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ev\Documents\EOQ\udemy\Excel Course\202 - Intermediate\"/>
    </mc:Choice>
  </mc:AlternateContent>
  <xr:revisionPtr revIDLastSave="0" documentId="13_ncr:1_{31F1A764-81DE-4431-BCDA-E07603C40EA3}" xr6:coauthVersionLast="47" xr6:coauthVersionMax="47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heet2" sheetId="26" r:id="rId9"/>
    <sheet name="Sort &amp; Filter" sheetId="6" r:id="rId10"/>
    <sheet name="Subtotals" sheetId="7" r:id="rId11"/>
    <sheet name="Charting" sheetId="8" r:id="rId12"/>
    <sheet name="Buyers 2015" sheetId="11" r:id="rId13"/>
    <sheet name="New Hires" sheetId="13" r:id="rId14"/>
    <sheet name="List Functions" sheetId="19" r:id="rId15"/>
    <sheet name="Sales Data" sheetId="20" r:id="rId16"/>
  </sheets>
  <definedNames>
    <definedName name="_xlnm._FilterDatabase" localSheetId="12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4" hidden="1">'List Functions'!$A$3:$F$61</definedName>
    <definedName name="_xlnm._FilterDatabase" localSheetId="15" hidden="1">'Sales Data'!$A$4:$H$448</definedName>
    <definedName name="_xlcn.WorksheetConnection_Excel102Exercises.xlsxCustomerInfo1" hidden="1">CustomerInfo[]</definedName>
    <definedName name="_xlcn.WorksheetConnection_Excel102Exercises.xlsxOrderInfo1" hidden="1">OrderInfo[]</definedName>
    <definedName name="_xlnm.Criteria" localSheetId="14">'List Functions'!#REF!</definedName>
    <definedName name="_xlnm.Extract" localSheetId="14">'List Functions'!#REF!</definedName>
  </definedNames>
  <calcPr calcId="191029"/>
  <pivotCaches>
    <pivotCache cacheId="28" r:id="rId17"/>
    <pivotCache cacheId="31" r:id="rId18"/>
  </pivotCaches>
  <extLst>
    <ext xmlns:x15="http://schemas.microsoft.com/office/spreadsheetml/2010/11/main" uri="{FCE2AD5D-F65C-4FA6-A056-5C36A1767C68}">
      <x15:dataModel>
        <x15:modelTables>
          <x15:modelTable id="OrderInfo" name="OrderInfo" connection="WorksheetConnection_Excel102Exercises.xlsx!OrderInfo"/>
          <x15:modelTable id="CustomerInfo" name="CustomerInfo" connection="WorksheetConnection_Excel102Exercises.xlsx!CustomerInfo"/>
        </x15:modelTables>
        <x15:modelRelationships>
          <x15:modelRelationship fromTable="OrderInfo" fromColumn="CustomerID" toTable="CustomerInfo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1" l="1"/>
  <c r="C47" i="7"/>
  <c r="C30" i="7"/>
  <c r="C19" i="7"/>
  <c r="C9" i="7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C48" i="7" l="1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J5" i="19" s="1"/>
  <c r="F20" i="19"/>
  <c r="F21" i="19"/>
  <c r="F19" i="19"/>
  <c r="F18" i="19"/>
  <c r="F4" i="19"/>
  <c r="F8" i="19"/>
  <c r="F10" i="19"/>
  <c r="J11" i="19" s="1"/>
  <c r="F6" i="19"/>
  <c r="F9" i="19"/>
  <c r="F14" i="19"/>
  <c r="K5" i="19" s="1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1" i="19" l="1"/>
  <c r="F1" i="19"/>
  <c r="E30" i="7"/>
  <c r="E47" i="7"/>
  <c r="E19" i="7"/>
  <c r="E9" i="7"/>
  <c r="E48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023BF-AB1A-4E23-83CD-D10C99D93C8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C56209-52DC-432F-9107-89C405565C10}" name="WorksheetConnection_Excel102Exercises.xlsx!CustomerInfo" type="102" refreshedVersion="8" minRefreshableVersion="5">
    <extLst>
      <ext xmlns:x15="http://schemas.microsoft.com/office/spreadsheetml/2010/11/main" uri="{DE250136-89BD-433C-8126-D09CA5730AF9}">
        <x15:connection id="CustomerInfo">
          <x15:rangePr sourceName="_xlcn.WorksheetConnection_Excel102Exercises.xlsxCustomerInfo1"/>
        </x15:connection>
      </ext>
    </extLst>
  </connection>
  <connection id="3" xr16:uid="{5CE1FCEE-5282-4203-AB8D-8A2AAA6CB937}" name="WorksheetConnection_Excel102Exercises.xlsx!OrderInfo" type="102" refreshedVersion="8" minRefreshableVersion="5">
    <extLst>
      <ext xmlns:x15="http://schemas.microsoft.com/office/spreadsheetml/2010/11/main" uri="{DE250136-89BD-433C-8126-D09CA5730AF9}">
        <x15:connection id="OrderInfo">
          <x15:rangePr sourceName="_xlcn.WorksheetConnection_Excel102Exercises.xlsxOrderInfo1"/>
        </x15:connection>
      </ext>
    </extLst>
  </connection>
</connections>
</file>

<file path=xl/sharedStrings.xml><?xml version="1.0" encoding="utf-8"?>
<sst xmlns="http://schemas.openxmlformats.org/spreadsheetml/2006/main" count="5197" uniqueCount="1441">
  <si>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</si>
  <si>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</si>
  <si>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</si>
  <si>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</si>
  <si>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</si>
  <si>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</si>
  <si>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</si>
  <si>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</si>
  <si>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</si>
  <si>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</si>
  <si>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</si>
  <si>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</si>
  <si>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</si>
  <si>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</si>
  <si>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</si>
  <si>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</si>
  <si>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</si>
  <si>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</si>
  <si>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</si>
  <si>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</si>
  <si>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</si>
  <si>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</si>
  <si>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</si>
  <si>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</si>
  <si>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</si>
  <si>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</si>
  <si>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</si>
  <si>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</si>
  <si>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</si>
  <si>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</si>
  <si>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</si>
  <si>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</si>
  <si>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</si>
  <si>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</si>
  <si>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</si>
  <si>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</si>
  <si>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</si>
  <si>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</si>
  <si>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</si>
  <si>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</si>
  <si>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</si>
  <si>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</si>
  <si>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</si>
  <si>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</si>
  <si>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</si>
  <si>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</si>
  <si>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</si>
  <si>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</si>
  <si>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</si>
  <si>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</si>
  <si>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</si>
  <si>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</si>
  <si>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</si>
  <si>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</si>
  <si>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</si>
  <si>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</si>
  <si>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</si>
  <si>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</si>
  <si>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</si>
  <si>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</si>
  <si>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</si>
  <si>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</si>
  <si>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</si>
  <si>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</si>
  <si>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</si>
  <si>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</si>
  <si>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</si>
  <si>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</si>
  <si>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</si>
  <si>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</si>
  <si>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</si>
  <si>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</si>
  <si>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</si>
  <si>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</si>
  <si>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</si>
  <si>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</si>
  <si>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</si>
  <si>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</si>
  <si>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</si>
  <si>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</si>
  <si>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</si>
  <si>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</si>
  <si>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</si>
  <si>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</si>
  <si>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</si>
  <si>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</si>
  <si>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</si>
  <si>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</si>
  <si>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</si>
  <si>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</si>
  <si>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</si>
  <si>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</si>
  <si>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</si>
  <si>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</si>
  <si>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</si>
  <si>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</si>
  <si>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</si>
  <si>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</si>
  <si>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</si>
  <si>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</si>
  <si>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</si>
  <si>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</si>
  <si>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</si>
  <si>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</si>
  <si>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</si>
  <si>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</si>
  <si>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</si>
  <si>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</si>
  <si>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</si>
  <si>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</si>
  <si>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</si>
  <si>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</si>
  <si>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</si>
  <si>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</si>
  <si>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</si>
  <si>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</si>
  <si>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</si>
  <si>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</si>
  <si>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</si>
  <si>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</si>
  <si>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</si>
  <si>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</si>
  <si>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</si>
  <si>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</si>
  <si>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</si>
  <si>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</si>
  <si>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</si>
  <si>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</si>
  <si>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</si>
  <si>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</si>
  <si>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</si>
  <si>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</si>
  <si>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</si>
  <si>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</si>
  <si>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</si>
  <si>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</si>
  <si>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</si>
  <si>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</si>
  <si>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</si>
  <si>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</si>
  <si>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</si>
  <si>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</si>
  <si>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</si>
  <si>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</si>
  <si>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</si>
  <si>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</si>
  <si>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</si>
  <si>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</si>
  <si>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</si>
  <si>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</si>
  <si>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</si>
  <si>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</si>
  <si>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</si>
  <si>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</si>
  <si>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</si>
  <si>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</si>
  <si>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</si>
  <si>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</si>
  <si>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</si>
  <si>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</si>
  <si>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</si>
  <si>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</si>
  <si>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</si>
  <si>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</si>
  <si>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</si>
  <si>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</si>
  <si>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</si>
  <si>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</si>
  <si>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</si>
  <si>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</si>
  <si>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</si>
  <si>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</si>
  <si>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</si>
  <si>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</si>
  <si>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</si>
  <si>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</si>
  <si>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</si>
  <si>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</si>
  <si>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</si>
  <si>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</si>
  <si>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</si>
  <si>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</si>
  <si>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</si>
  <si>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</si>
  <si>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</si>
  <si>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</si>
  <si>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</si>
  <si>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</si>
  <si>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</si>
  <si>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</si>
  <si>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</si>
  <si>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</si>
  <si>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</si>
  <si>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</si>
  <si>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</si>
  <si>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</si>
  <si>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</si>
  <si>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</si>
  <si>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</si>
  <si>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</si>
  <si>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</si>
  <si>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</si>
  <si>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</si>
  <si>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</si>
  <si>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</si>
  <si>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</si>
  <si>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</si>
  <si>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</si>
  <si>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</si>
  <si>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</si>
  <si>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</si>
  <si>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</si>
  <si>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</si>
  <si>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</si>
  <si>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</si>
  <si>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</si>
  <si>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</si>
  <si>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</si>
  <si>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</si>
  <si>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</si>
  <si>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</si>
  <si>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</si>
  <si>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</si>
  <si>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</si>
  <si>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</si>
  <si>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</si>
  <si>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</si>
  <si>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</si>
  <si>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</si>
  <si>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</si>
  <si>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</si>
  <si>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</si>
  <si>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</si>
  <si>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</si>
  <si>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</si>
  <si>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</si>
  <si>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</si>
  <si>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</si>
  <si>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</si>
  <si>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</si>
  <si>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</si>
  <si>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</si>
  <si>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</si>
  <si>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</si>
  <si>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</si>
  <si>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</si>
  <si>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</si>
  <si>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</si>
  <si>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</si>
  <si>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</si>
  <si>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</si>
  <si>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</si>
  <si>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</si>
  <si>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</si>
  <si>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</si>
  <si>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</si>
  <si>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</si>
  <si>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</si>
  <si>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</si>
  <si>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</si>
  <si>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</si>
  <si>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</si>
  <si>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</si>
  <si>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</si>
  <si>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</si>
  <si>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</si>
  <si>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</si>
  <si>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</si>
  <si>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</si>
  <si>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</si>
  <si>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</si>
  <si>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</si>
  <si>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</si>
  <si>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</si>
  <si>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</si>
  <si>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</si>
  <si>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</si>
  <si>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</si>
  <si>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</si>
  <si>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</si>
  <si>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</si>
  <si>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</si>
  <si>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</si>
  <si>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</si>
  <si>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</si>
  <si>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</si>
  <si>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</si>
  <si>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</si>
  <si>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</si>
  <si>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</si>
  <si>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</si>
  <si>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</si>
  <si>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</si>
  <si>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</si>
  <si>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</si>
  <si>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</si>
  <si>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</si>
  <si>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</si>
  <si>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</si>
  <si>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</si>
  <si>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</si>
  <si>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</si>
  <si>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</si>
  <si>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</si>
  <si>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</si>
  <si>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</si>
  <si>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</si>
  <si>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</si>
  <si>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</si>
  <si>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</si>
  <si>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</si>
  <si>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</si>
  <si>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</si>
  <si>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</si>
  <si>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</si>
  <si>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</si>
  <si>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</si>
  <si>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</si>
  <si>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</si>
  <si>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</si>
  <si>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</si>
  <si>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</si>
  <si>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</si>
  <si>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</si>
  <si>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</si>
  <si>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</si>
  <si>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</si>
  <si>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</si>
  <si>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</si>
  <si>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</si>
  <si>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</si>
  <si>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</si>
  <si>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</si>
  <si>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</si>
  <si>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</si>
  <si>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</si>
  <si>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</si>
  <si>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</si>
  <si>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</si>
  <si>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</si>
  <si>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</si>
  <si>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</si>
  <si>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</si>
  <si>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</si>
  <si>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</si>
  <si>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</si>
  <si>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</si>
  <si>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</si>
  <si>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</si>
  <si>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</si>
  <si>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</si>
  <si>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</si>
  <si>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</si>
  <si>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</si>
  <si>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</si>
  <si>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</si>
  <si>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</si>
  <si>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</si>
  <si>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</si>
  <si>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</si>
  <si>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</si>
  <si>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</si>
  <si>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</si>
  <si>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</si>
  <si>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</si>
  <si>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</si>
  <si>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</si>
  <si>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</si>
  <si>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</si>
  <si>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</si>
  <si>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</si>
  <si>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</si>
  <si>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</si>
  <si>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</si>
  <si>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</si>
  <si>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</si>
  <si>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</si>
  <si>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</si>
  <si>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</si>
  <si>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</si>
  <si>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</si>
  <si>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</si>
  <si>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</si>
  <si>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</si>
  <si>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</si>
  <si>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</si>
  <si>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</si>
  <si>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</si>
  <si>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</si>
  <si>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</si>
  <si>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</si>
  <si>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</si>
  <si>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</si>
  <si>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</si>
  <si>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</si>
  <si>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</si>
  <si>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</si>
  <si>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</si>
  <si>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</si>
  <si>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</si>
  <si>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</si>
  <si>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</si>
  <si>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</si>
  <si>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</si>
  <si>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</si>
  <si>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</si>
  <si>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</si>
  <si>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</si>
  <si>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</si>
  <si>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</si>
  <si>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</si>
  <si>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</si>
  <si>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</si>
  <si>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</si>
  <si>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</si>
  <si>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</si>
  <si>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</si>
  <si>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</si>
  <si>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</si>
  <si>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</si>
  <si>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</si>
  <si>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</si>
  <si>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</si>
  <si>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</si>
  <si>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</si>
  <si>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</si>
  <si>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</si>
  <si>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</si>
  <si>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</si>
  <si>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</si>
  <si>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</si>
  <si>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</si>
  <si>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</si>
  <si>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</si>
  <si>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</si>
  <si>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</si>
  <si>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</si>
  <si>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</si>
  <si>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</si>
  <si>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</si>
  <si>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</si>
  <si>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</si>
  <si>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</si>
  <si>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</si>
  <si>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</si>
  <si>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</si>
  <si>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</si>
  <si>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</si>
  <si>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</si>
  <si>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</si>
  <si>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</si>
  <si>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</si>
  <si>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</si>
  <si>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</si>
  <si>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</si>
  <si>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</si>
  <si>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</si>
  <si>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</si>
  <si>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</si>
  <si>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</si>
  <si>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</si>
  <si>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</si>
  <si>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</si>
  <si>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</si>
  <si>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</si>
  <si>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</si>
  <si>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</si>
  <si>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</si>
  <si>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</si>
  <si>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</si>
  <si>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</si>
  <si>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</si>
  <si>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</si>
  <si>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</si>
  <si>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</si>
  <si>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</si>
  <si>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</si>
  <si>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</si>
  <si>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</si>
  <si>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</si>
  <si>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</si>
  <si>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</si>
  <si>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</si>
  <si>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</si>
  <si>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</si>
  <si>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</si>
  <si>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</si>
  <si>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</si>
  <si>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</si>
  <si>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</si>
  <si>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</si>
  <si>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</si>
  <si>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</si>
  <si>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</si>
  <si>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</si>
  <si>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</si>
  <si>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</si>
  <si>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</si>
  <si>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</si>
  <si>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</si>
  <si>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</si>
  <si>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</si>
  <si>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</si>
  <si>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</si>
  <si>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</si>
  <si>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</si>
  <si>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</si>
  <si>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</si>
  <si>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</si>
  <si>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</si>
  <si>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</si>
  <si>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</si>
  <si>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</si>
  <si>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</si>
  <si>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</si>
  <si>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</si>
  <si>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</si>
  <si>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</si>
  <si>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</si>
  <si>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</si>
  <si>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</si>
  <si>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</si>
  <si>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</si>
  <si>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</si>
  <si>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</si>
  <si>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</si>
  <si>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</si>
  <si>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</si>
  <si>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</si>
  <si>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</si>
  <si>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</si>
  <si>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</si>
  <si>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</si>
  <si>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</si>
  <si>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</si>
  <si>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</si>
  <si>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</si>
  <si>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</si>
  <si>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</si>
  <si>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</si>
  <si>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</si>
  <si>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</si>
  <si>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</si>
  <si>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</si>
  <si>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</si>
  <si>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</si>
  <si>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</si>
  <si>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</si>
  <si>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</si>
  <si>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</si>
  <si>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</si>
  <si>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</si>
  <si>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</si>
  <si>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</si>
  <si>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</si>
  <si>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</si>
  <si>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</si>
  <si>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</si>
  <si>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</si>
  <si>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</si>
  <si>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</si>
  <si>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</si>
  <si>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</si>
  <si>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</si>
  <si>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</si>
  <si>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</si>
  <si>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</si>
  <si>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</si>
  <si>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</si>
  <si>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</si>
  <si>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</si>
  <si>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</si>
  <si>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</si>
  <si>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</si>
  <si>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</si>
  <si>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</si>
  <si>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</si>
  <si>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</si>
  <si>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</si>
  <si>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</si>
  <si>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</si>
  <si>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</si>
  <si>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</si>
  <si>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</si>
  <si>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</si>
  <si>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</si>
  <si>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</si>
  <si>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</si>
  <si>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</si>
  <si>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</si>
  <si>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</si>
  <si>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</si>
  <si>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</si>
  <si>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</si>
  <si>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</si>
  <si>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</si>
  <si>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</si>
  <si>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</si>
  <si>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</si>
  <si>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</si>
  <si>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</si>
  <si>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</si>
  <si>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</si>
  <si>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</si>
  <si>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</si>
  <si>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</si>
  <si>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</si>
  <si>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</si>
  <si>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</si>
  <si>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</si>
  <si>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</si>
  <si>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</si>
  <si>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</si>
  <si>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</si>
  <si>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</si>
  <si>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</si>
  <si>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</si>
  <si>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</si>
  <si>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</si>
  <si>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</si>
  <si>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</si>
  <si>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</si>
  <si>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</si>
  <si>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</si>
  <si>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</si>
  <si>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</si>
  <si>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</si>
  <si>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</si>
  <si>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</si>
  <si>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</si>
  <si>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</si>
  <si>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</si>
  <si>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</si>
  <si>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</si>
  <si>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</si>
  <si>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</si>
  <si>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</si>
  <si>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</si>
  <si>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</si>
  <si>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</si>
  <si>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</si>
  <si>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</si>
  <si>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</si>
  <si>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</si>
  <si>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</si>
  <si>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</si>
  <si>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</si>
  <si>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</si>
  <si>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</si>
  <si>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</si>
  <si>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</si>
  <si>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</si>
  <si>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</si>
  <si>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</si>
  <si>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</si>
  <si>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</si>
  <si>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</si>
  <si>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</si>
  <si>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</si>
  <si>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</si>
  <si>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</si>
  <si>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</si>
  <si>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</si>
  <si>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</si>
  <si>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</si>
  <si>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</si>
  <si>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</si>
  <si>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</si>
  <si>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</si>
  <si>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</si>
  <si>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</si>
  <si>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</si>
  <si>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</si>
  <si>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</si>
  <si>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</si>
  <si>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</si>
  <si>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</si>
  <si>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</si>
  <si>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</si>
  <si>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</si>
  <si>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</si>
  <si>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</si>
  <si>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</si>
  <si>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</si>
  <si>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</si>
  <si>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</si>
  <si>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</si>
  <si>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</si>
  <si>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</si>
  <si>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</si>
  <si>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</si>
  <si>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</si>
  <si>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</si>
  <si>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</si>
  <si>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</si>
  <si>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</si>
  <si>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</si>
  <si>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</si>
  <si>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</si>
  <si>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</si>
  <si>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</si>
  <si>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</si>
  <si>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</si>
  <si>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</si>
  <si>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</si>
  <si>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</si>
  <si>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</si>
  <si>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</si>
  <si>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</si>
  <si>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</si>
  <si>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</si>
  <si>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</si>
  <si>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</si>
  <si>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</si>
  <si>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</si>
  <si>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</si>
  <si>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</si>
  <si>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</si>
  <si>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</si>
  <si>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</si>
  <si>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</si>
  <si>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</si>
  <si>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</si>
  <si>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</si>
  <si>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</si>
  <si>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</si>
  <si>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</si>
  <si>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</si>
  <si>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</si>
  <si>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</si>
  <si>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</si>
  <si>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</si>
  <si>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</si>
  <si>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</si>
  <si>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</si>
  <si>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</si>
  <si>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</si>
  <si>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</si>
  <si>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</si>
  <si>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</si>
  <si>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</si>
  <si>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</si>
  <si>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</si>
  <si>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</si>
  <si>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</si>
  <si>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</si>
  <si>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</si>
  <si>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</si>
  <si>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</si>
  <si>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</si>
  <si>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</si>
  <si>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</si>
  <si>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</si>
  <si>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</si>
  <si>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</si>
  <si>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</si>
  <si>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</si>
  <si>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</si>
  <si>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</si>
  <si>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</si>
  <si>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</si>
  <si>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</si>
  <si>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</si>
  <si>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</si>
  <si>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</si>
  <si>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</si>
  <si>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</si>
  <si>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</si>
  <si>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</si>
  <si>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</si>
  <si>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</si>
  <si>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</si>
  <si>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</si>
  <si>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</si>
  <si>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</si>
  <si>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</si>
  <si>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</si>
  <si>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</si>
  <si>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</si>
  <si>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</si>
  <si>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</si>
  <si>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</si>
  <si>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</si>
  <si>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</si>
  <si>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</si>
  <si>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</si>
  <si>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</si>
  <si>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</si>
  <si>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</si>
  <si>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</si>
  <si>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</si>
  <si>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</si>
  <si>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</si>
  <si>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</si>
  <si>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</si>
  <si>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</si>
  <si>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</si>
  <si>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</si>
  <si>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</si>
  <si>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</si>
  <si>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</si>
  <si>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</si>
  <si>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</si>
  <si>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</si>
  <si>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</si>
  <si>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</si>
  <si>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</si>
  <si>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</si>
  <si>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</si>
  <si>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</si>
  <si>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</si>
  <si>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</si>
  <si>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</si>
  <si>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</si>
  <si>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</si>
  <si>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</si>
  <si>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</si>
  <si>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</si>
  <si>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</si>
  <si>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</si>
  <si>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</si>
  <si>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</si>
  <si>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</si>
  <si>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</si>
  <si>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</si>
  <si>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</si>
  <si>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</si>
  <si>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</si>
  <si>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</si>
  <si>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</si>
  <si>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</si>
  <si>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</si>
  <si>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</si>
  <si>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</si>
  <si>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</si>
  <si>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</si>
  <si>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</si>
  <si>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</si>
  <si>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</si>
  <si>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</si>
  <si>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</si>
  <si>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</si>
  <si>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</si>
  <si>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</si>
  <si>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</si>
  <si>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</si>
  <si>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</si>
  <si>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</si>
  <si>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</si>
  <si>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</si>
  <si>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</si>
  <si>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</si>
  <si>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</si>
  <si>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</si>
  <si>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</si>
  <si>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</si>
  <si>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</si>
  <si>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</si>
  <si>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</si>
  <si>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</si>
  <si>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</si>
  <si>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</si>
  <si>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</si>
  <si>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</si>
  <si>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</si>
  <si>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</si>
  <si>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</si>
  <si>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</si>
  <si>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</si>
  <si>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</si>
  <si>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</si>
  <si>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</si>
  <si>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</si>
  <si>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</si>
  <si>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</si>
  <si>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</si>
  <si>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</si>
  <si>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</si>
  <si>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</si>
  <si>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</si>
  <si>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</si>
  <si>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</si>
  <si>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</si>
  <si>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</si>
  <si>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</si>
  <si>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</si>
  <si>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</si>
  <si>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</si>
  <si>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</si>
  <si>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</si>
  <si>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</si>
  <si>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</si>
  <si>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</si>
  <si>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</si>
  <si>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</si>
  <si>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</si>
  <si>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</si>
  <si>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</si>
  <si>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</si>
  <si>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</si>
  <si>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</si>
  <si>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</si>
  <si>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</si>
  <si>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</si>
  <si>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</si>
  <si>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</si>
  <si>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</si>
  <si>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</si>
  <si>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</si>
  <si>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</si>
  <si>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</si>
  <si>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</si>
  <si>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</si>
  <si>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</si>
  <si>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</si>
  <si>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</si>
  <si>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</si>
  <si>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</si>
  <si>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</si>
  <si>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</si>
  <si>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</si>
  <si>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</si>
  <si>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</si>
  <si>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</si>
  <si>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</si>
  <si>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</si>
  <si>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</si>
  <si>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</si>
  <si>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</si>
  <si>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</si>
  <si>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</si>
  <si>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</si>
  <si>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</si>
  <si>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</si>
  <si>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</si>
  <si>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</si>
  <si>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</si>
  <si>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</si>
  <si>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</si>
  <si>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</si>
  <si>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</si>
  <si>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</si>
  <si>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</si>
  <si>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</si>
  <si>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</si>
  <si>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</si>
  <si>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</si>
  <si>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</si>
  <si>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</si>
  <si>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</si>
  <si>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</si>
  <si>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</si>
  <si>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</si>
  <si>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</si>
  <si>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</si>
  <si>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</si>
  <si>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</si>
  <si>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</si>
  <si>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</si>
  <si>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</si>
  <si>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</si>
  <si>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</si>
  <si>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</si>
  <si>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</si>
  <si>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</si>
  <si>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</si>
  <si>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</si>
  <si>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</si>
  <si>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</si>
  <si>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</si>
  <si>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</si>
  <si>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</si>
  <si>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</si>
  <si>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</si>
  <si>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</si>
  <si>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</si>
  <si>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</si>
  <si>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</si>
  <si>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</si>
  <si>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</si>
  <si>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</si>
  <si>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</si>
  <si>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</si>
  <si>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</si>
  <si>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</si>
  <si>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</si>
  <si>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</si>
  <si>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</si>
  <si>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</si>
  <si>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</si>
  <si>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</si>
  <si>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</si>
  <si>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</si>
  <si>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</si>
  <si>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</si>
  <si>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</si>
  <si>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</si>
  <si>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</si>
  <si>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</si>
  <si>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</si>
  <si>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</si>
  <si>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</si>
  <si>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</si>
  <si>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</si>
  <si>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</si>
  <si>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</si>
  <si>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</si>
  <si>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</si>
  <si>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</si>
  <si>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</si>
  <si>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</si>
  <si>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</si>
  <si>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</si>
  <si>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</si>
  <si>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</si>
  <si>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</si>
  <si>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</si>
  <si>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</si>
  <si>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</si>
  <si>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</si>
  <si>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</si>
  <si>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</si>
  <si>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</si>
  <si>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</si>
  <si>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</si>
  <si>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</si>
  <si>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</si>
  <si>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</si>
  <si>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</si>
  <si>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</si>
  <si>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</si>
  <si>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</si>
  <si>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</si>
  <si>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</si>
  <si>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</si>
  <si>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</si>
  <si>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</si>
  <si>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</si>
  <si>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</si>
  <si>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</si>
  <si>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</si>
  <si>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</si>
  <si>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</si>
  <si>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</si>
  <si>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</si>
  <si>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</si>
  <si>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</si>
  <si>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</si>
  <si>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</si>
  <si>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</si>
  <si>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</si>
  <si>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</si>
  <si>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</si>
  <si>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</si>
  <si>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</si>
  <si>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</si>
  <si>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</si>
  <si>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</si>
  <si>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</si>
  <si>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</si>
  <si>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</si>
  <si>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</si>
  <si>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</si>
  <si>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</si>
  <si>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</si>
  <si>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</si>
  <si>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</si>
  <si>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</si>
  <si>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</si>
  <si>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</si>
  <si>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</si>
  <si>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</si>
  <si>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</si>
  <si>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</si>
  <si>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</si>
  <si>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</si>
  <si>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</si>
  <si>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</si>
  <si>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</si>
  <si>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</si>
  <si>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</si>
  <si>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</si>
  <si>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</si>
  <si>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</si>
  <si>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</si>
  <si>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</si>
  <si>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</si>
  <si>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</si>
  <si>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</si>
  <si>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</si>
  <si>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</si>
  <si>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</si>
  <si>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</si>
  <si>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</si>
  <si>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</si>
  <si>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</si>
  <si>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</si>
  <si>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</si>
  <si>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</si>
  <si>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</si>
  <si>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</si>
  <si>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</si>
  <si>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</si>
  <si>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</si>
  <si>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</si>
  <si>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</si>
  <si>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</si>
  <si>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</si>
  <si>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</si>
  <si>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</si>
  <si>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</si>
  <si>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</si>
  <si>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</si>
  <si>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</si>
  <si>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</si>
  <si>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</si>
  <si>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</si>
  <si>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</si>
  <si>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</si>
  <si>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</si>
  <si>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</si>
  <si>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</si>
  <si>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</si>
  <si>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</si>
  <si>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</si>
  <si>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</si>
  <si>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</si>
  <si>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</si>
  <si>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</si>
  <si>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</si>
  <si>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</si>
  <si>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</si>
  <si>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</si>
  <si>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</si>
  <si>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</si>
  <si>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</si>
  <si>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</si>
  <si>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</si>
  <si>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</si>
  <si>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</si>
  <si>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</si>
  <si>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</si>
  <si>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</si>
  <si>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</si>
  <si>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</si>
  <si>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</si>
  <si>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</si>
  <si>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</si>
  <si>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</si>
  <si>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</si>
  <si>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</si>
  <si>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</si>
  <si>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</si>
  <si>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</si>
  <si>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</si>
  <si>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</si>
  <si>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</si>
  <si>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</si>
  <si>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</si>
  <si>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</si>
  <si>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</si>
  <si>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</si>
  <si>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</si>
  <si>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</si>
  <si>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</si>
  <si>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</si>
  <si>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</si>
  <si>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</si>
  <si>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</si>
  <si>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</si>
  <si>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</si>
  <si>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</si>
  <si>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</si>
  <si>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</si>
  <si>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</si>
  <si>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</si>
  <si>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</si>
  <si>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</si>
  <si>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</si>
  <si>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</si>
  <si>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</si>
  <si>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</si>
  <si>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</si>
  <si>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</si>
  <si>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</si>
  <si>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</si>
  <si>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</si>
  <si>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</si>
  <si>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</si>
  <si>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</si>
  <si>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</si>
  <si>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</si>
  <si>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</si>
  <si>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</si>
  <si>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</si>
  <si>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</si>
  <si>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</si>
  <si>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</si>
  <si>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</si>
  <si>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</si>
  <si>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</si>
  <si>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</si>
  <si>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</si>
  <si>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</si>
  <si>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</si>
  <si>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</si>
  <si>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</si>
  <si>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</si>
  <si>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</si>
  <si>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</si>
  <si>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</si>
  <si>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</si>
  <si>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</si>
  <si>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</si>
  <si>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</si>
  <si>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</si>
  <si>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</si>
  <si>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</si>
  <si>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</si>
  <si>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</si>
  <si>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</si>
  <si>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</si>
  <si>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</si>
  <si>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</si>
  <si>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</si>
  <si>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</si>
  <si>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</si>
  <si>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</si>
  <si>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</si>
  <si>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</si>
  <si>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</si>
  <si>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</si>
  <si>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</si>
  <si>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</si>
  <si>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</si>
  <si>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</si>
  <si>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</si>
  <si>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</si>
  <si>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</si>
  <si>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</si>
  <si>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</si>
  <si>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</si>
  <si>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</si>
  <si>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</si>
  <si>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</si>
  <si>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</si>
  <si>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</si>
  <si>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</si>
  <si>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</si>
  <si>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</si>
  <si>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</si>
  <si>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</si>
  <si>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</si>
  <si>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</si>
  <si>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</si>
  <si>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</si>
  <si>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</si>
  <si>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</si>
  <si>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</si>
  <si>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</si>
  <si>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</si>
  <si>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</si>
  <si>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</si>
  <si>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</si>
  <si>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</si>
  <si>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</si>
  <si>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</si>
  <si>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</si>
  <si>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</si>
  <si>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</si>
  <si>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</si>
  <si>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</si>
  <si>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</si>
  <si>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</si>
  <si>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</si>
  <si>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</si>
  <si>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</si>
  <si>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</si>
  <si>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</si>
  <si>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</si>
  <si>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</si>
  <si>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</si>
  <si>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</si>
  <si>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</si>
  <si>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</si>
  <si>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</si>
  <si>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</si>
  <si>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</si>
  <si>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</si>
  <si>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</si>
  <si>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</si>
  <si>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</si>
  <si>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</si>
  <si>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</si>
  <si>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</si>
  <si>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</si>
  <si>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</si>
  <si>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</si>
  <si>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</si>
  <si>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</si>
  <si>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</si>
  <si>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</si>
  <si>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</si>
  <si>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</si>
  <si>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</si>
  <si>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</si>
  <si>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</si>
  <si>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</si>
  <si>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</si>
  <si>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</si>
  <si>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</si>
  <si>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</si>
  <si>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</si>
  <si>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</si>
  <si>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</si>
  <si>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</si>
  <si>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</si>
  <si>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</si>
  <si>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</si>
  <si>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</si>
  <si>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</si>
  <si>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</si>
  <si>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</si>
  <si>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</si>
  <si>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</si>
  <si>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</si>
  <si>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</si>
  <si>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</si>
  <si>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</si>
  <si>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</si>
  <si>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</si>
  <si>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</si>
  <si>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</si>
  <si>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</si>
  <si>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</si>
  <si>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</si>
  <si>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</si>
  <si>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</si>
  <si>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</si>
  <si>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</si>
  <si>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</si>
  <si>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</si>
  <si>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</si>
  <si>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</si>
  <si>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</si>
  <si>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</si>
  <si>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</si>
  <si>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</si>
  <si>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</si>
  <si>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</si>
  <si>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</si>
  <si>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</si>
  <si>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</si>
  <si>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</si>
  <si>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</si>
  <si>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</si>
  <si>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</si>
  <si>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</si>
  <si>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</si>
  <si>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</si>
  <si>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</si>
  <si>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</si>
  <si>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</si>
  <si>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</si>
  <si>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</si>
  <si>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</si>
  <si>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</si>
  <si>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</si>
  <si>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</si>
  <si>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</si>
  <si>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</si>
  <si>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</si>
  <si>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</si>
  <si>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</si>
  <si>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</si>
  <si>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</si>
  <si>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</si>
  <si>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</si>
  <si>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</si>
  <si>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</si>
  <si>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</si>
  <si>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</si>
  <si>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</si>
  <si>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</si>
  <si>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</si>
  <si>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</si>
  <si>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</si>
  <si>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</si>
  <si>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</si>
  <si>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</si>
  <si>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</si>
  <si>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</si>
  <si>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</si>
  <si>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</si>
  <si>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</si>
  <si>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</si>
  <si>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</si>
  <si>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</si>
  <si>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</si>
  <si>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</si>
  <si>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</si>
  <si>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</si>
  <si>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</si>
  <si>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</si>
  <si>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</si>
  <si>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</si>
  <si>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</si>
  <si>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</si>
  <si>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</si>
  <si>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</si>
  <si>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</si>
  <si>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</si>
  <si>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</si>
  <si>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</si>
  <si>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</si>
  <si>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</si>
  <si>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</si>
  <si>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</si>
  <si>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</si>
  <si>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</si>
  <si>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</si>
  <si>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</si>
  <si>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</si>
  <si>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</si>
  <si>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</si>
  <si>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</si>
  <si>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</si>
  <si>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</si>
  <si>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</si>
  <si>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</si>
  <si>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</si>
  <si>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</si>
  <si>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</si>
  <si>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</si>
  <si>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</si>
  <si>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</si>
  <si>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Row Labels</t>
  </si>
  <si>
    <t>Count of OrderID</t>
  </si>
  <si>
    <t>Sum of Freight</t>
  </si>
  <si>
    <t>Average of Freight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</si>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</sst>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0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1" fillId="0" borderId="0" xfId="0" applyFont="1"/>
    <xf numFmtId="0" fontId="23" fillId="4" borderId="15" xfId="0" applyFont="1" applyFill="1" applyBorder="1"/>
    <xf numFmtId="166" fontId="0" fillId="0" borderId="0" xfId="1" applyFont="1"/>
    <xf numFmtId="166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0" fillId="0" borderId="0" xfId="0" applyNumberForma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enzo Massao" refreshedDate="45588.058331944441" createdVersion="5" refreshedVersion="8" minRefreshableVersion="3" recordCount="0" supportSubquery="1" supportAdvancedDrill="1" xr:uid="{E3B236F1-31B2-4611-B52E-D8F3FCADCB68}">
  <cacheSource type="external" connectionId="1"/>
  <cacheFields count="3">
    <cacheField name="[CustomerInfo].[Country].[Country]" caption="Country" numFmtId="0" hierarchy="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_Average of Freight 2 Status]" caption="_Average of Freight 2 Status" numFmtId="0" hierarchy="27" level="32767"/>
    <cacheField name="[Measures].[Average of Freight]" caption="Average of Freight" numFmtId="0" hierarchy="21" level="32767"/>
  </cacheFields>
  <cacheHierarchies count="28">
    <cacheHierarchy uniqueName="[CustomerInfo].[Customer ID]" caption="Customer ID" attribute="1" defaultMemberUniqueName="[CustomerInfo].[Customer ID].[All]" allUniqueName="[CustomerInfo].[Customer ID].[All]" dimensionUniqueName="[CustomerInfo]" displayFolder="" count="0" memberValueDatatype="130" unbalanced="0"/>
    <cacheHierarchy uniqueName="[CustomerInfo].[Company Name]" caption="Company Name" attribute="1" defaultMemberUniqueName="[CustomerInfo].[Company Name].[All]" allUniqueName="[CustomerInfo].[Company Name].[All]" dimensionUniqueName="[CustomerInfo]" displayFolder="" count="0" memberValueDatatype="130" unbalanced="0"/>
    <cacheHierarchy uniqueName="[CustomerInfo].[Contact Name]" caption="Contact Name" attribute="1" defaultMemberUniqueName="[CustomerInfo].[Contact Name].[All]" allUniqueName="[CustomerInfo].[Contact Name].[All]" dimensionUniqueName="[CustomerInfo]" displayFolder="" count="0" memberValueDatatype="130" unbalanced="0"/>
    <cacheHierarchy uniqueName="[CustomerInfo].[Contact Title]" caption="Contact Title" attribute="1" defaultMemberUniqueName="[CustomerInfo].[Contact Title].[All]" allUniqueName="[CustomerInfo].[Contact Title].[All]" dimensionUniqueName="[CustomerInfo]" displayFolder="" count="0" memberValueDatatype="130" unbalanced="0"/>
    <cacheHierarchy uniqueName="[CustomerInfo].[Address]" caption="Address" attribute="1" defaultMemberUniqueName="[CustomerInfo].[Address].[All]" allUniqueName="[CustomerInfo].[Address].[All]" dimensionUniqueName="[CustomerInfo]" displayFolder="" count="0" memberValueDatatype="130" unbalanced="0"/>
    <cacheHierarchy uniqueName="[CustomerInfo].[City]" caption="City" attribute="1" defaultMemberUniqueName="[CustomerInfo].[City].[All]" allUniqueName="[CustomerInfo].[City].[All]" dimensionUniqueName="[CustomerInfo]" displayFolder="" count="0" memberValueDatatype="130" unbalanced="0"/>
    <cacheHierarchy uniqueName="[CustomerInfo].[Region]" caption="Region" attribute="1" defaultMemberUniqueName="[CustomerInfo].[Region].[All]" allUniqueName="[CustomerInfo].[Region].[All]" dimensionUniqueName="[CustomerInfo]" displayFolder="" count="0" memberValueDatatype="130" unbalanced="0"/>
    <cacheHierarchy uniqueName="[CustomerInfo].[Postal Code]" caption="Postal Code" attribute="1" defaultMemberUniqueName="[CustomerInfo].[Postal Code].[All]" allUniqueName="[CustomerInfo].[Postal Code].[All]" dimensionUniqueName="[CustomerInfo]" displayFolder="" count="0" memberValueDatatype="130" unbalanced="0"/>
    <cacheHierarchy uniqueName="[CustomerInfo].[Country]" caption="Country" attribute="1" defaultMemberUniqueName="[CustomerInfo].[Country].[All]" allUniqueName="[CustomerInfo].[Country].[All]" dimensionUniqueName="[CustomerInfo]" displayFolder="" count="2" memberValueDatatype="130" unbalanced="0">
      <fieldsUsage count="2">
        <fieldUsage x="-1"/>
        <fieldUsage x="0"/>
      </fieldsUsage>
    </cacheHierarchy>
    <cacheHierarchy uniqueName="[CustomerInfo].[Phone]" caption="Phone" attribute="1" defaultMemberUniqueName="[CustomerInfo].[Phone].[All]" allUniqueName="[CustomerInfo].[Phone].[All]" dimensionUniqueName="[CustomerInfo]" displayFolder="" count="0" memberValueDatatype="130" unbalanced="0"/>
    <cacheHierarchy uniqueName="[OrderInfo].[OrderID]" caption="OrderID" attribute="1" defaultMemberUniqueName="[OrderInfo].[OrderID].[All]" allUniqueName="[OrderInfo].[OrderID].[All]" dimensionUniqueName="[OrderInfo]" displayFolder="" count="0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0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0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0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0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0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0" memberValueDatatype="20" unbalanced="0"/>
    <cacheHierarchy uniqueName="[OrderInfo].[Freight]" caption="Freight" attribute="1" defaultMemberUniqueName="[OrderInfo].[Freight].[All]" allUniqueName="[OrderInfo].[Freight].[All]" dimensionUniqueName="[OrderInfo]" displayFolder="" count="0" memberValueDatatype="5" unbalanced="0"/>
    <cacheHierarchy uniqueName="[Measures].[Sum of OrderID]" caption="Sum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reight]" caption="Sum of Freight" measure="1" displayFolder="" measureGroup="OrderInf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]" caption="Average of Freight" measure="1" displayFolder="" measureGroup="OrderInf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 2]" caption="Average of Freight 2" measure="1" displayFolder="" measureGroup="OrderInfo" count="0"/>
    <cacheHierarchy uniqueName="[Measures].[__XL_Count CustomerInfo]" caption="__XL_Count CustomerInfo" measure="1" displayFolder="" measureGroup="CustomerInfo" count="0" hidden="1"/>
    <cacheHierarchy uniqueName="[Measures].[__XL_Count OrderInfo]" caption="__XL_Count OrderInfo" measure="1" displayFolder="" measureGroup="OrderInfo" count="0" hidden="1"/>
    <cacheHierarchy uniqueName="[Measures].[__No measures defined]" caption="__No measures defined" measure="1" displayFolder="" count="0" hidden="1"/>
    <cacheHierarchy uniqueName="[Measures].[_Average of Freight 2 Goal]" caption="_Average of Freight 2 Goal" measure="1" displayFolder="" measureGroup="OrderInfo" count="0" hidden="1"/>
    <cacheHierarchy uniqueName="[Measures].[_Average of Freight 2 Status]" caption="_Average of Freight 2 Status" measure="1" iconSet="6" displayFolder="" measureGroup="OrderInfo" count="0" oneField="1" hidden="1">
      <fieldsUsage count="1">
        <fieldUsage x="1"/>
      </fieldsUsage>
    </cacheHierarchy>
  </cacheHierarchies>
  <kpis count="1">
    <kpi uniqueName="Average of Freight 2" caption="Average of Freight 2" displayFolder="" measureGroup="OrderInfo" parent="" value="[Measures].[Average of Freight 2]" goal="[Measures].[_Average of Freight 2 Goal]" status="[Measures].[_Average of Freight 2 Status]" trend="" weight=""/>
  </kpis>
  <dimensions count="3">
    <dimension name="CustomerInfo" uniqueName="[CustomerInfo]" caption="CustomerInfo"/>
    <dimension measure="1" name="Measures" uniqueName="[Measures]" caption="Measures"/>
    <dimension name="OrderInfo" uniqueName="[OrderInfo]" caption="OrderInfo"/>
  </dimensions>
  <measureGroups count="2">
    <measureGroup name="CustomerInfo" caption="CustomerInfo"/>
    <measureGroup name="OrderInfo" caption="OrderInf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enzo Massao" refreshedDate="45588.058333796296" createdVersion="5" refreshedVersion="8" minRefreshableVersion="3" recordCount="0" supportSubquery="1" supportAdvancedDrill="1" xr:uid="{756F5B36-D292-410D-BABD-880FB7965E5C}">
  <cacheSource type="external" connectionId="1"/>
  <cacheFields count="4">
    <cacheField name="[CustomerInfo].[Country].[Country]" caption="Country" numFmtId="0" hierarchy="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Count of OrderID]" caption="Count of OrderID" numFmtId="0" hierarchy="19" level="32767"/>
    <cacheField name="[CustomerInfo].[Company Name].[Company Name]" caption="Company Name" numFmtId="0" hierarchy="1" level="1">
      <sharedItems count="89">
        <s v="Cactus Comidas para llevar"/>
        <s v="Océano Atlántico Ltda."/>
        <s v="Rancho grande"/>
        <s v="Ernst Handel"/>
        <s v="Piccolo und mehr"/>
        <s v="Maison Dewey"/>
        <s v="Suprêmes délices"/>
        <s v="Comércio Mineiro"/>
        <s v="Familia Arquibaldo"/>
        <s v="Gourmet Lanchonetes"/>
        <s v="Hanari Carnes"/>
        <s v="Que Delícia"/>
        <s v="Queen Cozinha"/>
        <s v="Ricardo Adocicados"/>
        <s v="Tradição Hipermercados"/>
        <s v="Wellington Importadora"/>
        <s v="Bottom-Dollar Markets"/>
        <s v="Laughing Bacchus Wine Cellars"/>
        <s v="Mère Paillarde"/>
        <s v="Simons bistro"/>
        <s v="Vaffeljernet"/>
        <s v="Wartian Herkku"/>
        <s v="Wilman Kala"/>
        <s v="Blondel père et fils"/>
        <s v="Bon app'"/>
        <s v="Du monde entier"/>
        <s v="Folies gourmandes"/>
        <s v="France restauration"/>
        <s v="La corne d'abondance"/>
        <s v="La maison d'Asie"/>
        <s v="Spécialités du monde"/>
        <s v="Victuailles en stock"/>
        <s v="Vins et alcools Chevalier"/>
        <s v="Alfreds Futterkiste"/>
        <s v="Blauer See Delikatessen"/>
        <s v="Die Wandernde Kuh"/>
        <s v="Drachenblut Delikatessen"/>
        <s v="Frankenversand"/>
        <s v="Königlich Essen"/>
        <s v="Lehmanns Marktstand"/>
        <s v="Morgenstern Gesundkost"/>
        <s v="Ottilies Käseladen"/>
        <s v="QUICK-Stop"/>
        <s v="Toms Spezialitäten"/>
        <s v="Hungry Owl All-Night Grocers"/>
        <s v="Franchi S.p.A."/>
        <s v="Magazzini Alimentari Riuniti"/>
        <s v="Reggiani Caseifici"/>
        <s v="Ana Trujillo Emparedados y helados"/>
        <s v="Antonio Moreno Taquería"/>
        <s v="Centro comercial Moctezuma"/>
        <s v="Pericles Comidas clásicas"/>
        <s v="Tortuga Restaurante"/>
        <s v="Santé Gourmet"/>
        <s v="Wolski  Zajazd"/>
        <s v="Furia Bacalhau e Frutos do Mar"/>
        <s v="Princesa Isabel Vinhos"/>
        <s v="Bólido Comidas preparadas"/>
        <s v="Galería del gastrónomo"/>
        <s v="Godos Cocina Típica"/>
        <s v="Romero y tomillo"/>
        <s v="Berglunds snabbköp"/>
        <s v="Folk och fä HB"/>
        <s v="Chop-suey Chinese"/>
        <s v="Richter Supermarkt"/>
        <s v="Around the Horn"/>
        <s v="B's Beverages"/>
        <s v="Consolidated Holdings"/>
        <s v="Eastern Connection"/>
        <s v="Island Trading"/>
        <s v="North/South"/>
        <s v="Seven Seas Imports"/>
        <s v="Great Lakes Food Market"/>
        <s v="Hungry Coyote Import Store"/>
        <s v="Lazy K Kountry Store"/>
        <s v="Let's Stop N Shop"/>
        <s v="Lonesome Pine Restaurant"/>
        <s v="Old World Delicatessen"/>
        <s v="Rattlesnake Canyon Grocery"/>
        <s v="Save-a-lot Markets"/>
        <s v="Split Rail Beer &amp; Ale"/>
        <s v="The Big Cheese"/>
        <s v="The Cracker Box"/>
        <s v="Trail's Head Gourmet Provisioners"/>
        <s v="White Clover Markets"/>
        <s v="GROSELLA-Restaurante"/>
        <s v="HILARIÓN-Abastos"/>
        <s v="LILA-Supermercado"/>
        <s v="LINO-Delicateses"/>
      </sharedItems>
    </cacheField>
    <cacheField name="[Measures].[Sum of Freight]" caption="Sum of Freight" numFmtId="0" hierarchy="20" level="32767"/>
  </cacheFields>
  <cacheHierarchies count="28">
    <cacheHierarchy uniqueName="[CustomerInfo].[Customer ID]" caption="Customer ID" attribute="1" defaultMemberUniqueName="[CustomerInfo].[Customer ID].[All]" allUniqueName="[CustomerInfo].[Customer ID].[All]" dimensionUniqueName="[CustomerInfo]" displayFolder="" count="0" memberValueDatatype="130" unbalanced="0"/>
    <cacheHierarchy uniqueName="[CustomerInfo].[Company Name]" caption="Company Name" attribute="1" defaultMemberUniqueName="[CustomerInfo].[Company Name].[All]" allUniqueName="[CustomerInfo].[Company Name].[All]" dimensionUniqueName="[CustomerInfo]" displayFolder="" count="2" memberValueDatatype="130" unbalanced="0">
      <fieldsUsage count="2">
        <fieldUsage x="-1"/>
        <fieldUsage x="2"/>
      </fieldsUsage>
    </cacheHierarchy>
    <cacheHierarchy uniqueName="[CustomerInfo].[Contact Name]" caption="Contact Name" attribute="1" defaultMemberUniqueName="[CustomerInfo].[Contact Name].[All]" allUniqueName="[CustomerInfo].[Contact Name].[All]" dimensionUniqueName="[CustomerInfo]" displayFolder="" count="0" memberValueDatatype="130" unbalanced="0"/>
    <cacheHierarchy uniqueName="[CustomerInfo].[Contact Title]" caption="Contact Title" attribute="1" defaultMemberUniqueName="[CustomerInfo].[Contact Title].[All]" allUniqueName="[CustomerInfo].[Contact Title].[All]" dimensionUniqueName="[CustomerInfo]" displayFolder="" count="0" memberValueDatatype="130" unbalanced="0"/>
    <cacheHierarchy uniqueName="[CustomerInfo].[Address]" caption="Address" attribute="1" defaultMemberUniqueName="[CustomerInfo].[Address].[All]" allUniqueName="[CustomerInfo].[Address].[All]" dimensionUniqueName="[CustomerInfo]" displayFolder="" count="0" memberValueDatatype="130" unbalanced="0"/>
    <cacheHierarchy uniqueName="[CustomerInfo].[City]" caption="City" attribute="1" defaultMemberUniqueName="[CustomerInfo].[City].[All]" allUniqueName="[CustomerInfo].[City].[All]" dimensionUniqueName="[CustomerInfo]" displayFolder="" count="0" memberValueDatatype="130" unbalanced="0"/>
    <cacheHierarchy uniqueName="[CustomerInfo].[Region]" caption="Region" attribute="1" defaultMemberUniqueName="[CustomerInfo].[Region].[All]" allUniqueName="[CustomerInfo].[Region].[All]" dimensionUniqueName="[CustomerInfo]" displayFolder="" count="0" memberValueDatatype="130" unbalanced="0"/>
    <cacheHierarchy uniqueName="[CustomerInfo].[Postal Code]" caption="Postal Code" attribute="1" defaultMemberUniqueName="[CustomerInfo].[Postal Code].[All]" allUniqueName="[CustomerInfo].[Postal Code].[All]" dimensionUniqueName="[CustomerInfo]" displayFolder="" count="0" memberValueDatatype="130" unbalanced="0"/>
    <cacheHierarchy uniqueName="[CustomerInfo].[Country]" caption="Country" attribute="1" defaultMemberUniqueName="[CustomerInfo].[Country].[All]" allUniqueName="[CustomerInfo].[Country].[All]" dimensionUniqueName="[CustomerInfo]" displayFolder="" count="2" memberValueDatatype="130" unbalanced="0">
      <fieldsUsage count="2">
        <fieldUsage x="-1"/>
        <fieldUsage x="0"/>
      </fieldsUsage>
    </cacheHierarchy>
    <cacheHierarchy uniqueName="[CustomerInfo].[Phone]" caption="Phone" attribute="1" defaultMemberUniqueName="[CustomerInfo].[Phone].[All]" allUniqueName="[CustomerInfo].[Phone].[All]" dimensionUniqueName="[CustomerInfo]" displayFolder="" count="0" memberValueDatatype="130" unbalanced="0"/>
    <cacheHierarchy uniqueName="[OrderInfo].[OrderID]" caption="OrderID" attribute="1" defaultMemberUniqueName="[OrderInfo].[OrderID].[All]" allUniqueName="[OrderInfo].[OrderID].[All]" dimensionUniqueName="[OrderInfo]" displayFolder="" count="0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0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0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0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0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0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0" memberValueDatatype="20" unbalanced="0"/>
    <cacheHierarchy uniqueName="[OrderInfo].[Freight]" caption="Freight" attribute="1" defaultMemberUniqueName="[OrderInfo].[Freight].[All]" allUniqueName="[OrderInfo].[Freight].[All]" dimensionUniqueName="[OrderInfo]" displayFolder="" count="0" memberValueDatatype="5" unbalanced="0"/>
    <cacheHierarchy uniqueName="[Measures].[Sum of OrderID]" caption="Sum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Inf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reight]" caption="Sum of Freight" measure="1" displayFolder="" measureGroup="OrderInf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]" caption="Average of Freight" measure="1" displayFolder="" measureGroup="OrderInf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 2]" caption="Average of Freight 2" measure="1" displayFolder="" measureGroup="OrderInfo" count="0"/>
    <cacheHierarchy uniqueName="[Measures].[__XL_Count CustomerInfo]" caption="__XL_Count CustomerInfo" measure="1" displayFolder="" measureGroup="CustomerInfo" count="0" hidden="1"/>
    <cacheHierarchy uniqueName="[Measures].[__XL_Count OrderInfo]" caption="__XL_Count OrderInfo" measure="1" displayFolder="" measureGroup="OrderInfo" count="0" hidden="1"/>
    <cacheHierarchy uniqueName="[Measures].[__No measures defined]" caption="__No measures defined" measure="1" displayFolder="" count="0" hidden="1"/>
    <cacheHierarchy uniqueName="[Measures].[_Average of Freight 2 Goal]" caption="_Average of Freight 2 Goal" measure="1" displayFolder="" measureGroup="OrderInfo" count="0" hidden="1"/>
    <cacheHierarchy uniqueName="[Measures].[_Average of Freight 2 Status]" caption="_Average of Freight 2 Status" measure="1" iconSet="6" displayFolder="" measureGroup="OrderInfo" count="0" hidden="1"/>
  </cacheHierarchies>
  <kpis count="1">
    <kpi uniqueName="Average of Freight 2" caption="Average of Freight 2" displayFolder="" measureGroup="OrderInfo" parent="" value="[Measures].[Average of Freight 2]" goal="[Measures].[_Average of Freight 2 Goal]" status="[Measures].[_Average of Freight 2 Status]" trend="" weight=""/>
  </kpis>
  <dimensions count="3">
    <dimension name="CustomerInfo" uniqueName="[CustomerInfo]" caption="CustomerInfo"/>
    <dimension measure="1" name="Measures" uniqueName="[Measures]" caption="Measures"/>
    <dimension name="OrderInfo" uniqueName="[OrderInfo]" caption="OrderInfo"/>
  </dimensions>
  <measureGroups count="2">
    <measureGroup name="CustomerInfo" caption="CustomerInfo"/>
    <measureGroup name="OrderInfo" caption="OrderInf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EC642-0C57-4B52-BD88-575DB60CD38B}" name="PivotTable2" cacheId="28" applyNumberFormats="0" applyBorderFormats="0" applyFontFormats="0" applyPatternFormats="0" applyAlignmentFormats="0" applyWidthHeightFormats="1" dataCaption="Values" tag="068176d6-825a-40ac-8df3-9a422c5d5293" updatedVersion="8" minRefreshableVersion="3" useAutoFormatting="1" subtotalHiddenItems="1" itemPrintTitles="1" createdVersion="5" indent="0" outline="1" outlineData="1" multipleFieldFilters="0">
  <location ref="B3:D25" firstHeaderRow="0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Performance" fld="1" subtotal="count" baseField="0" baseItem="0"/>
    <dataField name="Average of Freight" fld="2" subtotal="average" baseField="0" baseItem="12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ID"/>
    <pivotHierarchy dragToData="1"/>
    <pivotHierarchy dragToData="1" caption="Average of Freigh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Info]"/>
        <x15:activeTabTopLevelEntity name="[OrderInfo]"/>
        <x15:activeTabTopLevelEntity name="Table3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B93EC-D860-46D4-B08B-36D671AE32F8}" name="PivotTable3" cacheId="31" applyNumberFormats="0" applyBorderFormats="0" applyFontFormats="0" applyPatternFormats="0" applyAlignmentFormats="0" applyWidthHeightFormats="1" dataCaption="Values" tag="6324fe1a-06be-4292-9bf1-626d448d386c" updatedVersion="8" minRefreshableVersion="3" useAutoFormatting="1" itemPrintTitles="1" createdVersion="5" indent="0" outline="1" outlineData="1" multipleFieldFilters="0">
  <location ref="B30:D141" firstHeaderRow="0" firstDataRow="1" firstDataCol="1"/>
  <pivotFields count="4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2">
    <field x="0"/>
    <field x="2"/>
  </rowFields>
  <rowItems count="111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16"/>
    </i>
    <i r="1">
      <x v="17"/>
    </i>
    <i r="1">
      <x v="18"/>
    </i>
    <i>
      <x v="5"/>
    </i>
    <i r="1">
      <x v="19"/>
    </i>
    <i r="1">
      <x v="20"/>
    </i>
    <i>
      <x v="6"/>
    </i>
    <i r="1">
      <x v="21"/>
    </i>
    <i r="1">
      <x v="22"/>
    </i>
    <i>
      <x v="7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8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9"/>
    </i>
    <i r="1">
      <x v="44"/>
    </i>
    <i>
      <x v="10"/>
    </i>
    <i r="1">
      <x v="45"/>
    </i>
    <i r="1">
      <x v="46"/>
    </i>
    <i r="1">
      <x v="47"/>
    </i>
    <i>
      <x v="11"/>
    </i>
    <i r="1">
      <x v="48"/>
    </i>
    <i r="1">
      <x v="49"/>
    </i>
    <i r="1">
      <x v="50"/>
    </i>
    <i r="1">
      <x v="51"/>
    </i>
    <i r="1">
      <x v="52"/>
    </i>
    <i>
      <x v="12"/>
    </i>
    <i r="1">
      <x v="53"/>
    </i>
    <i>
      <x v="13"/>
    </i>
    <i r="1">
      <x v="54"/>
    </i>
    <i>
      <x v="14"/>
    </i>
    <i r="1">
      <x v="55"/>
    </i>
    <i r="1">
      <x v="56"/>
    </i>
    <i>
      <x v="15"/>
    </i>
    <i r="1">
      <x v="57"/>
    </i>
    <i r="1">
      <x v="58"/>
    </i>
    <i r="1">
      <x v="59"/>
    </i>
    <i r="1">
      <x v="60"/>
    </i>
    <i>
      <x v="16"/>
    </i>
    <i r="1">
      <x v="61"/>
    </i>
    <i r="1">
      <x v="62"/>
    </i>
    <i>
      <x v="17"/>
    </i>
    <i r="1">
      <x v="63"/>
    </i>
    <i r="1">
      <x v="64"/>
    </i>
    <i>
      <x v="18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1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>
      <x v="20"/>
    </i>
    <i r="1">
      <x v="85"/>
    </i>
    <i r="1">
      <x v="86"/>
    </i>
    <i r="1">
      <x v="87"/>
    </i>
    <i r="1"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ID" fld="1" subtotal="count" baseField="0" baseItem="0"/>
    <dataField name="Sum of Freight" fld="3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ID"/>
    <pivotHierarchy dragToData="1"/>
    <pivotHierarchy dragToData="1" caption="Average of Freigh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Info]"/>
        <x15:activeTabTopLevelEntity name="[Order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29FFB-C29E-42EB-B7A4-99D7A14468B1}" name="Table3" displayName="Table3" ref="A1:H51" totalsRowCount="1" headerRowDxfId="35" dataDxfId="33" headerRowBorderDxfId="34" tableBorderDxfId="32" headerRowCellStyle="Normal_Sheet1_1" dataCellStyle="Normal_Sheet1_1">
  <autoFilter ref="A1:H50" xr:uid="{58D29FFB-C29E-42EB-B7A4-99D7A14468B1}"/>
  <tableColumns count="8">
    <tableColumn id="1" xr3:uid="{ABAA175E-5704-4438-8082-399BC15A4894}" name="Emp ID" totalsRowLabel="Total" dataDxfId="31" totalsRowDxfId="30" dataCellStyle="Normal_Sheet1_1"/>
    <tableColumn id="2" xr3:uid="{44B7A2B8-B31B-431C-9787-C2271C638E9B}" name="Last Name" dataDxfId="29" totalsRowDxfId="28" dataCellStyle="Normal_Sheet1_1"/>
    <tableColumn id="3" xr3:uid="{63C9912B-5D3E-40E4-98E8-796A956EC0A7}" name="First Name" dataDxfId="27" totalsRowDxfId="26" dataCellStyle="Normal_Sheet1_1"/>
    <tableColumn id="4" xr3:uid="{FA969593-3A91-47BD-8FAB-92794F48E4ED}" name="Dept" dataDxfId="25" totalsRowDxfId="24" dataCellStyle="Normal_Sheet1_1"/>
    <tableColumn id="5" xr3:uid="{BCBE432C-C366-4C7E-813F-0C48765906F3}" name="E-mail" dataDxfId="23" totalsRowDxfId="22" dataCellStyle="Normal_Sheet1_1"/>
    <tableColumn id="6" xr3:uid="{C763B8B2-A7C6-4E7B-A8CA-5ECD72E0D8AD}" name="Phone Ext" dataDxfId="21" totalsRowDxfId="20" dataCellStyle="Normal_Sheet1_1"/>
    <tableColumn id="7" xr3:uid="{94E5742D-D339-466A-8F0F-5B509C8A4404}" name="Location" dataDxfId="19" totalsRowDxfId="18" dataCellStyle="Normal_Sheet1_1"/>
    <tableColumn id="8" xr3:uid="{07EF7468-1B24-43F3-AA4B-3703FFCBB633}" name="Hire Date" totalsRowFunction="count" dataDxfId="17" totalsRowDxfId="16" dataCellStyle="Normal_Sheet1_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CustomerInfo" displayName="CustomerInfo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7" t="s">
        <v>2</v>
      </c>
      <c r="B4" s="65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zoomScale="85" zoomScaleNormal="85" workbookViewId="0">
      <selection activeCell="B20" sqref="B20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3.8" x14ac:dyDescent="0.25">
      <c r="B20" s="11"/>
    </row>
  </sheetData>
  <phoneticPr fontId="0" type="noConversion"/>
  <dataValidations count="2">
    <dataValidation type="list" allowBlank="1" showInputMessage="1" showErrorMessage="1" errorTitle="Car Make" error="You must pick a car from the drop down menu." sqref="B4:B30" xr:uid="{1F7B8C2C-881E-4B55-8F3D-E1A4BAFB3999}">
      <formula1>"Ford, Chevy, Pontiac, Oldsmobile, Dodge"</formula1>
    </dataValidation>
    <dataValidation type="decimal" allowBlank="1" showInputMessage="1" showErrorMessage="1" sqref="I4:I30" xr:uid="{79869310-E2B8-45CE-AFE0-547DCAD292D7}">
      <formula1>14.95</formula1>
      <formula2>39.95</formula2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18" workbookViewId="0">
      <selection activeCell="D36" sqref="D36"/>
    </sheetView>
  </sheetViews>
  <sheetFormatPr defaultColWidth="9.109375" defaultRowHeight="13.2" outlineLevelRow="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outlineLevel="2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25">
      <c r="B9" s="76" t="s">
        <v>1427</v>
      </c>
      <c r="C9" s="14">
        <f>SUBTOTAL(9,C2:C8)</f>
        <v>521</v>
      </c>
      <c r="D9" s="16"/>
      <c r="E9" s="17">
        <f>SUBTOTAL(9,E2:E8)</f>
        <v>5773.4000000000005</v>
      </c>
      <c r="F9" s="18"/>
    </row>
    <row r="10" spans="1:6" outlineLevel="2" x14ac:dyDescent="0.25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25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25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25">
      <c r="B19" s="76" t="s">
        <v>1428</v>
      </c>
      <c r="C19" s="14">
        <f>SUBTOTAL(9,C10:C18)</f>
        <v>682</v>
      </c>
      <c r="D19" s="16"/>
      <c r="E19" s="17">
        <f>SUBTOTAL(9,E10:E18)</f>
        <v>7831.2</v>
      </c>
      <c r="F19" s="18"/>
    </row>
    <row r="20" spans="1:6" outlineLevel="2" x14ac:dyDescent="0.25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25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25">
      <c r="B30" s="76" t="s">
        <v>1429</v>
      </c>
      <c r="C30" s="14">
        <f>SUBTOTAL(9,C20:C29)</f>
        <v>809</v>
      </c>
      <c r="D30" s="16"/>
      <c r="E30" s="17">
        <f>SUBTOTAL(9,E20:E29)</f>
        <v>8922.4500000000007</v>
      </c>
      <c r="F30" s="18"/>
    </row>
    <row r="31" spans="1:6" outlineLevel="2" x14ac:dyDescent="0.25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25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25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25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25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25">
      <c r="B47" s="76" t="s">
        <v>1430</v>
      </c>
      <c r="C47" s="14">
        <f>SUBTOTAL(9,C31:C46)</f>
        <v>1201</v>
      </c>
      <c r="D47" s="16"/>
      <c r="E47" s="17">
        <f>SUBTOTAL(9,E31:E46)</f>
        <v>13519.55</v>
      </c>
      <c r="F47" s="18"/>
    </row>
    <row r="48" spans="1:6" x14ac:dyDescent="0.25">
      <c r="B48" s="76" t="s">
        <v>1431</v>
      </c>
      <c r="C48" s="14">
        <f>SUBTOTAL(9,C2:C46)</f>
        <v>3213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7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D6" sqref="D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85" t="s">
        <v>51</v>
      </c>
      <c r="B1" s="86"/>
      <c r="C1" s="86"/>
      <c r="D1" s="86"/>
      <c r="E1" s="86"/>
      <c r="F1" s="86"/>
    </row>
    <row r="2" spans="1:6" ht="13.8" thickBot="1" x14ac:dyDescent="0.3"/>
    <row r="3" spans="1:6" ht="13.8" x14ac:dyDescent="0.25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3.8" x14ac:dyDescent="0.25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3.8" x14ac:dyDescent="0.25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3.8" x14ac:dyDescent="0.25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3.8" x14ac:dyDescent="0.25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3.8" x14ac:dyDescent="0.25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Normal="100" workbookViewId="0">
      <selection activeCell="E19" sqref="E19"/>
    </sheetView>
  </sheetViews>
  <sheetFormatPr defaultRowHeight="13.2" x14ac:dyDescent="0.25"/>
  <cols>
    <col min="1" max="1" width="13" customWidth="1"/>
    <col min="2" max="5" width="13" style="33" customWidth="1"/>
    <col min="7" max="7" width="8.109375" customWidth="1"/>
    <col min="8" max="8" width="13.44140625" customWidth="1"/>
  </cols>
  <sheetData>
    <row r="1" spans="1:11" ht="18" thickBot="1" x14ac:dyDescent="0.3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.8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3.2" x14ac:dyDescent="0.25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61"/>
  <sheetViews>
    <sheetView showGridLines="0" zoomScale="85" zoomScaleNormal="85" workbookViewId="0">
      <selection activeCell="I7" sqref="I7"/>
    </sheetView>
  </sheetViews>
  <sheetFormatPr defaultRowHeight="13.2" x14ac:dyDescent="0.25"/>
  <cols>
    <col min="1" max="1" width="9.44140625" customWidth="1"/>
    <col min="2" max="2" width="18.6640625" style="33" customWidth="1"/>
    <col min="3" max="3" width="12.109375" style="33" customWidth="1"/>
    <col min="4" max="4" width="12.5546875" customWidth="1"/>
    <col min="5" max="5" width="14.33203125" bestFit="1" customWidth="1"/>
    <col min="6" max="6" width="16" customWidth="1"/>
    <col min="9" max="9" width="11.44140625" customWidth="1"/>
    <col min="10" max="11" width="18.21875" bestFit="1" customWidth="1"/>
  </cols>
  <sheetData>
    <row r="1" spans="1:14" ht="25.2" customHeight="1" x14ac:dyDescent="0.25">
      <c r="E1" s="81">
        <f>SUM(F3:F61)</f>
        <v>1428320</v>
      </c>
      <c r="F1" s="81">
        <f>SUBTOTAL(9,F4:F61)</f>
        <v>1428320</v>
      </c>
    </row>
    <row r="2" spans="1:14" x14ac:dyDescent="0.25">
      <c r="N2" t="s">
        <v>66</v>
      </c>
    </row>
    <row r="3" spans="1:14" ht="14.4" thickBot="1" x14ac:dyDescent="0.3">
      <c r="A3" s="72" t="s">
        <v>119</v>
      </c>
      <c r="B3" s="72" t="s">
        <v>120</v>
      </c>
      <c r="C3" s="72" t="s">
        <v>1391</v>
      </c>
      <c r="D3" s="72" t="s">
        <v>1392</v>
      </c>
      <c r="E3" s="72" t="s">
        <v>1393</v>
      </c>
      <c r="F3" s="72" t="s">
        <v>1394</v>
      </c>
      <c r="N3" t="s">
        <v>121</v>
      </c>
    </row>
    <row r="4" spans="1:14" ht="16.2" thickBot="1" x14ac:dyDescent="0.35">
      <c r="A4" s="36" t="s">
        <v>116</v>
      </c>
      <c r="B4" s="37" t="s">
        <v>66</v>
      </c>
      <c r="C4" s="38">
        <v>800</v>
      </c>
      <c r="D4" s="38">
        <v>650</v>
      </c>
      <c r="E4" s="38">
        <v>700</v>
      </c>
      <c r="F4" s="39">
        <f t="shared" ref="F4:F35" si="0">SUM(C4:E4)</f>
        <v>2150</v>
      </c>
      <c r="H4" s="79" t="s">
        <v>119</v>
      </c>
      <c r="I4" s="79" t="s">
        <v>120</v>
      </c>
      <c r="J4" s="79" t="s">
        <v>1433</v>
      </c>
      <c r="K4" s="79" t="s">
        <v>1434</v>
      </c>
      <c r="N4" t="s">
        <v>122</v>
      </c>
    </row>
    <row r="5" spans="1:14" ht="15.6" x14ac:dyDescent="0.3">
      <c r="A5" s="36" t="s">
        <v>116</v>
      </c>
      <c r="B5" s="37" t="s">
        <v>121</v>
      </c>
      <c r="C5" s="38">
        <v>900</v>
      </c>
      <c r="D5" s="38">
        <v>850</v>
      </c>
      <c r="E5" s="38">
        <v>850</v>
      </c>
      <c r="F5" s="39">
        <f t="shared" si="0"/>
        <v>2600</v>
      </c>
      <c r="H5" s="78" t="s">
        <v>115</v>
      </c>
      <c r="I5" s="9" t="s">
        <v>121</v>
      </c>
      <c r="J5" s="80">
        <f>DSUM(A3:F61, F3,H4:I6)</f>
        <v>6585</v>
      </c>
      <c r="K5" s="80">
        <f>DAVERAGE(A3:F61,F3,I4:I5)</f>
        <v>2445</v>
      </c>
      <c r="N5" t="s">
        <v>123</v>
      </c>
    </row>
    <row r="6" spans="1:14" x14ac:dyDescent="0.25">
      <c r="A6" s="36" t="s">
        <v>116</v>
      </c>
      <c r="B6" s="37" t="s">
        <v>122</v>
      </c>
      <c r="C6" s="38">
        <v>4850</v>
      </c>
      <c r="D6" s="38">
        <v>3200</v>
      </c>
      <c r="E6" s="38">
        <v>1155</v>
      </c>
      <c r="F6" s="39">
        <f t="shared" si="0"/>
        <v>9205</v>
      </c>
      <c r="H6" s="78" t="s">
        <v>115</v>
      </c>
      <c r="I6" s="78" t="s">
        <v>124</v>
      </c>
      <c r="N6" t="s">
        <v>124</v>
      </c>
    </row>
    <row r="7" spans="1:14" x14ac:dyDescent="0.25">
      <c r="A7" s="36" t="s">
        <v>116</v>
      </c>
      <c r="B7" s="37" t="s">
        <v>123</v>
      </c>
      <c r="C7" s="38">
        <v>1250</v>
      </c>
      <c r="D7" s="38">
        <v>1250</v>
      </c>
      <c r="E7" s="38">
        <v>1250</v>
      </c>
      <c r="F7" s="39">
        <f t="shared" si="0"/>
        <v>3750</v>
      </c>
    </row>
    <row r="8" spans="1:14" x14ac:dyDescent="0.25">
      <c r="A8" s="36" t="s">
        <v>116</v>
      </c>
      <c r="B8" s="37" t="s">
        <v>124</v>
      </c>
      <c r="C8" s="38">
        <v>2025</v>
      </c>
      <c r="D8" s="38">
        <v>2200</v>
      </c>
      <c r="E8" s="38">
        <v>1650</v>
      </c>
      <c r="F8" s="39">
        <f t="shared" si="0"/>
        <v>5875</v>
      </c>
    </row>
    <row r="9" spans="1:14" x14ac:dyDescent="0.25">
      <c r="A9" s="36" t="s">
        <v>116</v>
      </c>
      <c r="B9" s="37" t="s">
        <v>125</v>
      </c>
      <c r="C9" s="38">
        <v>1350</v>
      </c>
      <c r="D9" s="38">
        <v>1500</v>
      </c>
      <c r="E9" s="38">
        <v>1700</v>
      </c>
      <c r="F9" s="39">
        <f t="shared" si="0"/>
        <v>4550</v>
      </c>
    </row>
    <row r="10" spans="1:14" ht="16.2" thickBot="1" x14ac:dyDescent="0.35">
      <c r="A10" s="36" t="s">
        <v>116</v>
      </c>
      <c r="B10" s="37" t="s">
        <v>126</v>
      </c>
      <c r="C10" s="38">
        <v>3300</v>
      </c>
      <c r="D10" s="38">
        <v>3500</v>
      </c>
      <c r="E10" s="38">
        <v>3700</v>
      </c>
      <c r="F10" s="39">
        <f t="shared" si="0"/>
        <v>10500</v>
      </c>
      <c r="H10" s="79" t="s">
        <v>119</v>
      </c>
      <c r="I10" s="79" t="s">
        <v>120</v>
      </c>
      <c r="J10" s="79" t="s">
        <v>1435</v>
      </c>
    </row>
    <row r="11" spans="1:14" x14ac:dyDescent="0.25">
      <c r="A11" s="36" t="s">
        <v>116</v>
      </c>
      <c r="B11" s="37" t="s">
        <v>127</v>
      </c>
      <c r="C11" s="38">
        <v>3825</v>
      </c>
      <c r="D11" s="38">
        <v>3725</v>
      </c>
      <c r="E11" s="38">
        <v>3750</v>
      </c>
      <c r="F11" s="39">
        <f t="shared" si="0"/>
        <v>11300</v>
      </c>
      <c r="I11" s="78" t="s">
        <v>126</v>
      </c>
      <c r="J11">
        <f>DCOUNT(A3:F61,F3,I10:I11)</f>
        <v>4</v>
      </c>
    </row>
    <row r="12" spans="1:14" x14ac:dyDescent="0.25">
      <c r="A12" s="36" t="s">
        <v>116</v>
      </c>
      <c r="B12" s="37" t="s">
        <v>128</v>
      </c>
      <c r="C12" s="38">
        <v>8900</v>
      </c>
      <c r="D12" s="38">
        <v>10315</v>
      </c>
      <c r="E12" s="38">
        <v>5250</v>
      </c>
      <c r="F12" s="39">
        <f t="shared" si="0"/>
        <v>24465</v>
      </c>
    </row>
    <row r="13" spans="1:14" x14ac:dyDescent="0.25">
      <c r="A13" s="36" t="s">
        <v>116</v>
      </c>
      <c r="B13" s="37" t="s">
        <v>129</v>
      </c>
      <c r="C13" s="38">
        <v>6250</v>
      </c>
      <c r="D13" s="38">
        <v>6000</v>
      </c>
      <c r="E13" s="38">
        <v>6500</v>
      </c>
      <c r="F13" s="39">
        <f t="shared" si="0"/>
        <v>18750</v>
      </c>
    </row>
    <row r="14" spans="1:14" x14ac:dyDescent="0.25">
      <c r="A14" s="36" t="s">
        <v>116</v>
      </c>
      <c r="B14" s="37" t="s">
        <v>130</v>
      </c>
      <c r="C14" s="38">
        <v>8000</v>
      </c>
      <c r="D14" s="38">
        <v>8000</v>
      </c>
      <c r="E14" s="38">
        <v>8000</v>
      </c>
      <c r="F14" s="39">
        <f t="shared" si="0"/>
        <v>24000</v>
      </c>
    </row>
    <row r="15" spans="1:14" x14ac:dyDescent="0.25">
      <c r="A15" s="36" t="s">
        <v>116</v>
      </c>
      <c r="B15" s="37" t="s">
        <v>131</v>
      </c>
      <c r="C15" s="38">
        <v>11500</v>
      </c>
      <c r="D15" s="38">
        <v>12500</v>
      </c>
      <c r="E15" s="38">
        <v>12500</v>
      </c>
      <c r="F15" s="39">
        <f t="shared" si="0"/>
        <v>36500</v>
      </c>
    </row>
    <row r="16" spans="1:14" x14ac:dyDescent="0.25">
      <c r="A16" s="36" t="s">
        <v>116</v>
      </c>
      <c r="B16" s="37" t="s">
        <v>132</v>
      </c>
      <c r="C16" s="38">
        <v>12250</v>
      </c>
      <c r="D16" s="38">
        <v>12250</v>
      </c>
      <c r="E16" s="38">
        <v>12750</v>
      </c>
      <c r="F16" s="39">
        <f t="shared" si="0"/>
        <v>37250</v>
      </c>
    </row>
    <row r="17" spans="1:6" x14ac:dyDescent="0.25">
      <c r="A17" s="36" t="s">
        <v>116</v>
      </c>
      <c r="B17" s="37" t="s">
        <v>133</v>
      </c>
      <c r="C17" s="38">
        <v>25000</v>
      </c>
      <c r="D17" s="38">
        <v>24000</v>
      </c>
      <c r="E17" s="38">
        <v>26390</v>
      </c>
      <c r="F17" s="39">
        <f t="shared" si="0"/>
        <v>75390</v>
      </c>
    </row>
    <row r="18" spans="1:6" x14ac:dyDescent="0.25">
      <c r="A18" s="40" t="s">
        <v>115</v>
      </c>
      <c r="B18" s="37" t="s">
        <v>66</v>
      </c>
      <c r="C18" s="38">
        <v>800</v>
      </c>
      <c r="D18" s="38">
        <v>950</v>
      </c>
      <c r="E18" s="38">
        <v>750</v>
      </c>
      <c r="F18" s="39">
        <f t="shared" si="0"/>
        <v>2500</v>
      </c>
    </row>
    <row r="19" spans="1:6" x14ac:dyDescent="0.25">
      <c r="A19" s="40" t="s">
        <v>115</v>
      </c>
      <c r="B19" s="37" t="s">
        <v>123</v>
      </c>
      <c r="C19" s="38">
        <v>850</v>
      </c>
      <c r="D19" s="38">
        <v>750</v>
      </c>
      <c r="E19" s="38">
        <v>800</v>
      </c>
      <c r="F19" s="39">
        <f t="shared" si="0"/>
        <v>2400</v>
      </c>
    </row>
    <row r="20" spans="1:6" x14ac:dyDescent="0.25">
      <c r="A20" s="40" t="s">
        <v>115</v>
      </c>
      <c r="B20" s="37" t="s">
        <v>125</v>
      </c>
      <c r="C20" s="38">
        <v>940</v>
      </c>
      <c r="D20" s="38">
        <v>950</v>
      </c>
      <c r="E20" s="38">
        <v>820</v>
      </c>
      <c r="F20" s="39">
        <f t="shared" si="0"/>
        <v>2710</v>
      </c>
    </row>
    <row r="21" spans="1:6" x14ac:dyDescent="0.25">
      <c r="A21" s="40" t="s">
        <v>115</v>
      </c>
      <c r="B21" s="37" t="s">
        <v>121</v>
      </c>
      <c r="C21" s="38">
        <v>980</v>
      </c>
      <c r="D21" s="38">
        <v>850</v>
      </c>
      <c r="E21" s="38">
        <v>950</v>
      </c>
      <c r="F21" s="39">
        <f t="shared" si="0"/>
        <v>2780</v>
      </c>
    </row>
    <row r="22" spans="1:6" x14ac:dyDescent="0.25">
      <c r="A22" s="40" t="s">
        <v>115</v>
      </c>
      <c r="B22" s="37" t="s">
        <v>128</v>
      </c>
      <c r="C22" s="38">
        <v>1250</v>
      </c>
      <c r="D22" s="38">
        <v>1250</v>
      </c>
      <c r="E22" s="38">
        <v>1250</v>
      </c>
      <c r="F22" s="39">
        <f t="shared" si="0"/>
        <v>3750</v>
      </c>
    </row>
    <row r="23" spans="1:6" x14ac:dyDescent="0.25">
      <c r="A23" s="40" t="s">
        <v>115</v>
      </c>
      <c r="B23" s="37" t="s">
        <v>124</v>
      </c>
      <c r="C23" s="38">
        <v>1150</v>
      </c>
      <c r="D23" s="38">
        <v>1255</v>
      </c>
      <c r="E23" s="38">
        <v>1400</v>
      </c>
      <c r="F23" s="39">
        <f t="shared" si="0"/>
        <v>3805</v>
      </c>
    </row>
    <row r="24" spans="1:6" x14ac:dyDescent="0.25">
      <c r="A24" s="40" t="s">
        <v>115</v>
      </c>
      <c r="B24" s="37" t="s">
        <v>126</v>
      </c>
      <c r="C24" s="38">
        <v>2410</v>
      </c>
      <c r="D24" s="38">
        <v>1850</v>
      </c>
      <c r="E24" s="38">
        <v>2390</v>
      </c>
      <c r="F24" s="39">
        <f t="shared" si="0"/>
        <v>6650</v>
      </c>
    </row>
    <row r="25" spans="1:6" x14ac:dyDescent="0.25">
      <c r="A25" s="40" t="s">
        <v>115</v>
      </c>
      <c r="B25" s="37" t="s">
        <v>127</v>
      </c>
      <c r="C25" s="38">
        <v>3200</v>
      </c>
      <c r="D25" s="38">
        <v>3760</v>
      </c>
      <c r="E25" s="38">
        <v>3750</v>
      </c>
      <c r="F25" s="39">
        <f t="shared" si="0"/>
        <v>10710</v>
      </c>
    </row>
    <row r="26" spans="1:6" x14ac:dyDescent="0.25">
      <c r="A26" s="40" t="s">
        <v>115</v>
      </c>
      <c r="B26" s="37" t="s">
        <v>122</v>
      </c>
      <c r="C26" s="38">
        <v>5000</v>
      </c>
      <c r="D26" s="38">
        <v>4800</v>
      </c>
      <c r="E26" s="38">
        <v>4500</v>
      </c>
      <c r="F26" s="39">
        <f t="shared" si="0"/>
        <v>14300</v>
      </c>
    </row>
    <row r="27" spans="1:6" x14ac:dyDescent="0.25">
      <c r="A27" s="40" t="s">
        <v>115</v>
      </c>
      <c r="B27" s="37" t="s">
        <v>129</v>
      </c>
      <c r="C27" s="38">
        <v>5250</v>
      </c>
      <c r="D27" s="38">
        <v>8990</v>
      </c>
      <c r="E27" s="38">
        <v>5515</v>
      </c>
      <c r="F27" s="39">
        <f t="shared" si="0"/>
        <v>19755</v>
      </c>
    </row>
    <row r="28" spans="1:6" x14ac:dyDescent="0.25">
      <c r="A28" s="40" t="s">
        <v>115</v>
      </c>
      <c r="B28" s="37" t="s">
        <v>130</v>
      </c>
      <c r="C28" s="38">
        <v>6020</v>
      </c>
      <c r="D28" s="38">
        <v>6020</v>
      </c>
      <c r="E28" s="38">
        <v>6020</v>
      </c>
      <c r="F28" s="39">
        <f t="shared" si="0"/>
        <v>18060</v>
      </c>
    </row>
    <row r="29" spans="1:6" x14ac:dyDescent="0.25">
      <c r="A29" s="40" t="s">
        <v>115</v>
      </c>
      <c r="B29" s="37" t="s">
        <v>131</v>
      </c>
      <c r="C29" s="38">
        <v>12940</v>
      </c>
      <c r="D29" s="38">
        <v>11300</v>
      </c>
      <c r="E29" s="38">
        <v>11500</v>
      </c>
      <c r="F29" s="39">
        <f t="shared" si="0"/>
        <v>35740</v>
      </c>
    </row>
    <row r="30" spans="1:6" x14ac:dyDescent="0.25">
      <c r="A30" s="40" t="s">
        <v>115</v>
      </c>
      <c r="B30" s="37" t="s">
        <v>132</v>
      </c>
      <c r="C30" s="38">
        <v>14250</v>
      </c>
      <c r="D30" s="38">
        <v>15250</v>
      </c>
      <c r="E30" s="38">
        <v>12050</v>
      </c>
      <c r="F30" s="39">
        <f t="shared" si="0"/>
        <v>41550</v>
      </c>
    </row>
    <row r="31" spans="1:6" x14ac:dyDescent="0.25">
      <c r="A31" s="40" t="s">
        <v>115</v>
      </c>
      <c r="B31" s="37" t="s">
        <v>133</v>
      </c>
      <c r="C31" s="38">
        <v>25700</v>
      </c>
      <c r="D31" s="38">
        <v>24200</v>
      </c>
      <c r="E31" s="38">
        <v>26930</v>
      </c>
      <c r="F31" s="39">
        <f t="shared" si="0"/>
        <v>76830</v>
      </c>
    </row>
    <row r="32" spans="1:6" x14ac:dyDescent="0.25">
      <c r="A32" s="40" t="s">
        <v>118</v>
      </c>
      <c r="B32" s="37" t="s">
        <v>123</v>
      </c>
      <c r="C32" s="38">
        <v>2140</v>
      </c>
      <c r="D32" s="38">
        <v>2310</v>
      </c>
      <c r="E32" s="38">
        <v>2000</v>
      </c>
      <c r="F32" s="39">
        <f t="shared" si="0"/>
        <v>6450</v>
      </c>
    </row>
    <row r="33" spans="1:6" x14ac:dyDescent="0.25">
      <c r="A33" s="40" t="s">
        <v>118</v>
      </c>
      <c r="B33" s="37" t="s">
        <v>66</v>
      </c>
      <c r="C33" s="38">
        <v>730</v>
      </c>
      <c r="D33" s="38">
        <v>525</v>
      </c>
      <c r="E33" s="38">
        <v>430</v>
      </c>
      <c r="F33" s="39">
        <f t="shared" si="0"/>
        <v>1685</v>
      </c>
    </row>
    <row r="34" spans="1:6" x14ac:dyDescent="0.25">
      <c r="A34" s="40" t="s">
        <v>118</v>
      </c>
      <c r="B34" s="37" t="s">
        <v>121</v>
      </c>
      <c r="C34" s="38">
        <v>700</v>
      </c>
      <c r="D34" s="38">
        <v>750</v>
      </c>
      <c r="E34" s="38">
        <v>750</v>
      </c>
      <c r="F34" s="39">
        <f t="shared" si="0"/>
        <v>2200</v>
      </c>
    </row>
    <row r="35" spans="1:6" x14ac:dyDescent="0.25">
      <c r="A35" s="40" t="s">
        <v>118</v>
      </c>
      <c r="B35" s="37" t="s">
        <v>125</v>
      </c>
      <c r="C35" s="38">
        <v>2000</v>
      </c>
      <c r="D35" s="38">
        <v>950</v>
      </c>
      <c r="E35" s="38">
        <v>800</v>
      </c>
      <c r="F35" s="39">
        <f t="shared" si="0"/>
        <v>3750</v>
      </c>
    </row>
    <row r="36" spans="1:6" x14ac:dyDescent="0.25">
      <c r="A36" s="40" t="s">
        <v>118</v>
      </c>
      <c r="B36" s="37" t="s">
        <v>126</v>
      </c>
      <c r="C36" s="38">
        <v>745</v>
      </c>
      <c r="D36" s="38">
        <v>780</v>
      </c>
      <c r="E36" s="38">
        <v>900</v>
      </c>
      <c r="F36" s="39">
        <f t="shared" ref="F36:F61" si="1">SUM(C36:E36)</f>
        <v>2425</v>
      </c>
    </row>
    <row r="37" spans="1:6" x14ac:dyDescent="0.25">
      <c r="A37" s="40" t="s">
        <v>118</v>
      </c>
      <c r="B37" s="37" t="s">
        <v>124</v>
      </c>
      <c r="C37" s="38">
        <v>1150</v>
      </c>
      <c r="D37" s="38">
        <v>1200</v>
      </c>
      <c r="E37" s="38">
        <v>1400</v>
      </c>
      <c r="F37" s="39">
        <f t="shared" si="1"/>
        <v>3750</v>
      </c>
    </row>
    <row r="38" spans="1:6" x14ac:dyDescent="0.25">
      <c r="A38" s="40" t="s">
        <v>118</v>
      </c>
      <c r="B38" s="37" t="s">
        <v>122</v>
      </c>
      <c r="C38" s="38">
        <v>2780</v>
      </c>
      <c r="D38" s="38">
        <v>3590</v>
      </c>
      <c r="E38" s="38">
        <v>2300</v>
      </c>
      <c r="F38" s="39">
        <f t="shared" si="1"/>
        <v>8670</v>
      </c>
    </row>
    <row r="39" spans="1:6" x14ac:dyDescent="0.25">
      <c r="A39" s="40" t="s">
        <v>118</v>
      </c>
      <c r="B39" s="37" t="s">
        <v>128</v>
      </c>
      <c r="C39" s="38">
        <v>3490</v>
      </c>
      <c r="D39" s="38">
        <v>32840</v>
      </c>
      <c r="E39" s="38">
        <v>3070</v>
      </c>
      <c r="F39" s="39">
        <f t="shared" si="1"/>
        <v>39400</v>
      </c>
    </row>
    <row r="40" spans="1:6" x14ac:dyDescent="0.25">
      <c r="A40" s="40" t="s">
        <v>118</v>
      </c>
      <c r="B40" s="37" t="s">
        <v>130</v>
      </c>
      <c r="C40" s="38">
        <v>4700</v>
      </c>
      <c r="D40" s="38">
        <v>4700</v>
      </c>
      <c r="E40" s="38">
        <v>4700</v>
      </c>
      <c r="F40" s="39">
        <f t="shared" si="1"/>
        <v>14100</v>
      </c>
    </row>
    <row r="41" spans="1:6" x14ac:dyDescent="0.25">
      <c r="A41" s="40" t="s">
        <v>118</v>
      </c>
      <c r="B41" s="37" t="s">
        <v>129</v>
      </c>
      <c r="C41" s="38">
        <v>5250</v>
      </c>
      <c r="D41" s="38">
        <v>5000</v>
      </c>
      <c r="E41" s="38">
        <v>5500</v>
      </c>
      <c r="F41" s="39">
        <f t="shared" si="1"/>
        <v>15750</v>
      </c>
    </row>
    <row r="42" spans="1:6" x14ac:dyDescent="0.25">
      <c r="A42" s="40" t="s">
        <v>118</v>
      </c>
      <c r="B42" s="37" t="s">
        <v>127</v>
      </c>
      <c r="C42" s="38">
        <v>6980</v>
      </c>
      <c r="D42" s="38">
        <v>6310</v>
      </c>
      <c r="E42" s="38">
        <v>6375</v>
      </c>
      <c r="F42" s="39">
        <f t="shared" si="1"/>
        <v>19665</v>
      </c>
    </row>
    <row r="43" spans="1:6" x14ac:dyDescent="0.25">
      <c r="A43" s="40" t="s">
        <v>118</v>
      </c>
      <c r="B43" s="37" t="s">
        <v>132</v>
      </c>
      <c r="C43" s="38">
        <v>11250</v>
      </c>
      <c r="D43" s="38">
        <v>11250</v>
      </c>
      <c r="E43" s="38">
        <v>11750</v>
      </c>
      <c r="F43" s="39">
        <f t="shared" si="1"/>
        <v>34250</v>
      </c>
    </row>
    <row r="44" spans="1:6" x14ac:dyDescent="0.25">
      <c r="A44" s="40" t="s">
        <v>118</v>
      </c>
      <c r="B44" s="37" t="s">
        <v>131</v>
      </c>
      <c r="C44" s="38">
        <v>24500</v>
      </c>
      <c r="D44" s="38">
        <v>23500</v>
      </c>
      <c r="E44" s="38">
        <v>24500</v>
      </c>
      <c r="F44" s="39">
        <f t="shared" si="1"/>
        <v>72500</v>
      </c>
    </row>
    <row r="45" spans="1:6" x14ac:dyDescent="0.25">
      <c r="A45" s="40" t="s">
        <v>118</v>
      </c>
      <c r="B45" s="37" t="s">
        <v>134</v>
      </c>
      <c r="C45" s="38">
        <v>56900</v>
      </c>
      <c r="D45" s="38">
        <v>62800</v>
      </c>
      <c r="E45" s="38">
        <v>60870</v>
      </c>
      <c r="F45" s="39">
        <f t="shared" si="1"/>
        <v>180570</v>
      </c>
    </row>
    <row r="46" spans="1:6" x14ac:dyDescent="0.25">
      <c r="A46" s="40" t="s">
        <v>118</v>
      </c>
      <c r="B46" s="37" t="s">
        <v>133</v>
      </c>
      <c r="C46" s="38">
        <v>24290</v>
      </c>
      <c r="D46" s="38">
        <v>24050</v>
      </c>
      <c r="E46" s="38">
        <v>26600</v>
      </c>
      <c r="F46" s="39">
        <f t="shared" si="1"/>
        <v>74940</v>
      </c>
    </row>
    <row r="47" spans="1:6" x14ac:dyDescent="0.25">
      <c r="A47" s="40" t="s">
        <v>117</v>
      </c>
      <c r="B47" s="37" t="s">
        <v>123</v>
      </c>
      <c r="C47" s="38">
        <v>775</v>
      </c>
      <c r="D47" s="38">
        <v>750</v>
      </c>
      <c r="E47" s="38">
        <v>700</v>
      </c>
      <c r="F47" s="39">
        <f t="shared" si="1"/>
        <v>2225</v>
      </c>
    </row>
    <row r="48" spans="1:6" x14ac:dyDescent="0.25">
      <c r="A48" s="40" t="s">
        <v>117</v>
      </c>
      <c r="B48" s="37" t="s">
        <v>121</v>
      </c>
      <c r="C48" s="38">
        <v>700</v>
      </c>
      <c r="D48" s="38">
        <v>750</v>
      </c>
      <c r="E48" s="38">
        <v>750</v>
      </c>
      <c r="F48" s="39">
        <f t="shared" si="1"/>
        <v>2200</v>
      </c>
    </row>
    <row r="49" spans="1:6" x14ac:dyDescent="0.25">
      <c r="A49" s="40" t="s">
        <v>117</v>
      </c>
      <c r="B49" s="37" t="s">
        <v>66</v>
      </c>
      <c r="C49" s="38">
        <v>300</v>
      </c>
      <c r="D49" s="38">
        <v>100</v>
      </c>
      <c r="E49" s="38">
        <v>150</v>
      </c>
      <c r="F49" s="39">
        <f t="shared" si="1"/>
        <v>550</v>
      </c>
    </row>
    <row r="50" spans="1:6" x14ac:dyDescent="0.25">
      <c r="A50" s="40" t="s">
        <v>117</v>
      </c>
      <c r="B50" s="37" t="s">
        <v>126</v>
      </c>
      <c r="C50" s="38">
        <v>2000</v>
      </c>
      <c r="D50" s="38">
        <v>1800</v>
      </c>
      <c r="E50" s="38">
        <v>1900</v>
      </c>
      <c r="F50" s="39">
        <f t="shared" si="1"/>
        <v>5700</v>
      </c>
    </row>
    <row r="51" spans="1:6" x14ac:dyDescent="0.25">
      <c r="A51" s="40" t="s">
        <v>117</v>
      </c>
      <c r="B51" s="37" t="s">
        <v>125</v>
      </c>
      <c r="C51" s="38">
        <v>2000</v>
      </c>
      <c r="D51" s="38">
        <v>950</v>
      </c>
      <c r="E51" s="38">
        <v>800</v>
      </c>
      <c r="F51" s="39">
        <f t="shared" si="1"/>
        <v>3750</v>
      </c>
    </row>
    <row r="52" spans="1:6" x14ac:dyDescent="0.25">
      <c r="A52" s="40" t="s">
        <v>117</v>
      </c>
      <c r="B52" s="37" t="s">
        <v>128</v>
      </c>
      <c r="C52" s="38">
        <v>1250</v>
      </c>
      <c r="D52" s="38">
        <v>1250</v>
      </c>
      <c r="E52" s="38">
        <v>1250</v>
      </c>
      <c r="F52" s="39">
        <f t="shared" si="1"/>
        <v>3750</v>
      </c>
    </row>
    <row r="53" spans="1:6" x14ac:dyDescent="0.25">
      <c r="A53" s="40" t="s">
        <v>117</v>
      </c>
      <c r="B53" s="37" t="s">
        <v>124</v>
      </c>
      <c r="C53" s="38">
        <v>1150</v>
      </c>
      <c r="D53" s="38">
        <v>1200</v>
      </c>
      <c r="E53" s="38">
        <v>1435</v>
      </c>
      <c r="F53" s="39">
        <f t="shared" si="1"/>
        <v>3785</v>
      </c>
    </row>
    <row r="54" spans="1:6" x14ac:dyDescent="0.25">
      <c r="A54" s="40" t="s">
        <v>117</v>
      </c>
      <c r="B54" s="37" t="s">
        <v>127</v>
      </c>
      <c r="C54" s="38">
        <v>3800</v>
      </c>
      <c r="D54" s="38">
        <v>3700</v>
      </c>
      <c r="E54" s="38">
        <v>3750</v>
      </c>
      <c r="F54" s="39">
        <f t="shared" si="1"/>
        <v>11250</v>
      </c>
    </row>
    <row r="55" spans="1:6" x14ac:dyDescent="0.25">
      <c r="A55" s="40" t="s">
        <v>117</v>
      </c>
      <c r="B55" s="37" t="s">
        <v>122</v>
      </c>
      <c r="C55" s="38">
        <v>5000</v>
      </c>
      <c r="D55" s="38">
        <v>4800</v>
      </c>
      <c r="E55" s="38">
        <v>4545</v>
      </c>
      <c r="F55" s="39">
        <f t="shared" si="1"/>
        <v>14345</v>
      </c>
    </row>
    <row r="56" spans="1:6" x14ac:dyDescent="0.25">
      <c r="A56" s="40" t="s">
        <v>117</v>
      </c>
      <c r="B56" s="37" t="s">
        <v>130</v>
      </c>
      <c r="C56" s="38">
        <v>5000</v>
      </c>
      <c r="D56" s="38">
        <v>5000</v>
      </c>
      <c r="E56" s="38">
        <v>5000</v>
      </c>
      <c r="F56" s="39">
        <f t="shared" si="1"/>
        <v>15000</v>
      </c>
    </row>
    <row r="57" spans="1:6" x14ac:dyDescent="0.25">
      <c r="A57" s="40" t="s">
        <v>117</v>
      </c>
      <c r="B57" s="37" t="s">
        <v>129</v>
      </c>
      <c r="C57" s="38">
        <v>5250</v>
      </c>
      <c r="D57" s="38">
        <v>5335</v>
      </c>
      <c r="E57" s="38">
        <v>5500</v>
      </c>
      <c r="F57" s="39">
        <f t="shared" si="1"/>
        <v>16085</v>
      </c>
    </row>
    <row r="58" spans="1:6" x14ac:dyDescent="0.25">
      <c r="A58" s="40" t="s">
        <v>117</v>
      </c>
      <c r="B58" s="37" t="s">
        <v>132</v>
      </c>
      <c r="C58" s="38">
        <v>10250</v>
      </c>
      <c r="D58" s="38">
        <v>10250</v>
      </c>
      <c r="E58" s="38">
        <v>10750</v>
      </c>
      <c r="F58" s="39">
        <f t="shared" si="1"/>
        <v>31250</v>
      </c>
    </row>
    <row r="59" spans="1:6" x14ac:dyDescent="0.25">
      <c r="A59" s="40" t="s">
        <v>117</v>
      </c>
      <c r="B59" s="37" t="s">
        <v>131</v>
      </c>
      <c r="C59" s="38">
        <v>14500</v>
      </c>
      <c r="D59" s="38">
        <v>13500</v>
      </c>
      <c r="E59" s="38">
        <v>15500</v>
      </c>
      <c r="F59" s="39">
        <f t="shared" si="1"/>
        <v>43500</v>
      </c>
    </row>
    <row r="60" spans="1:6" x14ac:dyDescent="0.25">
      <c r="A60" s="40" t="s">
        <v>117</v>
      </c>
      <c r="B60" s="37" t="s">
        <v>134</v>
      </c>
      <c r="C60" s="38">
        <v>72000</v>
      </c>
      <c r="D60" s="38">
        <v>70000</v>
      </c>
      <c r="E60" s="38">
        <v>70000</v>
      </c>
      <c r="F60" s="39">
        <f t="shared" si="1"/>
        <v>212000</v>
      </c>
    </row>
    <row r="61" spans="1:6" ht="13.8" thickBot="1" x14ac:dyDescent="0.3">
      <c r="A61" s="41" t="s">
        <v>117</v>
      </c>
      <c r="B61" s="42" t="s">
        <v>133</v>
      </c>
      <c r="C61" s="43">
        <v>25000</v>
      </c>
      <c r="D61" s="43">
        <v>24000</v>
      </c>
      <c r="E61" s="43">
        <v>26000</v>
      </c>
      <c r="F61" s="44">
        <f t="shared" si="1"/>
        <v>75000</v>
      </c>
    </row>
  </sheetData>
  <autoFilter ref="A3:F61" xr:uid="{00000000-0001-0000-0C00-000000000000}"/>
  <phoneticPr fontId="0" type="noConversion"/>
  <dataValidations count="1">
    <dataValidation type="list" allowBlank="1" showInputMessage="1" showErrorMessage="1" sqref="I5" xr:uid="{A811594E-0CCB-4829-9FA1-69DCC4DECD15}">
      <formula1>$N$2:$N$6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opLeftCell="A9" zoomScaleNormal="100" workbookViewId="0">
      <selection activeCell="B28" sqref="B28"/>
    </sheetView>
  </sheetViews>
  <sheetFormatPr defaultColWidth="9.109375" defaultRowHeight="12.6" x14ac:dyDescent="0.25"/>
  <cols>
    <col min="1" max="1" width="9.109375" style="15"/>
    <col min="2" max="2" width="12.109375" style="15" customWidth="1"/>
    <col min="3" max="3" width="12.88671875" style="15" customWidth="1"/>
    <col min="4" max="4" width="15.6640625" style="15" customWidth="1"/>
    <col min="5" max="5" width="9.5546875" style="15" customWidth="1"/>
    <col min="6" max="6" width="10.44140625" style="15" customWidth="1"/>
    <col min="7" max="7" width="11.109375" style="15" customWidth="1"/>
    <col min="8" max="16384" width="9.109375" style="15"/>
  </cols>
  <sheetData>
    <row r="1" spans="1:8" ht="18" x14ac:dyDescent="0.35">
      <c r="A1" s="87" t="s">
        <v>294</v>
      </c>
      <c r="B1" s="87"/>
      <c r="C1" s="87"/>
      <c r="D1" s="87"/>
      <c r="E1" s="87"/>
      <c r="F1" s="87"/>
      <c r="G1" s="87"/>
      <c r="H1" s="87"/>
    </row>
    <row r="2" spans="1:8" ht="18" x14ac:dyDescent="0.35">
      <c r="A2" s="88" t="s">
        <v>743</v>
      </c>
      <c r="B2" s="88"/>
      <c r="C2" s="88"/>
      <c r="D2" s="88"/>
      <c r="E2" s="88"/>
      <c r="F2" s="88"/>
      <c r="G2" s="88"/>
      <c r="H2" s="88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.2" thickBot="1" x14ac:dyDescent="0.35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25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25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25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25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25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25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25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25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25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25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25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25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25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25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25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25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25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25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25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25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25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25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25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25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25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25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25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25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25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25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25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25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25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25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25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25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25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25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25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25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25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25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25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25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25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25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25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25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25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25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25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25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25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25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25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25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25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25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25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25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25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25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25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25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25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25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25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25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25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25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25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25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25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25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25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25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25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25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25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25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25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25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25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25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25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25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25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25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25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25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25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25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25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25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25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25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25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25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25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25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25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25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25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25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25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25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25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25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25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25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25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25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25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25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25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25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25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25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25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25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25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25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25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25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25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25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25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25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25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25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25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25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25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25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25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25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25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25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25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25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25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25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25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25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25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25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25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25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25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25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25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25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25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25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25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25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25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25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25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25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25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25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25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25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25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25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25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25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25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25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25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25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25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25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25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25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25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25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25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25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25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25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25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25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25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25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25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25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25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25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25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25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25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25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25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25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25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25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25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25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25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25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25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25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25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25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25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25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25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25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25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25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25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25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25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25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25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25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25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25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25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25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25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25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25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25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25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25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25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25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25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25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25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25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25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25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25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25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25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25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25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25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25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25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25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25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25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25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25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25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25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25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25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25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25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25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25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25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25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25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25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25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25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25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25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25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25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25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25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25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25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25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25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25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25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25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25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25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25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25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25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25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25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25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25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25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25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25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25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25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25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25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25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25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25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25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25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25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25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25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25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25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25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25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25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25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25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25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25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25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25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25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25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25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25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25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25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25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25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25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25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25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25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25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25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25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25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25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25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25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25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25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25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25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25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25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25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25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25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25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25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25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25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25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25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25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25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25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25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25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25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25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25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25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25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25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25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25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25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25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25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25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25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25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25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25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25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25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25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25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25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25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25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25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25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25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25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25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25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25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25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25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25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25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25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25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25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25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25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25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25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25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25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25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25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25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25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25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25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25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25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25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25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25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25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25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25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25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25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25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25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25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25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25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25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25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25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25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25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25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25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25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25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25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25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25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25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25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25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25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25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25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25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25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25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25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25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25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25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25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25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25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25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25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9" t="s">
        <v>2</v>
      </c>
      <c r="B4" s="70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68" t="s">
        <v>0</v>
      </c>
      <c r="B3" s="71" t="s">
        <v>1</v>
      </c>
    </row>
    <row r="4" spans="1:2" x14ac:dyDescent="0.25">
      <c r="A4" s="69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4" t="s">
        <v>7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7" t="s">
        <v>2</v>
      </c>
      <c r="B4" s="65"/>
    </row>
    <row r="5" spans="1:2" x14ac:dyDescent="0.25">
      <c r="A5" s="7" t="s">
        <v>3</v>
      </c>
      <c r="B5" s="8"/>
    </row>
    <row r="6" spans="1:2" x14ac:dyDescent="0.25">
      <c r="A6" s="7" t="s">
        <v>4</v>
      </c>
      <c r="B6" s="8"/>
    </row>
    <row r="7" spans="1:2" x14ac:dyDescent="0.25">
      <c r="A7" s="7" t="s">
        <v>5</v>
      </c>
      <c r="B7" s="8"/>
    </row>
    <row r="8" spans="1:2" x14ac:dyDescent="0.25">
      <c r="A8" s="7" t="s">
        <v>6</v>
      </c>
      <c r="B8" s="8"/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Normal="100" workbookViewId="0">
      <selection activeCell="E10" sqref="E10"/>
    </sheetView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44140625" style="51" customWidth="1"/>
    <col min="4" max="5" width="12.5546875" style="51" customWidth="1"/>
    <col min="6" max="6" width="13.6640625" style="51" customWidth="1"/>
    <col min="7" max="8" width="12.554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F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Normal="100" workbookViewId="0"/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33203125" style="51" customWidth="1"/>
    <col min="4" max="5" width="12.5546875" style="51" customWidth="1"/>
    <col min="6" max="6" width="13.6640625" style="51" customWidth="1"/>
    <col min="7" max="8" width="12.554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topLeftCell="A3" zoomScale="85" zoomScaleNormal="85" workbookViewId="0">
      <selection activeCell="C17" sqref="C17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 x14ac:dyDescent="0.3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4" x14ac:dyDescent="0.3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4" x14ac:dyDescent="0.3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4" x14ac:dyDescent="0.3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4" x14ac:dyDescent="0.3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4" x14ac:dyDescent="0.3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4" x14ac:dyDescent="0.3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4" x14ac:dyDescent="0.3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4" x14ac:dyDescent="0.3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4" x14ac:dyDescent="0.3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4" x14ac:dyDescent="0.3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4" x14ac:dyDescent="0.3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4" x14ac:dyDescent="0.3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4" x14ac:dyDescent="0.3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4" x14ac:dyDescent="0.3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4" x14ac:dyDescent="0.3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4" x14ac:dyDescent="0.3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4" x14ac:dyDescent="0.3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4" x14ac:dyDescent="0.3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4" x14ac:dyDescent="0.3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4" x14ac:dyDescent="0.3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4" x14ac:dyDescent="0.3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4" x14ac:dyDescent="0.3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4" x14ac:dyDescent="0.3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4" x14ac:dyDescent="0.3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4" x14ac:dyDescent="0.3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4" x14ac:dyDescent="0.3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4" x14ac:dyDescent="0.3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4" x14ac:dyDescent="0.3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4" x14ac:dyDescent="0.3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4" x14ac:dyDescent="0.3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4" x14ac:dyDescent="0.3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4" x14ac:dyDescent="0.3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4" x14ac:dyDescent="0.3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4" x14ac:dyDescent="0.3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4" x14ac:dyDescent="0.3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4" x14ac:dyDescent="0.3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4" x14ac:dyDescent="0.3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4" x14ac:dyDescent="0.3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4" x14ac:dyDescent="0.3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4" x14ac:dyDescent="0.3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4" x14ac:dyDescent="0.3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4" x14ac:dyDescent="0.3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4" x14ac:dyDescent="0.3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4" x14ac:dyDescent="0.3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4" x14ac:dyDescent="0.3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4" x14ac:dyDescent="0.3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4" x14ac:dyDescent="0.3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4" x14ac:dyDescent="0.3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4" x14ac:dyDescent="0.3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4" x14ac:dyDescent="0.3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4" x14ac:dyDescent="0.3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4" x14ac:dyDescent="0.3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4" x14ac:dyDescent="0.3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4" x14ac:dyDescent="0.3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4" x14ac:dyDescent="0.3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4" x14ac:dyDescent="0.3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4" x14ac:dyDescent="0.3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4" x14ac:dyDescent="0.3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4" x14ac:dyDescent="0.3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4" x14ac:dyDescent="0.3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4" x14ac:dyDescent="0.3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4" x14ac:dyDescent="0.3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4" x14ac:dyDescent="0.3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4" x14ac:dyDescent="0.3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4" x14ac:dyDescent="0.3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4" x14ac:dyDescent="0.3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4" x14ac:dyDescent="0.3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4" x14ac:dyDescent="0.3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4" x14ac:dyDescent="0.3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4" x14ac:dyDescent="0.3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4" x14ac:dyDescent="0.3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4" x14ac:dyDescent="0.3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4" x14ac:dyDescent="0.3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4" x14ac:dyDescent="0.3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4" x14ac:dyDescent="0.3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8.8" x14ac:dyDescent="0.3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4" x14ac:dyDescent="0.3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4" x14ac:dyDescent="0.3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4" x14ac:dyDescent="0.3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4" x14ac:dyDescent="0.3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4" x14ac:dyDescent="0.3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4" x14ac:dyDescent="0.3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4" x14ac:dyDescent="0.3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4" x14ac:dyDescent="0.3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4" x14ac:dyDescent="0.3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4" x14ac:dyDescent="0.3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4" x14ac:dyDescent="0.3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4" x14ac:dyDescent="0.3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4" x14ac:dyDescent="0.3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4" x14ac:dyDescent="0.3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E20" sqref="E20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D9E5-673B-489C-9098-2D853FBDACFF}">
  <dimension ref="B3:D141"/>
  <sheetViews>
    <sheetView tabSelected="1" topLeftCell="A31" zoomScaleNormal="100" workbookViewId="0">
      <selection activeCell="H49" sqref="H49"/>
    </sheetView>
  </sheetViews>
  <sheetFormatPr defaultRowHeight="13.2" x14ac:dyDescent="0.25"/>
  <cols>
    <col min="2" max="2" width="34.6640625" bestFit="1" customWidth="1"/>
    <col min="3" max="3" width="16.109375" bestFit="1" customWidth="1"/>
    <col min="4" max="4" width="17.33203125" bestFit="1" customWidth="1"/>
    <col min="5" max="5" width="4" bestFit="1" customWidth="1"/>
    <col min="6" max="6" width="11.33203125" bestFit="1" customWidth="1"/>
    <col min="9" max="9" width="34.6640625" bestFit="1" customWidth="1"/>
    <col min="10" max="10" width="16.109375" bestFit="1" customWidth="1"/>
    <col min="11" max="11" width="14" bestFit="1" customWidth="1"/>
    <col min="12" max="12" width="4" bestFit="1" customWidth="1"/>
    <col min="13" max="13" width="11.33203125" bestFit="1" customWidth="1"/>
  </cols>
  <sheetData>
    <row r="3" spans="2:4" x14ac:dyDescent="0.25">
      <c r="B3" s="82" t="s">
        <v>1436</v>
      </c>
      <c r="C3" t="s">
        <v>1440</v>
      </c>
      <c r="D3" t="s">
        <v>1439</v>
      </c>
    </row>
    <row r="4" spans="2:4" x14ac:dyDescent="0.25">
      <c r="B4" s="83" t="s">
        <v>838</v>
      </c>
      <c r="C4" s="89">
        <v>1</v>
      </c>
      <c r="D4" s="89">
        <v>37.411250000000003</v>
      </c>
    </row>
    <row r="5" spans="2:4" x14ac:dyDescent="0.25">
      <c r="B5" s="83" t="s">
        <v>894</v>
      </c>
      <c r="C5" s="89">
        <v>-1</v>
      </c>
      <c r="D5" s="89">
        <v>184.78749999999999</v>
      </c>
    </row>
    <row r="6" spans="2:4" x14ac:dyDescent="0.25">
      <c r="B6" s="83" t="s">
        <v>1109</v>
      </c>
      <c r="C6" s="89">
        <v>0</v>
      </c>
      <c r="D6" s="89">
        <v>67.375789473684222</v>
      </c>
    </row>
    <row r="7" spans="2:4" x14ac:dyDescent="0.25">
      <c r="B7" s="83" t="s">
        <v>861</v>
      </c>
      <c r="C7" s="89">
        <v>0</v>
      </c>
      <c r="D7" s="89">
        <v>58.235714285714288</v>
      </c>
    </row>
    <row r="8" spans="2:4" x14ac:dyDescent="0.25">
      <c r="B8" s="83" t="s">
        <v>824</v>
      </c>
      <c r="C8" s="89">
        <v>0</v>
      </c>
      <c r="D8" s="89">
        <v>73.269666666666666</v>
      </c>
    </row>
    <row r="9" spans="2:4" x14ac:dyDescent="0.25">
      <c r="B9" s="83" t="s">
        <v>1260</v>
      </c>
      <c r="C9" s="89">
        <v>0</v>
      </c>
      <c r="D9" s="89">
        <v>77.566111111111113</v>
      </c>
    </row>
    <row r="10" spans="2:4" x14ac:dyDescent="0.25">
      <c r="B10" s="83" t="s">
        <v>1355</v>
      </c>
      <c r="C10" s="89">
        <v>0</v>
      </c>
      <c r="D10" s="89">
        <v>41.011739130434783</v>
      </c>
    </row>
    <row r="11" spans="2:4" x14ac:dyDescent="0.25">
      <c r="B11" s="83" t="s">
        <v>800</v>
      </c>
      <c r="C11" s="89">
        <v>0</v>
      </c>
      <c r="D11" s="89">
        <v>55.335000000000001</v>
      </c>
    </row>
    <row r="12" spans="2:4" x14ac:dyDescent="0.25">
      <c r="B12" s="83" t="s">
        <v>755</v>
      </c>
      <c r="C12" s="89">
        <v>-1</v>
      </c>
      <c r="D12" s="89">
        <v>93.471500000000006</v>
      </c>
    </row>
    <row r="13" spans="2:4" x14ac:dyDescent="0.25">
      <c r="B13" s="83" t="s">
        <v>1014</v>
      </c>
      <c r="C13" s="89">
        <v>-1</v>
      </c>
      <c r="D13" s="89">
        <v>145.01263157894735</v>
      </c>
    </row>
    <row r="14" spans="2:4" x14ac:dyDescent="0.25">
      <c r="B14" s="83" t="s">
        <v>938</v>
      </c>
      <c r="C14" s="89">
        <v>1</v>
      </c>
      <c r="D14" s="89">
        <v>30.872857142857146</v>
      </c>
    </row>
    <row r="15" spans="2:4" x14ac:dyDescent="0.25">
      <c r="B15" s="83" t="s">
        <v>763</v>
      </c>
      <c r="C15" s="89">
        <v>0</v>
      </c>
      <c r="D15" s="89">
        <v>40.099285714285713</v>
      </c>
    </row>
    <row r="16" spans="2:4" x14ac:dyDescent="0.25">
      <c r="B16" s="83" t="s">
        <v>1238</v>
      </c>
      <c r="C16" s="89">
        <v>0</v>
      </c>
      <c r="D16" s="89">
        <v>45.916666666666664</v>
      </c>
    </row>
    <row r="17" spans="2:4" x14ac:dyDescent="0.25">
      <c r="B17" s="83" t="s">
        <v>1382</v>
      </c>
      <c r="C17" s="89">
        <v>1</v>
      </c>
      <c r="D17" s="89">
        <v>25.105714285714289</v>
      </c>
    </row>
    <row r="18" spans="2:4" x14ac:dyDescent="0.25">
      <c r="B18" s="83" t="s">
        <v>946</v>
      </c>
      <c r="C18" s="89">
        <v>0</v>
      </c>
      <c r="D18" s="89">
        <v>49.218571428571423</v>
      </c>
    </row>
    <row r="19" spans="2:4" x14ac:dyDescent="0.25">
      <c r="B19" s="83" t="s">
        <v>808</v>
      </c>
      <c r="C19" s="89">
        <v>1</v>
      </c>
      <c r="D19" s="89">
        <v>37.473478260869562</v>
      </c>
    </row>
    <row r="20" spans="2:4" x14ac:dyDescent="0.25">
      <c r="B20" s="83" t="s">
        <v>785</v>
      </c>
      <c r="C20" s="89">
        <v>-1</v>
      </c>
      <c r="D20" s="89">
        <v>87.502702702702706</v>
      </c>
    </row>
    <row r="21" spans="2:4" x14ac:dyDescent="0.25">
      <c r="B21" s="83" t="s">
        <v>852</v>
      </c>
      <c r="C21" s="89">
        <v>0</v>
      </c>
      <c r="D21" s="89">
        <v>76.029444444444437</v>
      </c>
    </row>
    <row r="22" spans="2:4" x14ac:dyDescent="0.25">
      <c r="B22" s="83" t="s">
        <v>777</v>
      </c>
      <c r="C22" s="89">
        <v>0</v>
      </c>
      <c r="D22" s="89">
        <v>52.754821428571425</v>
      </c>
    </row>
    <row r="23" spans="2:4" x14ac:dyDescent="0.25">
      <c r="B23" s="83" t="s">
        <v>975</v>
      </c>
      <c r="C23" s="89">
        <v>-1</v>
      </c>
      <c r="D23" s="89">
        <v>112.95778688524591</v>
      </c>
    </row>
    <row r="24" spans="2:4" x14ac:dyDescent="0.25">
      <c r="B24" s="83" t="s">
        <v>984</v>
      </c>
      <c r="C24" s="89">
        <v>0</v>
      </c>
      <c r="D24" s="89">
        <v>59.460434782608694</v>
      </c>
    </row>
    <row r="25" spans="2:4" x14ac:dyDescent="0.25">
      <c r="B25" s="83" t="s">
        <v>1431</v>
      </c>
      <c r="C25" s="89">
        <v>0</v>
      </c>
      <c r="D25" s="89">
        <v>78.244204819277115</v>
      </c>
    </row>
    <row r="30" spans="2:4" x14ac:dyDescent="0.25">
      <c r="B30" s="82" t="s">
        <v>1436</v>
      </c>
      <c r="C30" t="s">
        <v>1437</v>
      </c>
      <c r="D30" t="s">
        <v>1438</v>
      </c>
    </row>
    <row r="31" spans="2:4" x14ac:dyDescent="0.25">
      <c r="B31" s="83" t="s">
        <v>838</v>
      </c>
      <c r="C31" s="89"/>
      <c r="D31" s="89"/>
    </row>
    <row r="32" spans="2:4" x14ac:dyDescent="0.25">
      <c r="B32" s="84" t="s">
        <v>833</v>
      </c>
      <c r="C32" s="89">
        <v>6</v>
      </c>
      <c r="D32" s="89">
        <v>72.760000000000005</v>
      </c>
    </row>
    <row r="33" spans="2:4" x14ac:dyDescent="0.25">
      <c r="B33" s="84" t="s">
        <v>1132</v>
      </c>
      <c r="C33" s="89">
        <v>5</v>
      </c>
      <c r="D33" s="89">
        <v>306.64</v>
      </c>
    </row>
    <row r="34" spans="2:4" x14ac:dyDescent="0.25">
      <c r="B34" s="84" t="s">
        <v>1194</v>
      </c>
      <c r="C34" s="89">
        <v>5</v>
      </c>
      <c r="D34" s="89">
        <v>219.18</v>
      </c>
    </row>
    <row r="35" spans="2:4" x14ac:dyDescent="0.25">
      <c r="B35" s="83" t="s">
        <v>894</v>
      </c>
      <c r="C35" s="89"/>
      <c r="D35" s="89"/>
    </row>
    <row r="36" spans="2:4" x14ac:dyDescent="0.25">
      <c r="B36" s="84" t="s">
        <v>889</v>
      </c>
      <c r="C36" s="89">
        <v>30</v>
      </c>
      <c r="D36" s="89">
        <v>6205.39</v>
      </c>
    </row>
    <row r="37" spans="2:4" x14ac:dyDescent="0.25">
      <c r="B37" s="84" t="s">
        <v>1162</v>
      </c>
      <c r="C37" s="89">
        <v>10</v>
      </c>
      <c r="D37" s="89">
        <v>1186.1099999999999</v>
      </c>
    </row>
    <row r="38" spans="2:4" x14ac:dyDescent="0.25">
      <c r="B38" s="83" t="s">
        <v>1109</v>
      </c>
      <c r="C38" s="89"/>
      <c r="D38" s="89"/>
    </row>
    <row r="39" spans="2:4" x14ac:dyDescent="0.25">
      <c r="B39" s="84" t="s">
        <v>1104</v>
      </c>
      <c r="C39" s="89">
        <v>7</v>
      </c>
      <c r="D39" s="89">
        <v>458.91</v>
      </c>
    </row>
    <row r="40" spans="2:4" x14ac:dyDescent="0.25">
      <c r="B40" s="84" t="s">
        <v>1277</v>
      </c>
      <c r="C40" s="89">
        <v>12</v>
      </c>
      <c r="D40" s="89">
        <v>821.23</v>
      </c>
    </row>
    <row r="41" spans="2:4" x14ac:dyDescent="0.25">
      <c r="B41" s="83" t="s">
        <v>861</v>
      </c>
      <c r="C41" s="89"/>
      <c r="D41" s="89"/>
    </row>
    <row r="42" spans="2:4" x14ac:dyDescent="0.25">
      <c r="B42" s="84" t="s">
        <v>855</v>
      </c>
      <c r="C42" s="89">
        <v>5</v>
      </c>
      <c r="D42" s="89">
        <v>187.82</v>
      </c>
    </row>
    <row r="43" spans="2:4" x14ac:dyDescent="0.25">
      <c r="B43" s="84" t="s">
        <v>897</v>
      </c>
      <c r="C43" s="89">
        <v>7</v>
      </c>
      <c r="D43" s="89">
        <v>232.75</v>
      </c>
    </row>
    <row r="44" spans="2:4" x14ac:dyDescent="0.25">
      <c r="B44" s="84" t="s">
        <v>962</v>
      </c>
      <c r="C44" s="89">
        <v>9</v>
      </c>
      <c r="D44" s="89">
        <v>322.38</v>
      </c>
    </row>
    <row r="45" spans="2:4" x14ac:dyDescent="0.25">
      <c r="B45" s="84" t="s">
        <v>987</v>
      </c>
      <c r="C45" s="89">
        <v>14</v>
      </c>
      <c r="D45" s="89">
        <v>724.77</v>
      </c>
    </row>
    <row r="46" spans="2:4" x14ac:dyDescent="0.25">
      <c r="B46" s="84" t="s">
        <v>1175</v>
      </c>
      <c r="C46" s="89">
        <v>9</v>
      </c>
      <c r="D46" s="89">
        <v>327.55</v>
      </c>
    </row>
    <row r="47" spans="2:4" x14ac:dyDescent="0.25">
      <c r="B47" s="84" t="s">
        <v>1181</v>
      </c>
      <c r="C47" s="89">
        <v>13</v>
      </c>
      <c r="D47" s="89">
        <v>1982.7</v>
      </c>
    </row>
    <row r="48" spans="2:4" x14ac:dyDescent="0.25">
      <c r="B48" s="84" t="s">
        <v>1214</v>
      </c>
      <c r="C48" s="89">
        <v>11</v>
      </c>
      <c r="D48" s="89">
        <v>632.95000000000005</v>
      </c>
    </row>
    <row r="49" spans="2:4" x14ac:dyDescent="0.25">
      <c r="B49" s="84" t="s">
        <v>1309</v>
      </c>
      <c r="C49" s="89">
        <v>7</v>
      </c>
      <c r="D49" s="89">
        <v>286.17</v>
      </c>
    </row>
    <row r="50" spans="2:4" x14ac:dyDescent="0.25">
      <c r="B50" s="84" t="s">
        <v>1358</v>
      </c>
      <c r="C50" s="89">
        <v>9</v>
      </c>
      <c r="D50" s="89">
        <v>194.71</v>
      </c>
    </row>
    <row r="51" spans="2:4" x14ac:dyDescent="0.25">
      <c r="B51" s="83" t="s">
        <v>824</v>
      </c>
      <c r="C51" s="89"/>
      <c r="D51" s="89"/>
    </row>
    <row r="52" spans="2:4" x14ac:dyDescent="0.25">
      <c r="B52" s="84" t="s">
        <v>818</v>
      </c>
      <c r="C52" s="89">
        <v>14</v>
      </c>
      <c r="D52" s="89">
        <v>793.95</v>
      </c>
    </row>
    <row r="53" spans="2:4" x14ac:dyDescent="0.25">
      <c r="B53" s="84" t="s">
        <v>1045</v>
      </c>
      <c r="C53" s="89">
        <v>3</v>
      </c>
      <c r="D53" s="89">
        <v>9.92</v>
      </c>
    </row>
    <row r="54" spans="2:4" x14ac:dyDescent="0.25">
      <c r="B54" s="84" t="s">
        <v>1112</v>
      </c>
      <c r="C54" s="89">
        <v>13</v>
      </c>
      <c r="D54" s="89">
        <v>1394.22</v>
      </c>
    </row>
    <row r="55" spans="2:4" x14ac:dyDescent="0.25">
      <c r="B55" s="83" t="s">
        <v>1260</v>
      </c>
      <c r="C55" s="89"/>
      <c r="D55" s="89"/>
    </row>
    <row r="56" spans="2:4" x14ac:dyDescent="0.25">
      <c r="B56" s="84" t="s">
        <v>1255</v>
      </c>
      <c r="C56" s="89">
        <v>7</v>
      </c>
      <c r="D56" s="89">
        <v>448.85</v>
      </c>
    </row>
    <row r="57" spans="2:4" x14ac:dyDescent="0.25">
      <c r="B57" s="84" t="s">
        <v>1322</v>
      </c>
      <c r="C57" s="89">
        <v>11</v>
      </c>
      <c r="D57" s="89">
        <v>947.34</v>
      </c>
    </row>
    <row r="58" spans="2:4" x14ac:dyDescent="0.25">
      <c r="B58" s="83" t="s">
        <v>1355</v>
      </c>
      <c r="C58" s="89"/>
      <c r="D58" s="89"/>
    </row>
    <row r="59" spans="2:4" x14ac:dyDescent="0.25">
      <c r="B59" s="84" t="s">
        <v>1350</v>
      </c>
      <c r="C59" s="89">
        <v>15</v>
      </c>
      <c r="D59" s="89">
        <v>822.48</v>
      </c>
    </row>
    <row r="60" spans="2:4" x14ac:dyDescent="0.25">
      <c r="B60" s="84" t="s">
        <v>1371</v>
      </c>
      <c r="C60" s="89">
        <v>8</v>
      </c>
      <c r="D60" s="89">
        <v>120.79</v>
      </c>
    </row>
    <row r="61" spans="2:4" x14ac:dyDescent="0.25">
      <c r="B61" s="83" t="s">
        <v>800</v>
      </c>
      <c r="C61" s="89"/>
      <c r="D61" s="89"/>
    </row>
    <row r="62" spans="2:4" x14ac:dyDescent="0.25">
      <c r="B62" s="84" t="s">
        <v>795</v>
      </c>
      <c r="C62" s="89">
        <v>11</v>
      </c>
      <c r="D62" s="89">
        <v>623.66</v>
      </c>
    </row>
    <row r="63" spans="2:4" x14ac:dyDescent="0.25">
      <c r="B63" s="84" t="s">
        <v>811</v>
      </c>
      <c r="C63" s="89">
        <v>17</v>
      </c>
      <c r="D63" s="89">
        <v>1357.87</v>
      </c>
    </row>
    <row r="64" spans="2:4" x14ac:dyDescent="0.25">
      <c r="B64" s="84" t="s">
        <v>876</v>
      </c>
      <c r="C64" s="89">
        <v>4</v>
      </c>
      <c r="D64" s="89">
        <v>63.7</v>
      </c>
    </row>
    <row r="65" spans="2:4" x14ac:dyDescent="0.25">
      <c r="B65" s="84" t="s">
        <v>907</v>
      </c>
      <c r="C65" s="89">
        <v>5</v>
      </c>
      <c r="D65" s="89">
        <v>637.94000000000005</v>
      </c>
    </row>
    <row r="66" spans="2:4" x14ac:dyDescent="0.25">
      <c r="B66" s="84" t="s">
        <v>928</v>
      </c>
      <c r="C66" s="89">
        <v>3</v>
      </c>
      <c r="D66" s="89">
        <v>171.42</v>
      </c>
    </row>
    <row r="67" spans="2:4" x14ac:dyDescent="0.25">
      <c r="B67" s="84" t="s">
        <v>1031</v>
      </c>
      <c r="C67" s="89">
        <v>4</v>
      </c>
      <c r="D67" s="89">
        <v>87.49</v>
      </c>
    </row>
    <row r="68" spans="2:4" x14ac:dyDescent="0.25">
      <c r="B68" s="84" t="s">
        <v>1038</v>
      </c>
      <c r="C68" s="89">
        <v>14</v>
      </c>
      <c r="D68" s="89">
        <v>635.82000000000005</v>
      </c>
    </row>
    <row r="69" spans="2:4" x14ac:dyDescent="0.25">
      <c r="B69" s="84" t="s">
        <v>1263</v>
      </c>
      <c r="C69" s="89">
        <v>4</v>
      </c>
      <c r="D69" s="89">
        <v>108.28</v>
      </c>
    </row>
    <row r="70" spans="2:4" x14ac:dyDescent="0.25">
      <c r="B70" s="84" t="s">
        <v>1329</v>
      </c>
      <c r="C70" s="89">
        <v>10</v>
      </c>
      <c r="D70" s="89">
        <v>493.25</v>
      </c>
    </row>
    <row r="71" spans="2:4" x14ac:dyDescent="0.25">
      <c r="B71" s="84" t="s">
        <v>1336</v>
      </c>
      <c r="C71" s="89">
        <v>4</v>
      </c>
      <c r="D71" s="89">
        <v>26.03</v>
      </c>
    </row>
    <row r="72" spans="2:4" x14ac:dyDescent="0.25">
      <c r="B72" s="83" t="s">
        <v>755</v>
      </c>
      <c r="C72" s="89"/>
      <c r="D72" s="89"/>
    </row>
    <row r="73" spans="2:4" x14ac:dyDescent="0.25">
      <c r="B73" s="84" t="s">
        <v>750</v>
      </c>
      <c r="C73" s="89">
        <v>6</v>
      </c>
      <c r="D73" s="89">
        <v>225.58</v>
      </c>
    </row>
    <row r="74" spans="2:4" x14ac:dyDescent="0.25">
      <c r="B74" s="84" t="s">
        <v>788</v>
      </c>
      <c r="C74" s="89">
        <v>7</v>
      </c>
      <c r="D74" s="89">
        <v>168.26</v>
      </c>
    </row>
    <row r="75" spans="2:4" x14ac:dyDescent="0.25">
      <c r="B75" s="84" t="s">
        <v>1343</v>
      </c>
      <c r="C75" s="89">
        <v>10</v>
      </c>
      <c r="D75" s="89">
        <v>432.87</v>
      </c>
    </row>
    <row r="76" spans="2:4" x14ac:dyDescent="0.25">
      <c r="B76" s="84" t="s">
        <v>869</v>
      </c>
      <c r="C76" s="89">
        <v>6</v>
      </c>
      <c r="D76" s="89">
        <v>306.04000000000002</v>
      </c>
    </row>
    <row r="77" spans="2:4" x14ac:dyDescent="0.25">
      <c r="B77" s="84" t="s">
        <v>921</v>
      </c>
      <c r="C77" s="89">
        <v>15</v>
      </c>
      <c r="D77" s="89">
        <v>1403.44</v>
      </c>
    </row>
    <row r="78" spans="2:4" x14ac:dyDescent="0.25">
      <c r="B78" s="84" t="s">
        <v>1024</v>
      </c>
      <c r="C78" s="89">
        <v>14</v>
      </c>
      <c r="D78" s="89">
        <v>813.68</v>
      </c>
    </row>
    <row r="79" spans="2:4" x14ac:dyDescent="0.25">
      <c r="B79" s="84" t="s">
        <v>1060</v>
      </c>
      <c r="C79" s="89">
        <v>15</v>
      </c>
      <c r="D79" s="89">
        <v>1017.03</v>
      </c>
    </row>
    <row r="80" spans="2:4" x14ac:dyDescent="0.25">
      <c r="B80" s="84" t="s">
        <v>1120</v>
      </c>
      <c r="C80" s="89">
        <v>5</v>
      </c>
      <c r="D80" s="89">
        <v>322.04000000000002</v>
      </c>
    </row>
    <row r="81" spans="2:4" x14ac:dyDescent="0.25">
      <c r="B81" s="84" t="s">
        <v>1144</v>
      </c>
      <c r="C81" s="89">
        <v>9</v>
      </c>
      <c r="D81" s="89">
        <v>807.65</v>
      </c>
    </row>
    <row r="82" spans="2:4" x14ac:dyDescent="0.25">
      <c r="B82" s="84" t="s">
        <v>1187</v>
      </c>
      <c r="C82" s="89">
        <v>28</v>
      </c>
      <c r="D82" s="89">
        <v>5605.63</v>
      </c>
    </row>
    <row r="83" spans="2:4" x14ac:dyDescent="0.25">
      <c r="B83" s="84" t="s">
        <v>1297</v>
      </c>
      <c r="C83" s="89">
        <v>5</v>
      </c>
      <c r="D83" s="89">
        <v>114.36</v>
      </c>
    </row>
    <row r="84" spans="2:4" x14ac:dyDescent="0.25">
      <c r="B84" s="83" t="s">
        <v>1014</v>
      </c>
      <c r="C84" s="89"/>
      <c r="D84" s="89"/>
    </row>
    <row r="85" spans="2:4" x14ac:dyDescent="0.25">
      <c r="B85" s="84" t="s">
        <v>1009</v>
      </c>
      <c r="C85" s="89">
        <v>19</v>
      </c>
      <c r="D85" s="89">
        <v>2755.24</v>
      </c>
    </row>
    <row r="86" spans="2:4" x14ac:dyDescent="0.25">
      <c r="B86" s="83" t="s">
        <v>938</v>
      </c>
      <c r="C86" s="89"/>
      <c r="D86" s="89"/>
    </row>
    <row r="87" spans="2:4" x14ac:dyDescent="0.25">
      <c r="B87" s="84" t="s">
        <v>933</v>
      </c>
      <c r="C87" s="89">
        <v>6</v>
      </c>
      <c r="D87" s="89">
        <v>75.13</v>
      </c>
    </row>
    <row r="88" spans="2:4" x14ac:dyDescent="0.25">
      <c r="B88" s="84" t="s">
        <v>1097</v>
      </c>
      <c r="C88" s="89">
        <v>10</v>
      </c>
      <c r="D88" s="89">
        <v>469.75</v>
      </c>
    </row>
    <row r="89" spans="2:4" x14ac:dyDescent="0.25">
      <c r="B89" s="84" t="s">
        <v>1207</v>
      </c>
      <c r="C89" s="89">
        <v>12</v>
      </c>
      <c r="D89" s="89">
        <v>319.56</v>
      </c>
    </row>
    <row r="90" spans="2:4" x14ac:dyDescent="0.25">
      <c r="B90" s="83" t="s">
        <v>763</v>
      </c>
      <c r="C90" s="89"/>
      <c r="D90" s="89"/>
    </row>
    <row r="91" spans="2:4" x14ac:dyDescent="0.25">
      <c r="B91" s="84" t="s">
        <v>758</v>
      </c>
      <c r="C91" s="89">
        <v>4</v>
      </c>
      <c r="D91" s="89">
        <v>97.42</v>
      </c>
    </row>
    <row r="92" spans="2:4" x14ac:dyDescent="0.25">
      <c r="B92" s="84" t="s">
        <v>766</v>
      </c>
      <c r="C92" s="89">
        <v>7</v>
      </c>
      <c r="D92" s="89">
        <v>268.52</v>
      </c>
    </row>
    <row r="93" spans="2:4" x14ac:dyDescent="0.25">
      <c r="B93" s="84" t="s">
        <v>841</v>
      </c>
      <c r="C93" s="89">
        <v>1</v>
      </c>
      <c r="D93" s="89">
        <v>3.25</v>
      </c>
    </row>
    <row r="94" spans="2:4" x14ac:dyDescent="0.25">
      <c r="B94" s="84" t="s">
        <v>1156</v>
      </c>
      <c r="C94" s="89">
        <v>6</v>
      </c>
      <c r="D94" s="89">
        <v>277.95999999999998</v>
      </c>
    </row>
    <row r="95" spans="2:4" x14ac:dyDescent="0.25">
      <c r="B95" s="84" t="s">
        <v>1304</v>
      </c>
      <c r="C95" s="89">
        <v>10</v>
      </c>
      <c r="D95" s="89">
        <v>475.63</v>
      </c>
    </row>
    <row r="96" spans="2:4" x14ac:dyDescent="0.25">
      <c r="B96" s="83" t="s">
        <v>1238</v>
      </c>
      <c r="C96" s="89"/>
      <c r="D96" s="89"/>
    </row>
    <row r="97" spans="2:4" x14ac:dyDescent="0.25">
      <c r="B97" s="84" t="s">
        <v>1233</v>
      </c>
      <c r="C97" s="89">
        <v>6</v>
      </c>
      <c r="D97" s="89">
        <v>275.5</v>
      </c>
    </row>
    <row r="98" spans="2:4" x14ac:dyDescent="0.25">
      <c r="B98" s="83" t="s">
        <v>1382</v>
      </c>
      <c r="C98" s="89"/>
      <c r="D98" s="89"/>
    </row>
    <row r="99" spans="2:4" x14ac:dyDescent="0.25">
      <c r="B99" s="84" t="s">
        <v>1419</v>
      </c>
      <c r="C99" s="89">
        <v>7</v>
      </c>
      <c r="D99" s="89">
        <v>175.74</v>
      </c>
    </row>
    <row r="100" spans="2:4" x14ac:dyDescent="0.25">
      <c r="B100" s="83" t="s">
        <v>946</v>
      </c>
      <c r="C100" s="89"/>
      <c r="D100" s="89"/>
    </row>
    <row r="101" spans="2:4" x14ac:dyDescent="0.25">
      <c r="B101" s="84" t="s">
        <v>941</v>
      </c>
      <c r="C101" s="89">
        <v>8</v>
      </c>
      <c r="D101" s="89">
        <v>278.67</v>
      </c>
    </row>
    <row r="102" spans="2:4" x14ac:dyDescent="0.25">
      <c r="B102" s="84" t="s">
        <v>1169</v>
      </c>
      <c r="C102" s="89">
        <v>6</v>
      </c>
      <c r="D102" s="89">
        <v>410.39</v>
      </c>
    </row>
    <row r="103" spans="2:4" x14ac:dyDescent="0.25">
      <c r="B103" s="83" t="s">
        <v>808</v>
      </c>
      <c r="C103" s="89"/>
      <c r="D103" s="89"/>
    </row>
    <row r="104" spans="2:4" x14ac:dyDescent="0.25">
      <c r="B104" s="84" t="s">
        <v>803</v>
      </c>
      <c r="C104" s="89">
        <v>3</v>
      </c>
      <c r="D104" s="89">
        <v>191.17</v>
      </c>
    </row>
    <row r="105" spans="2:4" x14ac:dyDescent="0.25">
      <c r="B105" s="84" t="s">
        <v>1413</v>
      </c>
      <c r="C105" s="89">
        <v>5</v>
      </c>
      <c r="D105" s="89">
        <v>37.979999999999997</v>
      </c>
    </row>
    <row r="106" spans="2:4" x14ac:dyDescent="0.25">
      <c r="B106" s="84" t="s">
        <v>955</v>
      </c>
      <c r="C106" s="89">
        <v>10</v>
      </c>
      <c r="D106" s="89">
        <v>568.27</v>
      </c>
    </row>
    <row r="107" spans="2:4" x14ac:dyDescent="0.25">
      <c r="B107" s="84" t="s">
        <v>1227</v>
      </c>
      <c r="C107" s="89">
        <v>5</v>
      </c>
      <c r="D107" s="89">
        <v>64.47</v>
      </c>
    </row>
    <row r="108" spans="2:4" x14ac:dyDescent="0.25">
      <c r="B108" s="83" t="s">
        <v>785</v>
      </c>
      <c r="C108" s="89"/>
      <c r="D108" s="89"/>
    </row>
    <row r="109" spans="2:4" x14ac:dyDescent="0.25">
      <c r="B109" s="84" t="s">
        <v>780</v>
      </c>
      <c r="C109" s="89">
        <v>18</v>
      </c>
      <c r="D109" s="89">
        <v>1559.52</v>
      </c>
    </row>
    <row r="110" spans="2:4" x14ac:dyDescent="0.25">
      <c r="B110" s="84" t="s">
        <v>914</v>
      </c>
      <c r="C110" s="89">
        <v>19</v>
      </c>
      <c r="D110" s="89">
        <v>1678.08</v>
      </c>
    </row>
    <row r="111" spans="2:4" x14ac:dyDescent="0.25">
      <c r="B111" s="83" t="s">
        <v>852</v>
      </c>
      <c r="C111" s="89"/>
      <c r="D111" s="89"/>
    </row>
    <row r="112" spans="2:4" x14ac:dyDescent="0.25">
      <c r="B112" s="84" t="s">
        <v>847</v>
      </c>
      <c r="C112" s="89">
        <v>8</v>
      </c>
      <c r="D112" s="89">
        <v>367.24</v>
      </c>
    </row>
    <row r="113" spans="2:4" x14ac:dyDescent="0.25">
      <c r="B113" s="84" t="s">
        <v>1220</v>
      </c>
      <c r="C113" s="89">
        <v>10</v>
      </c>
      <c r="D113" s="89">
        <v>1001.29</v>
      </c>
    </row>
    <row r="114" spans="2:4" x14ac:dyDescent="0.25">
      <c r="B114" s="83" t="s">
        <v>777</v>
      </c>
      <c r="C114" s="89"/>
      <c r="D114" s="89"/>
    </row>
    <row r="115" spans="2:4" x14ac:dyDescent="0.25">
      <c r="B115" s="84" t="s">
        <v>772</v>
      </c>
      <c r="C115" s="89">
        <v>13</v>
      </c>
      <c r="D115" s="89">
        <v>471.95</v>
      </c>
    </row>
    <row r="116" spans="2:4" x14ac:dyDescent="0.25">
      <c r="B116" s="84" t="s">
        <v>827</v>
      </c>
      <c r="C116" s="89">
        <v>10</v>
      </c>
      <c r="D116" s="89">
        <v>281.31</v>
      </c>
    </row>
    <row r="117" spans="2:4" x14ac:dyDescent="0.25">
      <c r="B117" s="84" t="s">
        <v>864</v>
      </c>
      <c r="C117" s="89">
        <v>3</v>
      </c>
      <c r="D117" s="89">
        <v>53.62</v>
      </c>
    </row>
    <row r="118" spans="2:4" x14ac:dyDescent="0.25">
      <c r="B118" s="84" t="s">
        <v>883</v>
      </c>
      <c r="C118" s="89">
        <v>8</v>
      </c>
      <c r="D118" s="89">
        <v>832.34</v>
      </c>
    </row>
    <row r="119" spans="2:4" x14ac:dyDescent="0.25">
      <c r="B119" s="84" t="s">
        <v>1017</v>
      </c>
      <c r="C119" s="89">
        <v>10</v>
      </c>
      <c r="D119" s="89">
        <v>363.65</v>
      </c>
    </row>
    <row r="120" spans="2:4" x14ac:dyDescent="0.25">
      <c r="B120" s="84" t="s">
        <v>1127</v>
      </c>
      <c r="C120" s="89">
        <v>3</v>
      </c>
      <c r="D120" s="89">
        <v>37.590000000000003</v>
      </c>
    </row>
    <row r="121" spans="2:4" x14ac:dyDescent="0.25">
      <c r="B121" s="84" t="s">
        <v>1249</v>
      </c>
      <c r="C121" s="89">
        <v>9</v>
      </c>
      <c r="D121" s="89">
        <v>913.81</v>
      </c>
    </row>
    <row r="122" spans="2:4" x14ac:dyDescent="0.25">
      <c r="B122" s="83" t="s">
        <v>975</v>
      </c>
      <c r="C122" s="89"/>
      <c r="D122" s="89"/>
    </row>
    <row r="123" spans="2:4" x14ac:dyDescent="0.25">
      <c r="B123" s="84" t="s">
        <v>969</v>
      </c>
      <c r="C123" s="89">
        <v>11</v>
      </c>
      <c r="D123" s="89">
        <v>1087.6099999999999</v>
      </c>
    </row>
    <row r="124" spans="2:4" x14ac:dyDescent="0.25">
      <c r="B124" s="84" t="s">
        <v>1003</v>
      </c>
      <c r="C124" s="89">
        <v>5</v>
      </c>
      <c r="D124" s="89">
        <v>207.08</v>
      </c>
    </row>
    <row r="125" spans="2:4" x14ac:dyDescent="0.25">
      <c r="B125" s="84" t="s">
        <v>1052</v>
      </c>
      <c r="C125" s="89">
        <v>2</v>
      </c>
      <c r="D125" s="89">
        <v>19.399999999999999</v>
      </c>
    </row>
    <row r="126" spans="2:4" x14ac:dyDescent="0.25">
      <c r="B126" s="84" t="s">
        <v>1067</v>
      </c>
      <c r="C126" s="89">
        <v>4</v>
      </c>
      <c r="D126" s="89">
        <v>202.11</v>
      </c>
    </row>
    <row r="127" spans="2:4" x14ac:dyDescent="0.25">
      <c r="B127" s="84" t="s">
        <v>1090</v>
      </c>
      <c r="C127" s="89">
        <v>8</v>
      </c>
      <c r="D127" s="89">
        <v>79.86</v>
      </c>
    </row>
    <row r="128" spans="2:4" x14ac:dyDescent="0.25">
      <c r="B128" s="84" t="s">
        <v>1136</v>
      </c>
      <c r="C128" s="89">
        <v>10</v>
      </c>
      <c r="D128" s="89">
        <v>993.09</v>
      </c>
    </row>
    <row r="129" spans="2:4" x14ac:dyDescent="0.25">
      <c r="B129" s="84" t="s">
        <v>1199</v>
      </c>
      <c r="C129" s="89">
        <v>18</v>
      </c>
      <c r="D129" s="89">
        <v>2134.21</v>
      </c>
    </row>
    <row r="130" spans="2:4" x14ac:dyDescent="0.25">
      <c r="B130" s="84" t="s">
        <v>1241</v>
      </c>
      <c r="C130" s="89">
        <v>31</v>
      </c>
      <c r="D130" s="89">
        <v>6683.7</v>
      </c>
    </row>
    <row r="131" spans="2:4" x14ac:dyDescent="0.25">
      <c r="B131" s="84" t="s">
        <v>1269</v>
      </c>
      <c r="C131" s="89">
        <v>9</v>
      </c>
      <c r="D131" s="89">
        <v>558.66999999999996</v>
      </c>
    </row>
    <row r="132" spans="2:4" x14ac:dyDescent="0.25">
      <c r="B132" s="84" t="s">
        <v>1284</v>
      </c>
      <c r="C132" s="89">
        <v>4</v>
      </c>
      <c r="D132" s="89">
        <v>262.08999999999997</v>
      </c>
    </row>
    <row r="133" spans="2:4" x14ac:dyDescent="0.25">
      <c r="B133" s="84" t="s">
        <v>1289</v>
      </c>
      <c r="C133" s="89">
        <v>3</v>
      </c>
      <c r="D133" s="89">
        <v>129.96</v>
      </c>
    </row>
    <row r="134" spans="2:4" x14ac:dyDescent="0.25">
      <c r="B134" s="84" t="s">
        <v>1315</v>
      </c>
      <c r="C134" s="89">
        <v>3</v>
      </c>
      <c r="D134" s="89">
        <v>70.010000000000005</v>
      </c>
    </row>
    <row r="135" spans="2:4" x14ac:dyDescent="0.25">
      <c r="B135" s="84" t="s">
        <v>1365</v>
      </c>
      <c r="C135" s="89">
        <v>14</v>
      </c>
      <c r="D135" s="89">
        <v>1353.06</v>
      </c>
    </row>
    <row r="136" spans="2:4" x14ac:dyDescent="0.25">
      <c r="B136" s="83" t="s">
        <v>984</v>
      </c>
      <c r="C136" s="89"/>
      <c r="D136" s="89"/>
    </row>
    <row r="137" spans="2:4" x14ac:dyDescent="0.25">
      <c r="B137" s="84" t="s">
        <v>978</v>
      </c>
      <c r="C137" s="89">
        <v>2</v>
      </c>
      <c r="D137" s="89">
        <v>67.8</v>
      </c>
    </row>
    <row r="138" spans="2:4" x14ac:dyDescent="0.25">
      <c r="B138" s="84" t="s">
        <v>995</v>
      </c>
      <c r="C138" s="89">
        <v>18</v>
      </c>
      <c r="D138" s="89">
        <v>1259.1600000000001</v>
      </c>
    </row>
    <row r="139" spans="2:4" x14ac:dyDescent="0.25">
      <c r="B139" s="84" t="s">
        <v>1074</v>
      </c>
      <c r="C139" s="89">
        <v>14</v>
      </c>
      <c r="D139" s="89">
        <v>734.41</v>
      </c>
    </row>
    <row r="140" spans="2:4" x14ac:dyDescent="0.25">
      <c r="B140" s="84" t="s">
        <v>1082</v>
      </c>
      <c r="C140" s="89">
        <v>12</v>
      </c>
      <c r="D140" s="89">
        <v>673.81</v>
      </c>
    </row>
    <row r="141" spans="2:4" x14ac:dyDescent="0.25">
      <c r="B141" s="83" t="s">
        <v>1431</v>
      </c>
      <c r="C141" s="89">
        <v>830</v>
      </c>
      <c r="D141" s="89">
        <v>64942.69</v>
      </c>
    </row>
  </sheetData>
  <conditionalFormatting pivot="1" sqref="C4:C25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I n f o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 1 0 7 < / i n t > < / v a l u e > < / i t e m > < i t e m > < k e y > < s t r i n g > C u s t o m e r I D < / s t r i n g > < / k e y > < v a l u e > < i n t > 1 3 9 < / i n t > < / v a l u e > < / i t e m > < i t e m > < k e y > < s t r i n g > E m p l o y e e I D < / s t r i n g > < / k e y > < v a l u e > < i n t > 1 4 4 < / i n t > < / v a l u e > < / i t e m > < i t e m > < k e y > < s t r i n g > O r d e r D a t e < / s t r i n g > < / k e y > < v a l u e > < i n t > 1 2 8 < / i n t > < / v a l u e > < / i t e m > < i t e m > < k e y > < s t r i n g > R e q u i r e d D a t e < / s t r i n g > < / k e y > < v a l u e > < i n t > 1 5 7 < / i n t > < / v a l u e > < / i t e m > < i t e m > < k e y > < s t r i n g > S h i p p e d D a t e < / s t r i n g > < / k e y > < v a l u e > < i n t > 1 5 0 < / i n t > < / v a l u e > < / i t e m > < i t e m > < k e y > < s t r i n g > S h i p V i a < / s t r i n g > < / k e y > < v a l u e > < i n t > 1 0 6 < / i n t > < / v a l u e > < / i t e m > < i t e m > < k e y > < s t r i n g > F r e i g h t < / s t r i n g > < / k e y > < v a l u e > < i n t > 3 9 1 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u s t o m e r I n f o , O r d e r I n f o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 T a g s \ T a b l e s \ & l t ; T a b l e s \ C u s t o m e r I n f o & g t ; < / K e y > < / D i a g r a m O b j e c t K e y > < D i a g r a m O b j e c t K e y > < K e y > D y n a m i c   T a g s \ T a b l e s \ & l t ; T a b l e s \ O r d e r I n f o & g t ; < / K e y > < / D i a g r a m O b j e c t K e y > < D i a g r a m O b j e c t K e y > < K e y > T a b l e s \ C u s t o m e r I n f o < / K e y > < / D i a g r a m O b j e c t K e y > < D i a g r a m O b j e c t K e y > < K e y > T a b l e s \ C u s t o m e r I n f o \ C o l u m n s \ C u s t o m e r   I D < / K e y > < / D i a g r a m O b j e c t K e y > < D i a g r a m O b j e c t K e y > < K e y > T a b l e s \ C u s t o m e r I n f o \ C o l u m n s \ C o m p a n y   N a m e < / K e y > < / D i a g r a m O b j e c t K e y > < D i a g r a m O b j e c t K e y > < K e y > T a b l e s \ C u s t o m e r I n f o \ C o l u m n s \ C o n t a c t   N a m e < / K e y > < / D i a g r a m O b j e c t K e y > < D i a g r a m O b j e c t K e y > < K e y > T a b l e s \ C u s t o m e r I n f o \ C o l u m n s \ C o n t a c t   T i t l e < / K e y > < / D i a g r a m O b j e c t K e y > < D i a g r a m O b j e c t K e y > < K e y > T a b l e s \ C u s t o m e r I n f o \ C o l u m n s \ A d d r e s s < / K e y > < / D i a g r a m O b j e c t K e y > < D i a g r a m O b j e c t K e y > < K e y > T a b l e s \ C u s t o m e r I n f o \ C o l u m n s \ C i t y < / K e y > < / D i a g r a m O b j e c t K e y > < D i a g r a m O b j e c t K e y > < K e y > T a b l e s \ C u s t o m e r I n f o \ C o l u m n s \ R e g i o n < / K e y > < / D i a g r a m O b j e c t K e y > < D i a g r a m O b j e c t K e y > < K e y > T a b l e s \ C u s t o m e r I n f o \ C o l u m n s \ P o s t a l   C o d e < / K e y > < / D i a g r a m O b j e c t K e y > < D i a g r a m O b j e c t K e y > < K e y > T a b l e s \ C u s t o m e r I n f o \ C o l u m n s \ C o u n t r y < / K e y > < / D i a g r a m O b j e c t K e y > < D i a g r a m O b j e c t K e y > < K e y > T a b l e s \ C u s t o m e r I n f o \ C o l u m n s \ P h o n e < / K e y > < / D i a g r a m O b j e c t K e y > < D i a g r a m O b j e c t K e y > < K e y > T a b l e s \ O r d e r I n f o < / K e y > < / D i a g r a m O b j e c t K e y > < D i a g r a m O b j e c t K e y > < K e y > T a b l e s \ O r d e r I n f o \ C o l u m n s \ O r d e r I D < / K e y > < / D i a g r a m O b j e c t K e y > < D i a g r a m O b j e c t K e y > < K e y > T a b l e s \ O r d e r I n f o \ C o l u m n s \ C u s t o m e r I D < / K e y > < / D i a g r a m O b j e c t K e y > < D i a g r a m O b j e c t K e y > < K e y > T a b l e s \ O r d e r I n f o \ C o l u m n s \ E m p l o y e e I D < / K e y > < / D i a g r a m O b j e c t K e y > < D i a g r a m O b j e c t K e y > < K e y > T a b l e s \ O r d e r I n f o \ C o l u m n s \ O r d e r D a t e < / K e y > < / D i a g r a m O b j e c t K e y > < D i a g r a m O b j e c t K e y > < K e y > T a b l e s \ O r d e r I n f o \ C o l u m n s \ R e q u i r e d D a t e < / K e y > < / D i a g r a m O b j e c t K e y > < D i a g r a m O b j e c t K e y > < K e y > T a b l e s \ O r d e r I n f o \ C o l u m n s \ S h i p p e d D a t e < / K e y > < / D i a g r a m O b j e c t K e y > < D i a g r a m O b j e c t K e y > < K e y > T a b l e s \ O r d e r I n f o \ C o l u m n s \ S h i p V i a < / K e y > < / D i a g r a m O b j e c t K e y > < D i a g r a m O b j e c t K e y > < K e y > T a b l e s \ O r d e r I n f o \ C o l u m n s \ F r e i g h t < / K e y > < / D i a g r a m O b j e c t K e y > < D i a g r a m O b j e c t K e y > < K e y > T a b l e s \ O r d e r I n f o \ M e a s u r e s \ S u m   o f   O r d e r I D < / K e y > < / D i a g r a m O b j e c t K e y > < D i a g r a m O b j e c t K e y > < K e y > T a b l e s \ O r d e r I n f o \ S u m   o f   O r d e r I D \ A d d i t i o n a l   I n f o \ I m p l i c i t   M e a s u r e < / K e y > < / D i a g r a m O b j e c t K e y > < D i a g r a m O b j e c t K e y > < K e y > T a b l e s \ O r d e r I n f o \ M e a s u r e s \ C o u n t   o f   O r d e r I D < / K e y > < / D i a g r a m O b j e c t K e y > < D i a g r a m O b j e c t K e y > < K e y > T a b l e s \ O r d e r I n f o \ C o u n t   o f   O r d e r I D \ A d d i t i o n a l   I n f o \ I m p l i c i t   M e a s u r e < / K e y > < / D i a g r a m O b j e c t K e y > < D i a g r a m O b j e c t K e y > < K e y > T a b l e s \ O r d e r I n f o \ M e a s u r e s \ S u m   o f   F r e i g h t < / K e y > < / D i a g r a m O b j e c t K e y > < D i a g r a m O b j e c t K e y > < K e y > T a b l e s \ O r d e r I n f o \ S u m   o f   F r e i g h t \ A d d i t i o n a l   I n f o \ I m p l i c i t   M e a s u r e < / K e y > < / D i a g r a m O b j e c t K e y > < D i a g r a m O b j e c t K e y > < K e y > T a b l e s \ O r d e r I n f o \ M e a s u r e s \ A v e r a g e   o f   F r e i g h t < / K e y > < / D i a g r a m O b j e c t K e y > < D i a g r a m O b j e c t K e y > < K e y > T a b l e s \ O r d e r I n f o \ A v e r a g e   o f   F r e i g h t \ A d d i t i o n a l   I n f o \ I m p l i c i t   M e a s u r e 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 I D & g t ; \ F K 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 I D & g t ; \ P K 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 I D & g t ; \ C r o s s F i l t e r < / K e y > < / D i a g r a m O b j e c t K e y > < / A l l K e y s > < S e l e c t e d K e y s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 T a b l e s \ C u s t o m e r I n f o 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 T a b l e s \ O r d e r I n f o \ M e a s u r e s \ S u m 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 T a b l e s \ O r d e r I n f o \ M e a s u r e s \ A v e r a g e 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 T a b l e s \ O r d e r I n f o \ A v e r a g e 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 C o l u m n s \ C o n t a c t   N a m e < / K e y > < / D i a g r a m O b j e c t K e y > < D i a g r a m O b j e c t K e y > < K e y > C o l u m n s \ C o n t a c t  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 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 M e a s u r e s \ S u m   o f   F r e i g h t < / K e y > < / D i a g r a m O b j e c t K e y > < D i a g r a m O b j e c t K e y > < K e y > M e a s u r e s \ S u m   o f   F r e i g h t \ T a g I n f o \ F o r m u l a < / K e y > < / D i a g r a m O b j e c t K e y > < D i a g r a m O b j e c t K e y > < K e y > M e a s u r e s \ S u m   o f   F r e i g h t \ T a g I n f o \ V a l u e < / K e y > < / D i a g r a m O b j e c t K e y > < D i a g r a m O b j e c t K e y > < K e y > M e a s u r e s \ A v e r a g e   o f   F r e i g h t < / K e y > < / D i a g r a m O b j e c t K e y > < D i a g r a m O b j e c t K e y > < K e y > M e a s u r e s \ A v e r a g e   o f   F r e i g h t \ T a g I n f o \ F o r m u l a < / K e y > < / D i a g r a m O b j e c t K e y > < D i a g r a m O b j e c t K e y > < K e y > M e a s u r e s \ A v e r a g e   o f   F r e i g h t \ T a g I n f o \ V a l u e < / K e y > < / D i a g r a m O b j e c t K e y > < D i a g r a m O b j e c t K e y > < K e y > M e a s u r e s \ A v e r a g e   o f   F r e i g h t   2 < / K e y > < / D i a g r a m O b j e c t K e y > < D i a g r a m O b j e c t K e y > < K e y > M e a s u r e s \ A v e r a g e   o f   F r e i g h t   2 \ T a g I n f o \ F o r m u l a < / K e y > < / D i a g r a m O b j e c t K e y > < D i a g r a m O b j e c t K e y > < K e y > M e a s u r e s \ A v e r a g e   o f   F r e i g h t   2 \ T a g I n f o \ V a l u e 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D i a g r a m O b j e c t K e y > < K e y > L i n k s \ & l t ; C o l u m n s \ S u m   o f   F r e i g h t & g t ; - & l t ; M e a s u r e s \ F r e i g h t & g t ; < / K e y > < / D i a g r a m O b j e c t K e y > < D i a g r a m O b j e c t K e y > < K e y > L i n k s \ & l t ; C o l u m n s \ S u m   o f   F r e i g h t & g t ; - & l t ; M e a s u r e s \ F r e i g h t & g t ; \ C O L U M N < / K e y > < / D i a g r a m O b j e c t K e y > < D i a g r a m O b j e c t K e y > < K e y > L i n k s \ & l t ; C o l u m n s \ S u m   o f   F r e i g h t & g t ; - & l t ; M e a s u r e s \ F r e i g h t & g t ; \ M E A S U R E < / K e y > < / D i a g r a m O b j e c t K e y > < D i a g r a m O b j e c t K e y > < K e y > L i n k s \ & l t ; C o l u m n s \ A v e r a g e   o f   F r e i g h t & g t ; - & l t ; M e a s u r e s \ F r e i g h t & g t ; < / K e y > < / D i a g r a m O b j e c t K e y > < D i a g r a m O b j e c t K e y > < K e y > L i n k s \ & l t ; C o l u m n s \ A v e r a g e   o f   F r e i g h t & g t ; - & l t ; M e a s u r e s \ F r e i g h t & g t ; \ C O L U M N < / K e y > < / D i a g r a m O b j e c t K e y > < D i a g r a m O b j e c t K e y > < K e y > L i n k s \ & l t ; C o l u m n s \ A v e r a g e   o f   F r e i g h t & g t ; - & l t ; M e a s u r e s \ F r e i g h t & g t ; \ M E A S U R E 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 F r e i g h t 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6 8 1 7 6 d 6 - 8 2 5 a - 4 0 a c - 8 d f 3 - 9 a 4 2 2 c 5 d 5 2 9 3 " > < C u s t o m C o n t e n t > < ! [ C D A T A [ < ? x m l   v e r s i o n = " 1 . 0 "   e n c o d i n g = " u t f - 1 6 " ? > < S e t t i n g s > < C a l c u l a t e d F i e l d s > < i t e m > < M e a s u r e N a m e > A v e r a g e   o f   F r e i g h t   2 < / M e a s u r e N a m e > < D i s p l a y N a m e > A v e r a g e   o f   F r e i g h t   2 < / D i s p l a y N a m e > < V i s i b l e > F a l s e < / V i s i b l e > < S u b c o l u m n s > < i t e m > < R o l e > V a l u e < / R o l e > < D i s p l a y N a m e > A v e r a g e   o f   F r e i g h t   2   V a l u e < / D i s p l a y N a m e > < V i s i b l e > F a l s e < / V i s i b l e > < / i t e m > < i t e m > < R o l e > S t a t u s < / R o l e > < D i s p l a y N a m e > A v e r a g e   o f   F r e i g h t   2   S t a t u s < / D i s p l a y N a m e > < V i s i b l e > F a l s e < / V i s i b l e > < / i t e m > < i t e m > < R o l e > G o a l < / R o l e > < D i s p l a y N a m e > A v e r a g e   o f   F r e i g h t 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 2 0 2 4 - 1 0 - 2 3 T 0 1 : 2 5 : 4 9 . 9 0 6 4 9 6 3 - 0 3 : 0 0 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6 3 2 4 f e 1 a - 0 6 b e - 4 2 9 2 - 9 b f 1 - 6 2 6 d 4 4 8 d 3 8 6 c " > < C u s t o m C o n t e n t > < ! [ C D A T A [ < ? x m l   v e r s i o n = " 1 . 0 "   e n c o d i n g = " u t f - 1 6 " ? > < S e t t i n g s > < C a l c u l a t e d F i e l d s > < i t e m > < M e a s u r e N a m e > A v e r a g e   o f   F r e i g h t   2 < / M e a s u r e N a m e > < D i s p l a y N a m e > A v e r a g e   o f   F r e i g h t 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 1 4 4 < / i n t > < / v a l u e > < / i t e m > < i t e m > < k e y > < s t r i n g > C o m p a n y   N a m e < / s t r i n g > < / k e y > < v a l u e > < i n t > 1 7 8 < / i n t > < / v a l u e > < / i t e m > < i t e m > < k e y > < s t r i n g > C o n t a c t   N a m e < / s t r i n g > < / k e y > < v a l u e > < i n t > 1 6 0 < / i n t > < / v a l u e > < / i t e m > < i t e m > < k e y > < s t r i n g > C o n t a c t   T i t l e < / s t r i n g > < / k e y > < v a l u e > < i n t > 1 4 4 < / i n t > < / v a l u e > < / i t e m > < i t e m > < k e y > < s t r i n g > A d d r e s s < / s t r i n g > < / k e y > < v a l u e > < i n t > 1 1 1 < / i n t > < / v a l u e > < / i t e m > < i t e m > < k e y > < s t r i n g > C i t y < / s t r i n g > < / k e y > < v a l u e > < i n t > 7 1 < / i n t > < / v a l u e > < / i t e m > < i t e m > < k e y > < s t r i n g > R e g i o n < / s t r i n g > < / k e y > < v a l u e > < i n t > 1 0 2 < / i n t > < / v a l u e > < / i t e m > < i t e m > < k e y > < s t r i n g > P o s t a l   C o d e < / s t r i n g > < / k e y > < v a l u e > < i n t > 1 4 2 < / i n t > < / v a l u e > < / i t e m > < i t e m > < k e y > < s t r i n g > C o u n t r y < / s t r i n g > < / k e y > < v a l u e > < i n t > 1 0 6 < / i n t > < / v a l u e > < / i t e m > < i t e m > < k e y > < s t r i n g > P h o n e < / s t r i n g > < / k e y > < v a l u e > < i n t > 9 7 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 C o n t a c t   N a m e < / s t r i n g > < / k e y > < v a l u e > < i n t > 2 < / i n t > < / v a l u e > < / i t e m > < i t e m > < k e y > < s t r i n g > C o n t a c t  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 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623C53F-0A09-4706-B3E4-7D93CDCEBD29}">
  <ds:schemaRefs/>
</ds:datastoreItem>
</file>

<file path=customXml/itemProps10.xml><?xml version="1.0" encoding="utf-8"?>
<ds:datastoreItem xmlns:ds="http://schemas.openxmlformats.org/officeDocument/2006/customXml" ds:itemID="{54D41314-AB3F-4A2E-8180-72FAC0D940AB}">
  <ds:schemaRefs/>
</ds:datastoreItem>
</file>

<file path=customXml/itemProps11.xml><?xml version="1.0" encoding="utf-8"?>
<ds:datastoreItem xmlns:ds="http://schemas.openxmlformats.org/officeDocument/2006/customXml" ds:itemID="{9023185F-1057-411E-BC7D-F2CF1B7427C8}">
  <ds:schemaRefs/>
</ds:datastoreItem>
</file>

<file path=customXml/itemProps12.xml><?xml version="1.0" encoding="utf-8"?>
<ds:datastoreItem xmlns:ds="http://schemas.openxmlformats.org/officeDocument/2006/customXml" ds:itemID="{33E395BA-E618-4BCC-9961-CE1FD414BFC2}">
  <ds:schemaRefs/>
</ds:datastoreItem>
</file>

<file path=customXml/itemProps13.xml><?xml version="1.0" encoding="utf-8"?>
<ds:datastoreItem xmlns:ds="http://schemas.openxmlformats.org/officeDocument/2006/customXml" ds:itemID="{EA50CFF5-839B-40D7-8E68-6368E57BC03B}">
  <ds:schemaRefs/>
</ds:datastoreItem>
</file>

<file path=customXml/itemProps14.xml><?xml version="1.0" encoding="utf-8"?>
<ds:datastoreItem xmlns:ds="http://schemas.openxmlformats.org/officeDocument/2006/customXml" ds:itemID="{E9E1FE63-9AD7-475E-ABBE-3E1789352C7A}">
  <ds:schemaRefs/>
</ds:datastoreItem>
</file>

<file path=customXml/itemProps15.xml><?xml version="1.0" encoding="utf-8"?>
<ds:datastoreItem xmlns:ds="http://schemas.openxmlformats.org/officeDocument/2006/customXml" ds:itemID="{CA960AA2-B930-472F-BC1A-C0B3735BA250}">
  <ds:schemaRefs/>
</ds:datastoreItem>
</file>

<file path=customXml/itemProps16.xml><?xml version="1.0" encoding="utf-8"?>
<ds:datastoreItem xmlns:ds="http://schemas.openxmlformats.org/officeDocument/2006/customXml" ds:itemID="{BF827262-6C55-41D8-A7C1-28F18F2BAAE1}">
  <ds:schemaRefs/>
</ds:datastoreItem>
</file>

<file path=customXml/itemProps17.xml><?xml version="1.0" encoding="utf-8"?>
<ds:datastoreItem xmlns:ds="http://schemas.openxmlformats.org/officeDocument/2006/customXml" ds:itemID="{4A88B775-6DE4-413A-9A61-E16498119F9C}">
  <ds:schemaRefs/>
</ds:datastoreItem>
</file>

<file path=customXml/itemProps18.xml><?xml version="1.0" encoding="utf-8"?>
<ds:datastoreItem xmlns:ds="http://schemas.openxmlformats.org/officeDocument/2006/customXml" ds:itemID="{9503EFBB-7FD8-42C8-930F-EB9C503CAFB1}">
  <ds:schemaRefs/>
</ds:datastoreItem>
</file>

<file path=customXml/itemProps19.xml><?xml version="1.0" encoding="utf-8"?>
<ds:datastoreItem xmlns:ds="http://schemas.openxmlformats.org/officeDocument/2006/customXml" ds:itemID="{4CF93282-77CA-4B81-9AD6-3155722C5690}">
  <ds:schemaRefs/>
</ds:datastoreItem>
</file>

<file path=customXml/itemProps2.xml><?xml version="1.0" encoding="utf-8"?>
<ds:datastoreItem xmlns:ds="http://schemas.openxmlformats.org/officeDocument/2006/customXml" ds:itemID="{E9C2C6A7-C882-4CD0-AED5-EACD5065BB1D}">
  <ds:schemaRefs/>
</ds:datastoreItem>
</file>

<file path=customXml/itemProps20.xml><?xml version="1.0" encoding="utf-8"?>
<ds:datastoreItem xmlns:ds="http://schemas.openxmlformats.org/officeDocument/2006/customXml" ds:itemID="{84D65A6A-284D-4321-9BA3-164D6DAB1960}">
  <ds:schemaRefs/>
</ds:datastoreItem>
</file>

<file path=customXml/itemProps21.xml><?xml version="1.0" encoding="utf-8"?>
<ds:datastoreItem xmlns:ds="http://schemas.openxmlformats.org/officeDocument/2006/customXml" ds:itemID="{280C325E-3407-4510-8A3A-296637141D65}">
  <ds:schemaRefs/>
</ds:datastoreItem>
</file>

<file path=customXml/itemProps3.xml><?xml version="1.0" encoding="utf-8"?>
<ds:datastoreItem xmlns:ds="http://schemas.openxmlformats.org/officeDocument/2006/customXml" ds:itemID="{7A1BEAFD-B70D-4E6D-88B6-A72D8D212DEE}">
  <ds:schemaRefs/>
</ds:datastoreItem>
</file>

<file path=customXml/itemProps4.xml><?xml version="1.0" encoding="utf-8"?>
<ds:datastoreItem xmlns:ds="http://schemas.openxmlformats.org/officeDocument/2006/customXml" ds:itemID="{478F25CF-80F9-4E5D-B553-B2567FBB123E}">
  <ds:schemaRefs/>
</ds:datastoreItem>
</file>

<file path=customXml/itemProps5.xml><?xml version="1.0" encoding="utf-8"?>
<ds:datastoreItem xmlns:ds="http://schemas.openxmlformats.org/officeDocument/2006/customXml" ds:itemID="{482119FE-5607-4038-9193-8906BB44A8F5}">
  <ds:schemaRefs/>
</ds:datastoreItem>
</file>

<file path=customXml/itemProps6.xml><?xml version="1.0" encoding="utf-8"?>
<ds:datastoreItem xmlns:ds="http://schemas.openxmlformats.org/officeDocument/2006/customXml" ds:itemID="{7DC25C17-EDAE-4518-8720-D5B9BBBC7B6A}">
  <ds:schemaRefs/>
</ds:datastoreItem>
</file>

<file path=customXml/itemProps7.xml><?xml version="1.0" encoding="utf-8"?>
<ds:datastoreItem xmlns:ds="http://schemas.openxmlformats.org/officeDocument/2006/customXml" ds:itemID="{B7F0C367-4802-48FE-B3EF-0C9E5D5AB1B5}">
  <ds:schemaRefs/>
</ds:datastoreItem>
</file>

<file path=customXml/itemProps8.xml><?xml version="1.0" encoding="utf-8"?>
<ds:datastoreItem xmlns:ds="http://schemas.openxmlformats.org/officeDocument/2006/customXml" ds:itemID="{45C968E4-4C3C-47DA-BC06-BA7B97CE0842}">
  <ds:schemaRefs/>
</ds:datastoreItem>
</file>

<file path=customXml/itemProps9.xml><?xml version="1.0" encoding="utf-8"?>
<ds:datastoreItem xmlns:ds="http://schemas.openxmlformats.org/officeDocument/2006/customXml" ds:itemID="{E3F6A67C-9215-481D-A513-5E816519A7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Sheet2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Vicenzo Massao</cp:lastModifiedBy>
  <dcterms:created xsi:type="dcterms:W3CDTF">1998-08-21T01:22:16Z</dcterms:created>
  <dcterms:modified xsi:type="dcterms:W3CDTF">2024-10-23T04:25:50Z</dcterms:modified>
</cp:coreProperties>
</file>