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3_wg 01" sheetId="1" r:id="rId3"/>
    <sheet state="visible" name="t3 _wg 02" sheetId="2" r:id="rId4"/>
    <sheet state="visible" name="t3 _wg 03" sheetId="3" r:id="rId5"/>
  </sheets>
  <definedNames>
    <definedName localSheetId="0" name="k">'t3_wg 01'!$K$17</definedName>
    <definedName localSheetId="1" name="k">'t3 _wg 02'!$K$17</definedName>
    <definedName localSheetId="2" name="k">'t3 _wg 03'!$K$17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3.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<sst xmlns="http://schemas.openxmlformats.org/spreadsheetml/2006/main" count="3416" uniqueCount="1138">
  <si>
    <t>Extrta Autor</t>
  </si>
  <si>
    <t>AUTOR</t>
  </si>
  <si>
    <t>HORA</t>
  </si>
  <si>
    <t>MENSAJE</t>
  </si>
  <si>
    <t>Extra patrón comunicación</t>
  </si>
  <si>
    <t>FECHA</t>
  </si>
  <si>
    <t>DESCRIPCION</t>
  </si>
  <si>
    <t>Patrón Comunicación</t>
  </si>
  <si>
    <t>ATRIBUTO</t>
  </si>
  <si>
    <t>CONDUCTA</t>
  </si>
  <si>
    <t>Conducta (Descripción)</t>
  </si>
  <si>
    <t># interacc.</t>
  </si>
  <si>
    <t>% del equipo</t>
  </si>
  <si>
    <t>Problemas Grupales</t>
  </si>
  <si>
    <t>Ind de interac intragrupal</t>
  </si>
  <si>
    <t xml:space="preserve">Pablo </t>
  </si>
  <si>
    <t xml:space="preserve">3/12/2014 - 9:22 </t>
  </si>
  <si>
    <t>Buenas Buenas!</t>
  </si>
  <si>
    <t>Extra conducta</t>
  </si>
  <si>
    <t xml:space="preserve">Emmanuel </t>
  </si>
  <si>
    <t xml:space="preserve">3/12/2014 - 10:40 </t>
  </si>
  <si>
    <t>Recibido</t>
  </si>
  <si>
    <t xml:space="preserve">Arturo </t>
  </si>
  <si>
    <t xml:space="preserve">3/12/2014 - 10:34 </t>
  </si>
  <si>
    <t>Buenas, por si alguno no le llego, ya esta el documento con la nueva consiga .. Se entrega sabado a las 18 a mas tardar</t>
  </si>
  <si>
    <t>Resumiendo,…</t>
  </si>
  <si>
    <t>totales &gt;&gt;</t>
  </si>
  <si>
    <t>Conflicto</t>
  </si>
  <si>
    <t>Conducta</t>
  </si>
  <si>
    <t>limi. Sup</t>
  </si>
  <si>
    <t>lim. Inf.</t>
  </si>
  <si>
    <t>IPA</t>
  </si>
  <si>
    <t>% por sub-h</t>
  </si>
  <si>
    <t xml:space="preserve">Juan </t>
  </si>
  <si>
    <t xml:space="preserve">Andres </t>
  </si>
  <si>
    <t xml:space="preserve">3/12/2014 - 9:42 </t>
  </si>
  <si>
    <t xml:space="preserve">3/12/2014 - 11:15 </t>
  </si>
  <si>
    <t>hola</t>
  </si>
  <si>
    <t>Buenaas</t>
  </si>
  <si>
    <t>Muestra solidaridad</t>
  </si>
  <si>
    <t>Comunicación</t>
  </si>
  <si>
    <t>c6</t>
  </si>
  <si>
    <t xml:space="preserve">Leonardo </t>
  </si>
  <si>
    <t xml:space="preserve">3/12/2014 - 10:44 </t>
  </si>
  <si>
    <t>Hola</t>
  </si>
  <si>
    <t>.</t>
  </si>
  <si>
    <t xml:space="preserve">jsduana </t>
  </si>
  <si>
    <t xml:space="preserve">3/12/2014 - 14:17 </t>
  </si>
  <si>
    <t>Hola !</t>
  </si>
  <si>
    <t>Yo recibi la invitacion</t>
  </si>
  <si>
    <t>Muestra relajamiento o moderación</t>
  </si>
  <si>
    <t>c7</t>
  </si>
  <si>
    <t xml:space="preserve">Federico </t>
  </si>
  <si>
    <t xml:space="preserve">3/12/2014 - 16:25 </t>
  </si>
  <si>
    <t>buenas!</t>
  </si>
  <si>
    <t>Muestra acuerdo o aprueba</t>
  </si>
  <si>
    <t>Evaluación</t>
  </si>
  <si>
    <t>c5</t>
  </si>
  <si>
    <t>recibieron ustedes ?</t>
  </si>
  <si>
    <t>Sisi llego</t>
  </si>
  <si>
    <t xml:space="preserve">3/12/2014 - 16:26 </t>
  </si>
  <si>
    <t>Hay que ponerse las pilas... no hay mucho tiempo</t>
  </si>
  <si>
    <t>Hay que hacer lo siguiente…</t>
  </si>
  <si>
    <t>Da sugerencia u orientación</t>
  </si>
  <si>
    <t>c8</t>
  </si>
  <si>
    <t xml:space="preserve">3/12/2014 - 16:27 </t>
  </si>
  <si>
    <t>si quieren lo hacemos ahora</t>
  </si>
  <si>
    <t>Intentemos…</t>
  </si>
  <si>
    <t xml:space="preserve">3/12/2014 - 10:47 </t>
  </si>
  <si>
    <t>sip</t>
  </si>
  <si>
    <t>Da opiniones</t>
  </si>
  <si>
    <t>Hay qe ir haciendolo</t>
  </si>
  <si>
    <t>Control</t>
  </si>
  <si>
    <t>c4</t>
  </si>
  <si>
    <t>sino yo mañana no puedo y el viernes despues de las 5</t>
  </si>
  <si>
    <t>Pero podría ocurrir que…</t>
  </si>
  <si>
    <t xml:space="preserve">Ivan </t>
  </si>
  <si>
    <t xml:space="preserve">3/12/2014 - 12:3 </t>
  </si>
  <si>
    <t>recibido</t>
  </si>
  <si>
    <t>Continuemos…</t>
  </si>
  <si>
    <t>Da información</t>
  </si>
  <si>
    <t>c9</t>
  </si>
  <si>
    <t xml:space="preserve">Nicolas </t>
  </si>
  <si>
    <t xml:space="preserve">3/12/2014 - 10:48 </t>
  </si>
  <si>
    <t>Copiado</t>
  </si>
  <si>
    <t>Si puede ser a la noche mejor</t>
  </si>
  <si>
    <t>En lugar de eso podríamos…</t>
  </si>
  <si>
    <t>Pide información</t>
  </si>
  <si>
    <t xml:space="preserve">Maxi </t>
  </si>
  <si>
    <t xml:space="preserve">3/12/2014 - 12:5 </t>
  </si>
  <si>
    <t>Buenas, si me llego ahora la miro</t>
  </si>
  <si>
    <t>Decisión</t>
  </si>
  <si>
    <t>c3</t>
  </si>
  <si>
    <t>Vayan leyendo y consiguiendo material !</t>
  </si>
  <si>
    <t xml:space="preserve">Franco </t>
  </si>
  <si>
    <t xml:space="preserve">3/12/2014 - 20:40 </t>
  </si>
  <si>
    <t>la colgue, ahi estoy</t>
  </si>
  <si>
    <t>Pide opinión</t>
  </si>
  <si>
    <t xml:space="preserve">Agustin </t>
  </si>
  <si>
    <t xml:space="preserve">3/12/2014 - 12:38 </t>
  </si>
  <si>
    <t>si</t>
  </si>
  <si>
    <t>c10</t>
  </si>
  <si>
    <t>problema !!!</t>
  </si>
  <si>
    <t>?</t>
  </si>
  <si>
    <t>Pide sugerencias u orientación</t>
  </si>
  <si>
    <t>Reducción de tensión</t>
  </si>
  <si>
    <t>c2</t>
  </si>
  <si>
    <t>si quieren nos organizamos y lo hacemos juntos</t>
  </si>
  <si>
    <t xml:space="preserve">3/12/2014 - 12:42 </t>
  </si>
  <si>
    <t>Los "links de referencia" los puso alguien o venían en el doc</t>
  </si>
  <si>
    <t>No entiendo, ¿alguien puede...?</t>
  </si>
  <si>
    <t xml:space="preserve">3/12/2014 - 16:41 </t>
  </si>
  <si>
    <t>dale mas tarde nos ponemos,</t>
  </si>
  <si>
    <t>Muestra desacuerdo o desaprobación</t>
  </si>
  <si>
    <t>c11</t>
  </si>
  <si>
    <t xml:space="preserve">3/12/2014 - 17:56 </t>
  </si>
  <si>
    <t>Hoy a la noche entonces?</t>
  </si>
  <si>
    <t>¿Qué hacemos ahora?...</t>
  </si>
  <si>
    <t>Creo que venían</t>
  </si>
  <si>
    <t>No estoy seguro…</t>
  </si>
  <si>
    <t xml:space="preserve">3/12/2014 - 20:44 </t>
  </si>
  <si>
    <t>Tiren cuando pueden.</t>
  </si>
  <si>
    <t>Muestra tensión o molestia</t>
  </si>
  <si>
    <t>Reintegración</t>
  </si>
  <si>
    <t>c1</t>
  </si>
  <si>
    <t xml:space="preserve">3/12/2014 - 18:9 </t>
  </si>
  <si>
    <t>Exactamente</t>
  </si>
  <si>
    <t>Si, estoy de acuerdo…</t>
  </si>
  <si>
    <t>Muestra antagonismo o agresividad</t>
  </si>
  <si>
    <t>c12</t>
  </si>
  <si>
    <t xml:space="preserve">3/12/2014 - 17:23 </t>
  </si>
  <si>
    <t>yo yo puse</t>
  </si>
  <si>
    <t xml:space="preserve">3/12/2014 - 20:45 </t>
  </si>
  <si>
    <t>cuanto antes lo saquemos mejor</t>
  </si>
  <si>
    <t xml:space="preserve">3/12/2014 - 18:14 </t>
  </si>
  <si>
    <t xml:space="preserve">3/12/2014 - 20:35 </t>
  </si>
  <si>
    <t>A las 22 llegó a casa</t>
  </si>
  <si>
    <t>fui agregando</t>
  </si>
  <si>
    <t>Te explico….</t>
  </si>
  <si>
    <t xml:space="preserve"> % de interacción por atributo</t>
  </si>
  <si>
    <t>Mañana a la tarde después de las 6 puedo</t>
  </si>
  <si>
    <t>Me atrase perdon</t>
  </si>
  <si>
    <t>Discúlpenme…</t>
  </si>
  <si>
    <t>Alumno: &gt;&gt;&gt;&gt;&gt;</t>
  </si>
  <si>
    <t>&gt;&gt;&gt;</t>
  </si>
  <si>
    <t>como para dps dejarlos de donde sacamos todo pero sino los sacamos</t>
  </si>
  <si>
    <t>hernan</t>
  </si>
  <si>
    <t xml:space="preserve">3/12/2014 - 20:51 </t>
  </si>
  <si>
    <t>che gente si lo dejamos para mañana o el viernes a la noche?</t>
  </si>
  <si>
    <t>Interacciones de :</t>
  </si>
  <si>
    <t xml:space="preserve">Juan Cruz </t>
  </si>
  <si>
    <t xml:space="preserve">3/12/2014 - 20:46 </t>
  </si>
  <si>
    <t>6.30?</t>
  </si>
  <si>
    <t>¿Están de acuerdo...?</t>
  </si>
  <si>
    <t xml:space="preserve">3/12/2014 - 20:52 </t>
  </si>
  <si>
    <t>Por mi no hay drama</t>
  </si>
  <si>
    <t>Todas las posturas son válidas..</t>
  </si>
  <si>
    <t>como quieran!</t>
  </si>
  <si>
    <t xml:space="preserve">3/12/2014 - 20:53 </t>
  </si>
  <si>
    <t>yo tmb estoy medio complicado hoy a la noche,</t>
  </si>
  <si>
    <t>Aah bueno, con legui y el ruso.. Peor grupo imposible (?? Jajajaja</t>
  </si>
  <si>
    <t>creo que es complicado que todos coincidamos en un horario o un momento</t>
  </si>
  <si>
    <t>¡Vamos por buen camino!…</t>
  </si>
  <si>
    <t>yo mañana puedo desp de las 8 y el viernes desp de las 4</t>
  </si>
  <si>
    <t xml:space="preserve">3/12/2014 - 17:24 </t>
  </si>
  <si>
    <t>habria que organizar para conectarnos todos el mismo dia a la misma hora asi lo vamos viendo todo</t>
  </si>
  <si>
    <t>Yo creo que debemos intentar…</t>
  </si>
  <si>
    <t xml:space="preserve">3/12/2014 - 20:47 </t>
  </si>
  <si>
    <t>jajajja anclass!!!</t>
  </si>
  <si>
    <t xml:space="preserve">3/12/2014 - 20:54 </t>
  </si>
  <si>
    <t>Estuve buscando y encontré bastante. No creo q tengamos problemas.</t>
  </si>
  <si>
    <t>para mi lo mejor seria , cuando cada uno tenga su tiempo, va aportando al documento con lo que pueda</t>
  </si>
  <si>
    <t>deci q no toco el toba</t>
  </si>
  <si>
    <t>sisi , hay una banda de material</t>
  </si>
  <si>
    <t># del equipo</t>
  </si>
  <si>
    <t xml:space="preserve">3/12/2014 - 17:29 </t>
  </si>
  <si>
    <t>yo mañana lo voy a estar revisando durante la ,mañana</t>
  </si>
  <si>
    <t xml:space="preserve"> # individuo</t>
  </si>
  <si>
    <t>% individuo</t>
  </si>
  <si>
    <t>% ind X % grupal</t>
  </si>
  <si>
    <t>Entonces…</t>
  </si>
  <si>
    <t>SUB HABILIDAD</t>
  </si>
  <si>
    <t>RESULTADOS</t>
  </si>
  <si>
    <t>Jajajjaa</t>
  </si>
  <si>
    <t>es que pidieron que no hagams eso</t>
  </si>
  <si>
    <t>Discrepar…</t>
  </si>
  <si>
    <t>Interacciones &gt;&gt;</t>
  </si>
  <si>
    <t>&gt;&gt;&gt;&gt;&gt;</t>
  </si>
  <si>
    <t>el viernes tambien</t>
  </si>
  <si>
    <t>Es verdad</t>
  </si>
  <si>
    <t>y jueves por la tarde</t>
  </si>
  <si>
    <t>No Name</t>
  </si>
  <si>
    <t>No lo nombremos mucho igual</t>
  </si>
  <si>
    <t xml:space="preserve">3/12/2014 - 17:33 </t>
  </si>
  <si>
    <t>Si, sino ir agregando y al que le parezca que se puede redactar mejor o algo no esté bien, modificarlo y listo</t>
  </si>
  <si>
    <t xml:space="preserve">3/12/2014 - 20:48 </t>
  </si>
  <si>
    <t>noo, lo nombras 3 veces y la proxima te toca con el</t>
  </si>
  <si>
    <t>Patrón de comunicación</t>
  </si>
  <si>
    <t>Atributo (Descripción)</t>
  </si>
  <si>
    <t>Porque coincidir los 5 capas es medio difícil</t>
  </si>
  <si>
    <t>Yo creo que… porque…</t>
  </si>
  <si>
    <t>Sub-Habilidad</t>
  </si>
  <si>
    <t xml:space="preserve">% individual </t>
  </si>
  <si>
    <t>% equipo</t>
  </si>
  <si>
    <t xml:space="preserve">% </t>
  </si>
  <si>
    <t>sub-habilidad</t>
  </si>
  <si>
    <t>% parcial x atributo y sub habilidad</t>
  </si>
  <si>
    <t>PROBLEMA</t>
  </si>
  <si>
    <t>SITUACION</t>
  </si>
  <si>
    <t>ESTRATEGIA</t>
  </si>
  <si>
    <t>el que ?</t>
  </si>
  <si>
    <t>che 6.30 mañana les pinta?</t>
  </si>
  <si>
    <t xml:space="preserve">3/12/2014 - 17:36 </t>
  </si>
  <si>
    <t>bueno, yo ahora me tengo que ir, pero capaz hoy a la noche miro algo entonces</t>
  </si>
  <si>
    <t>¡Hasta la próxima!</t>
  </si>
  <si>
    <t>Atributo</t>
  </si>
  <si>
    <t>Jajajaajaja</t>
  </si>
  <si>
    <t xml:space="preserve">3/12/2014 - 17:38 </t>
  </si>
  <si>
    <t>Igual si todos nis ponemos de acuerdo a una hora yo no tengo problema de horarios, yo puedo cualquier día y hora</t>
  </si>
  <si>
    <t>Preguntemos al profesor…</t>
  </si>
  <si>
    <t>Mediación docente</t>
  </si>
  <si>
    <t>Mediación</t>
  </si>
  <si>
    <t xml:space="preserve">3/12/2014 - 21:4 </t>
  </si>
  <si>
    <t>Yo estoy leyendo algo. En Wikipedia da las denominaciones para el razonamiento basado en casos, y dentro de ellas está el razonamiento basado en casos</t>
  </si>
  <si>
    <t>De la tarde hablas no?</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</si>
  <si>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</si>
  <si>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</si>
  <si>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</si>
  <si>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</si>
  <si>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Abra que hacer el trabajando base a ese? O al general que se basa en otras cosas como el de ejemplos, el de instancias, memoria, etc?</t>
  </si>
  <si>
    <t xml:space="preserve">Herminio </t>
  </si>
  <si>
    <t xml:space="preserve">3/12/2014 - 20:49 </t>
  </si>
  <si>
    <t>Entre todos en 1hr lo hacemos</t>
  </si>
  <si>
    <t xml:space="preserve">3/12/2014 - 20:55 </t>
  </si>
  <si>
    <t>Copy &amp; paste? XD</t>
  </si>
  <si>
    <t xml:space="preserve">4/12/2014 - 15:25 </t>
  </si>
  <si>
    <t>Ahora miro</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</si>
  <si>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</si>
  <si>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</si>
  <si>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</si>
  <si>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</si>
  <si>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</si>
  <si>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 xml:space="preserve">3/12/2014 - 20:56 </t>
  </si>
  <si>
    <t>aah , no bueno, por mas que haya material . lo leemos y sacamos las ideas..</t>
  </si>
  <si>
    <t xml:space="preserve">4/12/2014 - 17:3 </t>
  </si>
  <si>
    <t>escribí sobre la 3</t>
  </si>
  <si>
    <t>a las 18 no puedo gente, tengo una reunion</t>
  </si>
  <si>
    <t>No</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</si>
  <si>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</si>
  <si>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</si>
  <si>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</si>
  <si>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</si>
  <si>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</si>
  <si>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pero por que no vamos escribeindo y vemos</t>
  </si>
  <si>
    <t>Recuerden, el objetivo del trabajo final es la participación en la realización de trabajos en forma colaborativa, todos deben participar en todo.</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</si>
  <si>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</si>
  <si>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</si>
  <si>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</si>
  <si>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aparte te das re cuenta cuando es copy &amp; paste</t>
  </si>
  <si>
    <t>bueno, a que hora te queda?</t>
  </si>
  <si>
    <t>la segunda me parece que está bien, pero que agarremos 3 casos y ampliemos un poco más</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</si>
  <si>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</si>
  <si>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</si>
  <si>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</si>
  <si>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bueno en que quedamos entonces?</t>
  </si>
  <si>
    <t>y la primera creo que está bien, capaz que después le miro algo de la redacción pero lo que importa está</t>
  </si>
  <si>
    <t>Yo lo dejaría así…</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</si>
  <si>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</si>
  <si>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</si>
  <si>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 xml:space="preserve">3/12/2014 - 20:57 </t>
  </si>
  <si>
    <t>Mañana los q puedan conectarse haganlo y vamos agregando y modificando lo q encontremos les parece?</t>
  </si>
  <si>
    <t xml:space="preserve">3/12/2014 - 20:50 </t>
  </si>
  <si>
    <t>y depues de las 20,</t>
  </si>
  <si>
    <t xml:space="preserve">4/12/2014 - 17:4 </t>
  </si>
  <si>
    <t>Buen aporte</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</si>
  <si>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</si>
  <si>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</si>
  <si>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</si>
  <si>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</si>
  <si>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</si>
  <si>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 xml:space="preserve">3/12/2014 - 20:58 </t>
  </si>
  <si>
    <t>dale, si es la mejor opcion</t>
  </si>
  <si>
    <t>por que a las 18 me junto con unos locos a hacer operativa</t>
  </si>
  <si>
    <t>si por la 2 opino igual capaz ampliar un toque</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</si>
  <si>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</si>
  <si>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</si>
  <si>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y hasta las 18 laburo ...</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</si>
  <si>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</si>
  <si>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</si>
  <si>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busquemos de cual encontramos info y ampliamos esas xD</t>
  </si>
  <si>
    <t xml:space="preserve">3/12/2014 - 20:59 </t>
  </si>
  <si>
    <t>bueno , yo seguro me conecto desp de la s8</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</si>
  <si>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</si>
  <si>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</si>
  <si>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</si>
  <si>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</si>
  <si>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Pasa que ellos no quieren eso, quieren que estemos todos juntos editando y discutiendo lo que ponemos</t>
  </si>
  <si>
    <t>y leeesto</t>
  </si>
  <si>
    <t>ok, yo voy a estar casi todo el dia</t>
  </si>
  <si>
    <t>¡Esto va bien! Sigamos…</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</si>
  <si>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</si>
  <si>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</si>
  <si>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si se quieren juntar a una hora no hay drama... yo hice algo de la uno para tener... nada loco</t>
  </si>
  <si>
    <t xml:space="preserve">4/12/2014 - 17:5 </t>
  </si>
  <si>
    <t>dale , igual para mi hagamos una onda de votación para ver cuáles ampliar</t>
  </si>
  <si>
    <t>Yo igual</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</si>
  <si>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</si>
  <si>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</si>
  <si>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</si>
  <si>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Avisen cuando estén así entro</t>
  </si>
  <si>
    <t>claro, vamos a hacerlo una hora q poddamos todos</t>
  </si>
  <si>
    <t>así estamos todos de acuerdo</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</si>
  <si>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</si>
  <si>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</si>
  <si>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 xml:space="preserve">3/12/2014 - 21:0 </t>
  </si>
  <si>
    <t>dale dale</t>
  </si>
  <si>
    <t>y pero eso es medio complicado</t>
  </si>
  <si>
    <t>jaja</t>
  </si>
  <si>
    <t>Yo pienso que…</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</si>
  <si>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</si>
  <si>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</si>
  <si>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 xml:space="preserve">3/12/2014 - 22:0 </t>
  </si>
  <si>
    <t>Mientras haya 2 o e conectados al mismo tiempo no hay drama</t>
  </si>
  <si>
    <t>despues de las 20 no tngo drama</t>
  </si>
  <si>
    <t xml:space="preserve">4/12/2014 - 17:14 </t>
  </si>
  <si>
    <t>bueno bueno</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</si>
  <si>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</si>
  <si>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</si>
  <si>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2 o 3</t>
  </si>
  <si>
    <t>Yo lo explicaría así…</t>
  </si>
  <si>
    <t>Explicar/Clarificar</t>
  </si>
  <si>
    <t>Reconocimiento</t>
  </si>
  <si>
    <t>XXXX</t>
  </si>
  <si>
    <t>bueno, yo depsues de las 20 hasta las 24 estoy mas o menos</t>
  </si>
  <si>
    <t>Les corte el partido a loa de river</t>
  </si>
  <si>
    <t>Justificar</t>
  </si>
  <si>
    <t>Seguramente después me ponga a hacer algo</t>
  </si>
  <si>
    <t>dale</t>
  </si>
  <si>
    <t>Afirmar</t>
  </si>
  <si>
    <t>el viernes no puedo</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</si>
  <si>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</si>
  <si>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</si>
  <si>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 xml:space="preserve">3/12/2014 - 22:1 </t>
  </si>
  <si>
    <t>yo veo si puedo desde el laburo conectarme un rato</t>
  </si>
  <si>
    <t>¿Qué falta considerar?...</t>
  </si>
  <si>
    <t>Información</t>
  </si>
  <si>
    <t xml:space="preserve">4/12/2014 - 17:28 </t>
  </si>
  <si>
    <t>Yo ahora no puedo, después reviso todo</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</si>
  <si>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</si>
  <si>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pero por eso me parece que cada uno en su horario si puede vaya haciendo algo... yo despues de esa estoy</t>
  </si>
  <si>
    <t>a escondidas jaja</t>
  </si>
  <si>
    <t>Elaboración</t>
  </si>
  <si>
    <t>Puesto que la conducta “Muestra tensión” es calificada por (Bales, 1950) como una conducta negativa, no se considera conveniente entrenar al grupo para que la manifieste.</t>
  </si>
  <si>
    <t>Para cuando hay que entregarlo?</t>
  </si>
  <si>
    <t>Por favor, muestreme…</t>
  </si>
  <si>
    <t xml:space="preserve">3/12/2014 - 22:2 </t>
  </si>
  <si>
    <t>Jajajaja</t>
  </si>
  <si>
    <t>y antes laburando... no puedo estar full time, pero si de a ratos</t>
  </si>
  <si>
    <t>Por favor, expliqueme…</t>
  </si>
  <si>
    <t>Clarificación</t>
  </si>
  <si>
    <t>Laburas de noche?</t>
  </si>
  <si>
    <t>sabado antes de las 18</t>
  </si>
  <si>
    <t>mañana alas 20 pueden?</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</si>
  <si>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</si>
  <si>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</si>
  <si>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</si>
  <si>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</si>
  <si>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no pero mañana tengo q ir a la tarde</t>
  </si>
  <si>
    <t xml:space="preserve">4/12/2014 - 17:29 </t>
  </si>
  <si>
    <t>Ok, cuando me libere completo</t>
  </si>
  <si>
    <t>¿Se puede…?</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</si>
  <si>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</si>
  <si>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</si>
  <si>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y si se conectan a la tarde capaz q puedo mandarmela</t>
  </si>
  <si>
    <t xml:space="preserve">4/12/2014 - 17:30 </t>
  </si>
  <si>
    <t>Por mi esta todo bien, lo que digan</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</si>
  <si>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</si>
  <si>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</si>
  <si>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 xml:space="preserve">3/12/2014 - 22:3 </t>
  </si>
  <si>
    <t>Ok !</t>
  </si>
  <si>
    <t>leo se tomo el palo?</t>
  </si>
  <si>
    <t>Gracias amigos…</t>
  </si>
  <si>
    <t>Apreciación</t>
  </si>
  <si>
    <t>Puesto que la conducta “Muestra antagonismo” es calificada por (Bales, 1950) como una conducta negativa, no se considera conveniente entrenar al grupo para que la manifieste.</t>
  </si>
  <si>
    <t>Yo a la mañana puedo y a la noche tarde</t>
  </si>
  <si>
    <t>Aceptación/Confirmación</t>
  </si>
  <si>
    <t>R (MEJORADO)</t>
  </si>
  <si>
    <t xml:space="preserve">4/12/2014 - 9:59 </t>
  </si>
  <si>
    <t>chicos</t>
  </si>
  <si>
    <t>vas a ser el nuevo toba?</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</si>
  <si>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</si>
  <si>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</si>
  <si>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</si>
  <si>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entregadisimo</t>
  </si>
  <si>
    <t xml:space="preserve">4/12/2014 - 14:18 </t>
  </si>
  <si>
    <t>Hola... En un rato me conecto para hacer algo x q mas tarde se me complica.</t>
  </si>
  <si>
    <t>joya mañana a las 20 editamos</t>
  </si>
  <si>
    <t>Requerir atención</t>
  </si>
  <si>
    <t>Estudiante a requiere entrenamiento de subhabilidad Tarea</t>
  </si>
  <si>
    <t>Debe indicarle que cuando se efectúen un pedido de información, que realice una contribución a continuación de la oración de apertura “Resumiendo,…”.</t>
  </si>
  <si>
    <t xml:space="preserve">4/12/2014 - 14:21 </t>
  </si>
  <si>
    <t>Ok !! Yo a la noche lo veo y completo</t>
  </si>
  <si>
    <t>jajaja</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</si>
  <si>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</si>
  <si>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</si>
  <si>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</si>
  <si>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Y comento lo que modifico y agrego</t>
  </si>
  <si>
    <t>oka</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</si>
  <si>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</si>
  <si>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</si>
  <si>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</si>
  <si>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joya</t>
  </si>
  <si>
    <t xml:space="preserve">4/12/2014 - 17:31 </t>
  </si>
  <si>
    <t>Jajaja</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</si>
  <si>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</si>
  <si>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</si>
  <si>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</si>
  <si>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me paree perfecto</t>
  </si>
  <si>
    <t xml:space="preserve">4/12/2014 - 17:41 </t>
  </si>
  <si>
    <t>Na, osea retomamos lo que quieran</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</si>
  <si>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</si>
  <si>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</si>
  <si>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cuando quieran empezamod</t>
  </si>
  <si>
    <t>no conozco a ninguno... soy un dinosaurio JAJA</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</si>
  <si>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</si>
  <si>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</si>
  <si>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</si>
  <si>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Ahí me conecto</t>
  </si>
  <si>
    <t>A eso me refería, no necesitan mi voto jaja</t>
  </si>
  <si>
    <t>En vez de… Probemos…</t>
  </si>
  <si>
    <t>Requerir cambio de enfoque</t>
  </si>
  <si>
    <t>Indicar que en un futuro debe formular al menos un requerimiento al grupo. El estudiante debe hacer su contribución a continuación de la oración de apertura “Continuemos…”.</t>
  </si>
  <si>
    <t>Si pueden estar varios conectados haciendo el tp mejor</t>
  </si>
  <si>
    <t>yo tampoco jajaja</t>
  </si>
  <si>
    <t xml:space="preserve">5/12/2014 - 9:42 </t>
  </si>
  <si>
    <t>ahora leo todo</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</si>
  <si>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</si>
  <si>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</si>
  <si>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buenisimo</t>
  </si>
  <si>
    <t>listoo</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</si>
  <si>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</si>
  <si>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</si>
  <si>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</si>
  <si>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5/12/2014 - 10:6 </t>
  </si>
  <si>
    <t>creo que ademas de seguramente algun que otro detalle de redaccion</t>
  </si>
  <si>
    <t xml:space="preserve">4/12/2014 - 14:26 </t>
  </si>
  <si>
    <t>estas?</t>
  </si>
  <si>
    <t>faltaria detallar 3 aplicaciones (Brevemente) en el 2</t>
  </si>
  <si>
    <t>Deps leo todo</t>
  </si>
  <si>
    <t xml:space="preserve">Debe indicarle que cuando se efectúen un pedido de sugerencia u orientación, que realice una contribución a continuación de la oración de apertura “En lugar de eso podríamos…”.
</t>
  </si>
  <si>
    <t xml:space="preserve">4/12/2014 - 14:28 </t>
  </si>
  <si>
    <t xml:space="preserve">5/12/2014 - 10:8 </t>
  </si>
  <si>
    <t>si, ahora me pongo con eso</t>
  </si>
  <si>
    <t>Me estaba bañando</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</si>
  <si>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</si>
  <si>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 xml:space="preserve">4/12/2014 - 14:30 </t>
  </si>
  <si>
    <t>buenazo</t>
  </si>
  <si>
    <t xml:space="preserve">Debe indicarle que cuando se efectúen un pedido de sugerencia u orientación, que realice una contribución a continuación de la oración de apertura “Yo creo que debemos intentar…”.
</t>
  </si>
  <si>
    <t xml:space="preserve">5/12/2014 - 17:25 </t>
  </si>
  <si>
    <t>Buenas chicos, recién llego de la facu, que hay que mirar o que falta?</t>
  </si>
  <si>
    <t>mira , te digo que es lo que creo y vos desp me decis</t>
  </si>
  <si>
    <t>Jajajaj</t>
  </si>
  <si>
    <t xml:space="preserve">Debe indicarle que cuando se efectúen un pedido de sugerencia u orientación, que realice una contribución a continuación de la oración de apertura “En vez de… probemos…”.
</t>
  </si>
  <si>
    <t>para la primera , podriamos describir masomenos que es ? como lo hace , y que es un caso</t>
  </si>
  <si>
    <t>Indicar que en un futuro debe formular al menos un requerimiento al grupo. El estudiante debe hacer su contribución a continuación de la oración de apertura “¿Qué hacemos ahora…?”.</t>
  </si>
  <si>
    <t xml:space="preserve">5/12/2014 - 18:6 </t>
  </si>
  <si>
    <t>Y hacete un paneo general de la redacción si queres</t>
  </si>
  <si>
    <t>osea una tecnica para resolucion de problemas, atra vez de experiencias pasadas</t>
  </si>
  <si>
    <t>el lag q tiene esta verga boludo</t>
  </si>
  <si>
    <t>ir sobre esa base agregando informacion</t>
  </si>
  <si>
    <t xml:space="preserve">4/12/2014 - 14:31 </t>
  </si>
  <si>
    <t>Me parece buena la idea</t>
  </si>
  <si>
    <t>Creo que nos falta ampliar 2 usos en la 2)</t>
  </si>
  <si>
    <t>google ya no es lo que era.....</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</si>
  <si>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</si>
  <si>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</si>
  <si>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vi que en un par de lados que definen lo que es un caso , que lo qe o compone</t>
  </si>
  <si>
    <t>Indicar que en un futuro debe formular al menos una muestra de relajamiento al grupo. El estudiante debe hacer su contribución a continuación de la oración de apertura “Gracias amigos,…”.</t>
  </si>
  <si>
    <t>En un rato veo de ampliar alguno</t>
  </si>
  <si>
    <t>Por lo que estuve leyendo</t>
  </si>
  <si>
    <t>jaaj</t>
  </si>
  <si>
    <t>Puesto que la conducta “Muestra tensión” es calificada como una conducta negativa, no se considera conveniente entrenarla.</t>
  </si>
  <si>
    <t xml:space="preserve">4/12/2014 - 14:35 </t>
  </si>
  <si>
    <t>fijate lo q puse si t gust{o</t>
  </si>
  <si>
    <t xml:space="preserve">5/12/2014 - 18:7 </t>
  </si>
  <si>
    <t>Dale ahora chusmeo, le pegue una leída y me pareció que estaba bien, pero ahora veo que puedo agregar</t>
  </si>
  <si>
    <t xml:space="preserve">4/12/2014 - 14:37 </t>
  </si>
  <si>
    <t>No estoy como para ver el doc</t>
  </si>
  <si>
    <t>Jajajaj estas del celular! ¿¿</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</si>
  <si>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</si>
  <si>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</si>
  <si>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Desp lo miro</t>
  </si>
  <si>
    <t xml:space="preserve">6/12/2014 - 8:29 </t>
  </si>
  <si>
    <t>jau alguien por ahi ??</t>
  </si>
  <si>
    <t>nono, de la web</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</si>
  <si>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</si>
  <si>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 xml:space="preserve">4/12/2014 - 14:38 </t>
  </si>
  <si>
    <t>no hay drama</t>
  </si>
  <si>
    <t xml:space="preserve">6/12/2014 - 8:35 </t>
  </si>
  <si>
    <t>Yo</t>
  </si>
  <si>
    <t>Indicar que en un futuro debe formular al menos una muestra de solidaridad al grupo. El estudiante debe hacer su contribución a continuación de la oración de apertura “¡Hasta la próxima!...”.</t>
  </si>
  <si>
    <t>juan.. no se como queres definir que es un caso</t>
  </si>
  <si>
    <t>q fracaso con razon nadie usa esto</t>
  </si>
  <si>
    <t>Puesto que la conducta “Muestra antagonismo” es calificada como una conducta negativa, no se considera conveniente entrenarla.</t>
  </si>
  <si>
    <t xml:space="preserve">4/12/2014 - 14:41 </t>
  </si>
  <si>
    <t>si que se yo , la idea es que no copiemos y pegamos , esta medio tal cual al paper que me pasaste,</t>
  </si>
  <si>
    <t xml:space="preserve">6/12/2014 - 8:36 </t>
  </si>
  <si>
    <t>Bien</t>
  </si>
  <si>
    <t xml:space="preserve">4/12/2014 - 14:44 </t>
  </si>
  <si>
    <t>si lo se, pero para tener una base e ir desarrollandola</t>
  </si>
  <si>
    <t>A mi del celular la flasha</t>
  </si>
  <si>
    <t>ahi estoy investigando un poco mas</t>
  </si>
  <si>
    <t>bueno , le podemos cambiar un toque las palabras , xq queda re evidente. y ademas dice "con nuestas palabras"</t>
  </si>
  <si>
    <t>capas para las videollamadas safa ni idea</t>
  </si>
  <si>
    <t>ahi estoy leyendo todo de vuelta</t>
  </si>
  <si>
    <t xml:space="preserve">4/12/2014 - 15:7 </t>
  </si>
  <si>
    <t>emmanuel estoy escribiendo la respuesta con mis palabras , para que quede copiado y pegado como lo estas haciendo , y mee lo estas modificando</t>
  </si>
  <si>
    <t xml:space="preserve">4/12/2014 - 15:8 </t>
  </si>
  <si>
    <t>perdon, pense q asi quedaba mas claro la idea que querias plasmar</t>
  </si>
  <si>
    <t xml:space="preserve">3/12/2014 - 21:1 </t>
  </si>
  <si>
    <t>yo lo uso todos los dias para el laburo y anda mejor que skype</t>
  </si>
  <si>
    <t xml:space="preserve">4/12/2014 - 15:9 </t>
  </si>
  <si>
    <t>es que me cambiabas la idea</t>
  </si>
  <si>
    <t>che le damos forma de informe? o lo dejamos asi ?</t>
  </si>
  <si>
    <t xml:space="preserve">4/12/2014 - 15:12 </t>
  </si>
  <si>
    <t>ahi mande ctr z</t>
  </si>
  <si>
    <t>pero tampoco se necesita tanto</t>
  </si>
  <si>
    <t xml:space="preserve">4/12/2014 - 15:18 </t>
  </si>
  <si>
    <t>ahi puse con mis palabras lo que decia el parrafo</t>
  </si>
  <si>
    <t xml:space="preserve">6/12/2014 - 8:40 </t>
  </si>
  <si>
    <t>Lo que podemos es hacer una portada</t>
  </si>
  <si>
    <t>2/1/1900 - 0:0</t>
  </si>
  <si>
    <t>jejej</t>
  </si>
  <si>
    <t xml:space="preserve">4/12/2014 - 15:35 </t>
  </si>
  <si>
    <t>Y acomodar un toque la bibliografía</t>
  </si>
  <si>
    <t>ahi estoy buscando aplicaciones</t>
  </si>
  <si>
    <t>Si, es mejor que skype</t>
  </si>
  <si>
    <t xml:space="preserve">4/12/2014 - 15:39 </t>
  </si>
  <si>
    <t>Y creo que ahí estamos</t>
  </si>
  <si>
    <t xml:space="preserve">4/12/2014 - 15:40 </t>
  </si>
  <si>
    <t>Barbaro muchachos</t>
  </si>
  <si>
    <t xml:space="preserve">6/12/2014 - 8:41 </t>
  </si>
  <si>
    <t>ok</t>
  </si>
  <si>
    <t>Eso es que sea constructivo</t>
  </si>
  <si>
    <t xml:space="preserve">6/12/2014 - 8:49 </t>
  </si>
  <si>
    <t>Oka</t>
  </si>
  <si>
    <t xml:space="preserve">3/12/2014 - 21:2 </t>
  </si>
  <si>
    <t>yo jamas lo use</t>
  </si>
  <si>
    <t xml:space="preserve">5/12/2014 - 10:11 </t>
  </si>
  <si>
    <t>hola compañeros perdon que la colgue</t>
  </si>
  <si>
    <t>Cuando me levante lo reviso de nuevo</t>
  </si>
  <si>
    <t>hoy me pongo</t>
  </si>
  <si>
    <t>pero ahora se me esta colgando todo</t>
  </si>
  <si>
    <t xml:space="preserve">5/12/2014 - 10:26 </t>
  </si>
  <si>
    <t>Ya me pongo yo !</t>
  </si>
  <si>
    <t>Yo igual nunca le hice portada a ninguno de los trabajos anteriores jaj</t>
  </si>
  <si>
    <t>En el 1 se me ocurrieron un par de cosas</t>
  </si>
  <si>
    <t>Jajajaj cerralo y dejalo enfriar hasta mañana a la tarde</t>
  </si>
  <si>
    <t xml:space="preserve">6/12/2014 - 8:52 </t>
  </si>
  <si>
    <t>Queda mas piolex, además dice que tiene que estar el nombre de los integrantes</t>
  </si>
  <si>
    <t>dale , como que ?</t>
  </si>
  <si>
    <t>Un poco locas pero esta buena la analogía que voy a hacer con la memoria humana</t>
  </si>
  <si>
    <t>sali y volve a entrar, la solucion magica de los teclas....</t>
  </si>
  <si>
    <t xml:space="preserve">6/12/2014 - 8:53 </t>
  </si>
  <si>
    <t>claro ena lgun lugar hay que meterlos...</t>
  </si>
  <si>
    <t>Puede fallar dijo tusam</t>
  </si>
  <si>
    <t xml:space="preserve">4/12/2014 - 19:16 </t>
  </si>
  <si>
    <t>hola muchachos!</t>
  </si>
  <si>
    <t xml:space="preserve">5/12/2014 - 10:27 </t>
  </si>
  <si>
    <t>jajaja ya fue, metele</t>
  </si>
  <si>
    <t>che igual falta expandir 2 ejemplos del 2</t>
  </si>
  <si>
    <t xml:space="preserve">5/12/2014 - 10:30 </t>
  </si>
  <si>
    <t>mandalee</t>
  </si>
  <si>
    <t>como dicen que les va? jaja</t>
  </si>
  <si>
    <t xml:space="preserve">5/12/2014 - 10:36 </t>
  </si>
  <si>
    <t>Capaz quesa</t>
  </si>
  <si>
    <t>Queda perdón</t>
  </si>
  <si>
    <t xml:space="preserve">4/12/2014 - 19:17 </t>
  </si>
  <si>
    <t>buenas!!</t>
  </si>
  <si>
    <t>Trato de pensarla bien y redactarla aun mejor</t>
  </si>
  <si>
    <t xml:space="preserve">6/12/2014 - 8:57 </t>
  </si>
  <si>
    <t>Hablamos de esos dos ejemplos en general</t>
  </si>
  <si>
    <t>Si flasheo mucho siganme</t>
  </si>
  <si>
    <t>cagado de calor!!</t>
  </si>
  <si>
    <t>Diganme...</t>
  </si>
  <si>
    <t xml:space="preserve">6/12/2014 - 9:20 </t>
  </si>
  <si>
    <t>Ahí agregue la portada y bibliografía</t>
  </si>
  <si>
    <t xml:space="preserve">5/12/2014 - 10:37 </t>
  </si>
  <si>
    <t>dale sacudila y vemos jaja</t>
  </si>
  <si>
    <t xml:space="preserve">4/12/2014 - 19:18 </t>
  </si>
  <si>
    <t>Idem</t>
  </si>
  <si>
    <t>Fijense de poner los links tratando de seguir el formato</t>
  </si>
  <si>
    <t xml:space="preserve">5/12/2014 - 12:5 </t>
  </si>
  <si>
    <t>En la 1 falta modificar el gráfico</t>
  </si>
  <si>
    <t xml:space="preserve">6/12/2014 - 9:25 </t>
  </si>
  <si>
    <t>Terrible</t>
  </si>
  <si>
    <t>Y explicarlo muy brevemente y creo que ya estaría</t>
  </si>
  <si>
    <t>El 2 hay que esperar que conteste la cátedra (manden un mail) para saber si son nuevas aplicaciones que pensemos nosotros o aplicaciones que ya existen</t>
  </si>
  <si>
    <t xml:space="preserve">6/12/2014 - 12:45 </t>
  </si>
  <si>
    <t>Falta una aplicación para terminarlo?</t>
  </si>
  <si>
    <t xml:space="preserve">4/12/2014 - 19:19 </t>
  </si>
  <si>
    <t>jajajaja seeee ?</t>
  </si>
  <si>
    <t>Y la 3 hay que leer un poco más</t>
  </si>
  <si>
    <t>Recién termine con las fucking maquinas de estado, ya meto con esto</t>
  </si>
  <si>
    <t>Para mi es posible</t>
  </si>
  <si>
    <t>Es muy parecido a lo que pasaba con el aprendizaje automático</t>
  </si>
  <si>
    <t>esta re pesado lpm! che a las 20 entonces hacemos el tp?</t>
  </si>
  <si>
    <t xml:space="preserve">6/12/2014 - 13:54 </t>
  </si>
  <si>
    <t>Chicos hay alguien?</t>
  </si>
  <si>
    <t xml:space="preserve">5/12/2014 - 12:8 </t>
  </si>
  <si>
    <t>yo mando el mail</t>
  </si>
  <si>
    <t>y el punto 3 creo igual q vamos</t>
  </si>
  <si>
    <t>Hay que mandar el trabajo, lo mando?</t>
  </si>
  <si>
    <t>buenas</t>
  </si>
  <si>
    <t>vos</t>
  </si>
  <si>
    <t xml:space="preserve">6/12/2014 - 14:33 </t>
  </si>
  <si>
    <t>Si esta todo mandalo</t>
  </si>
  <si>
    <t>*</t>
  </si>
  <si>
    <t>aca en neco esta hermoso!</t>
  </si>
  <si>
    <t>mediante una base de datos</t>
  </si>
  <si>
    <t xml:space="preserve">6/12/2014 - 14:34 </t>
  </si>
  <si>
    <t>Yo estuve leyendo la dos y hay varios ejemplos en esas dos categorías</t>
  </si>
  <si>
    <t>tiene_gripe(X)</t>
  </si>
  <si>
    <t>me acuerdo ese practico jaja</t>
  </si>
  <si>
    <t>Espero si dicen algo los otros chicos a ver que pasa</t>
  </si>
  <si>
    <t xml:space="preserve">4/12/2014 - 19:20 </t>
  </si>
  <si>
    <t>Uhhhh bardero! jajaja</t>
  </si>
  <si>
    <t>pero va por ese lado seguro</t>
  </si>
  <si>
    <t xml:space="preserve">6/12/2014 - 15:8 </t>
  </si>
  <si>
    <t>Che bueno ahi amplie</t>
  </si>
  <si>
    <t xml:space="preserve">4/12/2014 - 19:21 </t>
  </si>
  <si>
    <t>no hace mucho calor...</t>
  </si>
  <si>
    <t xml:space="preserve">5/12/2014 - 12:14 </t>
  </si>
  <si>
    <t>Sisis</t>
  </si>
  <si>
    <t>control de procesos</t>
  </si>
  <si>
    <t>ayer hizo como 30 grados</t>
  </si>
  <si>
    <t>Descanso un rato, voy a la facu a un concurso y vuelvo</t>
  </si>
  <si>
    <t>con algo</t>
  </si>
  <si>
    <t>hoy hizo 24 /25</t>
  </si>
  <si>
    <t>dale suerte</t>
  </si>
  <si>
    <t>y planificacion ya habia ampliado</t>
  </si>
  <si>
    <t>aca esta tremendo</t>
  </si>
  <si>
    <t>Si hay novedades escribanlas por acá</t>
  </si>
  <si>
    <t>y ya esta lo de diagnosis</t>
  </si>
  <si>
    <t xml:space="preserve">4/12/2014 - 20:6 </t>
  </si>
  <si>
    <t>estamos todos?</t>
  </si>
  <si>
    <t>agrege unos links a la biblio y los vincule con algunas menciones que habia en el texto, no se si los otros links tienen referencias en el texto tambien...</t>
  </si>
  <si>
    <t xml:space="preserve">5/12/2014 - 18:59 </t>
  </si>
  <si>
    <t>Punto 1 terminado creo</t>
  </si>
  <si>
    <t>Cuando lo manden pongan en copia CC a todos</t>
  </si>
  <si>
    <t xml:space="preserve">4/12/2014 - 20:7 </t>
  </si>
  <si>
    <t>estoy</t>
  </si>
  <si>
    <t>Revisenlo... esta escrito la mayoría con nuestras palabras</t>
  </si>
  <si>
    <t>asi sabemos que ya lo mandaron!</t>
  </si>
  <si>
    <t xml:space="preserve">4/12/2014 - 20:8 </t>
  </si>
  <si>
    <t>aca yo</t>
  </si>
  <si>
    <t>Y fui agregando cosas a lo que habían puesto uds</t>
  </si>
  <si>
    <t>Mi opinion es que esta bastaaante bien ?</t>
  </si>
  <si>
    <t>Bien constructivo</t>
  </si>
  <si>
    <t xml:space="preserve">6/12/2014 - 15:16 </t>
  </si>
  <si>
    <t>Bueno entonces lo mando?. Quedan 3hs xD</t>
  </si>
  <si>
    <t xml:space="preserve">5/12/2014 - 21:20 </t>
  </si>
  <si>
    <t>sobre la pregunta dos me respondieron que son aplicaciones donde no se este utilizando</t>
  </si>
  <si>
    <t xml:space="preserve">4/12/2014 - 20:9 </t>
  </si>
  <si>
    <t>no se como quieren hacer?</t>
  </si>
  <si>
    <t>el informe del t1 me llevo una hoja y media, este esta super completo jajaja</t>
  </si>
  <si>
    <t xml:space="preserve">5/12/2014 - 22:22 </t>
  </si>
  <si>
    <t>Uhh se puso aspero entonces</t>
  </si>
  <si>
    <t>esperamos un toque mas</t>
  </si>
  <si>
    <t>Por mi si</t>
  </si>
  <si>
    <t xml:space="preserve">6/12/2014 - 0:27 </t>
  </si>
  <si>
    <t>gente nos tenemos q poner a inventar 3 ideas ,no se a mi se me ocurre usar esto para crear programas</t>
  </si>
  <si>
    <t xml:space="preserve">6/12/2014 - 15:19 </t>
  </si>
  <si>
    <t>si si</t>
  </si>
  <si>
    <t>y arrancamos con los presentes</t>
  </si>
  <si>
    <t>Ya invente una</t>
  </si>
  <si>
    <t>Dale nomas</t>
  </si>
  <si>
    <t>ono?</t>
  </si>
  <si>
    <t>Va esta en proceso</t>
  </si>
  <si>
    <t xml:space="preserve">6/12/2014 - 15:21 </t>
  </si>
  <si>
    <t>joya, ahi lo mando</t>
  </si>
  <si>
    <t xml:space="preserve">6/12/2014 - 0:28 </t>
  </si>
  <si>
    <t>programas q se creen a partir de otros similares</t>
  </si>
  <si>
    <t>si si ... eso no hay drma..</t>
  </si>
  <si>
    <t xml:space="preserve">6/12/2014 - 15:24 </t>
  </si>
  <si>
    <t>ahi esta</t>
  </si>
  <si>
    <t>la idea q tengan tirenla y nos quedamos con las 3 mas coherentes</t>
  </si>
  <si>
    <t xml:space="preserve">4/12/2014 - 20:11 </t>
  </si>
  <si>
    <t>Yo y francisco estamos complicados</t>
  </si>
  <si>
    <t>Joya</t>
  </si>
  <si>
    <t>pq tenemos que entregar manana</t>
  </si>
  <si>
    <t xml:space="preserve">6/12/2014 - 15:26 </t>
  </si>
  <si>
    <t>piola</t>
  </si>
  <si>
    <t>Lamentablemente</t>
  </si>
  <si>
    <t xml:space="preserve">6/12/2014 - 0:31 </t>
  </si>
  <si>
    <t>Ahi está leete la 3</t>
  </si>
  <si>
    <t>Con compiladores</t>
  </si>
  <si>
    <t>Flashee merca a full</t>
  </si>
  <si>
    <t xml:space="preserve">4/12/2014 - 20:13 </t>
  </si>
  <si>
    <t>ok... por eso ayer yo decía que mejor cada uno cuando pueda.... Igual lo que se haga queda así le pegan una mirada luego ...</t>
  </si>
  <si>
    <t xml:space="preserve">6/12/2014 - 1:4 </t>
  </si>
  <si>
    <t>Me inspire muchachos</t>
  </si>
  <si>
    <t>cuando tengan timepo</t>
  </si>
  <si>
    <t xml:space="preserve">6/12/2014 - 1:11 </t>
  </si>
  <si>
    <t>bienb ien te banco</t>
  </si>
  <si>
    <t xml:space="preserve">4/12/2014 - 20:14 </t>
  </si>
  <si>
    <t>si es que es lo mejor hacerlo asi</t>
  </si>
  <si>
    <t>llege muy tarde muchachos jaj perdon</t>
  </si>
  <si>
    <t>Mira el punto 2</t>
  </si>
  <si>
    <t>pero dicen que tenemos que hacerlo todos juntos</t>
  </si>
  <si>
    <t xml:space="preserve">6/12/2014 - 1:12 </t>
  </si>
  <si>
    <t>ahi relojeo</t>
  </si>
  <si>
    <t>Aca estamos</t>
  </si>
  <si>
    <t xml:space="preserve">6/12/2014 - 1:17 </t>
  </si>
  <si>
    <t>la idea seria que por la creación de un programa o un componente de este, guardar una seria de reglas o requerimientos que se esperaban de su funcionalidad.</t>
  </si>
  <si>
    <t>Luego ante la creacion de un nuevo programa se compararia con la bases de datos para obtener el componente o clase que anteriromente de desarrollo que tenga la mayor coincidendcia en los requerimientos guardados.</t>
  </si>
  <si>
    <t>como todos juntos?</t>
  </si>
  <si>
    <t>bueno algo asi je</t>
  </si>
  <si>
    <t xml:space="preserve">6/12/2014 - 1:38 </t>
  </si>
  <si>
    <t>gente manana tenemos q terminar esto</t>
  </si>
  <si>
    <t>Falsa alarma</t>
  </si>
  <si>
    <t>Mañana nos juntamos antes del mediodia tipo 11?</t>
  </si>
  <si>
    <t>yo los demaslos hicimos mientras cda uno podia...</t>
  </si>
  <si>
    <t xml:space="preserve">6/12/2014 - 1:39 </t>
  </si>
  <si>
    <t>tenemos hasta las 6</t>
  </si>
  <si>
    <t>pero bueno, no pasa nada</t>
  </si>
  <si>
    <t>de la tarde</t>
  </si>
  <si>
    <t>a la mañna si quieren nos jnutamos</t>
  </si>
  <si>
    <t>claro todos discutiendo juntos q se yo que quieren</t>
  </si>
  <si>
    <t>y lo terminamos</t>
  </si>
  <si>
    <t>no es un problema ...</t>
  </si>
  <si>
    <t xml:space="preserve">6/12/2014 - 1:40 </t>
  </si>
  <si>
    <t>yo la verdad prefiero al medio dia</t>
  </si>
  <si>
    <t>eso donde lo dice?</t>
  </si>
  <si>
    <t>pero bueno</t>
  </si>
  <si>
    <t>tenemos q hacer una pregunta</t>
  </si>
  <si>
    <t xml:space="preserve">4/12/2014 - 20:15 </t>
  </si>
  <si>
    <t>estamos</t>
  </si>
  <si>
    <t xml:space="preserve">6/12/2014 - 1:41 </t>
  </si>
  <si>
    <t>Yo hasta las 16.30 puedo</t>
  </si>
  <si>
    <t xml:space="preserve">4/12/2014 - 20:17 </t>
  </si>
  <si>
    <t>Arriba en el doc</t>
  </si>
  <si>
    <t>a las 11 o 12 les parece?</t>
  </si>
  <si>
    <t>Investiguemls un toqe</t>
  </si>
  <si>
    <t>Por mi si !</t>
  </si>
  <si>
    <t>Y vayanos tirando ideas</t>
  </si>
  <si>
    <t>Si quieren levantarse tarde los banco a las 12 ?</t>
  </si>
  <si>
    <t>yo entendi otra cosa.... pero bueno....no importa....</t>
  </si>
  <si>
    <t xml:space="preserve">6/12/2014 - 1:43 </t>
  </si>
  <si>
    <t>dalee</t>
  </si>
  <si>
    <t>no perdamos tiempo en esto</t>
  </si>
  <si>
    <t>Jajaja una hora mas es una hora mas !</t>
  </si>
  <si>
    <t>hagamos lo que tenemos que hacer ?</t>
  </si>
  <si>
    <t>Yo completo la bibliografia y me voy a dormir estoy muerto</t>
  </si>
  <si>
    <t xml:space="preserve">4/12/2014 - 20:18 </t>
  </si>
  <si>
    <t xml:space="preserve">6/12/2014 - 1:47 </t>
  </si>
  <si>
    <t>dale hasta manana</t>
  </si>
  <si>
    <t>_P</t>
  </si>
  <si>
    <t>yo le pego una leida a eso y miento un poco</t>
  </si>
  <si>
    <t xml:space="preserve">6/12/2014 - 12:17 </t>
  </si>
  <si>
    <t>miento</t>
  </si>
  <si>
    <t xml:space="preserve">6/12/2014 - 12:18 </t>
  </si>
  <si>
    <t>como estas ?</t>
  </si>
  <si>
    <t xml:space="preserve">6/12/2014 - 12:19 </t>
  </si>
  <si>
    <t>todo tranqui , me voy a poner a leer n poco lo que hicieron</t>
  </si>
  <si>
    <t xml:space="preserve">4/12/2014 - 20:21 </t>
  </si>
  <si>
    <t>yo lo redactaria un poco mas rustico a lo que pusieron</t>
  </si>
  <si>
    <t>no se que opinan</t>
  </si>
  <si>
    <t>a ver que puedo aportar</t>
  </si>
  <si>
    <t>sisi</t>
  </si>
  <si>
    <t>dice con nuestras palabras jaja</t>
  </si>
  <si>
    <t xml:space="preserve">6/12/2014 - 12:26 </t>
  </si>
  <si>
    <t>Yo sacaria</t>
  </si>
  <si>
    <t>lo que está en azul?</t>
  </si>
  <si>
    <t>el punto 2</t>
  </si>
  <si>
    <t xml:space="preserve">4/12/2014 - 20:23 </t>
  </si>
  <si>
    <t>si eso</t>
  </si>
  <si>
    <t>ahi estoy escribiendo algo, sin borrar lo otro despues lo vemos</t>
  </si>
  <si>
    <t>el diagnostico medico</t>
  </si>
  <si>
    <t xml:space="preserve">4/12/2014 - 20:24 </t>
  </si>
  <si>
    <t>lo otra es un sugerencia</t>
  </si>
  <si>
    <t>no me parece que como un rbc</t>
  </si>
  <si>
    <t>si haces una sugerencia sobre eso te deja las dos cosas</t>
  </si>
  <si>
    <t>no pasa nada</t>
  </si>
  <si>
    <t>lo cambiaria por ahi en casos judiciales , donde a veces se usan casos anteriores para basarse en una desicion final</t>
  </si>
  <si>
    <t xml:space="preserve">4/12/2014 - 20:28 </t>
  </si>
  <si>
    <t>el el punto dos, se refiero a casos puntales es decir ejemplos concretos</t>
  </si>
  <si>
    <t xml:space="preserve">6/12/2014 - 12:28 </t>
  </si>
  <si>
    <t>sisi , yo no entendi muy bien la aplicacion del diagnostico medico</t>
  </si>
  <si>
    <t>o algo mas general?</t>
  </si>
  <si>
    <t xml:space="preserve">6/12/2014 - 12:29 </t>
  </si>
  <si>
    <t>ahora redacto algo y lo pongo</t>
  </si>
  <si>
    <t xml:space="preserve">4/12/2014 - 20:29 </t>
  </si>
  <si>
    <t>en el 1, no hay mucho mas para decir</t>
  </si>
  <si>
    <t xml:space="preserve">6/12/2014 - 12:30 </t>
  </si>
  <si>
    <t>yo decia que en realidad , lo del diagnostico medico , es que el medico te diagnostica tal cuadro , segun los sintomas y signos que presentas, pero basandose en pacientes anteriores con sintomas similares</t>
  </si>
  <si>
    <t>gente, no tenemos que hacer un definicon cada uno</t>
  </si>
  <si>
    <t xml:space="preserve">6/12/2014 - 12:34 </t>
  </si>
  <si>
    <t>para mi no aplica porque todos los pacientes son distintos , auqnue los sintomas sean similares</t>
  </si>
  <si>
    <t>y quedarnos con la mejor</t>
  </si>
  <si>
    <t>lo ideal seria sumar entre todos en una y hacerla lo mas completa posible</t>
  </si>
  <si>
    <t>vos podes caer al doctor con unos sintomas parecidos a una gripe y terminas yendote tal vez con que te encontraron algo peor</t>
  </si>
  <si>
    <t xml:space="preserve">4/12/2014 - 20:30 </t>
  </si>
  <si>
    <t>Y pero como sabemos lo q el otro pienza</t>
  </si>
  <si>
    <t xml:space="preserve">6/12/2014 - 12:36 </t>
  </si>
  <si>
    <t>y pero la joda es que no haya casos iguales</t>
  </si>
  <si>
    <t>Piensa</t>
  </si>
  <si>
    <t>como que por similitudes, digas "ah , puede ser este que tiene mas similitudes"</t>
  </si>
  <si>
    <t>aaaa , " se podria"</t>
  </si>
  <si>
    <t xml:space="preserve">4/12/2014 - 20:31 </t>
  </si>
  <si>
    <t>no es saber lo que el otro piensa... ya hay una escrita.. podes ir sugerenciendo cosas o agregando como hizo uno de los chicos ...</t>
  </si>
  <si>
    <t>no habia leido eso jaja</t>
  </si>
  <si>
    <t>creo que eso es trabajo colaborativo...</t>
  </si>
  <si>
    <t xml:space="preserve">6/12/2014 - 12:37 </t>
  </si>
  <si>
    <t>claro ,</t>
  </si>
  <si>
    <t>no hacer una respuesta cada uno...</t>
  </si>
  <si>
    <t>pense que era , se usan</t>
  </si>
  <si>
    <t>o decir esto, lo haria asi o asa</t>
  </si>
  <si>
    <t>y no me cerraba</t>
  </si>
  <si>
    <t>Pero no qeria modificar o agregarle cosas en el medio</t>
  </si>
  <si>
    <t>nono, es medio flashar un toqur</t>
  </si>
  <si>
    <t xml:space="preserve">6/12/2014 - 12:38 </t>
  </si>
  <si>
    <t>entonces si , va bien lo del diagnostico</t>
  </si>
  <si>
    <t>pero creo que es la idea... salvo que no te guste el enfoque, y quieras hacer algo totalemtne diferente</t>
  </si>
  <si>
    <t>se podria diagnosticar en base a casos anteriores</t>
  </si>
  <si>
    <t>Queria escribir lo qe habia investigado y escribir con mis palabras y desp debatir y unir</t>
  </si>
  <si>
    <t xml:space="preserve">6/12/2014 - 12:40 </t>
  </si>
  <si>
    <t>Creo q también se usa para la enseñanza a futuros médicos. Osea basado diagnósticos hechos x profesionales</t>
  </si>
  <si>
    <t xml:space="preserve">4/12/2014 - 20:32 </t>
  </si>
  <si>
    <t>bahh eso creo yo</t>
  </si>
  <si>
    <t xml:space="preserve">6/12/2014 - 12:44 </t>
  </si>
  <si>
    <t>en un taller mecanico se podria usar tmb</t>
  </si>
  <si>
    <t>en realidad , se puede usar para todo lo que es mecanico, osea que sigue una serie de pasos.</t>
  </si>
  <si>
    <t>es mi idea ojo...</t>
  </si>
  <si>
    <t xml:space="preserve">6/12/2014 - 12:51 </t>
  </si>
  <si>
    <t>Si eso ya esta además son aplicaciones q actualmente no se usan</t>
  </si>
  <si>
    <t>Juntamos banda de informacion entre todos y la moldeamos para que quede algo como la gente jajaja</t>
  </si>
  <si>
    <t>Concentremos en la 3</t>
  </si>
  <si>
    <t>Q hay q entregar hoy</t>
  </si>
  <si>
    <t>el 1 yo lo temrine, fijense q les parece y modifiquenlo a gusto</t>
  </si>
  <si>
    <t xml:space="preserve">6/12/2014 - 12:53 </t>
  </si>
  <si>
    <t>aguantame ya estoy , le estoy dando de comer al pibeex</t>
  </si>
  <si>
    <t xml:space="preserve">4/12/2014 - 20:33 </t>
  </si>
  <si>
    <t>pasa que no hay mucho para decir en el 1</t>
  </si>
  <si>
    <t xml:space="preserve">6/12/2014 - 12:55 </t>
  </si>
  <si>
    <t>enanoo</t>
  </si>
  <si>
    <t xml:space="preserve">6/12/2014 - 12:56 </t>
  </si>
  <si>
    <t>Q haces bro</t>
  </si>
  <si>
    <t>esa definicion está</t>
  </si>
  <si>
    <t xml:space="preserve">6/12/2014 - 12:58 </t>
  </si>
  <si>
    <t>recien me rescato q eras vos</t>
  </si>
  <si>
    <t>vneia leyendo juan cruz y pense q era el otro jaja</t>
  </si>
  <si>
    <t xml:space="preserve">4/12/2014 - 20:34 </t>
  </si>
  <si>
    <t>agregue la respuesta de la 3, es lo que habia dicho ANALIA en la ultima clase.</t>
  </si>
  <si>
    <t>Ya me conecto !</t>
  </si>
  <si>
    <t>vean y sugieran o modifiquen si tienen algo mas</t>
  </si>
  <si>
    <t xml:space="preserve">6/12/2014 - 12:59 </t>
  </si>
  <si>
    <t>El otro juan le fue a dar de comer al pibe un ejemplo</t>
  </si>
  <si>
    <t>como haber hay, depende cuanto queremos escribir y ampliar ...</t>
  </si>
  <si>
    <t>jajajajaj</t>
  </si>
  <si>
    <t>igual tampoco dijo mucho, fue muy por arriba lo que hablo del tema.</t>
  </si>
  <si>
    <t>ya volvi man</t>
  </si>
  <si>
    <t xml:space="preserve">4/12/2014 - 20:35 </t>
  </si>
  <si>
    <t>si tal cual, pero tampoco vamos a ampliar demasiado supongo</t>
  </si>
  <si>
    <t xml:space="preserve">6/12/2014 - 13:0 </t>
  </si>
  <si>
    <t>Yo ni me acuerdo de darle de comer a mi gato</t>
  </si>
  <si>
    <t xml:space="preserve">4/12/2014 - 20:39 </t>
  </si>
  <si>
    <t>en la dos ejemplos concretos o generales?</t>
  </si>
  <si>
    <t xml:space="preserve">6/12/2014 - 13:4 </t>
  </si>
  <si>
    <t>tenemos que sacar</t>
  </si>
  <si>
    <t xml:space="preserve">4/12/2014 - 20:40 </t>
  </si>
  <si>
    <t>concretos diria yo</t>
  </si>
  <si>
    <t>un item del punto 2</t>
  </si>
  <si>
    <t>dice al menos</t>
  </si>
  <si>
    <t>no se si tan concretos pero algo que sea mas concreto que general jajaja</t>
  </si>
  <si>
    <t>ya fue</t>
  </si>
  <si>
    <t>al estilo, tal sistema usa en tal funcionalidad CRB</t>
  </si>
  <si>
    <t xml:space="preserve">6/12/2014 - 13:5 </t>
  </si>
  <si>
    <t>jajajaja</t>
  </si>
  <si>
    <t xml:space="preserve">6/12/2014 - 14:12 </t>
  </si>
  <si>
    <t>Ya fue lo entrego</t>
  </si>
  <si>
    <t>Alguien desea modifica, ver algo más?</t>
  </si>
  <si>
    <t xml:space="preserve">6/12/2014 - 14:13 </t>
  </si>
  <si>
    <t>para mi esta bien , fui mirando mientras hacian la 3</t>
  </si>
  <si>
    <t>Sistema basado en casos para la educación a distancia</t>
  </si>
  <si>
    <t xml:space="preserve">6/12/2014 - 14:19 </t>
  </si>
  <si>
    <t>ENTREGADO ! ?</t>
  </si>
  <si>
    <t>no podria ser uno?</t>
  </si>
  <si>
    <t xml:space="preserve">6/12/2014 - 14:21 </t>
  </si>
  <si>
    <t>daleee , un exito pibees</t>
  </si>
  <si>
    <t xml:space="preserve">6/12/2014 - 14:27 </t>
  </si>
  <si>
    <t>Suerte !</t>
  </si>
  <si>
    <t>claro y en un par de renglones explicar como funcionaria</t>
  </si>
  <si>
    <t xml:space="preserve">6/12/2014 - 14:36 </t>
  </si>
  <si>
    <t>Joya un gustoo</t>
  </si>
  <si>
    <t xml:space="preserve">4/12/2014 - 20:42 </t>
  </si>
  <si>
    <t>http://www.lsi.us.es/redmidas/CEDI/papers/824.pdf</t>
  </si>
  <si>
    <t>ahi puse dos ejemplos de respuesta... sacodo textual de internet</t>
  </si>
  <si>
    <t>obvio no queda asi</t>
  </si>
  <si>
    <t>es para ver que queremos no mas</t>
  </si>
  <si>
    <t>perfecto</t>
  </si>
  <si>
    <t xml:space="preserve">4/12/2014 - 20:44 </t>
  </si>
  <si>
    <t>es cualquiera andar modificando asi todos</t>
  </si>
  <si>
    <t>Si la verdad</t>
  </si>
  <si>
    <t>Nunca labure asi en grupo</t>
  </si>
  <si>
    <t>Ni cuando nos juntamos</t>
  </si>
  <si>
    <t xml:space="preserve">4/12/2014 - 20:45 </t>
  </si>
  <si>
    <t>por eso... para mi con lo de arriba no se referian a estar todos al mismo tiempo, sino a que todos opinemos</t>
  </si>
  <si>
    <t>pero bueno ahora ya estamos aca... podemos hacer un stop</t>
  </si>
  <si>
    <t>y opiniar todos de una</t>
  </si>
  <si>
    <t>vos estas seguro de eso?</t>
  </si>
  <si>
    <t>como si estuvieramos juntos</t>
  </si>
  <si>
    <t>a seguro se lo llevaron preso</t>
  </si>
  <si>
    <t>jeje</t>
  </si>
  <si>
    <t>jajaj, cuando es la mesa de final?</t>
  </si>
  <si>
    <t>jajaj</t>
  </si>
  <si>
    <t xml:space="preserve">4/12/2014 - 20:46 </t>
  </si>
  <si>
    <t>es lo que yo interpreto y como hicimos con los otros grupos</t>
  </si>
  <si>
    <t>jajajajajajaja</t>
  </si>
  <si>
    <t>en algun momento estabamso varios juntos y discutiamos</t>
  </si>
  <si>
    <t>es como venimos haciendo.</t>
  </si>
  <si>
    <t>me parece lo mas centrado</t>
  </si>
  <si>
    <t>si yo tambien lo venia haciendo asi pero como dice q hay q usar hangouts y eso q se yo</t>
  </si>
  <si>
    <t>con los grupos anteriores digo</t>
  </si>
  <si>
    <t xml:space="preserve">4/12/2014 - 20:47 </t>
  </si>
  <si>
    <t>pero bueno para organizar hagamos asi, hagamos de una respuesta?</t>
  </si>
  <si>
    <t>les parece</t>
  </si>
  <si>
    <t>cerremos de a una a la vez, y opnimeos todo sobre la misma.. asi es mas organizado</t>
  </si>
  <si>
    <t>dale, busquemos en que aplica esto</t>
  </si>
  <si>
    <t>La 1 ya estaria no?</t>
  </si>
  <si>
    <t>a ver.. cerremos la 1</t>
  </si>
  <si>
    <t xml:space="preserve">4/12/2014 - 20:48 </t>
  </si>
  <si>
    <t>Borren lo de arriba</t>
  </si>
  <si>
    <t>Lo celeste</t>
  </si>
  <si>
    <t>Y lo rojo?</t>
  </si>
  <si>
    <t>encontre que en medicina, podriamos ver como armarlo, estoy buscando un poco mas</t>
  </si>
  <si>
    <t>lo rojo lo puse para tener mas informacion</t>
  </si>
  <si>
    <t>pero se borra jaja</t>
  </si>
  <si>
    <t xml:space="preserve">4/12/2014 - 20:49 </t>
  </si>
  <si>
    <t>eso me parece que esta bueno</t>
  </si>
  <si>
    <t>yo lo dejaria</t>
  </si>
  <si>
    <t>suma a la respuesta</t>
  </si>
  <si>
    <t>y se entiende como se hace al menos</t>
  </si>
  <si>
    <t>ese graifiquito yo lo volaria</t>
  </si>
  <si>
    <t xml:space="preserve">4/12/2014 - 20:50 </t>
  </si>
  <si>
    <t>*restaurando* jajajajjaja</t>
  </si>
  <si>
    <t>sisi, dice "con nuestras palabras"</t>
  </si>
  <si>
    <t>asique si</t>
  </si>
  <si>
    <t>si lo quieren fletar no me opongo jaja</t>
  </si>
  <si>
    <t xml:space="preserve">4/12/2014 - 20:51 </t>
  </si>
  <si>
    <t>el parrafo quedo bueno</t>
  </si>
  <si>
    <t>esta con nuestras palabras... y yo entiendo eso de CRB</t>
  </si>
  <si>
    <t>tal cual lo dice ahi</t>
  </si>
  <si>
    <t>no entiendo ni mas, ni menos ?</t>
  </si>
  <si>
    <t>si quedo bien!! ?</t>
  </si>
  <si>
    <t xml:space="preserve">4/12/2014 - 20:52 </t>
  </si>
  <si>
    <t>si cuanto mas rustico mejor</t>
  </si>
  <si>
    <t>asi quedaria bien para cerrar la uno</t>
  </si>
  <si>
    <t>oka volamos el grafico entocnes?</t>
  </si>
  <si>
    <t>delete</t>
  </si>
  <si>
    <t>el creador dele pa adelante</t>
  </si>
  <si>
    <t xml:space="preserve">4/12/2014 - 20:53 </t>
  </si>
  <si>
    <t>ya es historia :v</t>
  </si>
  <si>
    <t>encontre algo del 2</t>
  </si>
  <si>
    <t>http://www.iie.org.mx/gee/arti/21.pdf aplicado a diagnostico de generadores</t>
  </si>
  <si>
    <t>en el 2, yo no pondria que hay 2 tipos y eso</t>
  </si>
  <si>
    <t>no no</t>
  </si>
  <si>
    <t>le tiraria los ejemplos de una</t>
  </si>
  <si>
    <t xml:space="preserve">4/12/2014 - 20:54 </t>
  </si>
  <si>
    <t>http://www.rcim.sld.cu/revista_12/articulos_htm/razonamiento.htm</t>
  </si>
  <si>
    <t>las aplicaciones y listo</t>
  </si>
  <si>
    <t>claro, a la aplicacion de una</t>
  </si>
  <si>
    <t>ahi hay algo de lo de medicina ...</t>
  </si>
  <si>
    <t>la nombra nomas jaja</t>
  </si>
  <si>
    <t>nooooo</t>
  </si>
  <si>
    <t>dice como que es donde mas se aplica, en medicina</t>
  </si>
  <si>
    <t xml:space="preserve">4/12/2014 - 20:55 </t>
  </si>
  <si>
    <t>http://es.wikipedia.org/wiki/Razonamiento_basado_en_casos#Ejemplos</t>
  </si>
  <si>
    <t>si, lo de medicina es interesante jajaja se hacia jajaja</t>
  </si>
  <si>
    <t>ahi hay 2 ejemplos</t>
  </si>
  <si>
    <t>al final</t>
  </si>
  <si>
    <t>posta que ANALIA dio el ejemplo de una aplicacion en el area de la medicina</t>
  </si>
  <si>
    <t>la experiencia</t>
  </si>
  <si>
    <t xml:space="preserve">4/12/2014 - 20:56 </t>
  </si>
  <si>
    <t>y medcina se da mucho... los medicos te atienden asi</t>
  </si>
  <si>
    <t>en base a su exp</t>
  </si>
  <si>
    <t>Busquemos aplicado a la medicina, y vamos armandolo</t>
  </si>
  <si>
    <t xml:space="preserve">4/12/2014 - 20:57 </t>
  </si>
  <si>
    <t>hagamos asi... a ver que les parece ...</t>
  </si>
  <si>
    <t>el primer parrafo de las 2</t>
  </si>
  <si>
    <t>que tiene un comentario</t>
  </si>
  <si>
    <t>explica varias diciplinas donde se aplica</t>
  </si>
  <si>
    <t>A ver che</t>
  </si>
  <si>
    <t>explicamos algo asi y desarrollamos un ejemplo de cada</t>
  </si>
  <si>
    <t>Una de las aplicaciones de técnicas de Aprendizaje, de Razonamiento Basado en Casos (Experiencia) sería una aplicación informática abocada al área de la medicina donde en ella se carguen todas las enfermedades con sus respectivos síntomas para en un futuro solo con poner los síntomas del paciente enfermo, esta aplicación deduzca una enfermedad posible, si no se encuentra una deducción por falta de datos, se le cargarán a la base los nuevos síntomas y la enfermedad correspondiente. Mediante un caso no conocido, aplicamos Aprendizaje.</t>
  </si>
  <si>
    <t xml:space="preserve">4/12/2014 - 20:58 </t>
  </si>
  <si>
    <t>eso se modifica a nuestras palabras eh!</t>
  </si>
  <si>
    <t>no lo dejamos textual</t>
  </si>
  <si>
    <t>entonces donde dice en medicina... damos un ejemplo concreto</t>
  </si>
  <si>
    <t>donde dice analisis de riesgo damos un ejemplo concreto</t>
  </si>
  <si>
    <t>y asi en lo que encontremos</t>
  </si>
  <si>
    <t xml:space="preserve">4/12/2014 - 20:59 </t>
  </si>
  <si>
    <t>borro todo lo de azul?</t>
  </si>
  <si>
    <t>y copio eso y lo editamos</t>
  </si>
  <si>
    <t>entonces no queda solo el ejmeplo pelado...</t>
  </si>
  <si>
    <t>Dale</t>
  </si>
  <si>
    <t>lo azul ( yo lo veo verde no se por que) es un segurencia</t>
  </si>
  <si>
    <t>Verde azulado (?</t>
  </si>
  <si>
    <t>ah, no entiendo nada jaja</t>
  </si>
  <si>
    <t xml:space="preserve">4/12/2014 - 21:0 </t>
  </si>
  <si>
    <t>bueno si hay q volarlo saquenlo, o desaparece solo?</t>
  </si>
  <si>
    <t>fijate que a la derecha aparece mi cara con una V y un X</t>
  </si>
  <si>
    <t>si apretas en la V se queda</t>
  </si>
  <si>
    <t>en la cruz se va</t>
  </si>
  <si>
    <t>rechazas mi suegerencia</t>
  </si>
  <si>
    <t xml:space="preserve">4/12/2014 - 21:1 </t>
  </si>
  <si>
    <t>ahi lo copipastie</t>
  </si>
  <si>
    <t>entonces con sugerencias podes ir armando el trabajo colaborativo ...</t>
  </si>
  <si>
    <t>y tenes los comentarios tb</t>
  </si>
  <si>
    <t xml:space="preserve">4/12/2014 - 21:3 </t>
  </si>
  <si>
    <t>che eso no tiene mucho para modiicar creo</t>
  </si>
  <si>
    <t xml:space="preserve">4/12/2014 - 21:4 </t>
  </si>
  <si>
    <t>lo de Experiencia dejalo</t>
  </si>
  <si>
    <t>ahi lo deje textual</t>
  </si>
  <si>
    <t xml:space="preserve">4/12/2014 - 21:5 </t>
  </si>
  <si>
    <t>Esta bueno asi</t>
  </si>
  <si>
    <t>Lo escribieron ustedes?</t>
  </si>
  <si>
    <t>Yo lo hice</t>
  </si>
  <si>
    <t>para mi esta bien ahi</t>
  </si>
  <si>
    <t>vamos con el otro</t>
  </si>
  <si>
    <t xml:space="preserve">4/12/2014 - 21:6 </t>
  </si>
  <si>
    <t>Esta muy pro</t>
  </si>
  <si>
    <t>para mi lo de experiencia lo sacaria... pero el resto esta bueno, pero bueno, no quiero ser el contra.. jejeje asi que asi queda...</t>
  </si>
  <si>
    <t>vamos al ejmplo 2</t>
  </si>
  <si>
    <t xml:space="preserve">4/12/2014 - 21:7 </t>
  </si>
  <si>
    <t>yo lo sacaria tambien</t>
  </si>
  <si>
    <t>uno mas q vote a favor y vuela</t>
  </si>
  <si>
    <t>Es que se basa en la experiencia</t>
  </si>
  <si>
    <t>y pero todos los ejemplos no se basarian en eso?</t>
  </si>
  <si>
    <t>el "basado en casos" hace referencia a la experiencia.</t>
  </si>
  <si>
    <t xml:space="preserve">4/12/2014 - 21:8 </t>
  </si>
  <si>
    <t>claro, por eso</t>
  </si>
  <si>
    <t>es como al pedo ponerlo</t>
  </si>
  <si>
    <t>no aportaria nada</t>
  </si>
  <si>
    <t xml:space="preserve">4/12/2014 - 21:9 </t>
  </si>
  <si>
    <t>Jajajajaja manda delete al 2020 jajaja dale se va.</t>
  </si>
  <si>
    <t>Ahi lo quite.</t>
  </si>
  <si>
    <t xml:space="preserve">4/12/2014 - 21:10 </t>
  </si>
  <si>
    <t>el otro ejemplo de que era?</t>
  </si>
  <si>
    <t>o hay q buscarlo</t>
  </si>
  <si>
    <t xml:space="preserve">4/12/2014 - 21:11 </t>
  </si>
  <si>
    <t>ahi copie uno que encontr que usa CRB</t>
  </si>
  <si>
    <t>lo cambiamos</t>
  </si>
  <si>
    <t xml:space="preserve">4/12/2014 - 21:14 </t>
  </si>
  <si>
    <t>no se entiende un choto eso jajaj</t>
  </si>
  <si>
    <t>El diagnóstico de los generadores eléctricos, con el</t>
  </si>
  <si>
    <t>equipo fuera de servicio, ha sido una herramienta</t>
  </si>
  <si>
    <t>muy eficaz para los ingenieros de operación y</t>
  </si>
  <si>
    <t>mantenimiento de centrales generadoras. A través</t>
  </si>
  <si>
    <t>de estos estudios, se han logrado identificar los</t>
  </si>
  <si>
    <t>procesos más comunes de deterioro que se</t>
  </si>
  <si>
    <t>presentan en los generadores.</t>
  </si>
  <si>
    <t>aja! cuentame mas...</t>
  </si>
  <si>
    <t xml:space="preserve">4/12/2014 - 21:15 </t>
  </si>
  <si>
    <t>se usa para diagnosticar los generadores que ya estan fuera de linea</t>
  </si>
  <si>
    <t>y poder pronosticar las posibles fallas</t>
  </si>
  <si>
    <t xml:space="preserve">4/12/2014 - 21:19 </t>
  </si>
  <si>
    <t>algo asi Otro Ejemplo de razanamiento basado en casos podría ser un planificador, que toma como entrada</t>
  </si>
  <si>
    <t>un grupo de metas que necesita cumplir y como salida obtiene un plan. Mas especificamente sabemos</t>
  </si>
  <si>
    <t>que existe un sistema de recetas, es decir, uno indica cuales son los ingredientes que desea utilizar,</t>
  </si>
  <si>
    <t>el tiempo que posee, como desea cocinar,entre otros paramentros y obtiene como salida la receta de un plato de comida que cumple con esa entrada</t>
  </si>
  <si>
    <t>eso entendi de lo que copie hoy..</t>
  </si>
  <si>
    <t xml:space="preserve">4/12/2014 - 21:21 </t>
  </si>
  <si>
    <t>ahi lo copie lo editamos de ahi</t>
  </si>
  <si>
    <t xml:space="preserve">4/12/2014 - 21:33 </t>
  </si>
  <si>
    <t>no creo que haya que instanciarlo en CHEF, por mas que exista, porq ue la pregunta dice donde se podria ...</t>
  </si>
  <si>
    <t xml:space="preserve">4/12/2014 - 21:34 </t>
  </si>
  <si>
    <t>tenes razon</t>
  </si>
  <si>
    <t xml:space="preserve">4/12/2014 - 21:35 </t>
  </si>
  <si>
    <t>para no dar el nombre de al app real, esas tb son pruebas de conceptos de una uni creo</t>
  </si>
  <si>
    <t xml:space="preserve">4/12/2014 - 21:36 </t>
  </si>
  <si>
    <t>si dlae mandamos lo q habias editado vos</t>
  </si>
  <si>
    <t>de ultimo lo modificamos a la pasada</t>
  </si>
  <si>
    <t xml:space="preserve">4/12/2014 - 21:41 </t>
  </si>
  <si>
    <t>los ejemplos son todos bastante similares los que encuentro...</t>
  </si>
  <si>
    <t xml:space="preserve">4/12/2014 - 21:46 </t>
  </si>
  <si>
    <t>ahi mas o menos lo que entendi de lo de diagnostico</t>
  </si>
  <si>
    <t>podria aplicarse mas generico a cualquier tipo de diagnostico.</t>
  </si>
  <si>
    <t>y pensandolo, seria una onda al de medicina.. mas o menos harian lo mismo</t>
  </si>
  <si>
    <t>aca mas info http://www.iie.org.mx/gee/arti/21.pdf</t>
  </si>
  <si>
    <t xml:space="preserve">4/12/2014 - 21:47 </t>
  </si>
  <si>
    <t>claro</t>
  </si>
  <si>
    <t>todos son mas o menos iguales</t>
  </si>
  <si>
    <t xml:space="preserve">5/12/2014 - 12:59 </t>
  </si>
  <si>
    <t>ahi agregue una intro al punto dos, de los que habia copiado ayer. Les gusta? sino lo sacamos... Abrazo</t>
  </si>
  <si>
    <t>Despues de rendir lo miro..</t>
  </si>
  <si>
    <t xml:space="preserve">5/12/2014 - 18:44 </t>
  </si>
  <si>
    <t>gente yo tengo que hacer una cosas, relei todo y creo que esta bine, si les gusta dejen la intro a la 2, sino cambienla o saquenla... para mi queda bien, le da un toque mas a la pregunta y que queda tan seca.... si lo quieren enviar metanle gas</t>
  </si>
  <si>
    <t>Abrazo</t>
  </si>
  <si>
    <t xml:space="preserve">5/12/2014 - 18:54 </t>
  </si>
  <si>
    <t>Dale, ahora leo</t>
  </si>
  <si>
    <t xml:space="preserve">6/12/2014 - 4:15 </t>
  </si>
  <si>
    <t>gente, que les parece como esta.....? por que estamos a horas de entregar y no hay respuestas.... quien entrega esto manaña ?</t>
  </si>
  <si>
    <t>hay alguien?</t>
  </si>
  <si>
    <t>Arturo</t>
  </si>
  <si>
    <t>me estoy por ir, queria saber si alguien lo va entregar....yo no vuelvo antes de las 6</t>
  </si>
  <si>
    <t>y desde ayer a las 18 nadie comenta nada</t>
  </si>
  <si>
    <t xml:space="preserve">6/12/2014 - 12:54 </t>
  </si>
  <si>
    <t>si lo queres entregar entregalo, yo estoy complicado con un final que estoy preparando, todos estamos en la misma seguro.</t>
  </si>
  <si>
    <t>pero mandalo, ya fue</t>
  </si>
  <si>
    <t>claro, nadie comento nada por eso</t>
  </si>
  <si>
    <t>y ya me voy.. faltan algunos itegrantes</t>
  </si>
  <si>
    <t>no se los nombres...</t>
  </si>
  <si>
    <t>y no quiero apurar las cosas... por ahi hay cosas del punot dos que no agradany eso</t>
  </si>
  <si>
    <t>vos vas a estar online?</t>
  </si>
  <si>
    <t xml:space="preserve">6/12/2014 - 12:57 </t>
  </si>
  <si>
    <t>estoy por almorzar y me voy ahora</t>
  </si>
  <si>
    <t>vos decis de releer el punto 2=?</t>
  </si>
  <si>
    <t>yo agregue una intro ayer</t>
  </si>
  <si>
    <t>para que no se tan chocante</t>
  </si>
  <si>
    <t>ayer a eso de las 13/14</t>
  </si>
  <si>
    <t>si vos podes estar conectado a eso de las 16/17 para entregarlo mejo</t>
  </si>
  <si>
    <t>aasi le damos tiempo a lo demas que lean</t>
  </si>
  <si>
    <t>yo no voy a estar no voy a tener señal</t>
  </si>
  <si>
    <t>ni de 3G</t>
  </si>
  <si>
    <t>voy al campo de mi suegros...</t>
  </si>
  <si>
    <t>por eso</t>
  </si>
  <si>
    <t>a esa hora me conecto y lo envio</t>
  </si>
  <si>
    <t>para no entregar algo que no hayan leido algunos</t>
  </si>
  <si>
    <t>dale... locura!.. nos estamos viendo entonces...</t>
  </si>
  <si>
    <t xml:space="preserve">6/12/2014 - 13:1 </t>
  </si>
  <si>
    <t>dale dale surt</t>
  </si>
  <si>
    <t>osea asi quedaria</t>
  </si>
  <si>
    <t>para entregar</t>
  </si>
  <si>
    <t xml:space="preserve">6/12/2014 - 13:46 </t>
  </si>
  <si>
    <t>mandaron el pfd??</t>
  </si>
  <si>
    <t xml:space="preserve">6/12/2014 - 16:48 </t>
  </si>
  <si>
    <t>NONO, AHORA LO VOY A MANDAR</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</si>
</sst>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rgb="FF000000"/>
      <name val="Calibri"/>
    </font>
    <font>
      <sz val="12.0"/>
      <color rgb="FF000000"/>
      <name val="Arial"/>
    </font>
    <font>
      <sz val="6.0"/>
      <color rgb="FF000000"/>
      <name val="Arial"/>
    </font>
    <font>
      <sz val="11.0"/>
      <color rgb="FF434343"/>
      <name val="Calibri"/>
    </font>
    <font>
      <sz val="11.0"/>
      <color rgb="FF999999"/>
      <name val="Calibri"/>
    </font>
    <font>
      <color rgb="FF434343"/>
    </font>
    <font>
      <b/>
      <sz val="11.0"/>
      <color rgb="FF000000"/>
      <name val="Calibri"/>
    </font>
    <font>
      <b/>
      <sz val="12.0"/>
      <color rgb="FF000000"/>
      <name val="Arial"/>
    </font>
    <font>
      <b/>
      <sz val="6.0"/>
      <color rgb="FF000000"/>
      <name val="Arial"/>
    </font>
    <font>
      <b/>
      <sz val="11.0"/>
      <color rgb="FF999999"/>
      <name val="Calibri"/>
    </font>
    <font>
      <b/>
      <sz val="11.0"/>
      <color rgb="FF434343"/>
      <name val="Calibri"/>
    </font>
    <font>
      <b/>
      <sz val="12.0"/>
      <color rgb="FF222222"/>
      <name val="Arial"/>
    </font>
    <font>
      <sz val="11.0"/>
      <color rgb="FF434343"/>
    </font>
    <font>
      <sz val="12.0"/>
      <color rgb="FF777777"/>
      <name val="Arial"/>
    </font>
    <font>
      <sz val="12.0"/>
      <color rgb="FF222222"/>
      <name val="Arial"/>
    </font>
    <font>
      <sz val="12.0"/>
      <color rgb="FF262626"/>
      <name val="Arial"/>
    </font>
    <font>
      <sz val="12.0"/>
      <name val="Arial"/>
    </font>
    <font>
      <sz val="11.0"/>
      <color rgb="FF000000"/>
      <name val="Arial"/>
    </font>
    <font>
      <sz val="11.0"/>
      <color rgb="FF434343"/>
      <name val="Arial"/>
    </font>
    <font>
      <sz val="6.0"/>
      <name val="Arial"/>
    </font>
    <font/>
    <font>
      <color rgb="FF999999"/>
    </font>
    <font>
      <u/>
      <sz val="12.0"/>
      <color rgb="FF0000FF"/>
      <name val="Arial"/>
    </font>
  </fonts>
  <fills count="13">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FFC000"/>
        <bgColor rgb="FFFFC000"/>
      </patternFill>
    </fill>
    <fill>
      <patternFill patternType="solid">
        <fgColor rgb="FFF1C232"/>
        <bgColor rgb="FFF1C232"/>
      </patternFill>
    </fill>
    <fill>
      <patternFill patternType="solid">
        <fgColor rgb="FFD6E3BC"/>
        <bgColor rgb="FFD6E3BC"/>
      </patternFill>
    </fill>
    <fill>
      <patternFill patternType="solid">
        <fgColor rgb="FFC2D69B"/>
        <bgColor rgb="FFC2D69B"/>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2">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0" fontId="2" numFmtId="0" xfId="0" applyFont="1"/>
    <xf borderId="0" fillId="0" fontId="1" numFmtId="0" xfId="0" applyFont="1"/>
    <xf borderId="0" fillId="3" fontId="0" numFmtId="0" xfId="0" applyBorder="1" applyFill="1" applyFont="1"/>
    <xf borderId="0" fillId="4" fontId="0" numFmtId="0" xfId="0" applyBorder="1" applyFill="1" applyFont="1"/>
    <xf borderId="0" fillId="5" fontId="0" numFmtId="0" xfId="0" applyBorder="1" applyFill="1" applyFont="1"/>
    <xf borderId="0" fillId="2" fontId="3" numFmtId="0" xfId="0" applyFont="1"/>
    <xf borderId="0" fillId="6" fontId="3" numFmtId="0" xfId="0" applyAlignment="1" applyFill="1" applyFont="1">
      <alignment/>
    </xf>
    <xf borderId="0" fillId="7" fontId="4" numFmtId="0" xfId="0" applyBorder="1" applyFill="1" applyFont="1"/>
    <xf borderId="0" fillId="6" fontId="3" numFmtId="0" xfId="0" applyFont="1"/>
    <xf borderId="0" fillId="8" fontId="0" numFmtId="0" xfId="0" applyBorder="1" applyFill="1" applyFont="1"/>
    <xf borderId="0" fillId="0" fontId="3" numFmtId="0" xfId="0" applyFont="1"/>
    <xf borderId="0" fillId="2" fontId="0" numFmtId="0" xfId="0" applyBorder="1" applyFont="1"/>
    <xf borderId="0" fillId="0" fontId="5" numFmtId="0" xfId="0" applyFont="1"/>
    <xf borderId="0" fillId="9" fontId="6" numFmtId="0" xfId="0" applyBorder="1" applyFill="1" applyFont="1"/>
    <xf borderId="0" fillId="9" fontId="6" numFmtId="0" xfId="0" applyAlignment="1" applyBorder="1" applyFont="1">
      <alignment/>
    </xf>
    <xf borderId="0" fillId="2" fontId="6" numFmtId="0" xfId="0" applyBorder="1" applyFont="1"/>
    <xf borderId="0" fillId="9" fontId="7" numFmtId="0" xfId="0" applyBorder="1" applyFont="1"/>
    <xf borderId="0" fillId="9" fontId="8" numFmtId="0" xfId="0" applyBorder="1" applyFont="1"/>
    <xf borderId="0" fillId="7" fontId="9" numFmtId="0" xfId="0" applyAlignment="1" applyBorder="1" applyFont="1">
      <alignment/>
    </xf>
    <xf borderId="0" fillId="3" fontId="6" numFmtId="0" xfId="0" applyBorder="1" applyFont="1"/>
    <xf borderId="0" fillId="4" fontId="6" numFmtId="0" xfId="0" applyBorder="1" applyFont="1"/>
    <xf borderId="0" fillId="5" fontId="6" numFmtId="0" xfId="0" applyBorder="1" applyFont="1"/>
    <xf borderId="0" fillId="2" fontId="10" numFmtId="0" xfId="0" applyFont="1"/>
    <xf borderId="0" fillId="6" fontId="10" numFmtId="0" xfId="0" applyFont="1"/>
    <xf borderId="0" fillId="0" fontId="10" numFmtId="0" xfId="0" applyFont="1"/>
    <xf borderId="1" fillId="6" fontId="11" numFmtId="0" xfId="0" applyAlignment="1" applyBorder="1" applyFont="1">
      <alignment horizontal="left"/>
    </xf>
    <xf borderId="1" fillId="0" fontId="2" numFmtId="0" xfId="0" applyAlignment="1" applyBorder="1" applyFont="1">
      <alignment wrapText="1"/>
    </xf>
    <xf borderId="1" fillId="0" fontId="1" numFmtId="0" xfId="0" applyAlignment="1" applyBorder="1" applyFont="1">
      <alignment wrapText="1"/>
    </xf>
    <xf borderId="0" fillId="10" fontId="6" numFmtId="0" xfId="0" applyBorder="1" applyFill="1" applyFont="1"/>
    <xf borderId="0" fillId="8" fontId="6" numFmtId="0" xfId="0" applyAlignment="1" applyBorder="1" applyFont="1">
      <alignment/>
    </xf>
    <xf borderId="0" fillId="2" fontId="6" numFmtId="0" xfId="0" applyBorder="1" applyFont="1"/>
    <xf borderId="0" fillId="0" fontId="0" numFmtId="0" xfId="0" applyAlignment="1" applyFont="1">
      <alignment/>
    </xf>
    <xf borderId="0" fillId="3" fontId="12" numFmtId="0" xfId="0" applyAlignment="1" applyBorder="1" applyFont="1">
      <alignment horizontal="left"/>
    </xf>
    <xf borderId="0" fillId="4" fontId="12" numFmtId="0" xfId="0" applyAlignment="1" applyBorder="1" applyFont="1">
      <alignment horizontal="left"/>
    </xf>
    <xf borderId="1" fillId="6" fontId="13" numFmtId="0" xfId="0" applyAlignment="1" applyBorder="1" applyFont="1">
      <alignment horizontal="right"/>
    </xf>
    <xf borderId="1" fillId="6" fontId="14" numFmtId="0" xfId="0" applyAlignment="1" applyBorder="1" applyFont="1">
      <alignment wrapText="1"/>
    </xf>
    <xf borderId="1" fillId="6" fontId="13" numFmtId="20" xfId="0" applyAlignment="1" applyBorder="1" applyFont="1" applyNumberFormat="1">
      <alignment horizontal="right"/>
    </xf>
    <xf borderId="1" fillId="0" fontId="2" numFmtId="0" xfId="0" applyAlignment="1" applyBorder="1" applyFont="1">
      <alignment wrapText="1"/>
    </xf>
    <xf borderId="1" fillId="0" fontId="1" numFmtId="14" xfId="0" applyAlignment="1" applyBorder="1" applyFont="1" applyNumberFormat="1">
      <alignment horizontal="right" wrapText="1"/>
    </xf>
    <xf borderId="1" fillId="0" fontId="1" numFmtId="0" xfId="0" applyAlignment="1" applyBorder="1" applyFont="1">
      <alignment horizontal="right" wrapText="1"/>
    </xf>
    <xf borderId="1" fillId="0" fontId="1" numFmtId="20" xfId="0" applyAlignment="1" applyBorder="1" applyFont="1" applyNumberFormat="1">
      <alignment horizontal="right" wrapText="1"/>
    </xf>
    <xf borderId="1" fillId="6" fontId="14" numFmtId="0" xfId="0" applyAlignment="1" applyBorder="1" applyFont="1">
      <alignment horizontal="left" wrapText="1"/>
    </xf>
    <xf borderId="1" fillId="0" fontId="15" numFmtId="0" xfId="0" applyAlignment="1" applyBorder="1" applyFont="1">
      <alignment wrapText="1"/>
    </xf>
    <xf borderId="1" fillId="0" fontId="1" numFmtId="0" xfId="0" applyAlignment="1" applyBorder="1" applyFont="1">
      <alignment wrapText="1"/>
    </xf>
    <xf borderId="0" fillId="0" fontId="16" numFmtId="0" xfId="0" applyAlignment="1" applyFont="1">
      <alignment/>
    </xf>
    <xf borderId="1" fillId="0" fontId="1" numFmtId="22" xfId="0" applyAlignment="1" applyBorder="1" applyFont="1" applyNumberFormat="1">
      <alignment horizontal="right" wrapText="1"/>
    </xf>
    <xf borderId="0" fillId="0" fontId="3" numFmtId="0" xfId="0" applyFont="1"/>
    <xf borderId="0" fillId="9" fontId="3" numFmtId="0" xfId="0" applyFont="1"/>
    <xf borderId="0" fillId="9" fontId="10" numFmtId="0" xfId="0" applyFont="1"/>
    <xf borderId="0" fillId="11" fontId="3" numFmtId="0" xfId="0" applyFill="1" applyFont="1"/>
    <xf borderId="0" fillId="11" fontId="10" numFmtId="0" xfId="0" applyFont="1"/>
    <xf borderId="0" fillId="12" fontId="10" numFmtId="0" xfId="0" applyFill="1" applyFont="1"/>
    <xf borderId="0" fillId="6" fontId="3" numFmtId="0" xfId="0" applyAlignment="1" applyFont="1">
      <alignment wrapText="1"/>
    </xf>
    <xf borderId="0" fillId="0" fontId="1" numFmtId="0" xfId="0" applyAlignment="1" applyFont="1">
      <alignment/>
    </xf>
    <xf borderId="0" fillId="5" fontId="17" numFmtId="0" xfId="0" applyBorder="1" applyFont="1"/>
    <xf borderId="0" fillId="2" fontId="18" numFmtId="0" xfId="0" applyFont="1"/>
    <xf borderId="0" fillId="0" fontId="2" numFmtId="0" xfId="0" applyAlignment="1" applyFont="1">
      <alignment/>
    </xf>
    <xf borderId="0" fillId="0" fontId="1" numFmtId="0" xfId="0" applyAlignment="1" applyFont="1">
      <alignment/>
    </xf>
    <xf borderId="0" fillId="2" fontId="17" numFmtId="0" xfId="0" applyBorder="1" applyFont="1"/>
    <xf borderId="0" fillId="0" fontId="19" numFmtId="0" xfId="0" applyAlignment="1" applyFont="1">
      <alignment/>
    </xf>
    <xf borderId="0" fillId="0" fontId="16" numFmtId="0" xfId="0" applyFont="1"/>
    <xf borderId="0" fillId="0" fontId="19" numFmtId="0" xfId="0" applyFont="1"/>
    <xf borderId="0" fillId="0" fontId="20" numFmtId="0" xfId="0" applyAlignment="1" applyFont="1">
      <alignment/>
    </xf>
    <xf borderId="0" fillId="7" fontId="21" numFmtId="0" xfId="0" applyFont="1"/>
    <xf borderId="0" fillId="0" fontId="22" numFmtId="0" xfId="0" applyAlignment="1" applyFont="1">
      <alignment/>
    </xf>
    <xf borderId="0" fillId="3" fontId="12" numFmtId="0" xfId="0" applyAlignment="1" applyBorder="1" applyFont="1">
      <alignment horizontal="left"/>
    </xf>
    <xf borderId="0" fillId="4" fontId="12" numFmtId="0" xfId="0" applyAlignment="1" applyBorder="1" applyFont="1">
      <alignment horizontal="left"/>
    </xf>
    <xf borderId="0" fillId="8"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lsi.us.es/redmidas/CEDI/papers/824.pdf" TargetMode="External"/><Relationship Id="rId3" Type="http://schemas.openxmlformats.org/officeDocument/2006/relationships/hyperlink" Target="http://www.rcim.sld.cu/revista_12/articulos_htm/razonamiento.htm" TargetMode="External"/><Relationship Id="rId4" Type="http://schemas.openxmlformats.org/officeDocument/2006/relationships/hyperlink" Target="http://es.wikipedia.org/wiki/Razonamiento_basado_en_casos"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11.75"/>
    <col customWidth="1" min="6" max="6" width="8.25"/>
    <col customWidth="1" min="7" max="7" width="61.88"/>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3"/>
      <c r="F1" s="4"/>
      <c r="G1" s="5"/>
      <c r="H1" s="2"/>
      <c r="I1" s="1"/>
      <c r="J1" s="6"/>
      <c r="K1" s="7"/>
      <c r="L1" s="8"/>
      <c r="M1" s="9"/>
      <c r="N1" s="10">
        <v>220.0</v>
      </c>
      <c r="O1" s="12"/>
      <c r="P1" s="12"/>
      <c r="Q1" s="12"/>
      <c r="R1" s="12"/>
      <c r="S1" s="12"/>
      <c r="T1" s="12"/>
      <c r="U1" s="12"/>
      <c r="V1" s="12"/>
      <c r="W1" s="12"/>
      <c r="X1" s="12"/>
      <c r="Y1" s="12"/>
      <c r="Z1" s="12"/>
      <c r="AA1" s="12"/>
      <c r="AB1" s="12"/>
      <c r="AC1" s="12"/>
      <c r="AD1" s="12"/>
      <c r="AE1" s="12"/>
      <c r="AF1" s="12"/>
      <c r="AG1" s="12"/>
      <c r="AH1" s="12"/>
      <c r="AI1" s="12"/>
      <c r="AJ1" s="14"/>
      <c r="AK1" s="14"/>
      <c r="AL1" s="14"/>
      <c r="AM1" s="14"/>
      <c r="AN1" s="14"/>
      <c r="AO1" s="14"/>
      <c r="AP1" s="14"/>
      <c r="AQ1" s="14"/>
      <c r="AR1" s="16"/>
    </row>
    <row r="2" ht="18.0" customHeight="1">
      <c r="A2" s="17" t="s">
        <v>5</v>
      </c>
      <c r="B2" s="17" t="s">
        <v>1</v>
      </c>
      <c r="C2" s="17" t="s">
        <v>6</v>
      </c>
      <c r="D2" s="19"/>
      <c r="E2" s="20" t="s">
        <v>1</v>
      </c>
      <c r="F2" s="21" t="s">
        <v>2</v>
      </c>
      <c r="G2" s="20" t="s">
        <v>3</v>
      </c>
      <c r="H2" s="19"/>
      <c r="I2" s="17" t="s">
        <v>7</v>
      </c>
      <c r="J2" s="23" t="s">
        <v>8</v>
      </c>
      <c r="K2" s="24" t="s">
        <v>9</v>
      </c>
      <c r="L2" s="25"/>
      <c r="M2" s="26"/>
      <c r="N2" s="27" t="s">
        <v>10</v>
      </c>
      <c r="O2" s="27"/>
      <c r="P2" s="27" t="s">
        <v>11</v>
      </c>
      <c r="Q2" s="27" t="s">
        <v>12</v>
      </c>
      <c r="R2" s="27"/>
      <c r="S2" s="27" t="s">
        <v>13</v>
      </c>
      <c r="T2" s="27"/>
      <c r="U2" s="27"/>
      <c r="V2" s="27"/>
      <c r="W2" s="27" t="s">
        <v>14</v>
      </c>
      <c r="X2" s="27"/>
      <c r="Y2" s="27"/>
      <c r="Z2" s="27"/>
      <c r="AA2" s="27"/>
      <c r="AB2" s="27"/>
      <c r="AC2" s="27"/>
      <c r="AD2" s="27"/>
      <c r="AE2" s="27"/>
      <c r="AF2" s="27"/>
      <c r="AG2" s="27"/>
      <c r="AH2" s="27"/>
      <c r="AI2" s="27"/>
      <c r="AJ2" s="28"/>
      <c r="AK2" s="28"/>
      <c r="AL2" s="28"/>
      <c r="AM2" s="28"/>
      <c r="AN2" s="28"/>
      <c r="AO2" s="28"/>
      <c r="AP2" s="28"/>
      <c r="AQ2" s="28"/>
      <c r="AR2" s="28"/>
    </row>
    <row r="3" ht="18.75" customHeight="1">
      <c r="A3" s="1"/>
      <c r="B3" s="1"/>
      <c r="C3" s="1" t="str">
        <f t="shared" ref="C3:C246" si="1">IF(E3="",C2,E3)</f>
        <v>Emmanuel </v>
      </c>
      <c r="D3" s="2"/>
      <c r="E3" s="29" t="s">
        <v>19</v>
      </c>
      <c r="F3" s="30" t="s">
        <v>20</v>
      </c>
      <c r="G3" s="31" t="s">
        <v>21</v>
      </c>
      <c r="H3" s="2"/>
      <c r="I3" s="1"/>
      <c r="J3" s="36">
        <f t="shared" ref="J3:J290" si="2">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37">
        <f t="shared" ref="K3:K234" si="3">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8"/>
      <c r="M3" s="9"/>
      <c r="N3" s="27"/>
      <c r="O3" s="27" t="s">
        <v>26</v>
      </c>
      <c r="P3" s="12">
        <f>COUNTIFS(K$3:K$220,"&gt;0")</f>
        <v>100</v>
      </c>
      <c r="Q3" s="12">
        <f t="shared" ref="Q3:Q15" si="4">(P3/P$3)*100</f>
        <v>100</v>
      </c>
      <c r="R3" s="12"/>
      <c r="S3" s="12"/>
      <c r="T3" s="12"/>
      <c r="U3" s="12"/>
      <c r="V3" s="12"/>
      <c r="W3" s="27" t="s">
        <v>27</v>
      </c>
      <c r="X3" s="27" t="s">
        <v>28</v>
      </c>
      <c r="Y3" s="27" t="s">
        <v>29</v>
      </c>
      <c r="Z3" s="27" t="s">
        <v>30</v>
      </c>
      <c r="AA3" s="12"/>
      <c r="AB3" s="27" t="s">
        <v>31</v>
      </c>
      <c r="AC3" s="27" t="s">
        <v>32</v>
      </c>
      <c r="AD3" s="12"/>
      <c r="AE3" s="12"/>
      <c r="AF3" s="12"/>
      <c r="AG3" s="12"/>
      <c r="AH3" s="12"/>
      <c r="AI3" s="12"/>
      <c r="AJ3" s="14"/>
      <c r="AK3" s="14"/>
      <c r="AL3" s="14"/>
      <c r="AM3" s="14"/>
      <c r="AN3" s="14"/>
      <c r="AO3" s="14"/>
      <c r="AP3" s="14"/>
      <c r="AQ3" s="14"/>
      <c r="AR3" s="16"/>
    </row>
    <row r="4" ht="16.5" customHeight="1">
      <c r="A4" s="1"/>
      <c r="B4" s="1"/>
      <c r="C4" s="1" t="str">
        <f t="shared" si="1"/>
        <v>Juan </v>
      </c>
      <c r="D4" s="2"/>
      <c r="E4" s="38" t="s">
        <v>33</v>
      </c>
      <c r="F4" s="30" t="s">
        <v>36</v>
      </c>
      <c r="G4" s="39" t="s">
        <v>38</v>
      </c>
      <c r="H4" s="2"/>
      <c r="I4" s="1"/>
      <c r="J4" s="36">
        <f t="shared" si="2"/>
        <v>0</v>
      </c>
      <c r="K4" s="37">
        <f t="shared" si="3"/>
        <v>0</v>
      </c>
      <c r="L4" s="8"/>
      <c r="M4" s="9"/>
      <c r="N4" s="27" t="s">
        <v>39</v>
      </c>
      <c r="O4" s="27">
        <v>1.0</v>
      </c>
      <c r="P4" s="12">
        <f t="shared" ref="P4:P15" si="5">COUNTIF(K$3:K$220,O4)</f>
        <v>14</v>
      </c>
      <c r="Q4" s="12">
        <f t="shared" si="4"/>
        <v>14</v>
      </c>
      <c r="R4" s="12"/>
      <c r="S4" s="12" t="str">
        <f>IF(Q4&gt;5,"Problema de Reintegración",0)</f>
        <v>Problema de Reintegración</v>
      </c>
      <c r="T4" s="12">
        <v>0.0</v>
      </c>
      <c r="U4" s="12"/>
      <c r="V4" s="12"/>
      <c r="W4" s="27" t="s">
        <v>40</v>
      </c>
      <c r="X4" s="27" t="s">
        <v>41</v>
      </c>
      <c r="Y4" s="27">
        <f>30/100</f>
        <v>0.3</v>
      </c>
      <c r="Z4" s="27">
        <f>14/100</f>
        <v>0.14</v>
      </c>
      <c r="AA4" s="12"/>
      <c r="AB4" s="12">
        <v>1.0</v>
      </c>
      <c r="AC4" s="12"/>
      <c r="AD4" s="12">
        <f>IF(AC4&gt;5,"Problema de Reintegración",0)</f>
        <v>0</v>
      </c>
      <c r="AE4" s="12">
        <v>0.0</v>
      </c>
      <c r="AF4" s="12" t="s">
        <v>45</v>
      </c>
      <c r="AG4" s="12"/>
      <c r="AH4" s="12"/>
      <c r="AI4" s="12"/>
      <c r="AJ4" s="14"/>
      <c r="AK4" s="14"/>
      <c r="AL4" s="14"/>
      <c r="AM4" s="14"/>
      <c r="AN4" s="14"/>
      <c r="AO4" s="14"/>
      <c r="AP4" s="14"/>
      <c r="AQ4" s="14"/>
      <c r="AR4" s="16"/>
    </row>
    <row r="5" ht="18.0" customHeight="1">
      <c r="A5" s="1"/>
      <c r="B5" s="1"/>
      <c r="C5" s="1" t="str">
        <f t="shared" si="1"/>
        <v>jsduana </v>
      </c>
      <c r="D5" s="2"/>
      <c r="E5" s="38" t="s">
        <v>46</v>
      </c>
      <c r="F5" s="30" t="s">
        <v>47</v>
      </c>
      <c r="G5" s="39" t="s">
        <v>48</v>
      </c>
      <c r="H5" s="2"/>
      <c r="I5" s="1"/>
      <c r="J5" s="36">
        <f t="shared" si="2"/>
        <v>0</v>
      </c>
      <c r="K5" s="37">
        <f t="shared" si="3"/>
        <v>0</v>
      </c>
      <c r="L5" s="8"/>
      <c r="M5" s="9"/>
      <c r="N5" s="27" t="s">
        <v>50</v>
      </c>
      <c r="O5" s="27">
        <v>2.0</v>
      </c>
      <c r="P5" s="12">
        <f t="shared" si="5"/>
        <v>3</v>
      </c>
      <c r="Q5" s="12">
        <f t="shared" si="4"/>
        <v>3</v>
      </c>
      <c r="R5" s="12"/>
      <c r="S5" s="12" t="str">
        <f>IF(Q5&lt;=14,,"Problema de Tensión")</f>
        <v/>
      </c>
      <c r="T5" s="12" t="str">
        <f>IF(Q5&gt;=3,,"Problema de Tensión")</f>
        <v/>
      </c>
      <c r="U5" s="12"/>
      <c r="V5" s="12"/>
      <c r="W5" s="27" t="s">
        <v>40</v>
      </c>
      <c r="X5" s="27" t="s">
        <v>51</v>
      </c>
      <c r="Y5" s="27">
        <f>11/100</f>
        <v>0.11</v>
      </c>
      <c r="Z5" s="27">
        <f>2/100</f>
        <v>0.02</v>
      </c>
      <c r="AA5" s="12"/>
      <c r="AB5" s="12">
        <v>2.0</v>
      </c>
      <c r="AC5" s="12"/>
      <c r="AD5" s="12" t="str">
        <f>IF(AC5&lt;=14,,"Problema de Tensión")</f>
        <v/>
      </c>
      <c r="AE5" s="12" t="str">
        <f>IF(AC5&gt;=3,,"Problema de Tensión")</f>
        <v>Problema de Tensión</v>
      </c>
      <c r="AF5" s="12" t="s">
        <v>45</v>
      </c>
      <c r="AG5" s="12"/>
      <c r="AH5" s="12"/>
      <c r="AI5" s="12"/>
      <c r="AJ5" s="14"/>
      <c r="AK5" s="14"/>
      <c r="AL5" s="14"/>
      <c r="AM5" s="14"/>
      <c r="AN5" s="14"/>
      <c r="AO5" s="14"/>
      <c r="AP5" s="14"/>
      <c r="AQ5" s="14"/>
      <c r="AR5" s="16"/>
    </row>
    <row r="6" ht="15.75" customHeight="1">
      <c r="A6" s="1"/>
      <c r="B6" s="1"/>
      <c r="C6" s="1" t="str">
        <f t="shared" si="1"/>
        <v>Federico </v>
      </c>
      <c r="D6" s="2"/>
      <c r="E6" s="38" t="s">
        <v>52</v>
      </c>
      <c r="F6" s="30" t="s">
        <v>53</v>
      </c>
      <c r="G6" s="39" t="s">
        <v>54</v>
      </c>
      <c r="H6" s="2"/>
      <c r="J6" s="36">
        <f t="shared" si="2"/>
        <v>0</v>
      </c>
      <c r="K6" s="37">
        <f t="shared" si="3"/>
        <v>0</v>
      </c>
      <c r="L6" s="8"/>
      <c r="M6" s="9"/>
      <c r="N6" s="27" t="s">
        <v>55</v>
      </c>
      <c r="O6" s="27">
        <v>3.0</v>
      </c>
      <c r="P6" s="12">
        <f t="shared" si="5"/>
        <v>2</v>
      </c>
      <c r="Q6" s="12">
        <f t="shared" si="4"/>
        <v>2</v>
      </c>
      <c r="R6" s="12"/>
      <c r="S6" s="12" t="str">
        <f>IF(Q6&lt;=20,,"Problema de Decisión")</f>
        <v/>
      </c>
      <c r="T6" s="12" t="str">
        <f>IF(Q6&gt;=6,,"Problema de Decisión")</f>
        <v>Problema de Decisión</v>
      </c>
      <c r="U6" s="12"/>
      <c r="V6" s="12"/>
      <c r="W6" s="27" t="s">
        <v>56</v>
      </c>
      <c r="X6" s="27" t="s">
        <v>57</v>
      </c>
      <c r="Y6" s="27">
        <f>40/100</f>
        <v>0.4</v>
      </c>
      <c r="Z6" s="27">
        <f>21/100</f>
        <v>0.21</v>
      </c>
      <c r="AA6" s="12"/>
      <c r="AB6" s="12">
        <v>3.0</v>
      </c>
      <c r="AC6" s="12"/>
      <c r="AD6" s="12" t="str">
        <f>IF(AC6&lt;=20,,"Problema de Decisión")</f>
        <v/>
      </c>
      <c r="AE6" s="12" t="str">
        <f>IF(AC6&gt;=6,,"Problema de Decisión")</f>
        <v>Problema de Decisión</v>
      </c>
      <c r="AF6" s="12" t="s">
        <v>45</v>
      </c>
      <c r="AG6" s="12"/>
      <c r="AH6" s="12"/>
      <c r="AI6" s="12"/>
      <c r="AJ6" s="14"/>
      <c r="AK6" s="14"/>
      <c r="AL6" s="14"/>
      <c r="AM6" s="14"/>
      <c r="AN6" s="14"/>
      <c r="AO6" s="14"/>
      <c r="AP6" s="14"/>
      <c r="AQ6" s="14"/>
      <c r="AR6" s="16"/>
    </row>
    <row r="7" ht="15.75" customHeight="1">
      <c r="A7" s="1"/>
      <c r="B7" s="1"/>
      <c r="C7" s="1" t="str">
        <f t="shared" si="1"/>
        <v>jsduana </v>
      </c>
      <c r="D7" s="2"/>
      <c r="E7" s="38" t="s">
        <v>46</v>
      </c>
      <c r="F7" s="30" t="s">
        <v>60</v>
      </c>
      <c r="G7" s="39" t="s">
        <v>61</v>
      </c>
      <c r="H7" s="2"/>
      <c r="I7" s="35" t="s">
        <v>62</v>
      </c>
      <c r="J7" s="36">
        <f t="shared" si="2"/>
        <v>15</v>
      </c>
      <c r="K7" s="37">
        <f t="shared" si="3"/>
        <v>4</v>
      </c>
      <c r="L7" s="8"/>
      <c r="M7" s="9"/>
      <c r="N7" s="27" t="s">
        <v>63</v>
      </c>
      <c r="O7" s="27">
        <v>4.0</v>
      </c>
      <c r="P7" s="12">
        <f t="shared" si="5"/>
        <v>23</v>
      </c>
      <c r="Q7" s="12">
        <f t="shared" si="4"/>
        <v>23</v>
      </c>
      <c r="R7" s="12"/>
      <c r="S7" s="12" t="str">
        <f>IF(Q7&lt;=11,,"Problema de Control")</f>
        <v>Problema de Control</v>
      </c>
      <c r="T7" s="12" t="str">
        <f>IF(Q7&gt;=4,,"Problema de Control")</f>
        <v/>
      </c>
      <c r="U7" s="12"/>
      <c r="V7" s="12"/>
      <c r="W7" s="27" t="s">
        <v>56</v>
      </c>
      <c r="X7" s="27" t="s">
        <v>64</v>
      </c>
      <c r="Y7" s="27">
        <f>9/100</f>
        <v>0.09</v>
      </c>
      <c r="Z7" s="27">
        <f>1/100</f>
        <v>0.01</v>
      </c>
      <c r="AA7" s="12"/>
      <c r="AB7" s="12">
        <v>4.0</v>
      </c>
      <c r="AC7" s="12"/>
      <c r="AD7" s="12" t="str">
        <f>IF(AC7&lt;=11,,"Problema de Control")</f>
        <v/>
      </c>
      <c r="AE7" s="12" t="str">
        <f>IF(AC7&gt;=4,,"Problema de Control")</f>
        <v>Problema de Control</v>
      </c>
      <c r="AF7" s="12" t="s">
        <v>45</v>
      </c>
      <c r="AG7" s="12"/>
      <c r="AH7" s="12"/>
      <c r="AI7" s="12"/>
      <c r="AJ7" s="14"/>
      <c r="AK7" s="14"/>
      <c r="AL7" s="14"/>
      <c r="AM7" s="14"/>
      <c r="AN7" s="14"/>
      <c r="AO7" s="14"/>
      <c r="AP7" s="14"/>
      <c r="AQ7" s="14"/>
      <c r="AR7" s="16"/>
    </row>
    <row r="8" ht="15.75" customHeight="1">
      <c r="A8" s="1"/>
      <c r="B8" s="1"/>
      <c r="C8" s="1" t="str">
        <f t="shared" si="1"/>
        <v>Federico </v>
      </c>
      <c r="D8" s="2"/>
      <c r="E8" s="38" t="s">
        <v>52</v>
      </c>
      <c r="F8" s="30" t="s">
        <v>65</v>
      </c>
      <c r="G8" s="39" t="s">
        <v>66</v>
      </c>
      <c r="H8" s="2"/>
      <c r="I8" s="35" t="s">
        <v>67</v>
      </c>
      <c r="J8" s="36">
        <f t="shared" si="2"/>
        <v>13</v>
      </c>
      <c r="K8" s="37">
        <f t="shared" si="3"/>
        <v>4</v>
      </c>
      <c r="L8" s="8"/>
      <c r="M8" s="9"/>
      <c r="N8" s="27" t="s">
        <v>70</v>
      </c>
      <c r="O8" s="27">
        <v>5.0</v>
      </c>
      <c r="P8" s="12">
        <f t="shared" si="5"/>
        <v>24</v>
      </c>
      <c r="Q8" s="12">
        <f t="shared" si="4"/>
        <v>24</v>
      </c>
      <c r="R8" s="12"/>
      <c r="S8" s="12" t="str">
        <f>IF(Q8&lt;=40,,"Problema de Evaluación")</f>
        <v/>
      </c>
      <c r="T8" s="12" t="str">
        <f>IF(Q8&gt;=21,,"Problema de Evaluación")</f>
        <v/>
      </c>
      <c r="U8" s="12"/>
      <c r="V8" s="12"/>
      <c r="W8" s="27" t="s">
        <v>72</v>
      </c>
      <c r="X8" s="27" t="s">
        <v>73</v>
      </c>
      <c r="Y8" s="27">
        <f>11/100</f>
        <v>0.11</v>
      </c>
      <c r="Z8" s="27">
        <f>4/100</f>
        <v>0.04</v>
      </c>
      <c r="AA8" s="12"/>
      <c r="AB8" s="12">
        <v>5.0</v>
      </c>
      <c r="AC8" s="12"/>
      <c r="AD8" s="12" t="str">
        <f>IF(AC8&lt;=40,,"Problema de Evaluación")</f>
        <v/>
      </c>
      <c r="AE8" s="12" t="str">
        <f>IF(AC8&gt;=21,,"Problema de Evaluación")</f>
        <v>Problema de Evaluación</v>
      </c>
      <c r="AF8" s="12" t="s">
        <v>45</v>
      </c>
      <c r="AG8" s="12"/>
      <c r="AH8" s="12"/>
      <c r="AI8" s="12"/>
      <c r="AJ8" s="14"/>
      <c r="AK8" s="14"/>
      <c r="AL8" s="14"/>
      <c r="AM8" s="14"/>
      <c r="AN8" s="14"/>
      <c r="AO8" s="14"/>
      <c r="AP8" s="14"/>
      <c r="AQ8" s="14"/>
      <c r="AR8" s="16"/>
    </row>
    <row r="9" ht="15.75" customHeight="1">
      <c r="A9" s="1"/>
      <c r="B9" s="1"/>
      <c r="C9" s="1" t="str">
        <f t="shared" si="1"/>
        <v>Federico </v>
      </c>
      <c r="D9" s="2"/>
      <c r="E9" s="42"/>
      <c r="F9" s="41"/>
      <c r="G9" s="31" t="s">
        <v>74</v>
      </c>
      <c r="H9" s="2"/>
      <c r="I9" s="35" t="s">
        <v>75</v>
      </c>
      <c r="J9" s="36">
        <f t="shared" si="2"/>
        <v>8</v>
      </c>
      <c r="K9" s="37">
        <f t="shared" si="3"/>
        <v>5</v>
      </c>
      <c r="L9" s="8"/>
      <c r="M9" s="9"/>
      <c r="N9" s="27" t="s">
        <v>80</v>
      </c>
      <c r="O9" s="27">
        <v>6.0</v>
      </c>
      <c r="P9" s="12">
        <f t="shared" si="5"/>
        <v>11</v>
      </c>
      <c r="Q9" s="12">
        <f t="shared" si="4"/>
        <v>11</v>
      </c>
      <c r="R9" s="12"/>
      <c r="S9" s="12" t="str">
        <f>IF(Q9&lt;=30,,"Problema de Comunicación")</f>
        <v/>
      </c>
      <c r="T9" s="12" t="str">
        <f>IF(Q9&gt;=14,,"Problema de Comunicación")</f>
        <v>Problema de Comunicación</v>
      </c>
      <c r="U9" s="12"/>
      <c r="V9" s="12"/>
      <c r="W9" s="27" t="s">
        <v>72</v>
      </c>
      <c r="X9" s="27" t="s">
        <v>81</v>
      </c>
      <c r="Y9" s="27">
        <f>5/100</f>
        <v>0.05</v>
      </c>
      <c r="Z9" s="27">
        <v>0.0</v>
      </c>
      <c r="AA9" s="12"/>
      <c r="AB9" s="12">
        <v>6.0</v>
      </c>
      <c r="AC9" s="12"/>
      <c r="AD9" s="12" t="str">
        <f>IF(AC9&lt;=30,,"Problema de Comunicación")</f>
        <v/>
      </c>
      <c r="AE9" s="12" t="str">
        <f>IF(AC9&gt;=14,,"Problema de Comunicación")</f>
        <v>Problema de Comunicación</v>
      </c>
      <c r="AF9" s="12" t="s">
        <v>45</v>
      </c>
      <c r="AG9" s="12"/>
      <c r="AH9" s="12"/>
      <c r="AI9" s="12"/>
      <c r="AJ9" s="14"/>
      <c r="AK9" s="14"/>
      <c r="AL9" s="14"/>
      <c r="AM9" s="14"/>
      <c r="AN9" s="14"/>
      <c r="AO9" s="14"/>
      <c r="AP9" s="14"/>
      <c r="AQ9" s="14"/>
      <c r="AR9" s="16"/>
    </row>
    <row r="10" ht="15.75" customHeight="1">
      <c r="A10" s="1"/>
      <c r="B10" s="1"/>
      <c r="C10" s="1" t="str">
        <f t="shared" si="1"/>
        <v>jsduana </v>
      </c>
      <c r="D10" s="2"/>
      <c r="E10" s="43" t="s">
        <v>46</v>
      </c>
      <c r="F10" s="30" t="s">
        <v>65</v>
      </c>
      <c r="G10" s="31" t="s">
        <v>85</v>
      </c>
      <c r="H10" s="2"/>
      <c r="I10" s="35" t="s">
        <v>86</v>
      </c>
      <c r="J10" s="36">
        <f t="shared" si="2"/>
        <v>5</v>
      </c>
      <c r="K10" s="37">
        <f t="shared" si="3"/>
        <v>4</v>
      </c>
      <c r="L10" s="8"/>
      <c r="M10" s="9"/>
      <c r="N10" s="27" t="s">
        <v>87</v>
      </c>
      <c r="O10" s="27">
        <v>7.0</v>
      </c>
      <c r="P10" s="12">
        <f t="shared" si="5"/>
        <v>5</v>
      </c>
      <c r="Q10" s="12">
        <f t="shared" si="4"/>
        <v>5</v>
      </c>
      <c r="R10" s="12"/>
      <c r="S10" s="12" t="str">
        <f>IF(Q10&lt;=11,,"Problema de Comunicación")</f>
        <v/>
      </c>
      <c r="T10" s="12" t="str">
        <f>IF(Q10&gt;=2,,"Problema de Comunicación")</f>
        <v/>
      </c>
      <c r="U10" s="12"/>
      <c r="V10" s="12"/>
      <c r="W10" s="27" t="s">
        <v>91</v>
      </c>
      <c r="X10" s="27" t="s">
        <v>92</v>
      </c>
      <c r="Y10" s="27">
        <f>20/100</f>
        <v>0.2</v>
      </c>
      <c r="Z10" s="27">
        <f>6/100</f>
        <v>0.06</v>
      </c>
      <c r="AA10" s="12"/>
      <c r="AB10" s="12">
        <v>7.0</v>
      </c>
      <c r="AC10" s="12"/>
      <c r="AD10" s="12" t="str">
        <f>IF(AC10&lt;=11,,"Problema de Comunicación")</f>
        <v/>
      </c>
      <c r="AE10" s="12" t="str">
        <f>IF(AC10&gt;=2,,"Problema de Comunicación")</f>
        <v>Problema de Comunicación</v>
      </c>
      <c r="AF10" s="12" t="s">
        <v>45</v>
      </c>
      <c r="AG10" s="12"/>
      <c r="AH10" s="12"/>
      <c r="AI10" s="12"/>
      <c r="AJ10" s="14"/>
      <c r="AK10" s="14"/>
      <c r="AL10" s="14"/>
      <c r="AM10" s="14"/>
      <c r="AN10" s="14"/>
      <c r="AO10" s="14"/>
      <c r="AP10" s="14"/>
      <c r="AQ10" s="14"/>
      <c r="AR10" s="16"/>
    </row>
    <row r="11" ht="15.75" customHeight="1">
      <c r="A11" s="1"/>
      <c r="B11" s="1"/>
      <c r="C11" s="1" t="str">
        <f t="shared" si="1"/>
        <v>jsduana </v>
      </c>
      <c r="D11" s="2"/>
      <c r="E11" s="44"/>
      <c r="F11" s="41"/>
      <c r="G11" s="45" t="s">
        <v>93</v>
      </c>
      <c r="H11" s="2"/>
      <c r="I11" s="35" t="s">
        <v>62</v>
      </c>
      <c r="J11" s="36">
        <f t="shared" si="2"/>
        <v>15</v>
      </c>
      <c r="K11" s="37">
        <f t="shared" si="3"/>
        <v>4</v>
      </c>
      <c r="L11" s="8"/>
      <c r="M11" s="9"/>
      <c r="N11" s="27" t="s">
        <v>97</v>
      </c>
      <c r="O11" s="27">
        <v>8.0</v>
      </c>
      <c r="P11" s="12">
        <f t="shared" si="5"/>
        <v>4</v>
      </c>
      <c r="Q11" s="12">
        <f t="shared" si="4"/>
        <v>4</v>
      </c>
      <c r="R11" s="12"/>
      <c r="S11" s="12" t="str">
        <f>IF(Q11&lt;=9,,"Problema de Evaluación")</f>
        <v/>
      </c>
      <c r="T11" s="12" t="str">
        <f>IF(Q11&gt;=1,,"Problema de Evaluación")</f>
        <v/>
      </c>
      <c r="U11" s="12"/>
      <c r="V11" s="12"/>
      <c r="W11" s="27" t="s">
        <v>91</v>
      </c>
      <c r="X11" s="27" t="s">
        <v>101</v>
      </c>
      <c r="Y11" s="27">
        <f>13/100</f>
        <v>0.13</v>
      </c>
      <c r="Z11" s="27">
        <f t="shared" ref="Z11:Z12" si="6">3/100</f>
        <v>0.03</v>
      </c>
      <c r="AA11" s="12"/>
      <c r="AB11" s="12">
        <v>8.0</v>
      </c>
      <c r="AC11" s="12"/>
      <c r="AD11" s="12" t="str">
        <f>IF(AC11&lt;=9,,"Problema de Evaluación")</f>
        <v/>
      </c>
      <c r="AE11" s="12" t="str">
        <f>IF(AC11&gt;=1,,"Problema de Evaluación")</f>
        <v>Problema de Evaluación</v>
      </c>
      <c r="AF11" s="12" t="s">
        <v>45</v>
      </c>
      <c r="AG11" s="12" t="s">
        <v>102</v>
      </c>
      <c r="AH11" s="12"/>
      <c r="AI11" s="12"/>
      <c r="AJ11" s="14"/>
      <c r="AK11" s="14"/>
      <c r="AL11" s="14"/>
      <c r="AM11" s="14"/>
      <c r="AN11" s="14"/>
      <c r="AO11" s="14"/>
      <c r="AP11" s="14"/>
      <c r="AQ11" s="14"/>
      <c r="AR11" s="16"/>
    </row>
    <row r="12" ht="15.75" customHeight="1">
      <c r="A12" s="1"/>
      <c r="B12" s="1"/>
      <c r="C12" s="1" t="str">
        <f t="shared" si="1"/>
        <v>jsduana </v>
      </c>
      <c r="D12" s="2"/>
      <c r="E12" s="42"/>
      <c r="F12" s="41"/>
      <c r="G12" s="31" t="s">
        <v>103</v>
      </c>
      <c r="H12" s="2"/>
      <c r="I12" s="1"/>
      <c r="J12" s="36">
        <f t="shared" si="2"/>
        <v>0</v>
      </c>
      <c r="K12" s="37">
        <f t="shared" si="3"/>
        <v>0</v>
      </c>
      <c r="L12" s="8"/>
      <c r="M12" s="9"/>
      <c r="N12" s="27" t="s">
        <v>104</v>
      </c>
      <c r="O12" s="27">
        <v>9.0</v>
      </c>
      <c r="P12" s="12">
        <f t="shared" si="5"/>
        <v>4</v>
      </c>
      <c r="Q12" s="12">
        <f t="shared" si="4"/>
        <v>4</v>
      </c>
      <c r="R12" s="12"/>
      <c r="S12" s="12" t="str">
        <f>IF(Q12&lt;=5,,"Problema de Control")</f>
        <v/>
      </c>
      <c r="T12" s="12" t="str">
        <f>IF(Q12&gt;=0,,"Problema de Control")</f>
        <v/>
      </c>
      <c r="U12" s="12"/>
      <c r="V12" s="12"/>
      <c r="W12" s="27" t="s">
        <v>105</v>
      </c>
      <c r="X12" s="27" t="s">
        <v>106</v>
      </c>
      <c r="Y12" s="27">
        <f>14/100</f>
        <v>0.14</v>
      </c>
      <c r="Z12" s="27">
        <f t="shared" si="6"/>
        <v>0.03</v>
      </c>
      <c r="AA12" s="12"/>
      <c r="AB12" s="12">
        <v>9.0</v>
      </c>
      <c r="AC12" s="12"/>
      <c r="AD12" s="12" t="str">
        <f>IF(AC12&lt;=5,,"Problema de Control")</f>
        <v/>
      </c>
      <c r="AE12" s="12" t="str">
        <f>IF(AC12&gt;=0,,"Problema de Control")</f>
        <v/>
      </c>
      <c r="AF12" s="12" t="s">
        <v>45</v>
      </c>
      <c r="AG12" s="12">
        <v>1.0</v>
      </c>
      <c r="AH12" s="12">
        <f t="shared" ref="AH12:AH23" si="7">IF( OR(T4&lt;&gt;0,S4&lt;&gt;0),1,0)</f>
        <v>1</v>
      </c>
      <c r="AI12" s="12"/>
      <c r="AJ12" s="14"/>
      <c r="AK12" s="14"/>
      <c r="AL12" s="14"/>
      <c r="AM12" s="14"/>
      <c r="AN12" s="14"/>
      <c r="AO12" s="14"/>
      <c r="AP12" s="14"/>
      <c r="AQ12" s="14"/>
      <c r="AR12" s="16"/>
    </row>
    <row r="13" ht="24.0" customHeight="1">
      <c r="A13" s="1"/>
      <c r="B13" s="1"/>
      <c r="C13" s="1" t="str">
        <f t="shared" si="1"/>
        <v>Juan </v>
      </c>
      <c r="D13" s="2"/>
      <c r="E13" s="43" t="s">
        <v>33</v>
      </c>
      <c r="F13" s="30" t="s">
        <v>111</v>
      </c>
      <c r="G13" s="31" t="s">
        <v>112</v>
      </c>
      <c r="H13" s="2"/>
      <c r="I13" s="35" t="s">
        <v>79</v>
      </c>
      <c r="J13" s="36">
        <f t="shared" si="2"/>
        <v>33</v>
      </c>
      <c r="K13" s="37">
        <f t="shared" si="3"/>
        <v>5</v>
      </c>
      <c r="L13" s="8"/>
      <c r="M13" s="9"/>
      <c r="N13" s="27" t="s">
        <v>113</v>
      </c>
      <c r="O13" s="27">
        <v>10.0</v>
      </c>
      <c r="P13" s="12">
        <f t="shared" si="5"/>
        <v>2</v>
      </c>
      <c r="Q13" s="12">
        <f t="shared" si="4"/>
        <v>2</v>
      </c>
      <c r="R13" s="12"/>
      <c r="S13" s="12" t="str">
        <f>IF(Q13&lt;=13,,"Problema de Decisión")</f>
        <v/>
      </c>
      <c r="T13" s="12" t="str">
        <f>IF(Q13&gt;=3,,"Problema de Decisión")</f>
        <v>Problema de Decisión</v>
      </c>
      <c r="U13" s="12"/>
      <c r="V13" s="12"/>
      <c r="W13" s="27" t="s">
        <v>105</v>
      </c>
      <c r="X13" s="27" t="s">
        <v>114</v>
      </c>
      <c r="Y13" s="27">
        <f>10/100</f>
        <v>0.1</v>
      </c>
      <c r="Z13" s="27">
        <f>1/100</f>
        <v>0.01</v>
      </c>
      <c r="AA13" s="12"/>
      <c r="AB13" s="12">
        <v>10.0</v>
      </c>
      <c r="AC13" s="12"/>
      <c r="AD13" s="12" t="str">
        <f>IF(AC13&lt;=13,,"Problema de Decisión")</f>
        <v/>
      </c>
      <c r="AE13" s="12" t="str">
        <f>IF(AC13&gt;=3,,"Problema de Decisión")</f>
        <v>Problema de Decisión</v>
      </c>
      <c r="AF13" s="12" t="s">
        <v>45</v>
      </c>
      <c r="AG13" s="12">
        <v>2.0</v>
      </c>
      <c r="AH13" s="12">
        <f t="shared" si="7"/>
        <v>0</v>
      </c>
      <c r="AI13" s="12"/>
      <c r="AJ13" s="14"/>
      <c r="AK13" s="14"/>
      <c r="AL13" s="14"/>
      <c r="AM13" s="14"/>
      <c r="AN13" s="14"/>
      <c r="AO13" s="14"/>
      <c r="AP13" s="14"/>
      <c r="AQ13" s="14"/>
      <c r="AR13" s="16"/>
    </row>
    <row r="14" ht="24.0" customHeight="1">
      <c r="A14" s="1"/>
      <c r="B14" s="1"/>
      <c r="C14" s="1" t="str">
        <f t="shared" si="1"/>
        <v>Emmanuel </v>
      </c>
      <c r="D14" s="2"/>
      <c r="E14" s="43" t="s">
        <v>19</v>
      </c>
      <c r="F14" s="30" t="s">
        <v>115</v>
      </c>
      <c r="G14" s="31" t="s">
        <v>116</v>
      </c>
      <c r="H14" s="2"/>
      <c r="I14" s="35" t="s">
        <v>117</v>
      </c>
      <c r="J14" s="36">
        <f t="shared" si="2"/>
        <v>20</v>
      </c>
      <c r="K14" s="37">
        <f t="shared" si="3"/>
        <v>9</v>
      </c>
      <c r="L14" s="8"/>
      <c r="M14" s="9"/>
      <c r="N14" s="27" t="s">
        <v>122</v>
      </c>
      <c r="O14" s="27">
        <v>11.0</v>
      </c>
      <c r="P14" s="12">
        <f t="shared" si="5"/>
        <v>3</v>
      </c>
      <c r="Q14" s="12">
        <f t="shared" si="4"/>
        <v>3</v>
      </c>
      <c r="R14" s="12"/>
      <c r="S14" s="12" t="str">
        <f>IF(Q14&lt;=10,,"Problema de Tensión")</f>
        <v/>
      </c>
      <c r="T14" s="12" t="str">
        <f>IF(Q14&gt;=1,,"Problema de Tensión")</f>
        <v/>
      </c>
      <c r="U14" s="12"/>
      <c r="V14" s="12"/>
      <c r="W14" s="27" t="s">
        <v>123</v>
      </c>
      <c r="X14" s="27" t="s">
        <v>124</v>
      </c>
      <c r="Y14" s="27">
        <f>5/100</f>
        <v>0.05</v>
      </c>
      <c r="Z14" s="27">
        <v>0.0</v>
      </c>
      <c r="AA14" s="12"/>
      <c r="AB14" s="12">
        <v>11.0</v>
      </c>
      <c r="AC14" s="12"/>
      <c r="AD14" s="12" t="str">
        <f>IF(AC14&lt;=10,,"Problema de Tensión")</f>
        <v/>
      </c>
      <c r="AE14" s="12" t="str">
        <f>IF(AC14&gt;=1,,"Problema de Tensión")</f>
        <v>Problema de Tensión</v>
      </c>
      <c r="AF14" s="12" t="s">
        <v>45</v>
      </c>
      <c r="AG14" s="12">
        <v>3.0</v>
      </c>
      <c r="AH14" s="12">
        <f t="shared" si="7"/>
        <v>1</v>
      </c>
      <c r="AI14" s="12"/>
      <c r="AJ14" s="14"/>
      <c r="AK14" s="14"/>
      <c r="AL14" s="14"/>
      <c r="AM14" s="14"/>
      <c r="AN14" s="14"/>
      <c r="AO14" s="14"/>
      <c r="AP14" s="14"/>
      <c r="AQ14" s="14"/>
      <c r="AR14" s="16"/>
    </row>
    <row r="15" ht="15.75" customHeight="1">
      <c r="A15" s="1"/>
      <c r="B15" s="1"/>
      <c r="C15" s="1" t="str">
        <f t="shared" si="1"/>
        <v>jsduana </v>
      </c>
      <c r="D15" s="2"/>
      <c r="E15" s="31" t="s">
        <v>46</v>
      </c>
      <c r="F15" s="30" t="s">
        <v>125</v>
      </c>
      <c r="G15" s="31" t="s">
        <v>126</v>
      </c>
      <c r="H15" s="2"/>
      <c r="I15" s="35" t="s">
        <v>127</v>
      </c>
      <c r="J15" s="36">
        <f t="shared" si="2"/>
        <v>26</v>
      </c>
      <c r="K15" s="37">
        <f t="shared" si="3"/>
        <v>3</v>
      </c>
      <c r="L15" s="8"/>
      <c r="M15" s="9"/>
      <c r="N15" s="27" t="s">
        <v>128</v>
      </c>
      <c r="O15" s="27">
        <v>12.0</v>
      </c>
      <c r="P15" s="12">
        <f t="shared" si="5"/>
        <v>5</v>
      </c>
      <c r="Q15" s="12">
        <f t="shared" si="4"/>
        <v>5</v>
      </c>
      <c r="R15" s="12"/>
      <c r="S15" s="12" t="str">
        <f>IF(Q15&lt;=7,,"Problema de Reintegración")</f>
        <v/>
      </c>
      <c r="T15" s="12" t="str">
        <f>IF(Q15&gt;=0,,"Problema de Reintegración")</f>
        <v/>
      </c>
      <c r="U15" s="12"/>
      <c r="V15" s="12"/>
      <c r="W15" s="27" t="s">
        <v>123</v>
      </c>
      <c r="X15" s="27" t="s">
        <v>129</v>
      </c>
      <c r="Y15" s="27">
        <f>7/100</f>
        <v>0.07</v>
      </c>
      <c r="Z15" s="27">
        <v>0.0</v>
      </c>
      <c r="AA15" s="12"/>
      <c r="AB15" s="12">
        <v>12.0</v>
      </c>
      <c r="AC15" s="12"/>
      <c r="AD15" s="12" t="str">
        <f>IF(AC15&lt;=7,,"Problema de Reintegración")</f>
        <v/>
      </c>
      <c r="AE15" s="12" t="str">
        <f>IF(AC15&gt;=0,,"Problema de Reintegración")</f>
        <v/>
      </c>
      <c r="AF15" s="12" t="s">
        <v>45</v>
      </c>
      <c r="AG15" s="12">
        <v>4.0</v>
      </c>
      <c r="AH15" s="12">
        <f t="shared" si="7"/>
        <v>1</v>
      </c>
      <c r="AI15" s="12"/>
      <c r="AJ15" s="14"/>
      <c r="AK15" s="14"/>
      <c r="AL15" s="14"/>
      <c r="AM15" s="14"/>
      <c r="AN15" s="14"/>
      <c r="AO15" s="14"/>
      <c r="AP15" s="14"/>
      <c r="AQ15" s="14"/>
      <c r="AR15" s="16"/>
    </row>
    <row r="16" ht="15.75" customHeight="1">
      <c r="A16" s="1"/>
      <c r="B16" s="1"/>
      <c r="C16" s="1" t="str">
        <f t="shared" si="1"/>
        <v>Emmanuel </v>
      </c>
      <c r="D16" s="2"/>
      <c r="E16" s="43" t="s">
        <v>19</v>
      </c>
      <c r="F16" s="30" t="s">
        <v>134</v>
      </c>
      <c r="G16" s="31" t="s">
        <v>103</v>
      </c>
      <c r="H16" s="2"/>
      <c r="I16" s="1"/>
      <c r="J16" s="36">
        <f t="shared" si="2"/>
        <v>0</v>
      </c>
      <c r="K16" s="37">
        <f t="shared" si="3"/>
        <v>0</v>
      </c>
      <c r="L16" s="8"/>
      <c r="M16" s="9"/>
      <c r="N16" s="27"/>
      <c r="O16" s="27"/>
      <c r="P16" s="12"/>
      <c r="Q16" s="12"/>
      <c r="R16" s="12"/>
      <c r="S16" s="12"/>
      <c r="T16" s="12"/>
      <c r="U16" s="27"/>
      <c r="V16" s="12"/>
      <c r="W16" s="27"/>
      <c r="X16" s="27"/>
      <c r="Y16" s="27"/>
      <c r="Z16" s="27"/>
      <c r="AA16" s="12"/>
      <c r="AB16" s="12"/>
      <c r="AC16" s="12"/>
      <c r="AD16" s="12"/>
      <c r="AE16" s="12"/>
      <c r="AF16" s="12" t="s">
        <v>45</v>
      </c>
      <c r="AG16" s="12">
        <v>5.0</v>
      </c>
      <c r="AH16" s="12">
        <f t="shared" si="7"/>
        <v>0</v>
      </c>
      <c r="AI16" s="12"/>
      <c r="AJ16" s="14"/>
      <c r="AK16" s="14"/>
      <c r="AL16" s="14"/>
      <c r="AM16" s="14"/>
      <c r="AN16" s="14"/>
      <c r="AO16" s="14"/>
      <c r="AP16" s="14"/>
      <c r="AQ16" s="14"/>
      <c r="AR16" s="16"/>
    </row>
    <row r="17" ht="29.25" customHeight="1">
      <c r="A17" s="1"/>
      <c r="B17" s="1"/>
      <c r="C17" s="1" t="str">
        <f t="shared" si="1"/>
        <v>jsduana </v>
      </c>
      <c r="D17" s="2"/>
      <c r="E17" s="31" t="s">
        <v>46</v>
      </c>
      <c r="F17" s="30" t="s">
        <v>135</v>
      </c>
      <c r="G17" s="46" t="s">
        <v>136</v>
      </c>
      <c r="H17" s="2"/>
      <c r="J17" s="36">
        <f t="shared" si="2"/>
        <v>0</v>
      </c>
      <c r="K17" s="37">
        <f t="shared" si="3"/>
        <v>0</v>
      </c>
      <c r="L17" s="8"/>
      <c r="M17" s="9"/>
      <c r="N17" s="12"/>
      <c r="O17" s="12"/>
      <c r="P17" s="12"/>
      <c r="Q17" s="12"/>
      <c r="R17" s="12"/>
      <c r="S17" s="12"/>
      <c r="T17" s="27"/>
      <c r="U17" s="12" t="s">
        <v>139</v>
      </c>
      <c r="V17" s="12"/>
      <c r="W17" s="12"/>
      <c r="X17" s="12"/>
      <c r="Y17" s="12"/>
      <c r="Z17" s="12"/>
      <c r="AA17" s="12"/>
      <c r="AB17" s="12"/>
      <c r="AC17" s="12"/>
      <c r="AD17" s="12"/>
      <c r="AE17" s="12"/>
      <c r="AF17" s="12"/>
      <c r="AG17" s="12">
        <v>6.0</v>
      </c>
      <c r="AH17" s="12">
        <f t="shared" si="7"/>
        <v>1</v>
      </c>
      <c r="AI17" s="12"/>
      <c r="AJ17" s="14"/>
      <c r="AK17" s="14"/>
      <c r="AL17" s="14"/>
      <c r="AM17" s="14"/>
      <c r="AN17" s="14"/>
      <c r="AO17" s="14"/>
      <c r="AP17" s="14"/>
      <c r="AQ17" s="14"/>
      <c r="AR17" s="16"/>
    </row>
    <row r="18" ht="37.5" customHeight="1">
      <c r="A18" s="1"/>
      <c r="B18" s="1"/>
      <c r="C18" s="1" t="str">
        <f t="shared" si="1"/>
        <v>jsduana </v>
      </c>
      <c r="D18" s="2"/>
      <c r="E18" s="47"/>
      <c r="F18" s="41"/>
      <c r="G18" s="46" t="s">
        <v>141</v>
      </c>
      <c r="H18" s="2"/>
      <c r="I18" s="35" t="s">
        <v>142</v>
      </c>
      <c r="J18" s="36">
        <f t="shared" si="2"/>
        <v>32</v>
      </c>
      <c r="K18" s="37">
        <f t="shared" si="3"/>
        <v>1</v>
      </c>
      <c r="L18" s="8"/>
      <c r="M18" s="9"/>
      <c r="N18" s="27" t="s">
        <v>143</v>
      </c>
      <c r="O18" s="12" t="s">
        <v>144</v>
      </c>
      <c r="P18" s="12" t="s">
        <v>144</v>
      </c>
      <c r="Q18" s="12" t="s">
        <v>144</v>
      </c>
      <c r="R18" s="12"/>
      <c r="S18" s="12" t="s">
        <v>146</v>
      </c>
      <c r="T18" s="12"/>
      <c r="U18" s="12"/>
      <c r="V18" s="12"/>
      <c r="W18" s="12"/>
      <c r="X18" s="12"/>
      <c r="Y18" s="12"/>
      <c r="Z18" s="12"/>
      <c r="AA18" s="12"/>
      <c r="AB18" s="12"/>
      <c r="AC18" s="12"/>
      <c r="AD18" s="12"/>
      <c r="AE18" s="12"/>
      <c r="AF18" s="12"/>
      <c r="AG18" s="12">
        <v>7.0</v>
      </c>
      <c r="AH18" s="12">
        <f t="shared" si="7"/>
        <v>0</v>
      </c>
      <c r="AI18" s="12"/>
      <c r="AJ18" s="14"/>
      <c r="AK18" s="14"/>
      <c r="AL18" s="14"/>
      <c r="AM18" s="14"/>
      <c r="AN18" s="14"/>
      <c r="AO18" s="14"/>
      <c r="AP18" s="14"/>
      <c r="AQ18" s="14"/>
      <c r="AR18" s="16"/>
    </row>
    <row r="19" ht="30.0" customHeight="1">
      <c r="A19" s="1"/>
      <c r="B19" s="1"/>
      <c r="C19" s="1" t="str">
        <f t="shared" si="1"/>
        <v>Federico </v>
      </c>
      <c r="D19" s="2"/>
      <c r="E19" s="31" t="s">
        <v>52</v>
      </c>
      <c r="F19" s="30" t="s">
        <v>147</v>
      </c>
      <c r="G19" s="46" t="s">
        <v>148</v>
      </c>
      <c r="H19" s="2"/>
      <c r="I19" s="35" t="s">
        <v>86</v>
      </c>
      <c r="J19" s="36">
        <f t="shared" si="2"/>
        <v>5</v>
      </c>
      <c r="K19" s="37">
        <f t="shared" si="3"/>
        <v>4</v>
      </c>
      <c r="L19" s="8"/>
      <c r="M19" s="9"/>
      <c r="N19" s="27" t="s">
        <v>149</v>
      </c>
      <c r="O19" s="48" t="s">
        <v>150</v>
      </c>
      <c r="P19" s="12">
        <f t="shared" ref="P19:P25" si="8"> COUNTIFS(C$3:C$220,O19,K$3:K$220,"&gt;0")</f>
        <v>15</v>
      </c>
      <c r="Q19" s="12"/>
      <c r="R19" s="12"/>
      <c r="S19" s="12"/>
      <c r="T19" s="12"/>
      <c r="U19" s="12"/>
      <c r="V19" s="12"/>
      <c r="W19" s="12"/>
      <c r="X19" s="12"/>
      <c r="Y19" s="12"/>
      <c r="Z19" s="12"/>
      <c r="AA19" s="12"/>
      <c r="AB19" s="12"/>
      <c r="AC19" s="12"/>
      <c r="AD19" s="12"/>
      <c r="AE19" s="12"/>
      <c r="AF19" s="12"/>
      <c r="AG19" s="12">
        <v>8.0</v>
      </c>
      <c r="AH19" s="12">
        <f t="shared" si="7"/>
        <v>0</v>
      </c>
      <c r="AI19" s="12"/>
      <c r="AJ19" s="14"/>
      <c r="AK19" s="14"/>
      <c r="AL19" s="14"/>
      <c r="AM19" s="14"/>
      <c r="AN19" s="14"/>
      <c r="AO19" s="14"/>
      <c r="AP19" s="14"/>
      <c r="AQ19" s="14"/>
      <c r="AR19" s="16"/>
    </row>
    <row r="20" ht="36.75" customHeight="1">
      <c r="A20" s="1"/>
      <c r="B20" s="1"/>
      <c r="C20" s="1" t="str">
        <f t="shared" si="1"/>
        <v>Emmanuel </v>
      </c>
      <c r="D20" s="2"/>
      <c r="E20" s="31" t="s">
        <v>19</v>
      </c>
      <c r="F20" s="30" t="s">
        <v>154</v>
      </c>
      <c r="G20" s="46" t="s">
        <v>155</v>
      </c>
      <c r="H20" s="2"/>
      <c r="I20" s="35" t="s">
        <v>156</v>
      </c>
      <c r="J20" s="36">
        <f t="shared" si="2"/>
        <v>2</v>
      </c>
      <c r="K20" s="37">
        <f t="shared" si="3"/>
        <v>5</v>
      </c>
      <c r="L20" s="8"/>
      <c r="M20" s="9"/>
      <c r="N20" s="27" t="s">
        <v>149</v>
      </c>
      <c r="O20" s="29" t="s">
        <v>19</v>
      </c>
      <c r="P20" s="12">
        <f t="shared" si="8"/>
        <v>10</v>
      </c>
      <c r="Q20" s="12"/>
      <c r="R20" s="12"/>
      <c r="S20" s="12"/>
      <c r="T20" s="12"/>
      <c r="U20" s="12"/>
      <c r="V20" s="12"/>
      <c r="W20" s="12"/>
      <c r="X20" s="12"/>
      <c r="Y20" s="12"/>
      <c r="Z20" s="12"/>
      <c r="AA20" s="12"/>
      <c r="AB20" s="12"/>
      <c r="AC20" s="12"/>
      <c r="AD20" s="12"/>
      <c r="AE20" s="12"/>
      <c r="AF20" s="12"/>
      <c r="AG20" s="12">
        <v>9.0</v>
      </c>
      <c r="AH20" s="12">
        <f t="shared" si="7"/>
        <v>0</v>
      </c>
      <c r="AI20" s="12"/>
      <c r="AJ20" s="14"/>
      <c r="AK20" s="14"/>
      <c r="AL20" s="14"/>
      <c r="AM20" s="14"/>
      <c r="AN20" s="14"/>
      <c r="AO20" s="14"/>
      <c r="AP20" s="14"/>
      <c r="AQ20" s="14"/>
      <c r="AR20" s="16"/>
    </row>
    <row r="21" ht="47.25" customHeight="1">
      <c r="A21" s="1"/>
      <c r="B21" s="1"/>
      <c r="C21" s="1" t="str">
        <f t="shared" si="1"/>
        <v>Juan </v>
      </c>
      <c r="D21" s="2"/>
      <c r="E21" s="43" t="s">
        <v>33</v>
      </c>
      <c r="F21" s="30" t="s">
        <v>158</v>
      </c>
      <c r="G21" s="46" t="s">
        <v>159</v>
      </c>
      <c r="H21" s="2"/>
      <c r="I21" s="1"/>
      <c r="J21" s="36">
        <f t="shared" si="2"/>
        <v>0</v>
      </c>
      <c r="K21" s="37">
        <f t="shared" si="3"/>
        <v>0</v>
      </c>
      <c r="L21" s="8"/>
      <c r="M21" s="9"/>
      <c r="N21" s="27" t="s">
        <v>149</v>
      </c>
      <c r="O21" s="31" t="s">
        <v>52</v>
      </c>
      <c r="P21" s="12">
        <f t="shared" si="8"/>
        <v>22</v>
      </c>
      <c r="Q21" s="12"/>
      <c r="R21" s="12"/>
      <c r="S21" s="12"/>
      <c r="T21" s="12"/>
      <c r="U21" s="12"/>
      <c r="V21" s="12"/>
      <c r="W21" s="12"/>
      <c r="X21" s="12"/>
      <c r="Y21" s="12"/>
      <c r="Z21" s="12"/>
      <c r="AA21" s="12"/>
      <c r="AB21" s="12"/>
      <c r="AC21" s="12"/>
      <c r="AD21" s="12"/>
      <c r="AE21" s="12"/>
      <c r="AF21" s="12"/>
      <c r="AG21" s="12">
        <v>10.0</v>
      </c>
      <c r="AH21" s="12">
        <f t="shared" si="7"/>
        <v>1</v>
      </c>
      <c r="AI21" s="12"/>
      <c r="AJ21" s="14"/>
      <c r="AK21" s="14"/>
      <c r="AL21" s="14"/>
      <c r="AM21" s="14"/>
      <c r="AN21" s="14"/>
      <c r="AO21" s="14"/>
      <c r="AP21" s="14"/>
      <c r="AQ21" s="14"/>
      <c r="AR21" s="16"/>
    </row>
    <row r="22" ht="27.0" customHeight="1">
      <c r="A22" s="1"/>
      <c r="B22" s="1"/>
      <c r="C22" s="1" t="str">
        <f t="shared" si="1"/>
        <v>Juan </v>
      </c>
      <c r="D22" s="2"/>
      <c r="E22" s="49"/>
      <c r="F22" s="41"/>
      <c r="G22" s="46" t="s">
        <v>161</v>
      </c>
      <c r="H22" s="2"/>
      <c r="I22" s="35" t="s">
        <v>25</v>
      </c>
      <c r="J22" s="36">
        <f t="shared" si="2"/>
        <v>35</v>
      </c>
      <c r="K22" s="37">
        <f t="shared" si="3"/>
        <v>6</v>
      </c>
      <c r="L22" s="8"/>
      <c r="M22" s="9"/>
      <c r="N22" s="27" t="s">
        <v>149</v>
      </c>
      <c r="O22" s="38" t="s">
        <v>46</v>
      </c>
      <c r="P22" s="12">
        <f t="shared" si="8"/>
        <v>30</v>
      </c>
      <c r="Q22" s="12"/>
      <c r="R22" s="12"/>
      <c r="S22" s="12"/>
      <c r="T22" s="12"/>
      <c r="U22" s="12"/>
      <c r="V22" s="12"/>
      <c r="W22" s="12"/>
      <c r="X22" s="12"/>
      <c r="Y22" s="12"/>
      <c r="Z22" s="12"/>
      <c r="AA22" s="12"/>
      <c r="AB22" s="12"/>
      <c r="AC22" s="12"/>
      <c r="AD22" s="12"/>
      <c r="AE22" s="12"/>
      <c r="AF22" s="12"/>
      <c r="AG22" s="12">
        <v>11.0</v>
      </c>
      <c r="AH22" s="12">
        <f t="shared" si="7"/>
        <v>0</v>
      </c>
      <c r="AI22" s="12"/>
      <c r="AJ22" s="14"/>
      <c r="AK22" s="14"/>
      <c r="AL22" s="14"/>
      <c r="AM22" s="14"/>
      <c r="AN22" s="14"/>
      <c r="AO22" s="14"/>
      <c r="AP22" s="14"/>
      <c r="AQ22" s="14"/>
      <c r="AR22" s="16"/>
    </row>
    <row r="23" ht="27.0" customHeight="1">
      <c r="A23" s="1"/>
      <c r="B23" s="1"/>
      <c r="C23" s="1" t="str">
        <f t="shared" si="1"/>
        <v>Federico </v>
      </c>
      <c r="D23" s="2"/>
      <c r="E23" s="43" t="s">
        <v>52</v>
      </c>
      <c r="F23" s="30" t="s">
        <v>158</v>
      </c>
      <c r="G23" s="46" t="s">
        <v>163</v>
      </c>
      <c r="H23" s="2"/>
      <c r="I23" s="35" t="s">
        <v>25</v>
      </c>
      <c r="J23" s="36">
        <f t="shared" si="2"/>
        <v>35</v>
      </c>
      <c r="K23" s="37">
        <f t="shared" si="3"/>
        <v>6</v>
      </c>
      <c r="L23" s="8"/>
      <c r="M23" s="9"/>
      <c r="N23" s="27" t="s">
        <v>149</v>
      </c>
      <c r="O23" s="38" t="s">
        <v>33</v>
      </c>
      <c r="P23" s="12">
        <f t="shared" si="8"/>
        <v>23</v>
      </c>
      <c r="Q23" s="12"/>
      <c r="R23" s="12"/>
      <c r="S23" s="12"/>
      <c r="T23" s="12"/>
      <c r="U23" s="12"/>
      <c r="V23" s="12"/>
      <c r="W23" s="12"/>
      <c r="X23" s="12"/>
      <c r="Y23" s="12"/>
      <c r="Z23" s="12"/>
      <c r="AA23" s="12"/>
      <c r="AB23" s="12"/>
      <c r="AC23" s="12"/>
      <c r="AD23" s="12"/>
      <c r="AE23" s="12"/>
      <c r="AF23" s="12"/>
      <c r="AG23" s="12">
        <v>12.0</v>
      </c>
      <c r="AH23" s="12">
        <f t="shared" si="7"/>
        <v>0</v>
      </c>
      <c r="AI23" s="12"/>
      <c r="AJ23" s="12"/>
      <c r="AK23" s="12"/>
      <c r="AL23" s="12"/>
      <c r="AM23" s="12"/>
      <c r="AN23" s="12"/>
      <c r="AO23" s="12"/>
      <c r="AP23" s="12"/>
      <c r="AQ23" s="12"/>
      <c r="AR23" s="12"/>
    </row>
    <row r="24" ht="24.0" customHeight="1">
      <c r="A24" s="1"/>
      <c r="B24" s="1"/>
      <c r="C24" s="1" t="str">
        <f t="shared" si="1"/>
        <v>Emmanuel </v>
      </c>
      <c r="D24" s="2"/>
      <c r="E24" s="43" t="s">
        <v>19</v>
      </c>
      <c r="F24" s="30" t="s">
        <v>169</v>
      </c>
      <c r="G24" s="46" t="s">
        <v>170</v>
      </c>
      <c r="H24" s="2"/>
      <c r="I24" s="35" t="s">
        <v>25</v>
      </c>
      <c r="J24" s="36">
        <f t="shared" si="2"/>
        <v>35</v>
      </c>
      <c r="K24" s="37">
        <f t="shared" si="3"/>
        <v>6</v>
      </c>
      <c r="L24" s="8"/>
      <c r="M24" s="9"/>
      <c r="N24" s="27" t="s">
        <v>149</v>
      </c>
      <c r="O24" s="12"/>
      <c r="P24" s="12">
        <f t="shared" si="8"/>
        <v>0</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row>
    <row r="25" ht="27.75" customHeight="1">
      <c r="A25" s="1"/>
      <c r="B25" s="1"/>
      <c r="C25" s="1" t="str">
        <f t="shared" si="1"/>
        <v>Juan </v>
      </c>
      <c r="D25" s="2"/>
      <c r="E25" s="43" t="s">
        <v>33</v>
      </c>
      <c r="F25" s="30" t="s">
        <v>169</v>
      </c>
      <c r="G25" s="46" t="s">
        <v>171</v>
      </c>
      <c r="H25" s="2"/>
      <c r="I25" s="35" t="s">
        <v>62</v>
      </c>
      <c r="J25" s="36">
        <f t="shared" si="2"/>
        <v>15</v>
      </c>
      <c r="K25" s="37">
        <f t="shared" si="3"/>
        <v>4</v>
      </c>
      <c r="L25" s="8"/>
      <c r="M25" s="9"/>
      <c r="N25" s="27" t="s">
        <v>149</v>
      </c>
      <c r="O25" s="12"/>
      <c r="P25" s="12">
        <f t="shared" si="8"/>
        <v>0</v>
      </c>
      <c r="Q25" s="27" t="s">
        <v>8</v>
      </c>
      <c r="R25" s="12"/>
      <c r="S25" s="12"/>
      <c r="T25" s="12"/>
      <c r="U25" s="27" t="s">
        <v>8</v>
      </c>
      <c r="V25" s="27" t="s">
        <v>8</v>
      </c>
      <c r="W25" s="12"/>
      <c r="X25" s="12"/>
      <c r="Y25" s="12"/>
      <c r="Z25" s="12"/>
      <c r="AA25" s="12"/>
      <c r="AB25" s="12"/>
      <c r="AC25" s="12"/>
      <c r="AD25" s="12"/>
      <c r="AE25" s="12"/>
      <c r="AF25" s="12"/>
      <c r="AG25" s="12"/>
      <c r="AH25" s="12"/>
      <c r="AI25" s="12"/>
      <c r="AJ25" s="12"/>
      <c r="AK25" s="12"/>
      <c r="AL25" s="12"/>
      <c r="AM25" s="12"/>
      <c r="AN25" s="12"/>
      <c r="AO25" s="12"/>
      <c r="AP25" s="12"/>
      <c r="AQ25" s="12"/>
      <c r="AR25" s="12"/>
    </row>
    <row r="26" ht="35.25" customHeight="1">
      <c r="A26" s="1"/>
      <c r="B26" s="1"/>
      <c r="C26" s="1" t="str">
        <f t="shared" si="1"/>
        <v>Juan </v>
      </c>
      <c r="D26" s="2"/>
      <c r="E26" s="49"/>
      <c r="F26" s="41"/>
      <c r="G26" s="46" t="s">
        <v>173</v>
      </c>
      <c r="H26" s="2"/>
      <c r="I26" s="1"/>
      <c r="J26" s="36">
        <f t="shared" si="2"/>
        <v>0</v>
      </c>
      <c r="K26" s="37">
        <f t="shared" si="3"/>
        <v>0</v>
      </c>
      <c r="L26" s="8"/>
      <c r="M26" s="9"/>
      <c r="N26" s="27"/>
      <c r="O26" s="12"/>
      <c r="P26" s="27" t="s">
        <v>174</v>
      </c>
      <c r="Q26" s="27" t="s">
        <v>12</v>
      </c>
      <c r="R26" s="27"/>
      <c r="S26" s="27" t="s">
        <v>177</v>
      </c>
      <c r="T26" s="12"/>
      <c r="U26" s="27" t="s">
        <v>178</v>
      </c>
      <c r="V26" s="27" t="s">
        <v>179</v>
      </c>
      <c r="W26" s="12"/>
      <c r="X26" s="12"/>
      <c r="Y26" s="12"/>
      <c r="Z26" s="12"/>
      <c r="AA26" s="12"/>
      <c r="AB26" s="27" t="s">
        <v>181</v>
      </c>
      <c r="AC26" s="12"/>
      <c r="AD26" s="12"/>
      <c r="AE26" s="12"/>
      <c r="AF26" s="12"/>
      <c r="AG26" s="12"/>
      <c r="AH26" s="12"/>
      <c r="AI26" s="12"/>
      <c r="AJ26" s="12"/>
      <c r="AK26" s="12"/>
      <c r="AL26" s="12"/>
      <c r="AM26" s="12"/>
      <c r="AN26" s="12"/>
      <c r="AO26" s="12"/>
      <c r="AP26" s="27" t="s">
        <v>182</v>
      </c>
      <c r="AQ26" s="12"/>
      <c r="AR26" s="12"/>
    </row>
    <row r="27" ht="39.75" customHeight="1">
      <c r="A27" s="1"/>
      <c r="B27" s="1"/>
      <c r="C27" s="1" t="str">
        <f t="shared" si="1"/>
        <v>Federico </v>
      </c>
      <c r="D27" s="2"/>
      <c r="E27" s="43" t="s">
        <v>52</v>
      </c>
      <c r="F27" s="30" t="s">
        <v>169</v>
      </c>
      <c r="G27" s="46" t="s">
        <v>184</v>
      </c>
      <c r="H27" s="2"/>
      <c r="I27" s="35" t="s">
        <v>185</v>
      </c>
      <c r="J27" s="36">
        <f t="shared" si="2"/>
        <v>4</v>
      </c>
      <c r="K27" s="37">
        <f t="shared" si="3"/>
        <v>12</v>
      </c>
      <c r="L27" s="8"/>
      <c r="M27" s="9"/>
      <c r="N27" s="27" t="s">
        <v>186</v>
      </c>
      <c r="O27" s="12" t="s">
        <v>187</v>
      </c>
      <c r="P27" s="12"/>
      <c r="Q27" s="12"/>
      <c r="R27" s="12"/>
      <c r="S27" s="12">
        <f>COUNTIFS(C$3:C$220,S$18,K$3:K$220,"&gt;0") </f>
        <v>0</v>
      </c>
      <c r="T27" s="12">
        <f>(S27/P$3)*100</f>
        <v>0</v>
      </c>
      <c r="U27" s="12"/>
      <c r="V27" s="50"/>
      <c r="W27" s="51" t="s">
        <v>197</v>
      </c>
      <c r="X27" s="52" t="s">
        <v>198</v>
      </c>
      <c r="Y27" s="52" t="s">
        <v>201</v>
      </c>
      <c r="Z27" s="27" t="s">
        <v>28</v>
      </c>
      <c r="AA27" s="12"/>
      <c r="AB27" s="27" t="s">
        <v>202</v>
      </c>
      <c r="AC27" s="27" t="s">
        <v>203</v>
      </c>
      <c r="AD27" s="27" t="s">
        <v>204</v>
      </c>
      <c r="AE27" s="27" t="s">
        <v>27</v>
      </c>
      <c r="AF27" s="27" t="s">
        <v>28</v>
      </c>
      <c r="AG27" s="27" t="s">
        <v>205</v>
      </c>
      <c r="AH27" s="27" t="s">
        <v>206</v>
      </c>
      <c r="AI27" s="12"/>
      <c r="AJ27" s="12"/>
      <c r="AK27" s="12" t="s">
        <v>207</v>
      </c>
      <c r="AL27" s="12" t="s">
        <v>208</v>
      </c>
      <c r="AM27" s="12" t="s">
        <v>209</v>
      </c>
      <c r="AN27" s="12"/>
      <c r="AO27" s="12"/>
      <c r="AP27" s="12" t="str">
        <f>S18</f>
        <v>hernan</v>
      </c>
      <c r="AQ27" s="12"/>
      <c r="AR27" s="12" t="s">
        <v>45</v>
      </c>
    </row>
    <row r="28" ht="36.75" customHeight="1">
      <c r="A28" s="1"/>
      <c r="B28" s="1"/>
      <c r="C28" s="1" t="str">
        <f t="shared" si="1"/>
        <v>Juan </v>
      </c>
      <c r="D28" s="2"/>
      <c r="E28" s="43" t="s">
        <v>33</v>
      </c>
      <c r="F28" s="30" t="s">
        <v>169</v>
      </c>
      <c r="G28" s="46" t="s">
        <v>210</v>
      </c>
      <c r="H28" s="2"/>
      <c r="I28" s="1"/>
      <c r="J28" s="36">
        <f t="shared" si="2"/>
        <v>0</v>
      </c>
      <c r="K28" s="37">
        <f t="shared" si="3"/>
        <v>0</v>
      </c>
      <c r="L28" s="8"/>
      <c r="M28" s="9"/>
      <c r="N28" s="27" t="s">
        <v>215</v>
      </c>
      <c r="O28" s="27">
        <v>1.0</v>
      </c>
      <c r="P28" s="12">
        <f t="shared" ref="P28:P63" si="9">COUNTIF(I$3:I$220,W28)</f>
        <v>1</v>
      </c>
      <c r="Q28" s="12">
        <f t="shared" ref="Q28:Q63" si="10">(P28/P$3)</f>
        <v>0.01</v>
      </c>
      <c r="R28" s="12"/>
      <c r="S28" s="12">
        <f t="shared" ref="S28:S63" si="11">COUNTIFS(J$3:J$220,O28,C$3:C$220,S$18)</f>
        <v>0</v>
      </c>
      <c r="T28" s="12">
        <f t="shared" ref="T28:T63" si="12">IF(P28&lt;&gt;0,S28/P28,"oo")
</f>
        <v>0</v>
      </c>
      <c r="U28" s="12">
        <f t="shared" ref="U28:U63" si="13">IF(P28&lt;&gt;0,T28,0)</f>
        <v>0</v>
      </c>
      <c r="V28" s="50">
        <f t="shared" ref="V28:V63" si="14">U28*Q28</f>
        <v>0</v>
      </c>
      <c r="W28" s="53" t="s">
        <v>219</v>
      </c>
      <c r="X28" s="54" t="s">
        <v>220</v>
      </c>
      <c r="Y28" s="55" t="s">
        <v>221</v>
      </c>
      <c r="Z28" s="27">
        <v>5.0</v>
      </c>
      <c r="AA28" s="12"/>
      <c r="AB28" s="12">
        <f t="shared" ref="AB28:AB63" si="15">SUMIFS(V$28:V$63,Y$28:Y$63,Y28)</f>
        <v>0</v>
      </c>
      <c r="AC28" s="12">
        <f t="shared" ref="AC28:AC63" si="16">SUMIFS(Q$28:Q$63,Y$28:Y$63,Y28)</f>
        <v>0.01</v>
      </c>
      <c r="AD28" s="12">
        <f t="shared" ref="AD28:AD63" si="17">IF(AC28&lt;&gt;0,AB28/AC28,0)</f>
        <v>0</v>
      </c>
      <c r="AE28" s="27" t="s">
        <v>225</v>
      </c>
      <c r="AF28" s="27">
        <v>6.0</v>
      </c>
      <c r="AG28" s="27" t="s">
        <v>226</v>
      </c>
      <c r="AH28" s="12">
        <f t="shared" ref="AH28:AH52" si="18">SUMIFS(V$28:V$63,Y$28:Y$63,AG28,Z$28:Z$63,AF28)</f>
        <v>0</v>
      </c>
      <c r="AI28" s="12" t="str">
        <f t="shared" ref="AI28:AI52" si="19">IF(AH28&lt;0.21,"BAJO",0)</f>
        <v>BAJO</v>
      </c>
      <c r="AJ28" s="12">
        <f t="shared" ref="AJ28:AJ52" si="20">IF(AH28&gt;0.5,"ALTO",0)</f>
        <v>0</v>
      </c>
      <c r="AK28" s="12" t="s">
        <v>40</v>
      </c>
      <c r="AL28" s="12" t="s">
        <v>227</v>
      </c>
      <c r="AM28" s="56" t="s">
        <v>228</v>
      </c>
      <c r="AN28" s="12"/>
      <c r="AO28" s="12"/>
      <c r="AP28" s="12" t="str">
        <f>IF(AND(AI$28&lt;&gt;0, AH$17&lt;&gt;0),AL$28&amp;" - "&amp;AK$28,0)</f>
        <v>Estudiante requiere entrenamiento de subhabilidad Informar - Comunicación</v>
      </c>
      <c r="AQ28" s="12"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2" t="s">
        <v>45</v>
      </c>
    </row>
    <row r="29" ht="31.5" customHeight="1">
      <c r="A29" s="1"/>
      <c r="B29" s="1"/>
      <c r="C29" s="1" t="str">
        <f t="shared" si="1"/>
        <v>Emmanuel </v>
      </c>
      <c r="D29" s="2"/>
      <c r="E29" s="43" t="s">
        <v>19</v>
      </c>
      <c r="F29" s="30" t="s">
        <v>233</v>
      </c>
      <c r="G29" s="46" t="s">
        <v>234</v>
      </c>
      <c r="H29" s="2"/>
      <c r="I29" s="1"/>
      <c r="J29" s="36">
        <f t="shared" si="2"/>
        <v>0</v>
      </c>
      <c r="K29" s="37">
        <f t="shared" si="3"/>
        <v>0</v>
      </c>
      <c r="L29" s="8"/>
      <c r="M29" s="9"/>
      <c r="N29" s="27" t="s">
        <v>215</v>
      </c>
      <c r="O29" s="27">
        <v>2.0</v>
      </c>
      <c r="P29" s="12">
        <f t="shared" si="9"/>
        <v>1</v>
      </c>
      <c r="Q29" s="12">
        <f t="shared" si="10"/>
        <v>0.01</v>
      </c>
      <c r="R29" s="12"/>
      <c r="S29" s="12">
        <f t="shared" si="11"/>
        <v>0</v>
      </c>
      <c r="T29" s="12">
        <f t="shared" si="12"/>
        <v>0</v>
      </c>
      <c r="U29" s="12">
        <f t="shared" si="13"/>
        <v>0</v>
      </c>
      <c r="V29" s="50">
        <f t="shared" si="14"/>
        <v>0</v>
      </c>
      <c r="W29" s="53" t="s">
        <v>156</v>
      </c>
      <c r="X29" s="54" t="s">
        <v>237</v>
      </c>
      <c r="Y29" s="55" t="s">
        <v>238</v>
      </c>
      <c r="Z29" s="27">
        <v>5.0</v>
      </c>
      <c r="AA29" s="12"/>
      <c r="AB29" s="12">
        <f t="shared" si="15"/>
        <v>0</v>
      </c>
      <c r="AC29" s="12">
        <f t="shared" si="16"/>
        <v>0.2</v>
      </c>
      <c r="AD29" s="12">
        <f t="shared" si="17"/>
        <v>0</v>
      </c>
      <c r="AE29" s="27"/>
      <c r="AF29" s="27">
        <v>6.0</v>
      </c>
      <c r="AG29" s="27" t="s">
        <v>239</v>
      </c>
      <c r="AH29" s="12">
        <f t="shared" si="18"/>
        <v>0</v>
      </c>
      <c r="AI29" s="12" t="str">
        <f t="shared" si="19"/>
        <v>BAJO</v>
      </c>
      <c r="AJ29" s="12">
        <f t="shared" si="20"/>
        <v>0</v>
      </c>
      <c r="AK29" s="12" t="s">
        <v>40</v>
      </c>
      <c r="AL29" s="12" t="s">
        <v>240</v>
      </c>
      <c r="AM29" s="56" t="s">
        <v>241</v>
      </c>
      <c r="AN29" s="12"/>
      <c r="AO29" s="12"/>
      <c r="AP29" s="12" t="str">
        <f>IF( AND(AI$29&lt;&gt;0,AH$17&lt;&gt;0),AL$29&amp;" - "&amp;AK$29,0)</f>
        <v>Estudiante requiere entrenamiento de subhabilidad Tarea - Comunicación</v>
      </c>
      <c r="AQ29" s="12"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2" t="s">
        <v>45</v>
      </c>
    </row>
    <row r="30" ht="52.5" customHeight="1">
      <c r="A30" s="1"/>
      <c r="B30" s="1"/>
      <c r="C30" s="1" t="str">
        <f t="shared" si="1"/>
        <v>Juan </v>
      </c>
      <c r="D30" s="2"/>
      <c r="E30" s="43" t="s">
        <v>33</v>
      </c>
      <c r="F30" s="30" t="s">
        <v>242</v>
      </c>
      <c r="G30" s="46" t="s">
        <v>243</v>
      </c>
      <c r="H30" s="2"/>
      <c r="I30" s="35" t="s">
        <v>166</v>
      </c>
      <c r="J30" s="36">
        <f t="shared" si="2"/>
        <v>29</v>
      </c>
      <c r="K30" s="37">
        <f t="shared" si="3"/>
        <v>4</v>
      </c>
      <c r="L30" s="8"/>
      <c r="M30" s="9"/>
      <c r="N30" s="27" t="s">
        <v>215</v>
      </c>
      <c r="O30" s="27">
        <v>3.0</v>
      </c>
      <c r="P30" s="12">
        <f t="shared" si="9"/>
        <v>3</v>
      </c>
      <c r="Q30" s="12">
        <f t="shared" si="10"/>
        <v>0.03</v>
      </c>
      <c r="R30" s="12"/>
      <c r="S30" s="12">
        <f t="shared" si="11"/>
        <v>0</v>
      </c>
      <c r="T30" s="12">
        <f t="shared" si="12"/>
        <v>0</v>
      </c>
      <c r="U30" s="12">
        <f t="shared" si="13"/>
        <v>0</v>
      </c>
      <c r="V30" s="50">
        <f t="shared" si="14"/>
        <v>0</v>
      </c>
      <c r="W30" s="53" t="s">
        <v>248</v>
      </c>
      <c r="X30" s="54" t="s">
        <v>249</v>
      </c>
      <c r="Y30" s="55" t="s">
        <v>238</v>
      </c>
      <c r="Z30" s="27">
        <v>5.0</v>
      </c>
      <c r="AA30" s="12"/>
      <c r="AB30" s="12">
        <f t="shared" si="15"/>
        <v>0</v>
      </c>
      <c r="AC30" s="12">
        <f t="shared" si="16"/>
        <v>0.2</v>
      </c>
      <c r="AD30" s="12">
        <f t="shared" si="17"/>
        <v>0</v>
      </c>
      <c r="AE30" s="27"/>
      <c r="AF30" s="27">
        <v>7.0</v>
      </c>
      <c r="AG30" s="27" t="s">
        <v>250</v>
      </c>
      <c r="AH30" s="12">
        <f t="shared" si="18"/>
        <v>0</v>
      </c>
      <c r="AI30" s="12" t="str">
        <f t="shared" si="19"/>
        <v>BAJO</v>
      </c>
      <c r="AJ30" s="12">
        <f t="shared" si="20"/>
        <v>0</v>
      </c>
      <c r="AK30" s="12" t="s">
        <v>40</v>
      </c>
      <c r="AL30" s="12" t="s">
        <v>251</v>
      </c>
      <c r="AM30" s="56" t="s">
        <v>252</v>
      </c>
      <c r="AN30" s="12"/>
      <c r="AO30" s="12"/>
      <c r="AP30" s="12">
        <f>IF( AND(AI$30&lt;&gt;0,AH$18&lt;&gt;0),AL$30&amp;" - "&amp;AK$30,0)</f>
        <v>0</v>
      </c>
      <c r="AQ30" s="12">
        <f>IF( AP30&lt;&gt;0,AM$30,0)</f>
        <v>0</v>
      </c>
      <c r="AR30" s="12" t="s">
        <v>45</v>
      </c>
    </row>
    <row r="31" ht="24.75" customHeight="1">
      <c r="A31" s="1"/>
      <c r="B31" s="1"/>
      <c r="C31" s="1" t="str">
        <f t="shared" si="1"/>
        <v>Federico </v>
      </c>
      <c r="D31" s="2"/>
      <c r="E31" s="43" t="s">
        <v>52</v>
      </c>
      <c r="F31" s="30" t="s">
        <v>242</v>
      </c>
      <c r="G31" s="46" t="s">
        <v>254</v>
      </c>
      <c r="H31" s="2"/>
      <c r="I31" s="35" t="s">
        <v>138</v>
      </c>
      <c r="J31" s="36">
        <f t="shared" si="2"/>
        <v>31</v>
      </c>
      <c r="K31" s="37">
        <f t="shared" si="3"/>
        <v>1</v>
      </c>
      <c r="L31" s="8"/>
      <c r="M31" s="9"/>
      <c r="N31" s="27" t="s">
        <v>215</v>
      </c>
      <c r="O31" s="27">
        <v>4.0</v>
      </c>
      <c r="P31" s="12">
        <f t="shared" si="9"/>
        <v>5</v>
      </c>
      <c r="Q31" s="12">
        <f t="shared" si="10"/>
        <v>0.05</v>
      </c>
      <c r="R31" s="12"/>
      <c r="S31" s="12">
        <f t="shared" si="11"/>
        <v>0</v>
      </c>
      <c r="T31" s="12">
        <f t="shared" si="12"/>
        <v>0</v>
      </c>
      <c r="U31" s="12">
        <f t="shared" si="13"/>
        <v>0</v>
      </c>
      <c r="V31" s="50">
        <f t="shared" si="14"/>
        <v>0</v>
      </c>
      <c r="W31" s="53" t="s">
        <v>185</v>
      </c>
      <c r="X31" s="54" t="s">
        <v>255</v>
      </c>
      <c r="Y31" s="55" t="s">
        <v>238</v>
      </c>
      <c r="Z31" s="27">
        <v>12.0</v>
      </c>
      <c r="AA31" s="12"/>
      <c r="AB31" s="12">
        <f t="shared" si="15"/>
        <v>0</v>
      </c>
      <c r="AC31" s="12">
        <f t="shared" si="16"/>
        <v>0.2</v>
      </c>
      <c r="AD31" s="12">
        <f t="shared" si="17"/>
        <v>0</v>
      </c>
      <c r="AE31" s="27" t="s">
        <v>56</v>
      </c>
      <c r="AF31" s="27">
        <v>5.0</v>
      </c>
      <c r="AG31" s="27" t="s">
        <v>238</v>
      </c>
      <c r="AH31" s="12">
        <f t="shared" si="18"/>
        <v>0</v>
      </c>
      <c r="AI31" s="12" t="str">
        <f t="shared" si="19"/>
        <v>BAJO</v>
      </c>
      <c r="AJ31" s="12">
        <f t="shared" si="20"/>
        <v>0</v>
      </c>
      <c r="AK31" s="12" t="s">
        <v>56</v>
      </c>
      <c r="AL31" s="12" t="s">
        <v>256</v>
      </c>
      <c r="AM31" s="56" t="s">
        <v>257</v>
      </c>
      <c r="AN31" s="12"/>
      <c r="AO31" s="12"/>
      <c r="AP31" s="12">
        <f>IF( AND(AI$31&lt;&gt;0,AH$16&lt;&gt;0),AL$31&amp;" - "&amp;AK$31,0)</f>
        <v>0</v>
      </c>
      <c r="AQ31" s="12">
        <f>IF( AP31&lt;&gt;0,AM$31,0)</f>
        <v>0</v>
      </c>
      <c r="AR31" s="12" t="s">
        <v>45</v>
      </c>
    </row>
    <row r="32" ht="29.25" customHeight="1">
      <c r="A32" s="1"/>
      <c r="B32" s="1"/>
      <c r="C32" s="1" t="str">
        <f t="shared" si="1"/>
        <v>Juan </v>
      </c>
      <c r="D32" s="2"/>
      <c r="E32" s="43" t="s">
        <v>33</v>
      </c>
      <c r="F32" s="30" t="s">
        <v>242</v>
      </c>
      <c r="G32" s="46" t="s">
        <v>258</v>
      </c>
      <c r="H32" s="2"/>
      <c r="I32" s="1"/>
      <c r="J32" s="36">
        <f t="shared" si="2"/>
        <v>0</v>
      </c>
      <c r="K32" s="37">
        <f t="shared" si="3"/>
        <v>0</v>
      </c>
      <c r="L32" s="8"/>
      <c r="M32" s="9"/>
      <c r="N32" s="27" t="s">
        <v>215</v>
      </c>
      <c r="O32" s="27">
        <v>5.0</v>
      </c>
      <c r="P32" s="12">
        <f t="shared" si="9"/>
        <v>5</v>
      </c>
      <c r="Q32" s="12">
        <f t="shared" si="10"/>
        <v>0.05</v>
      </c>
      <c r="R32" s="12"/>
      <c r="S32" s="12">
        <f t="shared" si="11"/>
        <v>0</v>
      </c>
      <c r="T32" s="12">
        <f t="shared" si="12"/>
        <v>0</v>
      </c>
      <c r="U32" s="12">
        <f t="shared" si="13"/>
        <v>0</v>
      </c>
      <c r="V32" s="50">
        <f t="shared" si="14"/>
        <v>0</v>
      </c>
      <c r="W32" s="53" t="s">
        <v>86</v>
      </c>
      <c r="X32" s="54" t="s">
        <v>261</v>
      </c>
      <c r="Y32" s="55" t="s">
        <v>238</v>
      </c>
      <c r="Z32" s="27">
        <v>4.0</v>
      </c>
      <c r="AA32" s="12"/>
      <c r="AB32" s="12">
        <f t="shared" si="15"/>
        <v>0</v>
      </c>
      <c r="AC32" s="12">
        <f t="shared" si="16"/>
        <v>0.2</v>
      </c>
      <c r="AD32" s="12">
        <f t="shared" si="17"/>
        <v>0</v>
      </c>
      <c r="AE32" s="27"/>
      <c r="AF32" s="27">
        <v>5.0</v>
      </c>
      <c r="AG32" s="27" t="s">
        <v>221</v>
      </c>
      <c r="AH32" s="12">
        <f t="shared" si="18"/>
        <v>0</v>
      </c>
      <c r="AI32" s="12" t="str">
        <f t="shared" si="19"/>
        <v>BAJO</v>
      </c>
      <c r="AJ32" s="12">
        <f t="shared" si="20"/>
        <v>0</v>
      </c>
      <c r="AK32" s="12" t="s">
        <v>56</v>
      </c>
      <c r="AL32" s="12" t="s">
        <v>262</v>
      </c>
      <c r="AM32" s="56" t="s">
        <v>263</v>
      </c>
      <c r="AN32" s="12"/>
      <c r="AO32" s="12"/>
      <c r="AP32" s="12">
        <f>IF( AND(AI$32&lt;&gt;0,AH$16&lt;&gt;0),AL$32&amp;" - "&amp;AK$32,0)</f>
        <v>0</v>
      </c>
      <c r="AQ32" s="12">
        <f>IF( AP32&lt;&gt;0,AM$32,0)</f>
        <v>0</v>
      </c>
      <c r="AR32" s="12" t="s">
        <v>45</v>
      </c>
    </row>
    <row r="33" ht="20.25" customHeight="1">
      <c r="A33" s="1"/>
      <c r="B33" s="1"/>
      <c r="C33" s="1" t="str">
        <f t="shared" si="1"/>
        <v>Federico </v>
      </c>
      <c r="D33" s="2"/>
      <c r="E33" s="43" t="s">
        <v>52</v>
      </c>
      <c r="F33" s="30" t="s">
        <v>242</v>
      </c>
      <c r="G33" s="46" t="s">
        <v>264</v>
      </c>
      <c r="H33" s="2"/>
      <c r="I33" s="35" t="s">
        <v>117</v>
      </c>
      <c r="J33" s="36">
        <f t="shared" si="2"/>
        <v>20</v>
      </c>
      <c r="K33" s="37">
        <f t="shared" si="3"/>
        <v>9</v>
      </c>
      <c r="L33" s="8"/>
      <c r="M33" s="9"/>
      <c r="N33" s="27" t="s">
        <v>215</v>
      </c>
      <c r="O33" s="27">
        <v>6.0</v>
      </c>
      <c r="P33" s="12">
        <f t="shared" si="9"/>
        <v>2</v>
      </c>
      <c r="Q33" s="12">
        <f t="shared" si="10"/>
        <v>0.02</v>
      </c>
      <c r="R33" s="12"/>
      <c r="S33" s="12">
        <f t="shared" si="11"/>
        <v>0</v>
      </c>
      <c r="T33" s="12">
        <f t="shared" si="12"/>
        <v>0</v>
      </c>
      <c r="U33" s="12">
        <f t="shared" si="13"/>
        <v>0</v>
      </c>
      <c r="V33" s="50">
        <f t="shared" si="14"/>
        <v>0</v>
      </c>
      <c r="W33" s="53" t="s">
        <v>180</v>
      </c>
      <c r="X33" s="54" t="s">
        <v>267</v>
      </c>
      <c r="Y33" s="55" t="s">
        <v>238</v>
      </c>
      <c r="Z33" s="27">
        <v>5.0</v>
      </c>
      <c r="AA33" s="12"/>
      <c r="AB33" s="12">
        <f t="shared" si="15"/>
        <v>0</v>
      </c>
      <c r="AC33" s="12">
        <f t="shared" si="16"/>
        <v>0.2</v>
      </c>
      <c r="AD33" s="12">
        <f t="shared" si="17"/>
        <v>0</v>
      </c>
      <c r="AE33" s="27"/>
      <c r="AF33" s="27">
        <v>5.0</v>
      </c>
      <c r="AG33" s="27" t="s">
        <v>226</v>
      </c>
      <c r="AH33" s="12">
        <f t="shared" si="18"/>
        <v>0</v>
      </c>
      <c r="AI33" s="12" t="str">
        <f t="shared" si="19"/>
        <v>BAJO</v>
      </c>
      <c r="AJ33" s="12">
        <f t="shared" si="20"/>
        <v>0</v>
      </c>
      <c r="AK33" s="12" t="s">
        <v>56</v>
      </c>
      <c r="AL33" s="12" t="s">
        <v>227</v>
      </c>
      <c r="AM33" s="56" t="s">
        <v>268</v>
      </c>
      <c r="AN33" s="12"/>
      <c r="AO33" s="12"/>
      <c r="AP33" s="12">
        <f>IF( AND(AI$33&lt;&gt;0,AH$16&lt;&gt;0),AL$33&amp;" - "&amp;AK$33,0)</f>
        <v>0</v>
      </c>
      <c r="AQ33" s="12">
        <f>IF( AP33&lt;&gt;0,AM$33,0)</f>
        <v>0</v>
      </c>
      <c r="AR33" s="12" t="s">
        <v>45</v>
      </c>
    </row>
    <row r="34" ht="37.5" customHeight="1">
      <c r="A34" s="1"/>
      <c r="B34" s="1"/>
      <c r="C34" s="1" t="str">
        <f t="shared" si="1"/>
        <v>Emmanuel </v>
      </c>
      <c r="D34" s="2"/>
      <c r="E34" s="43" t="s">
        <v>19</v>
      </c>
      <c r="F34" s="30" t="s">
        <v>269</v>
      </c>
      <c r="G34" s="46" t="s">
        <v>270</v>
      </c>
      <c r="H34" s="2"/>
      <c r="I34" s="35" t="s">
        <v>166</v>
      </c>
      <c r="J34" s="36">
        <f t="shared" si="2"/>
        <v>29</v>
      </c>
      <c r="K34" s="37">
        <f t="shared" si="3"/>
        <v>4</v>
      </c>
      <c r="L34" s="8"/>
      <c r="M34" s="9"/>
      <c r="N34" s="27" t="s">
        <v>215</v>
      </c>
      <c r="O34" s="27">
        <v>7.0</v>
      </c>
      <c r="P34" s="12">
        <f t="shared" si="9"/>
        <v>0</v>
      </c>
      <c r="Q34" s="12">
        <f t="shared" si="10"/>
        <v>0</v>
      </c>
      <c r="R34" s="12"/>
      <c r="S34" s="12">
        <f t="shared" si="11"/>
        <v>0</v>
      </c>
      <c r="T34" s="12" t="str">
        <f t="shared" si="12"/>
        <v>oo</v>
      </c>
      <c r="U34" s="12">
        <f t="shared" si="13"/>
        <v>0</v>
      </c>
      <c r="V34" s="50">
        <f t="shared" si="14"/>
        <v>0</v>
      </c>
      <c r="W34" s="53" t="s">
        <v>275</v>
      </c>
      <c r="X34" s="54" t="s">
        <v>276</v>
      </c>
      <c r="Y34" s="55" t="s">
        <v>238</v>
      </c>
      <c r="Z34" s="27">
        <v>5.0</v>
      </c>
      <c r="AA34" s="12"/>
      <c r="AB34" s="12">
        <f t="shared" si="15"/>
        <v>0</v>
      </c>
      <c r="AC34" s="12">
        <f t="shared" si="16"/>
        <v>0.2</v>
      </c>
      <c r="AD34" s="12">
        <f t="shared" si="17"/>
        <v>0</v>
      </c>
      <c r="AE34" s="27"/>
      <c r="AF34" s="27">
        <v>5.0</v>
      </c>
      <c r="AG34" s="27" t="s">
        <v>277</v>
      </c>
      <c r="AH34" s="12">
        <f t="shared" si="18"/>
        <v>0</v>
      </c>
      <c r="AI34" s="12" t="str">
        <f t="shared" si="19"/>
        <v>BAJO</v>
      </c>
      <c r="AJ34" s="12">
        <f t="shared" si="20"/>
        <v>0</v>
      </c>
      <c r="AK34" s="12" t="s">
        <v>56</v>
      </c>
      <c r="AL34" s="12" t="s">
        <v>278</v>
      </c>
      <c r="AM34" s="56" t="s">
        <v>279</v>
      </c>
      <c r="AN34" s="12"/>
      <c r="AO34" s="12"/>
      <c r="AP34" s="12">
        <f>IF( AND(AI$34&lt;&gt;0,AH$16&lt;&gt;0),AL$34&amp;" - "&amp;AK$34,0)</f>
        <v>0</v>
      </c>
      <c r="AQ34" s="12">
        <f>IF( AP34&lt;&gt;0,AM$34,0)</f>
        <v>0</v>
      </c>
      <c r="AR34" s="12" t="s">
        <v>45</v>
      </c>
    </row>
    <row r="35" ht="24.0" customHeight="1">
      <c r="A35" s="1"/>
      <c r="B35" s="1"/>
      <c r="C35" s="1" t="str">
        <f t="shared" si="1"/>
        <v>Juan </v>
      </c>
      <c r="D35" s="2"/>
      <c r="E35" s="43" t="s">
        <v>33</v>
      </c>
      <c r="F35" s="30" t="s">
        <v>280</v>
      </c>
      <c r="G35" s="46" t="s">
        <v>281</v>
      </c>
      <c r="H35" s="2"/>
      <c r="I35" s="35" t="s">
        <v>79</v>
      </c>
      <c r="J35" s="36">
        <f t="shared" si="2"/>
        <v>33</v>
      </c>
      <c r="K35" s="37">
        <f t="shared" si="3"/>
        <v>5</v>
      </c>
      <c r="L35" s="8"/>
      <c r="M35" s="9"/>
      <c r="N35" s="27" t="s">
        <v>215</v>
      </c>
      <c r="O35" s="27">
        <v>8.0</v>
      </c>
      <c r="P35" s="12">
        <f t="shared" si="9"/>
        <v>3</v>
      </c>
      <c r="Q35" s="12">
        <f t="shared" si="10"/>
        <v>0.03</v>
      </c>
      <c r="R35" s="12"/>
      <c r="S35" s="12">
        <f t="shared" si="11"/>
        <v>0</v>
      </c>
      <c r="T35" s="12">
        <f t="shared" si="12"/>
        <v>0</v>
      </c>
      <c r="U35" s="12">
        <f t="shared" si="13"/>
        <v>0</v>
      </c>
      <c r="V35" s="50">
        <f t="shared" si="14"/>
        <v>0</v>
      </c>
      <c r="W35" s="53" t="s">
        <v>75</v>
      </c>
      <c r="X35" s="54" t="s">
        <v>284</v>
      </c>
      <c r="Y35" s="55" t="s">
        <v>238</v>
      </c>
      <c r="Z35" s="27">
        <v>5.0</v>
      </c>
      <c r="AA35" s="12"/>
      <c r="AB35" s="12">
        <f t="shared" si="15"/>
        <v>0</v>
      </c>
      <c r="AC35" s="12">
        <f t="shared" si="16"/>
        <v>0.2</v>
      </c>
      <c r="AD35" s="12">
        <f t="shared" si="17"/>
        <v>0</v>
      </c>
      <c r="AE35" s="27"/>
      <c r="AF35" s="27">
        <v>5.0</v>
      </c>
      <c r="AG35" s="27" t="s">
        <v>239</v>
      </c>
      <c r="AH35" s="12">
        <f t="shared" si="18"/>
        <v>0</v>
      </c>
      <c r="AI35" s="12" t="str">
        <f t="shared" si="19"/>
        <v>BAJO</v>
      </c>
      <c r="AJ35" s="12">
        <f t="shared" si="20"/>
        <v>0</v>
      </c>
      <c r="AK35" s="12" t="s">
        <v>56</v>
      </c>
      <c r="AL35" s="12" t="s">
        <v>240</v>
      </c>
      <c r="AM35" s="56" t="s">
        <v>285</v>
      </c>
      <c r="AN35" s="12"/>
      <c r="AO35" s="12"/>
      <c r="AP35" s="12">
        <f>IF( AND(AI$35&lt;&gt;0,AH$16&lt;&gt;0),AL$35&amp;" - "&amp;AK$35,0)</f>
        <v>0</v>
      </c>
      <c r="AQ35" s="12">
        <f>IF( AP35&lt;&gt;0,AM$35,0)</f>
        <v>0</v>
      </c>
      <c r="AR35" s="12" t="s">
        <v>45</v>
      </c>
    </row>
    <row r="36" ht="37.5" customHeight="1">
      <c r="A36" s="1"/>
      <c r="B36" s="1"/>
      <c r="C36" s="1" t="str">
        <f t="shared" si="1"/>
        <v>Emmanuel </v>
      </c>
      <c r="D36" s="2"/>
      <c r="E36" s="43" t="s">
        <v>19</v>
      </c>
      <c r="F36" s="30" t="s">
        <v>280</v>
      </c>
      <c r="G36" s="46" t="s">
        <v>103</v>
      </c>
      <c r="H36" s="2"/>
      <c r="I36" s="1"/>
      <c r="J36" s="36">
        <f t="shared" si="2"/>
        <v>0</v>
      </c>
      <c r="K36" s="37">
        <f t="shared" si="3"/>
        <v>0</v>
      </c>
      <c r="L36" s="8"/>
      <c r="M36" s="9"/>
      <c r="N36" s="27" t="s">
        <v>215</v>
      </c>
      <c r="O36" s="27">
        <v>9.0</v>
      </c>
      <c r="P36" s="12">
        <f t="shared" si="9"/>
        <v>1</v>
      </c>
      <c r="Q36" s="12">
        <f t="shared" si="10"/>
        <v>0.01</v>
      </c>
      <c r="R36" s="12"/>
      <c r="S36" s="12">
        <f t="shared" si="11"/>
        <v>0</v>
      </c>
      <c r="T36" s="12">
        <f t="shared" si="12"/>
        <v>0</v>
      </c>
      <c r="U36" s="12">
        <f t="shared" si="13"/>
        <v>0</v>
      </c>
      <c r="V36" s="50">
        <f t="shared" si="14"/>
        <v>0</v>
      </c>
      <c r="W36" s="53" t="s">
        <v>119</v>
      </c>
      <c r="X36" s="54" t="s">
        <v>287</v>
      </c>
      <c r="Y36" s="55" t="s">
        <v>238</v>
      </c>
      <c r="Z36" s="27">
        <v>11.0</v>
      </c>
      <c r="AA36" s="12"/>
      <c r="AB36" s="12">
        <f t="shared" si="15"/>
        <v>0</v>
      </c>
      <c r="AC36" s="12">
        <f t="shared" si="16"/>
        <v>0.2</v>
      </c>
      <c r="AD36" s="12">
        <f t="shared" si="17"/>
        <v>0</v>
      </c>
      <c r="AE36" s="27"/>
      <c r="AF36" s="27">
        <v>8.0</v>
      </c>
      <c r="AG36" s="27" t="s">
        <v>250</v>
      </c>
      <c r="AH36" s="12">
        <f t="shared" si="18"/>
        <v>0</v>
      </c>
      <c r="AI36" s="12" t="str">
        <f t="shared" si="19"/>
        <v>BAJO</v>
      </c>
      <c r="AJ36" s="12">
        <f t="shared" si="20"/>
        <v>0</v>
      </c>
      <c r="AK36" s="12" t="s">
        <v>56</v>
      </c>
      <c r="AL36" s="12" t="s">
        <v>251</v>
      </c>
      <c r="AM36" s="56" t="s">
        <v>288</v>
      </c>
      <c r="AN36" s="12"/>
      <c r="AO36" s="12"/>
      <c r="AP36" s="12">
        <f>IF( AND(AI$36&lt;&gt;0,AH$19&lt;&gt;0),AL$36&amp;" - "&amp;AK$36,0)</f>
        <v>0</v>
      </c>
      <c r="AQ36" s="12">
        <f>IF( AP36&lt;&gt;0,AM$36,0)</f>
        <v>0</v>
      </c>
      <c r="AR36" s="12" t="s">
        <v>45</v>
      </c>
    </row>
    <row r="37" ht="33.0" customHeight="1">
      <c r="A37" s="1"/>
      <c r="B37" s="1"/>
      <c r="C37" s="1" t="str">
        <f t="shared" si="1"/>
        <v>Federico </v>
      </c>
      <c r="D37" s="2"/>
      <c r="E37" s="43" t="s">
        <v>52</v>
      </c>
      <c r="F37" s="30" t="s">
        <v>290</v>
      </c>
      <c r="G37" s="46" t="s">
        <v>291</v>
      </c>
      <c r="H37" s="2"/>
      <c r="I37" s="1"/>
      <c r="J37" s="36">
        <f t="shared" si="2"/>
        <v>0</v>
      </c>
      <c r="K37" s="37">
        <f t="shared" si="3"/>
        <v>0</v>
      </c>
      <c r="L37" s="8"/>
      <c r="M37" s="9"/>
      <c r="N37" s="27" t="s">
        <v>215</v>
      </c>
      <c r="O37" s="27">
        <v>10.0</v>
      </c>
      <c r="P37" s="12">
        <f t="shared" si="9"/>
        <v>1</v>
      </c>
      <c r="Q37" s="12">
        <f t="shared" si="10"/>
        <v>0.01</v>
      </c>
      <c r="R37" s="12"/>
      <c r="S37" s="12">
        <f t="shared" si="11"/>
        <v>0</v>
      </c>
      <c r="T37" s="12">
        <f t="shared" si="12"/>
        <v>0</v>
      </c>
      <c r="U37" s="12">
        <f t="shared" si="13"/>
        <v>0</v>
      </c>
      <c r="V37" s="50">
        <f t="shared" si="14"/>
        <v>0</v>
      </c>
      <c r="W37" s="53" t="s">
        <v>162</v>
      </c>
      <c r="X37" s="54" t="s">
        <v>292</v>
      </c>
      <c r="Y37" s="55" t="s">
        <v>277</v>
      </c>
      <c r="Z37" s="27">
        <v>1.0</v>
      </c>
      <c r="AA37" s="12"/>
      <c r="AB37" s="12">
        <f t="shared" si="15"/>
        <v>0</v>
      </c>
      <c r="AC37" s="12">
        <f t="shared" si="16"/>
        <v>0.04</v>
      </c>
      <c r="AD37" s="12">
        <f t="shared" si="17"/>
        <v>0</v>
      </c>
      <c r="AE37" s="27"/>
      <c r="AF37" s="27">
        <v>8.0</v>
      </c>
      <c r="AG37" s="27" t="s">
        <v>293</v>
      </c>
      <c r="AH37" s="12">
        <f t="shared" si="18"/>
        <v>0</v>
      </c>
      <c r="AI37" s="12" t="str">
        <f t="shared" si="19"/>
        <v>BAJO</v>
      </c>
      <c r="AJ37" s="12">
        <f t="shared" si="20"/>
        <v>0</v>
      </c>
      <c r="AK37" s="12" t="s">
        <v>56</v>
      </c>
      <c r="AL37" s="12" t="s">
        <v>294</v>
      </c>
      <c r="AM37" s="56" t="s">
        <v>295</v>
      </c>
      <c r="AN37" s="12"/>
      <c r="AO37" s="12"/>
      <c r="AP37" s="12">
        <f>IF( AND(AI$37&lt;&gt;0,AH$19&lt;&gt;0),AL$37&amp;" - "&amp;AK$37,0)</f>
        <v>0</v>
      </c>
      <c r="AQ37" s="12">
        <f>IF( AP37&lt;&gt;0,AM$37,0)</f>
        <v>0</v>
      </c>
      <c r="AR37" s="12" t="s">
        <v>45</v>
      </c>
    </row>
    <row r="38" ht="33.75" customHeight="1">
      <c r="A38" s="1"/>
      <c r="B38" s="1"/>
      <c r="C38" s="1" t="str">
        <f t="shared" si="1"/>
        <v>Juan </v>
      </c>
      <c r="D38" s="2"/>
      <c r="E38" s="43" t="s">
        <v>33</v>
      </c>
      <c r="F38" s="30" t="s">
        <v>290</v>
      </c>
      <c r="G38" s="46" t="s">
        <v>298</v>
      </c>
      <c r="H38" s="2"/>
      <c r="I38" s="1"/>
      <c r="J38" s="36">
        <f t="shared" si="2"/>
        <v>0</v>
      </c>
      <c r="K38" s="37">
        <f t="shared" si="3"/>
        <v>0</v>
      </c>
      <c r="L38" s="8"/>
      <c r="M38" s="9"/>
      <c r="N38" s="27" t="s">
        <v>215</v>
      </c>
      <c r="O38" s="27">
        <v>11.0</v>
      </c>
      <c r="P38" s="12">
        <f t="shared" si="9"/>
        <v>3</v>
      </c>
      <c r="Q38" s="12">
        <f t="shared" si="10"/>
        <v>0.03</v>
      </c>
      <c r="R38" s="12"/>
      <c r="S38" s="12">
        <f t="shared" si="11"/>
        <v>0</v>
      </c>
      <c r="T38" s="12">
        <f t="shared" si="12"/>
        <v>0</v>
      </c>
      <c r="U38" s="12">
        <f t="shared" si="13"/>
        <v>0</v>
      </c>
      <c r="V38" s="50">
        <f t="shared" si="14"/>
        <v>0</v>
      </c>
      <c r="W38" s="53" t="s">
        <v>299</v>
      </c>
      <c r="X38" s="54" t="s">
        <v>300</v>
      </c>
      <c r="Y38" s="55" t="s">
        <v>277</v>
      </c>
      <c r="Z38" s="27">
        <v>5.0</v>
      </c>
      <c r="AA38" s="12"/>
      <c r="AB38" s="12">
        <f t="shared" si="15"/>
        <v>0</v>
      </c>
      <c r="AC38" s="12">
        <f t="shared" si="16"/>
        <v>0.04</v>
      </c>
      <c r="AD38" s="12">
        <f t="shared" si="17"/>
        <v>0</v>
      </c>
      <c r="AE38" s="27" t="s">
        <v>72</v>
      </c>
      <c r="AF38" s="27">
        <v>4.0</v>
      </c>
      <c r="AG38" s="27" t="s">
        <v>238</v>
      </c>
      <c r="AH38" s="12">
        <f t="shared" si="18"/>
        <v>0</v>
      </c>
      <c r="AI38" s="12" t="str">
        <f t="shared" si="19"/>
        <v>BAJO</v>
      </c>
      <c r="AJ38" s="12">
        <f t="shared" si="20"/>
        <v>0</v>
      </c>
      <c r="AK38" s="12" t="s">
        <v>72</v>
      </c>
      <c r="AL38" s="12" t="s">
        <v>256</v>
      </c>
      <c r="AM38" s="56" t="s">
        <v>301</v>
      </c>
      <c r="AN38" s="12"/>
      <c r="AO38" s="12"/>
      <c r="AP38" s="12" t="str">
        <f>IF( AND(AI$38&lt;&gt;0,AH$15&lt;&gt;0),AL$38&amp;" - "&amp;AK$38,0)</f>
        <v>Estudiante requiere entrenamiento de subhabilidad Argumentación - Control</v>
      </c>
      <c r="AQ38" s="12"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2" t="s">
        <v>45</v>
      </c>
    </row>
    <row r="39" ht="37.5" customHeight="1">
      <c r="A39" s="1"/>
      <c r="B39" s="1"/>
      <c r="C39" s="1" t="str">
        <f t="shared" si="1"/>
        <v>Emmanuel </v>
      </c>
      <c r="D39" s="2"/>
      <c r="E39" s="43" t="s">
        <v>19</v>
      </c>
      <c r="F39" s="30" t="s">
        <v>290</v>
      </c>
      <c r="G39" s="46" t="s">
        <v>305</v>
      </c>
      <c r="H39" s="2"/>
      <c r="J39" s="36">
        <f t="shared" si="2"/>
        <v>0</v>
      </c>
      <c r="K39" s="37">
        <f t="shared" si="3"/>
        <v>0</v>
      </c>
      <c r="L39" s="8"/>
      <c r="M39" s="9"/>
      <c r="N39" s="27" t="s">
        <v>215</v>
      </c>
      <c r="O39" s="27">
        <v>12.0</v>
      </c>
      <c r="P39" s="12">
        <f t="shared" si="9"/>
        <v>0</v>
      </c>
      <c r="Q39" s="12">
        <f t="shared" si="10"/>
        <v>0</v>
      </c>
      <c r="R39" s="12"/>
      <c r="S39" s="12">
        <f t="shared" si="11"/>
        <v>0</v>
      </c>
      <c r="T39" s="12" t="str">
        <f t="shared" si="12"/>
        <v>oo</v>
      </c>
      <c r="U39" s="12">
        <f t="shared" si="13"/>
        <v>0</v>
      </c>
      <c r="V39" s="50">
        <f t="shared" si="14"/>
        <v>0</v>
      </c>
      <c r="W39" s="53" t="s">
        <v>306</v>
      </c>
      <c r="X39" s="54" t="s">
        <v>307</v>
      </c>
      <c r="Y39" s="55" t="s">
        <v>226</v>
      </c>
      <c r="Z39" s="27">
        <v>6.0</v>
      </c>
      <c r="AA39" s="12"/>
      <c r="AB39" s="12">
        <f t="shared" si="15"/>
        <v>0</v>
      </c>
      <c r="AC39" s="12">
        <f t="shared" si="16"/>
        <v>0.22</v>
      </c>
      <c r="AD39" s="12">
        <f t="shared" si="17"/>
        <v>0</v>
      </c>
      <c r="AE39" s="27"/>
      <c r="AF39" s="27">
        <v>4.0</v>
      </c>
      <c r="AG39" s="27" t="s">
        <v>226</v>
      </c>
      <c r="AH39" s="12">
        <f t="shared" si="18"/>
        <v>0</v>
      </c>
      <c r="AI39" s="12" t="str">
        <f t="shared" si="19"/>
        <v>BAJO</v>
      </c>
      <c r="AJ39" s="12">
        <f t="shared" si="20"/>
        <v>0</v>
      </c>
      <c r="AK39" s="12" t="s">
        <v>72</v>
      </c>
      <c r="AL39" s="12" t="s">
        <v>227</v>
      </c>
      <c r="AM39" s="56" t="s">
        <v>308</v>
      </c>
      <c r="AN39" s="12"/>
      <c r="AO39" s="12"/>
      <c r="AP39" s="12" t="str">
        <f>IF( AND(AI$39&lt;&gt;0,AH$15&lt;&gt;0),AL$39&amp;" - "&amp;AK$39,0)</f>
        <v>Estudiante requiere entrenamiento de subhabilidad Informar - Control</v>
      </c>
      <c r="AQ39" s="12"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2" t="s">
        <v>45</v>
      </c>
    </row>
    <row r="40" ht="31.5" customHeight="1">
      <c r="A40" s="1"/>
      <c r="B40" s="1"/>
      <c r="C40" s="1" t="str">
        <f t="shared" si="1"/>
        <v>Emmanuel </v>
      </c>
      <c r="D40" s="2"/>
      <c r="E40" s="49"/>
      <c r="F40" s="41"/>
      <c r="G40" s="46" t="s">
        <v>309</v>
      </c>
      <c r="H40" s="2"/>
      <c r="I40" s="1"/>
      <c r="J40" s="36">
        <f t="shared" si="2"/>
        <v>0</v>
      </c>
      <c r="K40" s="37">
        <f t="shared" si="3"/>
        <v>0</v>
      </c>
      <c r="L40" s="8"/>
      <c r="M40" s="9"/>
      <c r="N40" s="27" t="s">
        <v>215</v>
      </c>
      <c r="O40" s="27">
        <v>13.0</v>
      </c>
      <c r="P40" s="12">
        <f t="shared" si="9"/>
        <v>2</v>
      </c>
      <c r="Q40" s="12">
        <f t="shared" si="10"/>
        <v>0.02</v>
      </c>
      <c r="R40" s="12"/>
      <c r="S40" s="12">
        <f t="shared" si="11"/>
        <v>0</v>
      </c>
      <c r="T40" s="12">
        <f t="shared" si="12"/>
        <v>0</v>
      </c>
      <c r="U40" s="12">
        <f t="shared" si="13"/>
        <v>0</v>
      </c>
      <c r="V40" s="50">
        <f t="shared" si="14"/>
        <v>0</v>
      </c>
      <c r="W40" s="53" t="s">
        <v>67</v>
      </c>
      <c r="X40" s="54" t="s">
        <v>312</v>
      </c>
      <c r="Y40" s="55" t="s">
        <v>226</v>
      </c>
      <c r="Z40" s="27">
        <v>4.0</v>
      </c>
      <c r="AA40" s="12"/>
      <c r="AB40" s="12">
        <f t="shared" si="15"/>
        <v>0</v>
      </c>
      <c r="AC40" s="12">
        <f t="shared" si="16"/>
        <v>0.22</v>
      </c>
      <c r="AD40" s="12">
        <f t="shared" si="17"/>
        <v>0</v>
      </c>
      <c r="AE40" s="27"/>
      <c r="AF40" s="27">
        <v>4.0</v>
      </c>
      <c r="AG40" s="27" t="s">
        <v>293</v>
      </c>
      <c r="AH40" s="12">
        <f t="shared" si="18"/>
        <v>0</v>
      </c>
      <c r="AI40" s="12" t="str">
        <f t="shared" si="19"/>
        <v>BAJO</v>
      </c>
      <c r="AJ40" s="12">
        <f t="shared" si="20"/>
        <v>0</v>
      </c>
      <c r="AK40" s="12" t="s">
        <v>72</v>
      </c>
      <c r="AL40" s="12" t="s">
        <v>294</v>
      </c>
      <c r="AM40" s="56" t="s">
        <v>313</v>
      </c>
      <c r="AN40" s="12"/>
      <c r="AO40" s="12"/>
      <c r="AP40" s="12" t="str">
        <f>IF( AND(AI$40&lt;&gt;0,AH$15&lt;&gt;0),AL$40&amp;" - "&amp;AK$40,0)</f>
        <v>Estudiante requiere entrenamiento de subhabilidad Mantenimiento - Control</v>
      </c>
      <c r="AQ40" s="12"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2" t="s">
        <v>45</v>
      </c>
    </row>
    <row r="41" ht="38.25" customHeight="1">
      <c r="A41" s="1"/>
      <c r="B41" s="1"/>
      <c r="C41" s="1" t="str">
        <f t="shared" si="1"/>
        <v>Juan </v>
      </c>
      <c r="D41" s="2"/>
      <c r="E41" s="43" t="s">
        <v>33</v>
      </c>
      <c r="F41" s="30" t="s">
        <v>314</v>
      </c>
      <c r="G41" s="46" t="s">
        <v>315</v>
      </c>
      <c r="H41" s="2"/>
      <c r="I41" s="1"/>
      <c r="J41" s="36">
        <f t="shared" si="2"/>
        <v>0</v>
      </c>
      <c r="K41" s="37">
        <f t="shared" si="3"/>
        <v>0</v>
      </c>
      <c r="L41" s="8"/>
      <c r="M41" s="9"/>
      <c r="N41" s="27" t="s">
        <v>215</v>
      </c>
      <c r="O41" s="27">
        <v>14.0</v>
      </c>
      <c r="P41" s="12">
        <f t="shared" si="9"/>
        <v>3</v>
      </c>
      <c r="Q41" s="12">
        <f t="shared" si="10"/>
        <v>0.03</v>
      </c>
      <c r="R41" s="12"/>
      <c r="S41" s="12">
        <f t="shared" si="11"/>
        <v>0</v>
      </c>
      <c r="T41" s="12">
        <f t="shared" si="12"/>
        <v>0</v>
      </c>
      <c r="U41" s="12">
        <f t="shared" si="13"/>
        <v>0</v>
      </c>
      <c r="V41" s="50">
        <f t="shared" si="14"/>
        <v>0</v>
      </c>
      <c r="W41" s="53" t="s">
        <v>318</v>
      </c>
      <c r="X41" s="54" t="s">
        <v>319</v>
      </c>
      <c r="Y41" s="55" t="s">
        <v>226</v>
      </c>
      <c r="Z41" s="27">
        <v>5.0</v>
      </c>
      <c r="AA41" s="12"/>
      <c r="AB41" s="12">
        <f t="shared" si="15"/>
        <v>0</v>
      </c>
      <c r="AC41" s="12">
        <f t="shared" si="16"/>
        <v>0.22</v>
      </c>
      <c r="AD41" s="12">
        <f t="shared" si="17"/>
        <v>0</v>
      </c>
      <c r="AE41" s="27"/>
      <c r="AF41" s="27">
        <v>4.0</v>
      </c>
      <c r="AG41" s="27" t="s">
        <v>239</v>
      </c>
      <c r="AH41" s="12">
        <f t="shared" si="18"/>
        <v>0</v>
      </c>
      <c r="AI41" s="12" t="str">
        <f t="shared" si="19"/>
        <v>BAJO</v>
      </c>
      <c r="AJ41" s="12">
        <f t="shared" si="20"/>
        <v>0</v>
      </c>
      <c r="AK41" s="12" t="s">
        <v>72</v>
      </c>
      <c r="AL41" s="12" t="s">
        <v>240</v>
      </c>
      <c r="AM41" s="56" t="s">
        <v>320</v>
      </c>
      <c r="AN41" s="12"/>
      <c r="AO41" s="12"/>
      <c r="AP41" s="12" t="str">
        <f>IF( AND(AI$41&lt;&gt;0,AH$15&lt;&gt;0),AL$41&amp;" - "&amp;AK$41,0)</f>
        <v>Estudiante requiere entrenamiento de subhabilidad Tarea - Control</v>
      </c>
      <c r="AQ41" s="12"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2" t="s">
        <v>45</v>
      </c>
    </row>
    <row r="42" ht="32.25" customHeight="1">
      <c r="A42" s="1"/>
      <c r="B42" s="1"/>
      <c r="C42" s="1" t="str">
        <f t="shared" si="1"/>
        <v>jsduana </v>
      </c>
      <c r="D42" s="2"/>
      <c r="E42" s="43" t="s">
        <v>46</v>
      </c>
      <c r="F42" s="30" t="s">
        <v>321</v>
      </c>
      <c r="G42" s="46" t="s">
        <v>322</v>
      </c>
      <c r="H42" s="2"/>
      <c r="I42" s="1"/>
      <c r="J42" s="36">
        <f t="shared" si="2"/>
        <v>0</v>
      </c>
      <c r="K42" s="37">
        <f t="shared" si="3"/>
        <v>0</v>
      </c>
      <c r="L42" s="8"/>
      <c r="M42" s="9"/>
      <c r="N42" s="27" t="s">
        <v>215</v>
      </c>
      <c r="O42" s="27">
        <v>15.0</v>
      </c>
      <c r="P42" s="12">
        <f t="shared" si="9"/>
        <v>13</v>
      </c>
      <c r="Q42" s="12">
        <f t="shared" si="10"/>
        <v>0.13</v>
      </c>
      <c r="R42" s="12"/>
      <c r="S42" s="12">
        <f t="shared" si="11"/>
        <v>0</v>
      </c>
      <c r="T42" s="12">
        <f t="shared" si="12"/>
        <v>0</v>
      </c>
      <c r="U42" s="12">
        <f t="shared" si="13"/>
        <v>0</v>
      </c>
      <c r="V42" s="50">
        <f t="shared" si="14"/>
        <v>0</v>
      </c>
      <c r="W42" s="53" t="s">
        <v>62</v>
      </c>
      <c r="X42" s="54" t="s">
        <v>326</v>
      </c>
      <c r="Y42" s="55" t="s">
        <v>226</v>
      </c>
      <c r="Z42" s="27">
        <v>4.0</v>
      </c>
      <c r="AA42" s="12"/>
      <c r="AB42" s="12">
        <f t="shared" si="15"/>
        <v>0</v>
      </c>
      <c r="AC42" s="12">
        <f t="shared" si="16"/>
        <v>0.22</v>
      </c>
      <c r="AD42" s="12">
        <f t="shared" si="17"/>
        <v>0</v>
      </c>
      <c r="AE42" s="27"/>
      <c r="AF42" s="27">
        <v>9.0</v>
      </c>
      <c r="AG42" s="27" t="s">
        <v>250</v>
      </c>
      <c r="AH42" s="12">
        <f t="shared" si="18"/>
        <v>0</v>
      </c>
      <c r="AI42" s="12" t="str">
        <f t="shared" si="19"/>
        <v>BAJO</v>
      </c>
      <c r="AJ42" s="12">
        <f t="shared" si="20"/>
        <v>0</v>
      </c>
      <c r="AK42" s="12" t="s">
        <v>72</v>
      </c>
      <c r="AL42" s="12" t="s">
        <v>251</v>
      </c>
      <c r="AM42" s="56" t="s">
        <v>327</v>
      </c>
      <c r="AN42" s="12"/>
      <c r="AO42" s="12"/>
      <c r="AP42" s="12">
        <f>IF( AND(AI$42&lt;&gt;0,AH$20&lt;&gt;0),AL$42&amp;" - "&amp;AK$42,0)</f>
        <v>0</v>
      </c>
      <c r="AQ42" s="12">
        <f>IF( AP42&lt;&gt;0,AM$42,0)</f>
        <v>0</v>
      </c>
      <c r="AR42" s="12" t="s">
        <v>45</v>
      </c>
    </row>
    <row r="43" ht="27.75" customHeight="1">
      <c r="A43" s="1"/>
      <c r="B43" s="1"/>
      <c r="C43" s="1" t="str">
        <f t="shared" si="1"/>
        <v>jsduana </v>
      </c>
      <c r="D43" s="2"/>
      <c r="E43" s="49"/>
      <c r="F43" s="41"/>
      <c r="G43" s="46" t="s">
        <v>328</v>
      </c>
      <c r="H43" s="2"/>
      <c r="I43" s="1"/>
      <c r="J43" s="36">
        <f t="shared" si="2"/>
        <v>0</v>
      </c>
      <c r="K43" s="37">
        <f t="shared" si="3"/>
        <v>0</v>
      </c>
      <c r="L43" s="8"/>
      <c r="M43" s="9"/>
      <c r="N43" s="27" t="s">
        <v>215</v>
      </c>
      <c r="O43" s="27">
        <v>16.0</v>
      </c>
      <c r="P43" s="12">
        <f t="shared" si="9"/>
        <v>2</v>
      </c>
      <c r="Q43" s="12">
        <f t="shared" si="10"/>
        <v>0.02</v>
      </c>
      <c r="R43" s="12"/>
      <c r="S43" s="12">
        <f t="shared" si="11"/>
        <v>0</v>
      </c>
      <c r="T43" s="12">
        <f t="shared" si="12"/>
        <v>0</v>
      </c>
      <c r="U43" s="12">
        <f t="shared" si="13"/>
        <v>0</v>
      </c>
      <c r="V43" s="50">
        <f t="shared" si="14"/>
        <v>0</v>
      </c>
      <c r="W43" s="53" t="s">
        <v>329</v>
      </c>
      <c r="X43" s="54" t="s">
        <v>330</v>
      </c>
      <c r="Y43" s="55" t="s">
        <v>226</v>
      </c>
      <c r="Z43" s="27">
        <v>6.0</v>
      </c>
      <c r="AA43" s="12"/>
      <c r="AB43" s="12">
        <f t="shared" si="15"/>
        <v>0</v>
      </c>
      <c r="AC43" s="12">
        <f t="shared" si="16"/>
        <v>0.22</v>
      </c>
      <c r="AD43" s="12">
        <f t="shared" si="17"/>
        <v>0</v>
      </c>
      <c r="AE43" s="27" t="s">
        <v>91</v>
      </c>
      <c r="AF43" s="27">
        <v>3.0</v>
      </c>
      <c r="AG43" s="27" t="s">
        <v>331</v>
      </c>
      <c r="AH43" s="12">
        <f t="shared" si="18"/>
        <v>0</v>
      </c>
      <c r="AI43" s="12" t="str">
        <f t="shared" si="19"/>
        <v>BAJO</v>
      </c>
      <c r="AJ43" s="12">
        <f t="shared" si="20"/>
        <v>0</v>
      </c>
      <c r="AK43" s="12" t="s">
        <v>332</v>
      </c>
      <c r="AL43" s="12" t="s">
        <v>332</v>
      </c>
      <c r="AM43" s="12" t="s">
        <v>332</v>
      </c>
      <c r="AN43" s="12"/>
      <c r="AO43" s="12"/>
      <c r="AP43" s="12"/>
      <c r="AQ43" s="12">
        <f>IF( AP43&lt;&gt;0,AM$43,0)</f>
        <v>0</v>
      </c>
      <c r="AR43" s="12" t="s">
        <v>45</v>
      </c>
    </row>
    <row r="44" ht="27.75" customHeight="1">
      <c r="A44" s="1"/>
      <c r="B44" s="1"/>
      <c r="C44" s="1" t="str">
        <f t="shared" si="1"/>
        <v>jsduana </v>
      </c>
      <c r="D44" s="2"/>
      <c r="E44" s="49"/>
      <c r="F44" s="41"/>
      <c r="G44" s="46" t="s">
        <v>334</v>
      </c>
      <c r="H44" s="2"/>
      <c r="I44" s="1"/>
      <c r="J44" s="36">
        <f t="shared" si="2"/>
        <v>0</v>
      </c>
      <c r="K44" s="37">
        <f t="shared" si="3"/>
        <v>0</v>
      </c>
      <c r="L44" s="8"/>
      <c r="M44" s="9"/>
      <c r="N44" s="27" t="s">
        <v>215</v>
      </c>
      <c r="O44" s="27">
        <v>17.0</v>
      </c>
      <c r="P44" s="12">
        <f t="shared" si="9"/>
        <v>1</v>
      </c>
      <c r="Q44" s="12">
        <f t="shared" si="10"/>
        <v>0.01</v>
      </c>
      <c r="R44" s="12"/>
      <c r="S44" s="12">
        <f t="shared" si="11"/>
        <v>0</v>
      </c>
      <c r="T44" s="12">
        <f t="shared" si="12"/>
        <v>0</v>
      </c>
      <c r="U44" s="12">
        <f t="shared" si="13"/>
        <v>0</v>
      </c>
      <c r="V44" s="50">
        <f t="shared" si="14"/>
        <v>0</v>
      </c>
      <c r="W44" s="53" t="s">
        <v>200</v>
      </c>
      <c r="X44" s="54" t="s">
        <v>335</v>
      </c>
      <c r="Y44" s="55" t="s">
        <v>226</v>
      </c>
      <c r="Z44" s="27">
        <v>5.0</v>
      </c>
      <c r="AA44" s="12"/>
      <c r="AB44" s="12">
        <f t="shared" si="15"/>
        <v>0</v>
      </c>
      <c r="AC44" s="12">
        <f t="shared" si="16"/>
        <v>0.22</v>
      </c>
      <c r="AD44" s="12">
        <f t="shared" si="17"/>
        <v>0</v>
      </c>
      <c r="AE44" s="27"/>
      <c r="AF44" s="27">
        <v>10.0</v>
      </c>
      <c r="AG44" s="27" t="s">
        <v>331</v>
      </c>
      <c r="AH44" s="12">
        <f t="shared" si="18"/>
        <v>0</v>
      </c>
      <c r="AI44" s="12" t="str">
        <f t="shared" si="19"/>
        <v>BAJO</v>
      </c>
      <c r="AJ44" s="12">
        <f t="shared" si="20"/>
        <v>0</v>
      </c>
      <c r="AK44" s="12" t="s">
        <v>332</v>
      </c>
      <c r="AL44" s="12" t="s">
        <v>332</v>
      </c>
      <c r="AM44" s="12" t="s">
        <v>332</v>
      </c>
      <c r="AN44" s="12"/>
      <c r="AO44" s="12"/>
      <c r="AP44" s="12"/>
      <c r="AQ44" s="12">
        <f>IF( AP44&lt;&gt;0,AM$44,0)</f>
        <v>0</v>
      </c>
      <c r="AR44" s="12" t="s">
        <v>45</v>
      </c>
    </row>
    <row r="45" ht="33.0" customHeight="1">
      <c r="A45" s="1"/>
      <c r="B45" s="1"/>
      <c r="C45" s="1" t="str">
        <f t="shared" si="1"/>
        <v>jsduana </v>
      </c>
      <c r="D45" s="2"/>
      <c r="E45" s="49"/>
      <c r="F45" s="41"/>
      <c r="G45" s="46" t="s">
        <v>336</v>
      </c>
      <c r="H45" s="2"/>
      <c r="I45" s="1"/>
      <c r="J45" s="36">
        <f t="shared" si="2"/>
        <v>0</v>
      </c>
      <c r="K45" s="37">
        <f t="shared" si="3"/>
        <v>0</v>
      </c>
      <c r="L45" s="8"/>
      <c r="M45" s="9"/>
      <c r="N45" s="27" t="s">
        <v>215</v>
      </c>
      <c r="O45" s="27">
        <v>18.0</v>
      </c>
      <c r="P45" s="12">
        <f t="shared" si="9"/>
        <v>1</v>
      </c>
      <c r="Q45" s="12">
        <f t="shared" si="10"/>
        <v>0.01</v>
      </c>
      <c r="R45" s="12"/>
      <c r="S45" s="12">
        <f t="shared" si="11"/>
        <v>0</v>
      </c>
      <c r="T45" s="12">
        <f t="shared" si="12"/>
        <v>0</v>
      </c>
      <c r="U45" s="12">
        <f t="shared" si="13"/>
        <v>0</v>
      </c>
      <c r="V45" s="50">
        <f t="shared" si="14"/>
        <v>0</v>
      </c>
      <c r="W45" s="53" t="s">
        <v>266</v>
      </c>
      <c r="X45" s="54" t="s">
        <v>338</v>
      </c>
      <c r="Y45" s="55" t="s">
        <v>226</v>
      </c>
      <c r="Z45" s="27">
        <v>5.0</v>
      </c>
      <c r="AA45" s="12"/>
      <c r="AB45" s="12">
        <f t="shared" si="15"/>
        <v>0</v>
      </c>
      <c r="AC45" s="12">
        <f t="shared" si="16"/>
        <v>0.22</v>
      </c>
      <c r="AD45" s="12">
        <f t="shared" si="17"/>
        <v>0</v>
      </c>
      <c r="AE45" s="12"/>
      <c r="AF45" s="12"/>
      <c r="AG45" s="27" t="s">
        <v>331</v>
      </c>
      <c r="AH45" s="12">
        <f t="shared" si="18"/>
        <v>0</v>
      </c>
      <c r="AI45" s="12" t="str">
        <f t="shared" si="19"/>
        <v>BAJO</v>
      </c>
      <c r="AJ45" s="12">
        <f t="shared" si="20"/>
        <v>0</v>
      </c>
      <c r="AK45" s="12" t="s">
        <v>91</v>
      </c>
      <c r="AL45" s="12" t="s">
        <v>340</v>
      </c>
      <c r="AM45" s="56" t="s">
        <v>341</v>
      </c>
      <c r="AN45" s="12"/>
      <c r="AO45" s="12"/>
      <c r="AP45" s="12" t="str">
        <f>IF( AND(AI$45&lt;&gt;0,OR(AH$21&lt;&gt;0,AH$14&lt;&gt;0)),AL$45&amp;" - "&amp;AK$45,0)</f>
        <v>Estudiante requiere entrenamiento de subhabilidad Reconocimiento - Decisión</v>
      </c>
      <c r="AQ45" s="12"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2" t="s">
        <v>45</v>
      </c>
    </row>
    <row r="46" ht="25.5" customHeight="1">
      <c r="A46" s="1"/>
      <c r="B46" s="1"/>
      <c r="C46" s="1" t="str">
        <f t="shared" si="1"/>
        <v>Federico </v>
      </c>
      <c r="D46" s="2"/>
      <c r="E46" s="43" t="s">
        <v>52</v>
      </c>
      <c r="F46" s="30" t="s">
        <v>342</v>
      </c>
      <c r="G46" s="46" t="s">
        <v>343</v>
      </c>
      <c r="H46" s="2"/>
      <c r="I46" s="1"/>
      <c r="J46" s="36">
        <f t="shared" si="2"/>
        <v>0</v>
      </c>
      <c r="K46" s="37">
        <f t="shared" si="3"/>
        <v>0</v>
      </c>
      <c r="L46" s="8"/>
      <c r="M46" s="9"/>
      <c r="N46" s="27" t="s">
        <v>215</v>
      </c>
      <c r="O46" s="27">
        <v>19.0</v>
      </c>
      <c r="P46" s="12">
        <f t="shared" si="9"/>
        <v>4</v>
      </c>
      <c r="Q46" s="12">
        <f t="shared" si="10"/>
        <v>0.04</v>
      </c>
      <c r="R46" s="12"/>
      <c r="S46" s="12">
        <f t="shared" si="11"/>
        <v>0</v>
      </c>
      <c r="T46" s="12">
        <f t="shared" si="12"/>
        <v>0</v>
      </c>
      <c r="U46" s="12">
        <f t="shared" si="13"/>
        <v>0</v>
      </c>
      <c r="V46" s="50">
        <f t="shared" si="14"/>
        <v>0</v>
      </c>
      <c r="W46" s="53" t="s">
        <v>344</v>
      </c>
      <c r="X46" s="54" t="s">
        <v>345</v>
      </c>
      <c r="Y46" s="55" t="s">
        <v>250</v>
      </c>
      <c r="Z46" s="27">
        <v>7.0</v>
      </c>
      <c r="AA46" s="12"/>
      <c r="AB46" s="12">
        <f t="shared" si="15"/>
        <v>0</v>
      </c>
      <c r="AC46" s="12">
        <f t="shared" si="16"/>
        <v>0.11</v>
      </c>
      <c r="AD46" s="12">
        <f t="shared" si="17"/>
        <v>0</v>
      </c>
      <c r="AE46" s="27" t="s">
        <v>105</v>
      </c>
      <c r="AF46" s="27">
        <v>2.0</v>
      </c>
      <c r="AG46" s="27" t="s">
        <v>331</v>
      </c>
      <c r="AH46" s="12">
        <f t="shared" si="18"/>
        <v>0</v>
      </c>
      <c r="AI46" s="12" t="str">
        <f t="shared" si="19"/>
        <v>BAJO</v>
      </c>
      <c r="AJ46" s="12">
        <f t="shared" si="20"/>
        <v>0</v>
      </c>
      <c r="AK46" s="12" t="s">
        <v>105</v>
      </c>
      <c r="AL46" s="12" t="s">
        <v>340</v>
      </c>
      <c r="AM46" s="56" t="s">
        <v>348</v>
      </c>
      <c r="AN46" s="12" t="s">
        <v>45</v>
      </c>
      <c r="AO46" s="12"/>
      <c r="AP46" s="12">
        <f>IF( AND(AI$46&lt;&gt;0,AH$13&lt;&gt;0),AL$46&amp;" - "&amp;AK$46,0)</f>
        <v>0</v>
      </c>
      <c r="AQ46" s="12">
        <f>IF( AP46&lt;&gt;0,AM$46,0)</f>
        <v>0</v>
      </c>
      <c r="AR46" s="12" t="s">
        <v>45</v>
      </c>
    </row>
    <row r="47" ht="24.75" customHeight="1">
      <c r="A47" s="1"/>
      <c r="B47" s="1"/>
      <c r="C47" s="1" t="str">
        <f t="shared" si="1"/>
        <v>Federico </v>
      </c>
      <c r="D47" s="2"/>
      <c r="E47" s="49"/>
      <c r="F47" s="41"/>
      <c r="G47" s="46" t="s">
        <v>350</v>
      </c>
      <c r="H47" s="2"/>
      <c r="I47" s="1"/>
      <c r="J47" s="36">
        <f t="shared" si="2"/>
        <v>0</v>
      </c>
      <c r="K47" s="37">
        <f t="shared" si="3"/>
        <v>0</v>
      </c>
      <c r="L47" s="8"/>
      <c r="M47" s="9"/>
      <c r="N47" s="27" t="s">
        <v>215</v>
      </c>
      <c r="O47" s="27">
        <v>20.0</v>
      </c>
      <c r="P47" s="12">
        <f t="shared" si="9"/>
        <v>4</v>
      </c>
      <c r="Q47" s="12">
        <f t="shared" si="10"/>
        <v>0.04</v>
      </c>
      <c r="R47" s="12"/>
      <c r="S47" s="12">
        <f t="shared" si="11"/>
        <v>0</v>
      </c>
      <c r="T47" s="12">
        <f t="shared" si="12"/>
        <v>0</v>
      </c>
      <c r="U47" s="12">
        <f t="shared" si="13"/>
        <v>0</v>
      </c>
      <c r="V47" s="50">
        <f t="shared" si="14"/>
        <v>0</v>
      </c>
      <c r="W47" s="53" t="s">
        <v>117</v>
      </c>
      <c r="X47" s="54" t="s">
        <v>351</v>
      </c>
      <c r="Y47" s="55" t="s">
        <v>250</v>
      </c>
      <c r="Z47" s="27">
        <v>9.0</v>
      </c>
      <c r="AA47" s="12"/>
      <c r="AB47" s="12">
        <f t="shared" si="15"/>
        <v>0</v>
      </c>
      <c r="AC47" s="12">
        <f t="shared" si="16"/>
        <v>0.11</v>
      </c>
      <c r="AD47" s="12">
        <f t="shared" si="17"/>
        <v>0</v>
      </c>
      <c r="AE47" s="27"/>
      <c r="AF47" s="27">
        <v>11.0</v>
      </c>
      <c r="AG47" s="27" t="s">
        <v>238</v>
      </c>
      <c r="AH47" s="12">
        <f t="shared" si="18"/>
        <v>0</v>
      </c>
      <c r="AI47" s="12" t="str">
        <f t="shared" si="19"/>
        <v>BAJO</v>
      </c>
      <c r="AJ47" s="12">
        <f t="shared" si="20"/>
        <v>0</v>
      </c>
      <c r="AK47" s="12" t="s">
        <v>105</v>
      </c>
      <c r="AL47" s="12" t="s">
        <v>256</v>
      </c>
      <c r="AM47" s="12" t="s">
        <v>352</v>
      </c>
      <c r="AN47" s="12" t="s">
        <v>45</v>
      </c>
      <c r="AO47" s="12"/>
      <c r="AP47" s="12">
        <f>IF( AND(AI$47&lt;&gt;0,AH$22&lt;&gt;0),AL$47&amp;" - "&amp;AK$47,0)</f>
        <v>0</v>
      </c>
      <c r="AQ47" s="12">
        <f>IF( AP47&lt;&gt;0,AM$47,0)</f>
        <v>0</v>
      </c>
      <c r="AR47" s="12" t="s">
        <v>45</v>
      </c>
    </row>
    <row r="48" ht="24.0" customHeight="1">
      <c r="A48" s="1"/>
      <c r="B48" s="1"/>
      <c r="C48" s="1" t="str">
        <f t="shared" si="1"/>
        <v>jsduana </v>
      </c>
      <c r="D48" s="2"/>
      <c r="E48" s="43" t="s">
        <v>46</v>
      </c>
      <c r="F48" s="30" t="s">
        <v>355</v>
      </c>
      <c r="G48" s="46" t="s">
        <v>356</v>
      </c>
      <c r="H48" s="2"/>
      <c r="I48" s="1"/>
      <c r="J48" s="36">
        <f t="shared" si="2"/>
        <v>0</v>
      </c>
      <c r="K48" s="37">
        <f t="shared" si="3"/>
        <v>0</v>
      </c>
      <c r="L48" s="8"/>
      <c r="M48" s="9"/>
      <c r="N48" s="27" t="s">
        <v>215</v>
      </c>
      <c r="O48" s="27">
        <v>21.0</v>
      </c>
      <c r="P48" s="12">
        <f t="shared" si="9"/>
        <v>0</v>
      </c>
      <c r="Q48" s="12">
        <f t="shared" si="10"/>
        <v>0</v>
      </c>
      <c r="R48" s="12"/>
      <c r="S48" s="12">
        <f t="shared" si="11"/>
        <v>0</v>
      </c>
      <c r="T48" s="12" t="str">
        <f t="shared" si="12"/>
        <v>oo</v>
      </c>
      <c r="U48" s="12">
        <f t="shared" si="13"/>
        <v>0</v>
      </c>
      <c r="V48" s="50">
        <f t="shared" si="14"/>
        <v>0</v>
      </c>
      <c r="W48" s="53" t="s">
        <v>358</v>
      </c>
      <c r="X48" s="54" t="s">
        <v>359</v>
      </c>
      <c r="Y48" s="55" t="s">
        <v>250</v>
      </c>
      <c r="Z48" s="27">
        <v>7.0</v>
      </c>
      <c r="AA48" s="12"/>
      <c r="AB48" s="12">
        <f t="shared" si="15"/>
        <v>0</v>
      </c>
      <c r="AC48" s="12">
        <f t="shared" si="16"/>
        <v>0.11</v>
      </c>
      <c r="AD48" s="12">
        <f t="shared" si="17"/>
        <v>0</v>
      </c>
      <c r="AE48" s="27"/>
      <c r="AF48" s="27">
        <v>11.0</v>
      </c>
      <c r="AG48" s="27" t="s">
        <v>293</v>
      </c>
      <c r="AH48" s="12">
        <f t="shared" si="18"/>
        <v>0</v>
      </c>
      <c r="AI48" s="12" t="str">
        <f t="shared" si="19"/>
        <v>BAJO</v>
      </c>
      <c r="AJ48" s="12">
        <f t="shared" si="20"/>
        <v>0</v>
      </c>
      <c r="AK48" s="12" t="s">
        <v>105</v>
      </c>
      <c r="AL48" s="12" t="s">
        <v>294</v>
      </c>
      <c r="AM48" s="12" t="s">
        <v>352</v>
      </c>
      <c r="AN48" s="12" t="s">
        <v>45</v>
      </c>
      <c r="AO48" s="12"/>
      <c r="AP48" s="12">
        <f>IF( AND(AI$48&lt;&gt;0,AH$22&lt;&gt;0),AL$48&amp;" - "&amp;AK$48,0)</f>
        <v>0</v>
      </c>
      <c r="AQ48" s="12">
        <f>IF( AP48&lt;&gt;0,AM$48,0)</f>
        <v>0</v>
      </c>
      <c r="AR48" s="12" t="s">
        <v>45</v>
      </c>
    </row>
    <row r="49" ht="22.5" customHeight="1">
      <c r="A49" s="1"/>
      <c r="B49" s="1"/>
      <c r="C49" s="1" t="str">
        <f t="shared" si="1"/>
        <v>jsduana </v>
      </c>
      <c r="D49" s="2"/>
      <c r="E49" s="49"/>
      <c r="F49" s="41"/>
      <c r="G49" s="46" t="s">
        <v>360</v>
      </c>
      <c r="H49" s="2"/>
      <c r="I49" s="1"/>
      <c r="J49" s="36">
        <f t="shared" si="2"/>
        <v>0</v>
      </c>
      <c r="K49" s="37">
        <f t="shared" si="3"/>
        <v>0</v>
      </c>
      <c r="L49" s="8"/>
      <c r="M49" s="9"/>
      <c r="N49" s="27" t="s">
        <v>215</v>
      </c>
      <c r="O49" s="27">
        <v>22.0</v>
      </c>
      <c r="P49" s="12">
        <f t="shared" si="9"/>
        <v>0</v>
      </c>
      <c r="Q49" s="12">
        <f t="shared" si="10"/>
        <v>0</v>
      </c>
      <c r="R49" s="12"/>
      <c r="S49" s="12">
        <f t="shared" si="11"/>
        <v>0</v>
      </c>
      <c r="T49" s="12" t="str">
        <f t="shared" si="12"/>
        <v>oo</v>
      </c>
      <c r="U49" s="12">
        <f t="shared" si="13"/>
        <v>0</v>
      </c>
      <c r="V49" s="50">
        <f t="shared" si="14"/>
        <v>0</v>
      </c>
      <c r="W49" s="53" t="s">
        <v>363</v>
      </c>
      <c r="X49" s="54" t="s">
        <v>364</v>
      </c>
      <c r="Y49" s="55" t="s">
        <v>250</v>
      </c>
      <c r="Z49" s="27">
        <v>8.0</v>
      </c>
      <c r="AA49" s="12"/>
      <c r="AB49" s="12">
        <f t="shared" si="15"/>
        <v>0</v>
      </c>
      <c r="AC49" s="12">
        <f t="shared" si="16"/>
        <v>0.11</v>
      </c>
      <c r="AD49" s="12">
        <f t="shared" si="17"/>
        <v>0</v>
      </c>
      <c r="AE49" s="27" t="s">
        <v>123</v>
      </c>
      <c r="AF49" s="27">
        <v>1.0</v>
      </c>
      <c r="AG49" s="27" t="s">
        <v>277</v>
      </c>
      <c r="AH49" s="12">
        <f t="shared" si="18"/>
        <v>0</v>
      </c>
      <c r="AI49" s="12" t="str">
        <f t="shared" si="19"/>
        <v>BAJO</v>
      </c>
      <c r="AJ49" s="12">
        <f t="shared" si="20"/>
        <v>0</v>
      </c>
      <c r="AK49" s="12" t="s">
        <v>123</v>
      </c>
      <c r="AL49" s="12" t="s">
        <v>365</v>
      </c>
      <c r="AM49" s="12" t="s">
        <v>366</v>
      </c>
      <c r="AN49" s="12" t="s">
        <v>45</v>
      </c>
      <c r="AO49" s="12"/>
      <c r="AP49" s="12" t="str">
        <f>IF( AND(AI$49&lt;&gt;0,AH$12&lt;&gt;0),AL$49&amp;" - "&amp;AK$49,0)</f>
        <v>Estudiante requiere entrenamiento de subhabilidad Motivar  - Reintegración</v>
      </c>
      <c r="AQ49" s="12"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2" t="s">
        <v>45</v>
      </c>
    </row>
    <row r="50" ht="20.25" customHeight="1">
      <c r="A50" s="1"/>
      <c r="B50" s="1"/>
      <c r="C50" s="1" t="str">
        <f t="shared" si="1"/>
        <v>Federico </v>
      </c>
      <c r="D50" s="2"/>
      <c r="E50" s="43" t="s">
        <v>52</v>
      </c>
      <c r="F50" s="30" t="s">
        <v>355</v>
      </c>
      <c r="G50" s="46" t="s">
        <v>367</v>
      </c>
      <c r="H50" s="2"/>
      <c r="J50" s="36">
        <f t="shared" si="2"/>
        <v>0</v>
      </c>
      <c r="K50" s="37">
        <f t="shared" si="3"/>
        <v>0</v>
      </c>
      <c r="L50" s="8"/>
      <c r="M50" s="9"/>
      <c r="N50" s="27" t="s">
        <v>215</v>
      </c>
      <c r="O50" s="27">
        <v>23.0</v>
      </c>
      <c r="P50" s="12">
        <f t="shared" si="9"/>
        <v>2</v>
      </c>
      <c r="Q50" s="12">
        <f t="shared" si="10"/>
        <v>0.02</v>
      </c>
      <c r="R50" s="12"/>
      <c r="S50" s="12">
        <f t="shared" si="11"/>
        <v>0</v>
      </c>
      <c r="T50" s="12">
        <f t="shared" si="12"/>
        <v>0</v>
      </c>
      <c r="U50" s="12">
        <f t="shared" si="13"/>
        <v>0</v>
      </c>
      <c r="V50" s="50">
        <f t="shared" si="14"/>
        <v>0</v>
      </c>
      <c r="W50" s="53" t="s">
        <v>370</v>
      </c>
      <c r="X50" s="54" t="s">
        <v>371</v>
      </c>
      <c r="Y50" s="55" t="s">
        <v>250</v>
      </c>
      <c r="Z50" s="27">
        <v>8.0</v>
      </c>
      <c r="AA50" s="12"/>
      <c r="AB50" s="12">
        <f t="shared" si="15"/>
        <v>0</v>
      </c>
      <c r="AC50" s="12">
        <f t="shared" si="16"/>
        <v>0.11</v>
      </c>
      <c r="AD50" s="12">
        <f t="shared" si="17"/>
        <v>0</v>
      </c>
      <c r="AE50" s="12"/>
      <c r="AF50" s="27">
        <v>1.0</v>
      </c>
      <c r="AG50" s="27" t="s">
        <v>293</v>
      </c>
      <c r="AH50" s="12">
        <f t="shared" si="18"/>
        <v>0</v>
      </c>
      <c r="AI50" s="12" t="str">
        <f t="shared" si="19"/>
        <v>BAJO</v>
      </c>
      <c r="AJ50" s="12">
        <f t="shared" si="20"/>
        <v>0</v>
      </c>
      <c r="AK50" s="12" t="s">
        <v>123</v>
      </c>
      <c r="AL50" s="12" t="s">
        <v>294</v>
      </c>
      <c r="AM50" s="56" t="s">
        <v>372</v>
      </c>
      <c r="AN50" s="12" t="s">
        <v>45</v>
      </c>
      <c r="AO50" s="12"/>
      <c r="AP50" s="12" t="str">
        <f>IF( AND(AI$50&lt;&gt;0,AH$12&lt;&gt;0),AL$50&amp;" - "&amp;AK$50,0)</f>
        <v>Estudiante requiere entrenamiento de subhabilidad Mantenimiento - Reintegración</v>
      </c>
      <c r="AQ50" s="12"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2" t="s">
        <v>45</v>
      </c>
    </row>
    <row r="51" ht="22.5" customHeight="1">
      <c r="A51" s="1"/>
      <c r="B51" s="1"/>
      <c r="C51" s="1" t="str">
        <f t="shared" si="1"/>
        <v>Federico </v>
      </c>
      <c r="D51" s="2"/>
      <c r="E51" s="49"/>
      <c r="F51" s="41"/>
      <c r="G51" s="46" t="s">
        <v>373</v>
      </c>
      <c r="H51" s="2"/>
      <c r="I51" s="1"/>
      <c r="J51" s="36">
        <f t="shared" si="2"/>
        <v>0</v>
      </c>
      <c r="K51" s="37">
        <f t="shared" si="3"/>
        <v>0</v>
      </c>
      <c r="L51" s="8"/>
      <c r="M51" s="9"/>
      <c r="N51" s="27" t="s">
        <v>215</v>
      </c>
      <c r="O51" s="27">
        <v>24.0</v>
      </c>
      <c r="P51" s="12">
        <f t="shared" si="9"/>
        <v>1</v>
      </c>
      <c r="Q51" s="12">
        <f t="shared" si="10"/>
        <v>0.01</v>
      </c>
      <c r="R51" s="12"/>
      <c r="S51" s="12">
        <f t="shared" si="11"/>
        <v>0</v>
      </c>
      <c r="T51" s="12">
        <f t="shared" si="12"/>
        <v>0</v>
      </c>
      <c r="U51" s="12">
        <f t="shared" si="13"/>
        <v>0</v>
      </c>
      <c r="V51" s="50">
        <f t="shared" si="14"/>
        <v>0</v>
      </c>
      <c r="W51" s="53" t="s">
        <v>354</v>
      </c>
      <c r="X51" s="54" t="s">
        <v>376</v>
      </c>
      <c r="Y51" s="55" t="s">
        <v>250</v>
      </c>
      <c r="Z51" s="27">
        <v>7.0</v>
      </c>
      <c r="AA51" s="12"/>
      <c r="AB51" s="12">
        <f t="shared" si="15"/>
        <v>0</v>
      </c>
      <c r="AC51" s="12">
        <f t="shared" si="16"/>
        <v>0.11</v>
      </c>
      <c r="AD51" s="12">
        <f t="shared" si="17"/>
        <v>0</v>
      </c>
      <c r="AE51" s="12"/>
      <c r="AF51" s="27">
        <v>1.0</v>
      </c>
      <c r="AG51" s="27" t="s">
        <v>239</v>
      </c>
      <c r="AH51" s="12">
        <f t="shared" si="18"/>
        <v>0</v>
      </c>
      <c r="AI51" s="12" t="str">
        <f t="shared" si="19"/>
        <v>BAJO</v>
      </c>
      <c r="AJ51" s="12">
        <f t="shared" si="20"/>
        <v>0</v>
      </c>
      <c r="AK51" s="12" t="s">
        <v>123</v>
      </c>
      <c r="AL51" s="12" t="s">
        <v>240</v>
      </c>
      <c r="AM51" s="12" t="s">
        <v>377</v>
      </c>
      <c r="AN51" s="12" t="s">
        <v>45</v>
      </c>
      <c r="AO51" s="12"/>
      <c r="AP51" s="12" t="str">
        <f>IF( AND(AI$51&lt;&gt;0,AH$12&lt;&gt;0),AL$51&amp;" - "&amp;AK$51,0)</f>
        <v>Estudiante requiere entrenamiento de subhabilidad Tarea - Reintegración</v>
      </c>
      <c r="AQ51" s="12"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2" t="s">
        <v>45</v>
      </c>
    </row>
    <row r="52" ht="18.75" customHeight="1">
      <c r="A52" s="1"/>
      <c r="B52" s="1"/>
      <c r="C52" s="1" t="str">
        <f t="shared" si="1"/>
        <v>jsduana </v>
      </c>
      <c r="D52" s="2"/>
      <c r="E52" s="43" t="s">
        <v>46</v>
      </c>
      <c r="F52" s="30" t="s">
        <v>378</v>
      </c>
      <c r="G52" s="46" t="s">
        <v>379</v>
      </c>
      <c r="H52" s="2"/>
      <c r="I52" s="1"/>
      <c r="J52" s="36">
        <f t="shared" si="2"/>
        <v>0</v>
      </c>
      <c r="K52" s="37">
        <f t="shared" si="3"/>
        <v>0</v>
      </c>
      <c r="L52" s="8"/>
      <c r="M52" s="9"/>
      <c r="N52" s="27" t="s">
        <v>215</v>
      </c>
      <c r="O52" s="27">
        <v>25.0</v>
      </c>
      <c r="P52" s="12">
        <f t="shared" si="9"/>
        <v>3</v>
      </c>
      <c r="Q52" s="12">
        <f t="shared" si="10"/>
        <v>0.03</v>
      </c>
      <c r="R52" s="12"/>
      <c r="S52" s="12">
        <f t="shared" si="11"/>
        <v>0</v>
      </c>
      <c r="T52" s="12">
        <f t="shared" si="12"/>
        <v>0</v>
      </c>
      <c r="U52" s="12">
        <f t="shared" si="13"/>
        <v>0</v>
      </c>
      <c r="V52" s="50">
        <f t="shared" si="14"/>
        <v>0</v>
      </c>
      <c r="W52" s="53" t="s">
        <v>381</v>
      </c>
      <c r="X52" s="54" t="s">
        <v>382</v>
      </c>
      <c r="Y52" s="55" t="s">
        <v>331</v>
      </c>
      <c r="Z52" s="27">
        <v>2.0</v>
      </c>
      <c r="AA52" s="12"/>
      <c r="AB52" s="12">
        <f t="shared" si="15"/>
        <v>0</v>
      </c>
      <c r="AC52" s="12">
        <f t="shared" si="16"/>
        <v>0.07</v>
      </c>
      <c r="AD52" s="12">
        <f t="shared" si="17"/>
        <v>0</v>
      </c>
      <c r="AE52" s="12"/>
      <c r="AF52" s="27">
        <v>12.0</v>
      </c>
      <c r="AG52" s="27" t="s">
        <v>238</v>
      </c>
      <c r="AH52" s="12">
        <f t="shared" si="18"/>
        <v>0</v>
      </c>
      <c r="AI52" s="12" t="str">
        <f t="shared" si="19"/>
        <v>BAJO</v>
      </c>
      <c r="AJ52" s="12">
        <f t="shared" si="20"/>
        <v>0</v>
      </c>
      <c r="AK52" s="12" t="s">
        <v>123</v>
      </c>
      <c r="AL52" s="12" t="s">
        <v>256</v>
      </c>
      <c r="AM52" s="12" t="s">
        <v>383</v>
      </c>
      <c r="AN52" s="12" t="s">
        <v>45</v>
      </c>
      <c r="AO52" s="12"/>
      <c r="AP52" s="12">
        <f>IF( AND(AI$52&lt;&gt;0,AH$23&lt;&gt;0),AL$52&amp;" - "&amp;AK$52,0)</f>
        <v>0</v>
      </c>
      <c r="AQ52" s="12">
        <f>IF( AP52&lt;&gt;0,AM$52,0)</f>
        <v>0</v>
      </c>
      <c r="AR52" s="12" t="s">
        <v>45</v>
      </c>
    </row>
    <row r="53" ht="20.25" customHeight="1">
      <c r="A53" s="1"/>
      <c r="B53" s="1"/>
      <c r="C53" s="1" t="str">
        <f t="shared" si="1"/>
        <v>jsduana </v>
      </c>
      <c r="D53" s="2"/>
      <c r="E53" s="49"/>
      <c r="F53" s="41"/>
      <c r="G53" s="46" t="s">
        <v>384</v>
      </c>
      <c r="H53" s="2"/>
      <c r="I53" s="1"/>
      <c r="J53" s="36">
        <f t="shared" si="2"/>
        <v>0</v>
      </c>
      <c r="K53" s="37">
        <f t="shared" si="3"/>
        <v>0</v>
      </c>
      <c r="L53" s="8"/>
      <c r="M53" s="9"/>
      <c r="N53" s="27" t="s">
        <v>215</v>
      </c>
      <c r="O53" s="27">
        <v>26.0</v>
      </c>
      <c r="P53" s="12">
        <f t="shared" si="9"/>
        <v>2</v>
      </c>
      <c r="Q53" s="12">
        <f t="shared" si="10"/>
        <v>0.02</v>
      </c>
      <c r="R53" s="12"/>
      <c r="S53" s="12">
        <f t="shared" si="11"/>
        <v>0</v>
      </c>
      <c r="T53" s="12">
        <f t="shared" si="12"/>
        <v>0</v>
      </c>
      <c r="U53" s="12">
        <f t="shared" si="13"/>
        <v>0</v>
      </c>
      <c r="V53" s="50">
        <f t="shared" si="14"/>
        <v>0</v>
      </c>
      <c r="W53" s="53" t="s">
        <v>127</v>
      </c>
      <c r="X53" s="54" t="s">
        <v>385</v>
      </c>
      <c r="Y53" s="55" t="s">
        <v>331</v>
      </c>
      <c r="Z53" s="27">
        <v>3.0</v>
      </c>
      <c r="AA53" s="12"/>
      <c r="AB53" s="12">
        <f t="shared" si="15"/>
        <v>0</v>
      </c>
      <c r="AC53" s="12">
        <f t="shared" si="16"/>
        <v>0.07</v>
      </c>
      <c r="AD53" s="12">
        <f t="shared" si="17"/>
        <v>0</v>
      </c>
      <c r="AE53" s="12"/>
      <c r="AF53" s="12"/>
      <c r="AG53" s="12"/>
      <c r="AH53" s="12"/>
      <c r="AI53" s="12"/>
      <c r="AJ53" s="12"/>
      <c r="AK53" s="12"/>
      <c r="AL53" s="12"/>
      <c r="AM53" s="12"/>
      <c r="AN53" s="12"/>
      <c r="AO53" s="12"/>
      <c r="AP53" s="27" t="s">
        <v>386</v>
      </c>
      <c r="AQ53" s="12"/>
      <c r="AR53" s="12"/>
    </row>
    <row r="54" ht="18.75" customHeight="1">
      <c r="A54" s="1"/>
      <c r="B54" s="1"/>
      <c r="C54" s="1" t="str">
        <f t="shared" si="1"/>
        <v>Juan </v>
      </c>
      <c r="D54" s="2"/>
      <c r="E54" s="43" t="s">
        <v>33</v>
      </c>
      <c r="F54" s="30" t="s">
        <v>387</v>
      </c>
      <c r="G54" s="46" t="s">
        <v>388</v>
      </c>
      <c r="H54" s="2"/>
      <c r="I54" s="1"/>
      <c r="J54" s="36">
        <f t="shared" si="2"/>
        <v>0</v>
      </c>
      <c r="K54" s="37">
        <f t="shared" si="3"/>
        <v>0</v>
      </c>
      <c r="L54" s="8"/>
      <c r="M54" s="9"/>
      <c r="N54" s="27" t="s">
        <v>215</v>
      </c>
      <c r="O54" s="27">
        <v>27.0</v>
      </c>
      <c r="P54" s="12">
        <f t="shared" si="9"/>
        <v>2</v>
      </c>
      <c r="Q54" s="12">
        <f t="shared" si="10"/>
        <v>0.02</v>
      </c>
      <c r="R54" s="12"/>
      <c r="S54" s="12">
        <f t="shared" si="11"/>
        <v>0</v>
      </c>
      <c r="T54" s="12">
        <f t="shared" si="12"/>
        <v>0</v>
      </c>
      <c r="U54" s="12">
        <f t="shared" si="13"/>
        <v>0</v>
      </c>
      <c r="V54" s="50">
        <f t="shared" si="14"/>
        <v>0</v>
      </c>
      <c r="W54" s="53" t="s">
        <v>247</v>
      </c>
      <c r="X54" s="54" t="s">
        <v>390</v>
      </c>
      <c r="Y54" s="55" t="s">
        <v>331</v>
      </c>
      <c r="Z54" s="27">
        <v>10.0</v>
      </c>
      <c r="AA54" s="12"/>
      <c r="AB54" s="12">
        <f t="shared" si="15"/>
        <v>0</v>
      </c>
      <c r="AC54" s="12">
        <f t="shared" si="16"/>
        <v>0.07</v>
      </c>
      <c r="AD54" s="12">
        <f t="shared" si="17"/>
        <v>0</v>
      </c>
      <c r="AE54" s="12"/>
      <c r="AF54" s="12"/>
      <c r="AG54" s="12"/>
      <c r="AH54" s="12"/>
      <c r="AI54" s="12"/>
      <c r="AJ54" s="12"/>
      <c r="AK54" s="12" t="s">
        <v>40</v>
      </c>
      <c r="AL54" s="12" t="s">
        <v>391</v>
      </c>
      <c r="AM54" s="56" t="s">
        <v>392</v>
      </c>
      <c r="AN54" s="12" t="s">
        <v>45</v>
      </c>
      <c r="AO54" s="12"/>
      <c r="AP54" s="12" t="str">
        <f>IF(AND(AD39&lt;0.5,AI$28&lt;&gt;0, AH$17&lt;&gt;0),AL$28&amp;" - "&amp;AK$28,0)</f>
        <v>Estudiante requiere entrenamiento de subhabilidad Informar - Comunicación</v>
      </c>
      <c r="AQ54" s="12"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2" t="s">
        <v>45</v>
      </c>
    </row>
    <row r="55" ht="21.0" customHeight="1">
      <c r="A55" s="1"/>
      <c r="B55" s="1"/>
      <c r="C55" s="1" t="str">
        <f t="shared" si="1"/>
        <v>Emmanuel </v>
      </c>
      <c r="D55" s="2"/>
      <c r="E55" s="43" t="s">
        <v>19</v>
      </c>
      <c r="F55" s="30" t="s">
        <v>394</v>
      </c>
      <c r="G55" s="46" t="s">
        <v>395</v>
      </c>
      <c r="H55" s="2"/>
      <c r="I55" s="1"/>
      <c r="J55" s="36">
        <f t="shared" si="2"/>
        <v>0</v>
      </c>
      <c r="K55" s="37">
        <f t="shared" si="3"/>
        <v>0</v>
      </c>
      <c r="L55" s="8"/>
      <c r="M55" s="9"/>
      <c r="N55" s="27" t="s">
        <v>215</v>
      </c>
      <c r="O55" s="27">
        <v>28.0</v>
      </c>
      <c r="P55" s="12">
        <f t="shared" si="9"/>
        <v>2</v>
      </c>
      <c r="Q55" s="12">
        <f t="shared" si="10"/>
        <v>0.02</v>
      </c>
      <c r="R55" s="12"/>
      <c r="S55" s="12">
        <f t="shared" si="11"/>
        <v>0</v>
      </c>
      <c r="T55" s="12">
        <f t="shared" si="12"/>
        <v>0</v>
      </c>
      <c r="U55" s="12">
        <f t="shared" si="13"/>
        <v>0</v>
      </c>
      <c r="V55" s="50">
        <f t="shared" si="14"/>
        <v>0</v>
      </c>
      <c r="W55" s="53" t="s">
        <v>110</v>
      </c>
      <c r="X55" s="54" t="s">
        <v>397</v>
      </c>
      <c r="Y55" s="55" t="s">
        <v>293</v>
      </c>
      <c r="Z55" s="27">
        <v>11.0</v>
      </c>
      <c r="AA55" s="12"/>
      <c r="AB55" s="12">
        <f t="shared" si="15"/>
        <v>0</v>
      </c>
      <c r="AC55" s="12">
        <f t="shared" si="16"/>
        <v>0.16</v>
      </c>
      <c r="AD55" s="12">
        <f t="shared" si="17"/>
        <v>0</v>
      </c>
      <c r="AE55" s="12"/>
      <c r="AF55" s="12"/>
      <c r="AG55" s="12"/>
      <c r="AH55" s="12"/>
      <c r="AI55" s="12"/>
      <c r="AJ55" s="12"/>
      <c r="AK55" s="12" t="s">
        <v>40</v>
      </c>
      <c r="AL55" s="12" t="s">
        <v>398</v>
      </c>
      <c r="AM55" s="56" t="s">
        <v>399</v>
      </c>
      <c r="AN55" s="12" t="s">
        <v>45</v>
      </c>
      <c r="AO55" s="12"/>
      <c r="AP55" s="12" t="str">
        <f>IF( AND(AD60&lt;0.5,AI$29&lt;&gt;0,AH$17&lt;&gt;0),AL$29&amp;" - "&amp;AK$29,0)</f>
        <v>Estudiante requiere entrenamiento de subhabilidad Tarea - Comunicación</v>
      </c>
      <c r="AQ55" s="12" t="str">
        <f t="shared" si="21"/>
        <v>Debe indicarle que cuando se efectúen un pedido de información, que realice una contribución a continuación de la oración de apertura “Resumiendo,…”.</v>
      </c>
      <c r="AR55" s="12" t="s">
        <v>45</v>
      </c>
    </row>
    <row r="56" ht="21.0" customHeight="1">
      <c r="A56" s="1"/>
      <c r="B56" s="1"/>
      <c r="C56" s="1" t="str">
        <f t="shared" si="1"/>
        <v>jsduana </v>
      </c>
      <c r="D56" s="2"/>
      <c r="E56" s="43" t="s">
        <v>46</v>
      </c>
      <c r="F56" s="30" t="s">
        <v>400</v>
      </c>
      <c r="G56" s="46" t="s">
        <v>401</v>
      </c>
      <c r="H56" s="2"/>
      <c r="I56" s="1"/>
      <c r="J56" s="36">
        <f t="shared" si="2"/>
        <v>0</v>
      </c>
      <c r="K56" s="37">
        <f t="shared" si="3"/>
        <v>0</v>
      </c>
      <c r="L56" s="8"/>
      <c r="M56" s="9"/>
      <c r="N56" s="27" t="s">
        <v>215</v>
      </c>
      <c r="O56" s="27">
        <v>29.0</v>
      </c>
      <c r="P56" s="12">
        <f t="shared" si="9"/>
        <v>2</v>
      </c>
      <c r="Q56" s="12">
        <f t="shared" si="10"/>
        <v>0.02</v>
      </c>
      <c r="R56" s="12"/>
      <c r="S56" s="12">
        <f t="shared" si="11"/>
        <v>0</v>
      </c>
      <c r="T56" s="12">
        <f t="shared" si="12"/>
        <v>0</v>
      </c>
      <c r="U56" s="12">
        <f t="shared" si="13"/>
        <v>0</v>
      </c>
      <c r="V56" s="50">
        <f t="shared" si="14"/>
        <v>0</v>
      </c>
      <c r="W56" s="53" t="s">
        <v>166</v>
      </c>
      <c r="X56" s="54" t="s">
        <v>403</v>
      </c>
      <c r="Y56" s="55" t="s">
        <v>293</v>
      </c>
      <c r="Z56" s="27">
        <v>4.0</v>
      </c>
      <c r="AA56" s="12"/>
      <c r="AB56" s="12">
        <f t="shared" si="15"/>
        <v>0</v>
      </c>
      <c r="AC56" s="12">
        <f t="shared" si="16"/>
        <v>0.16</v>
      </c>
      <c r="AD56" s="12">
        <f t="shared" si="17"/>
        <v>0</v>
      </c>
      <c r="AE56" s="12"/>
      <c r="AF56" s="12"/>
      <c r="AG56" s="12"/>
      <c r="AH56" s="12"/>
      <c r="AI56" s="12"/>
      <c r="AJ56" s="12"/>
      <c r="AK56" s="12" t="s">
        <v>40</v>
      </c>
      <c r="AL56" s="12" t="s">
        <v>404</v>
      </c>
      <c r="AM56" s="56" t="s">
        <v>405</v>
      </c>
      <c r="AN56" s="12" t="s">
        <v>45</v>
      </c>
      <c r="AO56" s="12"/>
      <c r="AP56" s="12">
        <f>IF( AND(AD46&lt;0.5,AI$30&lt;&gt;0,AH$18&lt;&gt;0),AL$30&amp;" - "&amp;AK$30,0)</f>
        <v>0</v>
      </c>
      <c r="AQ56" s="12">
        <f t="shared" si="21"/>
        <v>0</v>
      </c>
      <c r="AR56" s="12" t="s">
        <v>45</v>
      </c>
    </row>
    <row r="57" ht="20.25" customHeight="1">
      <c r="A57" s="1"/>
      <c r="B57" s="1"/>
      <c r="C57" s="1" t="str">
        <f t="shared" si="1"/>
        <v>jsduana </v>
      </c>
      <c r="D57" s="2"/>
      <c r="E57" s="49"/>
      <c r="F57" s="41"/>
      <c r="G57" s="46" t="s">
        <v>406</v>
      </c>
      <c r="H57" s="2"/>
      <c r="I57" s="1"/>
      <c r="J57" s="36">
        <f t="shared" si="2"/>
        <v>0</v>
      </c>
      <c r="K57" s="37">
        <f t="shared" si="3"/>
        <v>0</v>
      </c>
      <c r="L57" s="8"/>
      <c r="M57" s="9"/>
      <c r="N57" s="27" t="s">
        <v>215</v>
      </c>
      <c r="O57" s="27">
        <v>30.0</v>
      </c>
      <c r="P57" s="12">
        <f t="shared" si="9"/>
        <v>2</v>
      </c>
      <c r="Q57" s="12">
        <f t="shared" si="10"/>
        <v>0.02</v>
      </c>
      <c r="R57" s="12"/>
      <c r="S57" s="12">
        <f t="shared" si="11"/>
        <v>0</v>
      </c>
      <c r="T57" s="12">
        <f t="shared" si="12"/>
        <v>0</v>
      </c>
      <c r="U57" s="12">
        <f t="shared" si="13"/>
        <v>0</v>
      </c>
      <c r="V57" s="50">
        <f t="shared" si="14"/>
        <v>0</v>
      </c>
      <c r="W57" s="53" t="s">
        <v>153</v>
      </c>
      <c r="X57" s="54" t="s">
        <v>408</v>
      </c>
      <c r="Y57" s="55" t="s">
        <v>293</v>
      </c>
      <c r="Z57" s="27">
        <v>8.0</v>
      </c>
      <c r="AA57" s="12"/>
      <c r="AB57" s="12">
        <f t="shared" si="15"/>
        <v>0</v>
      </c>
      <c r="AC57" s="12">
        <f t="shared" si="16"/>
        <v>0.16</v>
      </c>
      <c r="AD57" s="12">
        <f t="shared" si="17"/>
        <v>0</v>
      </c>
      <c r="AE57" s="12"/>
      <c r="AF57" s="12"/>
      <c r="AG57" s="12"/>
      <c r="AH57" s="12"/>
      <c r="AI57" s="12"/>
      <c r="AJ57" s="12"/>
      <c r="AK57" s="12" t="s">
        <v>56</v>
      </c>
      <c r="AL57" s="12" t="s">
        <v>409</v>
      </c>
      <c r="AM57" s="56" t="s">
        <v>410</v>
      </c>
      <c r="AN57" s="12" t="s">
        <v>45</v>
      </c>
      <c r="AO57" s="12"/>
      <c r="AP57" s="12">
        <f>IF( AND(AD29&lt;0.5,AI$31&lt;&gt;0,AH$16&lt;&gt;0),AL$31&amp;" - "&amp;AK$31,0)</f>
        <v>0</v>
      </c>
      <c r="AQ57" s="12">
        <f t="shared" si="21"/>
        <v>0</v>
      </c>
      <c r="AR57" s="12" t="s">
        <v>45</v>
      </c>
    </row>
    <row r="58" ht="15.75" customHeight="1">
      <c r="A58" s="1"/>
      <c r="B58" s="1"/>
      <c r="C58" s="1" t="str">
        <f t="shared" si="1"/>
        <v>Juan </v>
      </c>
      <c r="D58" s="2"/>
      <c r="E58" s="43" t="s">
        <v>33</v>
      </c>
      <c r="F58" s="30" t="s">
        <v>400</v>
      </c>
      <c r="G58" s="46" t="s">
        <v>411</v>
      </c>
      <c r="H58" s="2"/>
      <c r="I58" s="1"/>
      <c r="J58" s="36">
        <f t="shared" si="2"/>
        <v>0</v>
      </c>
      <c r="K58" s="37">
        <f t="shared" si="3"/>
        <v>0</v>
      </c>
      <c r="L58" s="8"/>
      <c r="M58" s="9"/>
      <c r="N58" s="27" t="s">
        <v>215</v>
      </c>
      <c r="O58" s="27">
        <v>31.0</v>
      </c>
      <c r="P58" s="12">
        <f t="shared" si="9"/>
        <v>3</v>
      </c>
      <c r="Q58" s="12">
        <f t="shared" si="10"/>
        <v>0.03</v>
      </c>
      <c r="R58" s="12"/>
      <c r="S58" s="12">
        <f t="shared" si="11"/>
        <v>0</v>
      </c>
      <c r="T58" s="12">
        <f t="shared" si="12"/>
        <v>0</v>
      </c>
      <c r="U58" s="12">
        <f t="shared" si="13"/>
        <v>0</v>
      </c>
      <c r="V58" s="50">
        <f t="shared" si="14"/>
        <v>0</v>
      </c>
      <c r="W58" s="53" t="s">
        <v>138</v>
      </c>
      <c r="X58" s="54" t="s">
        <v>414</v>
      </c>
      <c r="Y58" s="55" t="s">
        <v>293</v>
      </c>
      <c r="Z58" s="27">
        <v>1.0</v>
      </c>
      <c r="AA58" s="12"/>
      <c r="AB58" s="12">
        <f t="shared" si="15"/>
        <v>0</v>
      </c>
      <c r="AC58" s="12">
        <f t="shared" si="16"/>
        <v>0.16</v>
      </c>
      <c r="AD58" s="12">
        <f t="shared" si="17"/>
        <v>0</v>
      </c>
      <c r="AE58" s="12"/>
      <c r="AF58" s="12"/>
      <c r="AG58" s="12"/>
      <c r="AH58" s="12"/>
      <c r="AI58" s="12"/>
      <c r="AJ58" s="12"/>
      <c r="AK58" s="12" t="s">
        <v>56</v>
      </c>
      <c r="AL58" s="12" t="s">
        <v>415</v>
      </c>
      <c r="AM58" s="56" t="s">
        <v>416</v>
      </c>
      <c r="AN58" s="12" t="s">
        <v>45</v>
      </c>
      <c r="AO58" s="12"/>
      <c r="AP58" s="12">
        <f>IF( AND(AD28&lt;0.5,AI$32&lt;&gt;0,AH$16&lt;&gt;0),AL$32&amp;" - "&amp;AK$32,0)</f>
        <v>0</v>
      </c>
      <c r="AQ58" s="12">
        <f t="shared" si="21"/>
        <v>0</v>
      </c>
      <c r="AR58" s="12" t="s">
        <v>45</v>
      </c>
    </row>
    <row r="59" ht="17.25" customHeight="1">
      <c r="A59" s="1"/>
      <c r="B59" s="1"/>
      <c r="C59" s="1" t="str">
        <f t="shared" si="1"/>
        <v>Emmanuel </v>
      </c>
      <c r="D59" s="2"/>
      <c r="E59" s="43" t="s">
        <v>19</v>
      </c>
      <c r="F59" s="30" t="s">
        <v>400</v>
      </c>
      <c r="G59" s="46" t="s">
        <v>103</v>
      </c>
      <c r="H59" s="2"/>
      <c r="I59" s="1"/>
      <c r="J59" s="36">
        <f t="shared" si="2"/>
        <v>0</v>
      </c>
      <c r="K59" s="37">
        <f t="shared" si="3"/>
        <v>0</v>
      </c>
      <c r="L59" s="58"/>
      <c r="M59" s="59"/>
      <c r="N59" s="27" t="s">
        <v>215</v>
      </c>
      <c r="O59" s="27">
        <v>32.0</v>
      </c>
      <c r="P59" s="12">
        <f t="shared" si="9"/>
        <v>7</v>
      </c>
      <c r="Q59" s="12">
        <f t="shared" si="10"/>
        <v>0.07</v>
      </c>
      <c r="R59" s="12"/>
      <c r="S59" s="12">
        <f t="shared" si="11"/>
        <v>0</v>
      </c>
      <c r="T59" s="12">
        <f t="shared" si="12"/>
        <v>0</v>
      </c>
      <c r="U59" s="12">
        <f t="shared" si="13"/>
        <v>0</v>
      </c>
      <c r="V59" s="50">
        <f t="shared" si="14"/>
        <v>0</v>
      </c>
      <c r="W59" s="53" t="s">
        <v>142</v>
      </c>
      <c r="X59" s="54" t="s">
        <v>420</v>
      </c>
      <c r="Y59" s="55" t="s">
        <v>293</v>
      </c>
      <c r="Z59" s="27">
        <v>1.0</v>
      </c>
      <c r="AA59" s="12"/>
      <c r="AB59" s="12">
        <f t="shared" si="15"/>
        <v>0</v>
      </c>
      <c r="AC59" s="12">
        <f t="shared" si="16"/>
        <v>0.16</v>
      </c>
      <c r="AD59" s="12">
        <f t="shared" si="17"/>
        <v>0</v>
      </c>
      <c r="AE59" s="12"/>
      <c r="AF59" s="12"/>
      <c r="AG59" s="12"/>
      <c r="AH59" s="12"/>
      <c r="AI59" s="12"/>
      <c r="AJ59" s="12"/>
      <c r="AK59" s="12" t="s">
        <v>56</v>
      </c>
      <c r="AL59" s="12" t="s">
        <v>391</v>
      </c>
      <c r="AM59" s="56" t="s">
        <v>421</v>
      </c>
      <c r="AN59" s="12" t="s">
        <v>45</v>
      </c>
      <c r="AO59" s="12"/>
      <c r="AP59" s="12">
        <f>IF( AND(AD39&lt;0.5,AI$33&lt;&gt;0,AH$16&lt;&gt;0),AL$33&amp;" - "&amp;AK$33,0)</f>
        <v>0</v>
      </c>
      <c r="AQ59" s="12">
        <f t="shared" si="21"/>
        <v>0</v>
      </c>
      <c r="AR59" s="12" t="s">
        <v>45</v>
      </c>
    </row>
    <row r="60" ht="17.25" customHeight="1">
      <c r="A60" s="1"/>
      <c r="B60" s="1"/>
      <c r="C60" s="1" t="str">
        <f t="shared" si="1"/>
        <v>Juan </v>
      </c>
      <c r="D60" s="2"/>
      <c r="E60" s="43" t="s">
        <v>33</v>
      </c>
      <c r="F60" s="30" t="s">
        <v>400</v>
      </c>
      <c r="G60" s="46" t="s">
        <v>422</v>
      </c>
      <c r="H60" s="2"/>
      <c r="I60" s="1"/>
      <c r="J60" s="36">
        <f t="shared" si="2"/>
        <v>0</v>
      </c>
      <c r="K60" s="37">
        <f t="shared" si="3"/>
        <v>0</v>
      </c>
      <c r="L60" s="8"/>
      <c r="M60" s="9"/>
      <c r="N60" s="27" t="s">
        <v>215</v>
      </c>
      <c r="O60" s="27">
        <v>33.0</v>
      </c>
      <c r="P60" s="12">
        <f t="shared" si="9"/>
        <v>6</v>
      </c>
      <c r="Q60" s="12">
        <f t="shared" si="10"/>
        <v>0.06</v>
      </c>
      <c r="R60" s="12"/>
      <c r="S60" s="12">
        <f t="shared" si="11"/>
        <v>0</v>
      </c>
      <c r="T60" s="12">
        <f t="shared" si="12"/>
        <v>0</v>
      </c>
      <c r="U60" s="12">
        <f t="shared" si="13"/>
        <v>0</v>
      </c>
      <c r="V60" s="50">
        <f t="shared" si="14"/>
        <v>0</v>
      </c>
      <c r="W60" s="53" t="s">
        <v>79</v>
      </c>
      <c r="X60" s="54" t="s">
        <v>424</v>
      </c>
      <c r="Y60" s="55" t="s">
        <v>239</v>
      </c>
      <c r="Z60" s="27">
        <v>5.0</v>
      </c>
      <c r="AA60" s="12"/>
      <c r="AB60" s="12">
        <f t="shared" si="15"/>
        <v>0</v>
      </c>
      <c r="AC60" s="12">
        <f t="shared" si="16"/>
        <v>0.19</v>
      </c>
      <c r="AD60" s="12">
        <f t="shared" si="17"/>
        <v>0</v>
      </c>
      <c r="AE60" s="12"/>
      <c r="AF60" s="12"/>
      <c r="AG60" s="12"/>
      <c r="AH60" s="12"/>
      <c r="AI60" s="12"/>
      <c r="AJ60" s="12"/>
      <c r="AK60" s="12" t="s">
        <v>56</v>
      </c>
      <c r="AL60" s="12" t="s">
        <v>425</v>
      </c>
      <c r="AM60" s="56" t="s">
        <v>426</v>
      </c>
      <c r="AN60" s="12" t="s">
        <v>45</v>
      </c>
      <c r="AO60" s="12"/>
      <c r="AP60" s="12">
        <f>IF( AND(AD37&lt;0.5,AI$34&lt;&gt;0,AH$16&lt;&gt;0),AL$34&amp;" - "&amp;AK$34,0)</f>
        <v>0</v>
      </c>
      <c r="AQ60" s="12">
        <f t="shared" si="21"/>
        <v>0</v>
      </c>
      <c r="AR60" s="12" t="s">
        <v>45</v>
      </c>
    </row>
    <row r="61" ht="21.75" customHeight="1">
      <c r="A61" s="1"/>
      <c r="B61" s="1"/>
      <c r="C61" s="1" t="str">
        <f t="shared" si="1"/>
        <v>Emmanuel </v>
      </c>
      <c r="D61" s="2"/>
      <c r="E61" s="43" t="s">
        <v>19</v>
      </c>
      <c r="F61" s="30" t="s">
        <v>400</v>
      </c>
      <c r="G61" s="46" t="s">
        <v>427</v>
      </c>
      <c r="H61" s="2"/>
      <c r="I61" s="1"/>
      <c r="J61" s="36">
        <f t="shared" si="2"/>
        <v>0</v>
      </c>
      <c r="K61" s="37">
        <f t="shared" si="3"/>
        <v>0</v>
      </c>
      <c r="L61" s="8"/>
      <c r="M61" s="9"/>
      <c r="N61" s="27" t="s">
        <v>215</v>
      </c>
      <c r="O61" s="27">
        <v>34.0</v>
      </c>
      <c r="P61" s="12">
        <f t="shared" si="9"/>
        <v>1</v>
      </c>
      <c r="Q61" s="12">
        <f t="shared" si="10"/>
        <v>0.01</v>
      </c>
      <c r="R61" s="12"/>
      <c r="S61" s="12">
        <f t="shared" si="11"/>
        <v>0</v>
      </c>
      <c r="T61" s="12">
        <f t="shared" si="12"/>
        <v>0</v>
      </c>
      <c r="U61" s="12">
        <f t="shared" si="13"/>
        <v>0</v>
      </c>
      <c r="V61" s="50">
        <f t="shared" si="14"/>
        <v>0</v>
      </c>
      <c r="W61" s="53" t="s">
        <v>429</v>
      </c>
      <c r="X61" s="54" t="s">
        <v>430</v>
      </c>
      <c r="Y61" s="55" t="s">
        <v>239</v>
      </c>
      <c r="Z61" s="27">
        <v>4.0</v>
      </c>
      <c r="AA61" s="12"/>
      <c r="AB61" s="12">
        <f t="shared" si="15"/>
        <v>0</v>
      </c>
      <c r="AC61" s="12">
        <f t="shared" si="16"/>
        <v>0.19</v>
      </c>
      <c r="AD61" s="12">
        <f t="shared" si="17"/>
        <v>0</v>
      </c>
      <c r="AE61" s="12"/>
      <c r="AF61" s="12"/>
      <c r="AG61" s="12"/>
      <c r="AH61" s="12"/>
      <c r="AI61" s="12"/>
      <c r="AJ61" s="12"/>
      <c r="AK61" s="12" t="s">
        <v>56</v>
      </c>
      <c r="AL61" s="12" t="s">
        <v>398</v>
      </c>
      <c r="AM61" s="56" t="s">
        <v>431</v>
      </c>
      <c r="AN61" s="12" t="s">
        <v>45</v>
      </c>
      <c r="AO61" s="12"/>
      <c r="AP61" s="12">
        <f>IF( AND(AD60&lt;0.5,AI$35&lt;&gt;0,AH$16&lt;&gt;0),AL$35&amp;" - "&amp;AK$35,0)</f>
        <v>0</v>
      </c>
      <c r="AQ61" s="12">
        <f t="shared" si="21"/>
        <v>0</v>
      </c>
      <c r="AR61" s="12" t="s">
        <v>45</v>
      </c>
    </row>
    <row r="62" ht="18.75" customHeight="1">
      <c r="A62" s="1"/>
      <c r="B62" s="1"/>
      <c r="C62" s="1" t="str">
        <f t="shared" si="1"/>
        <v>jsduana </v>
      </c>
      <c r="D62" s="2"/>
      <c r="E62" s="43" t="s">
        <v>46</v>
      </c>
      <c r="F62" s="30" t="s">
        <v>400</v>
      </c>
      <c r="G62" s="46" t="s">
        <v>432</v>
      </c>
      <c r="H62" s="2"/>
      <c r="I62" s="35" t="s">
        <v>62</v>
      </c>
      <c r="J62" s="36">
        <f t="shared" si="2"/>
        <v>15</v>
      </c>
      <c r="K62" s="37">
        <f t="shared" si="3"/>
        <v>4</v>
      </c>
      <c r="L62" s="8"/>
      <c r="M62" s="9"/>
      <c r="N62" s="27" t="s">
        <v>215</v>
      </c>
      <c r="O62" s="27">
        <v>35.0</v>
      </c>
      <c r="P62" s="12">
        <f t="shared" si="9"/>
        <v>9</v>
      </c>
      <c r="Q62" s="12">
        <f t="shared" si="10"/>
        <v>0.09</v>
      </c>
      <c r="R62" s="12"/>
      <c r="S62" s="12">
        <f t="shared" si="11"/>
        <v>0</v>
      </c>
      <c r="T62" s="12">
        <f t="shared" si="12"/>
        <v>0</v>
      </c>
      <c r="U62" s="12">
        <f t="shared" si="13"/>
        <v>0</v>
      </c>
      <c r="V62" s="50">
        <f t="shared" si="14"/>
        <v>0</v>
      </c>
      <c r="W62" s="53" t="s">
        <v>25</v>
      </c>
      <c r="X62" s="54" t="s">
        <v>436</v>
      </c>
      <c r="Y62" s="55" t="s">
        <v>239</v>
      </c>
      <c r="Z62" s="27">
        <v>6.0</v>
      </c>
      <c r="AA62" s="12"/>
      <c r="AB62" s="12">
        <f t="shared" si="15"/>
        <v>0</v>
      </c>
      <c r="AC62" s="12">
        <f t="shared" si="16"/>
        <v>0.19</v>
      </c>
      <c r="AD62" s="12">
        <f t="shared" si="17"/>
        <v>0</v>
      </c>
      <c r="AE62" s="12"/>
      <c r="AF62" s="12"/>
      <c r="AG62" s="12"/>
      <c r="AH62" s="12"/>
      <c r="AI62" s="12"/>
      <c r="AJ62" s="12"/>
      <c r="AK62" s="12" t="s">
        <v>56</v>
      </c>
      <c r="AL62" s="12" t="s">
        <v>404</v>
      </c>
      <c r="AM62" s="56" t="s">
        <v>437</v>
      </c>
      <c r="AN62" s="12"/>
      <c r="AO62" s="12"/>
      <c r="AP62" s="12">
        <f>IF( AND(AD46&lt;0.5,AI$36&lt;&gt;0,AH$19&lt;&gt;0),AL$36&amp;" - "&amp;AK$36,0)</f>
        <v>0</v>
      </c>
      <c r="AQ62" s="12">
        <f t="shared" si="21"/>
        <v>0</v>
      </c>
      <c r="AR62" s="12" t="s">
        <v>45</v>
      </c>
    </row>
    <row r="63" ht="18.0" customHeight="1">
      <c r="A63" s="1"/>
      <c r="B63" s="1"/>
      <c r="C63" s="1" t="str">
        <f t="shared" si="1"/>
        <v>Juan </v>
      </c>
      <c r="D63" s="2"/>
      <c r="E63" s="43" t="s">
        <v>33</v>
      </c>
      <c r="F63" s="30" t="s">
        <v>400</v>
      </c>
      <c r="G63" s="46" t="s">
        <v>438</v>
      </c>
      <c r="H63" s="2"/>
      <c r="J63" s="36">
        <f t="shared" si="2"/>
        <v>0</v>
      </c>
      <c r="K63" s="37">
        <f t="shared" si="3"/>
        <v>0</v>
      </c>
      <c r="L63" s="8"/>
      <c r="M63" s="9"/>
      <c r="N63" s="27" t="s">
        <v>215</v>
      </c>
      <c r="O63" s="27">
        <v>36.0</v>
      </c>
      <c r="P63" s="12">
        <f t="shared" si="9"/>
        <v>3</v>
      </c>
      <c r="Q63" s="12">
        <f t="shared" si="10"/>
        <v>0.03</v>
      </c>
      <c r="R63" s="12"/>
      <c r="S63" s="12">
        <f t="shared" si="11"/>
        <v>0</v>
      </c>
      <c r="T63" s="12">
        <f t="shared" si="12"/>
        <v>0</v>
      </c>
      <c r="U63" s="12">
        <f t="shared" si="13"/>
        <v>0</v>
      </c>
      <c r="V63" s="50">
        <f t="shared" si="14"/>
        <v>0</v>
      </c>
      <c r="W63" s="53" t="s">
        <v>214</v>
      </c>
      <c r="X63" s="54" t="s">
        <v>440</v>
      </c>
      <c r="Y63" s="55" t="s">
        <v>239</v>
      </c>
      <c r="Z63" s="27">
        <v>1.0</v>
      </c>
      <c r="AA63" s="12"/>
      <c r="AB63" s="12">
        <f t="shared" si="15"/>
        <v>0</v>
      </c>
      <c r="AC63" s="12">
        <f t="shared" si="16"/>
        <v>0.19</v>
      </c>
      <c r="AD63" s="12">
        <f t="shared" si="17"/>
        <v>0</v>
      </c>
      <c r="AE63" s="12"/>
      <c r="AF63" s="12"/>
      <c r="AG63" s="12"/>
      <c r="AH63" s="12"/>
      <c r="AI63" s="12"/>
      <c r="AJ63" s="12"/>
      <c r="AK63" s="12" t="s">
        <v>56</v>
      </c>
      <c r="AL63" s="12" t="s">
        <v>441</v>
      </c>
      <c r="AM63" s="56" t="s">
        <v>442</v>
      </c>
      <c r="AN63" s="12" t="s">
        <v>45</v>
      </c>
      <c r="AO63" s="12"/>
      <c r="AP63" s="12">
        <f>IF( AND(AD55&lt;0.5,AI$37&lt;&gt;0,AH$19&lt;&gt;0),AL$37&amp;" - "&amp;AK$37,0)</f>
        <v>0</v>
      </c>
      <c r="AQ63" s="12">
        <f t="shared" si="21"/>
        <v>0</v>
      </c>
      <c r="AR63" s="12" t="s">
        <v>45</v>
      </c>
    </row>
    <row r="64" ht="25.5" customHeight="1">
      <c r="A64" s="1"/>
      <c r="B64" s="1"/>
      <c r="C64" s="1" t="str">
        <f t="shared" si="1"/>
        <v>Juan </v>
      </c>
      <c r="D64" s="2"/>
      <c r="E64" s="57" t="s">
        <v>33</v>
      </c>
      <c r="F64" s="60" t="s">
        <v>445</v>
      </c>
      <c r="G64" s="61" t="s">
        <v>446</v>
      </c>
      <c r="H64" s="2"/>
      <c r="I64" s="35" t="s">
        <v>79</v>
      </c>
      <c r="J64" s="36">
        <f t="shared" si="2"/>
        <v>33</v>
      </c>
      <c r="K64" s="37">
        <f t="shared" si="3"/>
        <v>5</v>
      </c>
      <c r="L64" s="8"/>
      <c r="M64" s="9"/>
      <c r="N64" s="12"/>
      <c r="O64" s="12"/>
      <c r="P64" s="12"/>
      <c r="Q64" s="12"/>
      <c r="R64" s="12"/>
      <c r="S64" s="12"/>
      <c r="T64" s="12"/>
      <c r="U64" s="12"/>
      <c r="V64" s="50"/>
      <c r="W64" s="50"/>
      <c r="X64" s="50"/>
      <c r="Y64" s="50"/>
      <c r="Z64" s="12"/>
      <c r="AA64" s="12"/>
      <c r="AB64" s="12"/>
      <c r="AC64" s="12"/>
      <c r="AD64" s="12"/>
      <c r="AE64" s="12"/>
      <c r="AF64" s="12"/>
      <c r="AG64" s="12"/>
      <c r="AH64" s="12"/>
      <c r="AI64" s="12"/>
      <c r="AJ64" s="12"/>
      <c r="AK64" s="12" t="s">
        <v>72</v>
      </c>
      <c r="AL64" s="12" t="s">
        <v>409</v>
      </c>
      <c r="AM64" s="56" t="s">
        <v>449</v>
      </c>
      <c r="AN64" s="12" t="s">
        <v>45</v>
      </c>
      <c r="AO64" s="12"/>
      <c r="AP64" s="12" t="str">
        <f>IF( AND(AD29&lt;0.5,AI$38&lt;&gt;0,AH$15&lt;&gt;0),AL$38&amp;" - "&amp;AK$38,0)</f>
        <v>Estudiante requiere entrenamiento de subhabilidad Argumentación - Control</v>
      </c>
      <c r="AQ64" s="12" t="str">
        <f t="shared" si="21"/>
        <v>Debe indicarle que cuando se efectúen un pedido de sugerencia u orientación, que realice una contribución a continuación de la oración de apertura “En lugar de eso podríamos…”.
</v>
      </c>
      <c r="AR64" s="12" t="s">
        <v>45</v>
      </c>
    </row>
    <row r="65" ht="30.75" customHeight="1">
      <c r="A65" s="1"/>
      <c r="B65" s="1"/>
      <c r="C65" s="1" t="str">
        <f t="shared" si="1"/>
        <v>Emmanuel </v>
      </c>
      <c r="D65" s="2"/>
      <c r="E65" s="57" t="s">
        <v>19</v>
      </c>
      <c r="F65" s="60" t="s">
        <v>450</v>
      </c>
      <c r="G65" s="61" t="s">
        <v>100</v>
      </c>
      <c r="H65" s="2"/>
      <c r="I65" s="1"/>
      <c r="J65" s="36">
        <f t="shared" si="2"/>
        <v>0</v>
      </c>
      <c r="K65" s="37">
        <f t="shared" si="3"/>
        <v>0</v>
      </c>
      <c r="L65" s="8"/>
      <c r="M65" s="9"/>
      <c r="N65" s="12"/>
      <c r="O65" s="12"/>
      <c r="P65" s="12"/>
      <c r="Q65" s="12"/>
      <c r="R65" s="12"/>
      <c r="S65" s="12"/>
      <c r="T65" s="12"/>
      <c r="U65" s="12"/>
      <c r="V65" s="50"/>
      <c r="W65" s="50"/>
      <c r="X65" s="50"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0"/>
      <c r="Z65" s="12"/>
      <c r="AA65" s="12"/>
      <c r="AB65" s="12"/>
      <c r="AC65" s="12"/>
      <c r="AD65" s="12"/>
      <c r="AE65" s="12"/>
      <c r="AF65" s="12"/>
      <c r="AG65" s="12"/>
      <c r="AH65" s="12"/>
      <c r="AI65" s="12"/>
      <c r="AJ65" s="12"/>
      <c r="AK65" s="12" t="s">
        <v>72</v>
      </c>
      <c r="AL65" s="12" t="s">
        <v>391</v>
      </c>
      <c r="AM65" s="56" t="s">
        <v>454</v>
      </c>
      <c r="AN65" s="12" t="s">
        <v>45</v>
      </c>
      <c r="AO65" s="12"/>
      <c r="AP65" s="12" t="str">
        <f>IF( AND(AD39&lt;0.5,AI$39&lt;&gt;0,AH$15&lt;&gt;0),AL$39&amp;" - "&amp;AK$39,0)</f>
        <v>Estudiante requiere entrenamiento de subhabilidad Informar - Control</v>
      </c>
      <c r="AQ65" s="12"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2" t="s">
        <v>45</v>
      </c>
    </row>
    <row r="66" ht="24.75" customHeight="1">
      <c r="A66" s="1"/>
      <c r="B66" s="1"/>
      <c r="C66" s="1" t="str">
        <f t="shared" si="1"/>
        <v>Juan </v>
      </c>
      <c r="D66" s="2"/>
      <c r="E66" s="57" t="s">
        <v>33</v>
      </c>
      <c r="F66" s="60" t="s">
        <v>455</v>
      </c>
      <c r="G66" s="61" t="s">
        <v>456</v>
      </c>
      <c r="H66" s="2"/>
      <c r="I66" s="1"/>
      <c r="J66" s="36">
        <f t="shared" si="2"/>
        <v>0</v>
      </c>
      <c r="K66" s="37">
        <f t="shared" si="3"/>
        <v>0</v>
      </c>
      <c r="L66" s="8"/>
      <c r="M66" s="9"/>
      <c r="N66" s="50"/>
      <c r="O66" s="50"/>
      <c r="P66" s="50"/>
      <c r="Q66" s="50"/>
      <c r="R66" s="50"/>
      <c r="S66" s="50"/>
      <c r="T66" s="50"/>
      <c r="U66" s="50"/>
      <c r="V66" s="50"/>
      <c r="W66" s="50"/>
      <c r="X66" s="50"/>
      <c r="Y66" s="50"/>
      <c r="Z66" s="12"/>
      <c r="AA66" s="12"/>
      <c r="AB66" s="12"/>
      <c r="AC66" s="12"/>
      <c r="AD66" s="12"/>
      <c r="AE66" s="12"/>
      <c r="AF66" s="12"/>
      <c r="AG66" s="12"/>
      <c r="AH66" s="12"/>
      <c r="AI66" s="12"/>
      <c r="AJ66" s="12"/>
      <c r="AK66" s="12" t="s">
        <v>72</v>
      </c>
      <c r="AL66" s="12" t="s">
        <v>441</v>
      </c>
      <c r="AM66" s="56" t="s">
        <v>457</v>
      </c>
      <c r="AN66" s="12" t="s">
        <v>45</v>
      </c>
      <c r="AO66" s="12"/>
      <c r="AP66" s="12" t="str">
        <f>IF( AND(AD55&lt;0.5,AI$40&lt;&gt;0,AH$15&lt;&gt;0),AL$40&amp;" - "&amp;AK$40,0)</f>
        <v>Estudiante requiere entrenamiento de subhabilidad Mantenimiento - Control</v>
      </c>
      <c r="AQ66" s="12" t="str">
        <f t="shared" si="21"/>
        <v>Debe indicarle que cuando se efectúen un pedido de sugerencia u orientación, que realice una contribución a continuación de la oración de apertura “Yo creo que debemos intentar…”.
</v>
      </c>
      <c r="AR66" s="12" t="s">
        <v>45</v>
      </c>
    </row>
    <row r="67" ht="27.0" customHeight="1">
      <c r="A67" s="1"/>
      <c r="B67" s="1"/>
      <c r="C67" s="1" t="str">
        <f t="shared" si="1"/>
        <v>Juan </v>
      </c>
      <c r="D67" s="2"/>
      <c r="E67" s="3"/>
      <c r="F67" s="4"/>
      <c r="G67" s="61" t="s">
        <v>460</v>
      </c>
      <c r="H67" s="2"/>
      <c r="I67" s="35" t="s">
        <v>329</v>
      </c>
      <c r="J67" s="36">
        <f t="shared" si="2"/>
        <v>16</v>
      </c>
      <c r="K67" s="37">
        <f t="shared" si="3"/>
        <v>6</v>
      </c>
      <c r="L67" s="8"/>
      <c r="M67" s="9"/>
      <c r="N67" s="50"/>
      <c r="O67" s="50"/>
      <c r="P67" s="50"/>
      <c r="Q67" s="50"/>
      <c r="R67" s="50"/>
      <c r="S67" s="50"/>
      <c r="T67" s="50"/>
      <c r="U67" s="50"/>
      <c r="V67" s="50"/>
      <c r="W67" s="50"/>
      <c r="X67" s="50"/>
      <c r="Y67" s="50"/>
      <c r="Z67" s="12"/>
      <c r="AA67" s="12"/>
      <c r="AB67" s="12"/>
      <c r="AC67" s="12"/>
      <c r="AD67" s="12"/>
      <c r="AE67" s="12"/>
      <c r="AF67" s="12"/>
      <c r="AG67" s="12"/>
      <c r="AH67" s="12"/>
      <c r="AI67" s="12"/>
      <c r="AJ67" s="12"/>
      <c r="AK67" s="12" t="s">
        <v>72</v>
      </c>
      <c r="AL67" s="12" t="s">
        <v>398</v>
      </c>
      <c r="AM67" s="56" t="s">
        <v>462</v>
      </c>
      <c r="AN67" s="12" t="s">
        <v>45</v>
      </c>
      <c r="AO67" s="12"/>
      <c r="AP67" s="12" t="str">
        <f>IF( AND(AD60&lt;0.5,AI$41&lt;&gt;0,AH$15&lt;&gt;0),AL$41&amp;" - "&amp;AK$41,0)</f>
        <v>Estudiante requiere entrenamiento de subhabilidad Tarea - Control</v>
      </c>
      <c r="AQ67" s="12" t="str">
        <f t="shared" si="21"/>
        <v>Debe indicarle que cuando se efectúen un pedido de sugerencia u orientación, que realice una contribución a continuación de la oración de apertura “En vez de… probemos…”.
</v>
      </c>
      <c r="AR67" s="12" t="s">
        <v>45</v>
      </c>
    </row>
    <row r="68" ht="24.0" customHeight="1">
      <c r="A68" s="1"/>
      <c r="B68" s="1"/>
      <c r="C68" s="1" t="str">
        <f t="shared" si="1"/>
        <v>Juan </v>
      </c>
      <c r="D68" s="2"/>
      <c r="E68" s="3"/>
      <c r="F68" s="4"/>
      <c r="G68" s="61" t="s">
        <v>463</v>
      </c>
      <c r="H68" s="2"/>
      <c r="I68" s="1"/>
      <c r="J68" s="36">
        <f t="shared" si="2"/>
        <v>0</v>
      </c>
      <c r="K68" s="37">
        <f t="shared" si="3"/>
        <v>0</v>
      </c>
      <c r="L68" s="8"/>
      <c r="M68" s="9"/>
      <c r="N68" s="50"/>
      <c r="O68" s="50"/>
      <c r="P68" s="50"/>
      <c r="Q68" s="50"/>
      <c r="R68" s="50"/>
      <c r="S68" s="50"/>
      <c r="T68" s="50"/>
      <c r="U68" s="50"/>
      <c r="V68" s="50"/>
      <c r="W68" s="50"/>
      <c r="X68" s="50"/>
      <c r="Y68" s="50"/>
      <c r="Z68" s="12"/>
      <c r="AA68" s="12"/>
      <c r="AB68" s="12"/>
      <c r="AC68" s="12"/>
      <c r="AD68" s="12"/>
      <c r="AE68" s="12"/>
      <c r="AF68" s="12"/>
      <c r="AG68" s="12"/>
      <c r="AH68" s="12"/>
      <c r="AI68" s="12"/>
      <c r="AJ68" s="12"/>
      <c r="AK68" s="12" t="s">
        <v>72</v>
      </c>
      <c r="AL68" s="12" t="s">
        <v>404</v>
      </c>
      <c r="AM68" s="56" t="s">
        <v>464</v>
      </c>
      <c r="AN68" s="12" t="s">
        <v>45</v>
      </c>
      <c r="AO68" s="12"/>
      <c r="AP68" s="12">
        <f>IF( AND(AD46&lt;0.5,AI$42&lt;&gt;0,AH$20&lt;&gt;0),AL$42&amp;" - "&amp;AK$42,0)</f>
        <v>0</v>
      </c>
      <c r="AQ68" s="12">
        <f t="shared" si="21"/>
        <v>0</v>
      </c>
      <c r="AR68" s="12" t="s">
        <v>45</v>
      </c>
    </row>
    <row r="69" ht="15.0" customHeight="1">
      <c r="A69" s="1"/>
      <c r="B69" s="1"/>
      <c r="C69" s="1" t="str">
        <f t="shared" si="1"/>
        <v>Juan </v>
      </c>
      <c r="D69" s="2"/>
      <c r="E69" s="3"/>
      <c r="F69" s="4"/>
      <c r="G69" s="61" t="s">
        <v>467</v>
      </c>
      <c r="H69" s="2"/>
      <c r="I69" s="1"/>
      <c r="J69" s="36">
        <f t="shared" si="2"/>
        <v>0</v>
      </c>
      <c r="K69" s="37">
        <f t="shared" si="3"/>
        <v>0</v>
      </c>
      <c r="L69" s="8"/>
      <c r="M69" s="9"/>
      <c r="N69" s="50"/>
      <c r="O69" s="50"/>
      <c r="P69" s="50"/>
      <c r="Q69" s="50"/>
      <c r="R69" s="50"/>
      <c r="S69" s="50"/>
      <c r="T69" s="50"/>
      <c r="U69" s="50"/>
      <c r="V69" s="50"/>
      <c r="W69" s="50"/>
      <c r="X69" s="50"/>
      <c r="Y69" s="50"/>
      <c r="Z69" s="12"/>
      <c r="AA69" s="12"/>
      <c r="AB69" s="12"/>
      <c r="AC69" s="12"/>
      <c r="AD69" s="12"/>
      <c r="AE69" s="12"/>
      <c r="AF69" s="12"/>
      <c r="AG69" s="12"/>
      <c r="AH69" s="12"/>
      <c r="AI69" s="12"/>
      <c r="AJ69" s="12"/>
      <c r="AK69" s="12" t="s">
        <v>332</v>
      </c>
      <c r="AL69" s="12" t="s">
        <v>332</v>
      </c>
      <c r="AM69" s="12" t="s">
        <v>332</v>
      </c>
      <c r="AN69" s="12" t="s">
        <v>45</v>
      </c>
      <c r="AO69" s="12"/>
      <c r="AP69" s="12"/>
      <c r="AQ69" s="12">
        <f t="shared" si="21"/>
        <v>0</v>
      </c>
      <c r="AR69" s="12" t="s">
        <v>45</v>
      </c>
    </row>
    <row r="70" ht="15.0" customHeight="1">
      <c r="A70" s="1"/>
      <c r="B70" s="1"/>
      <c r="C70" s="1" t="str">
        <f t="shared" si="1"/>
        <v>Juan </v>
      </c>
      <c r="D70" s="2"/>
      <c r="E70" s="3"/>
      <c r="F70" s="4"/>
      <c r="G70" s="61" t="s">
        <v>469</v>
      </c>
      <c r="H70" s="2"/>
      <c r="I70" s="1"/>
      <c r="J70" s="36">
        <f t="shared" si="2"/>
        <v>0</v>
      </c>
      <c r="K70" s="37">
        <f t="shared" si="3"/>
        <v>0</v>
      </c>
      <c r="L70" s="8"/>
      <c r="M70" s="9"/>
      <c r="N70" s="50"/>
      <c r="O70" s="50"/>
      <c r="P70" s="50"/>
      <c r="Q70" s="50"/>
      <c r="R70" s="50"/>
      <c r="S70" s="50"/>
      <c r="T70" s="50"/>
      <c r="U70" s="50"/>
      <c r="V70" s="50"/>
      <c r="W70" s="50"/>
      <c r="X70" s="50"/>
      <c r="Y70" s="50"/>
      <c r="Z70" s="12"/>
      <c r="AA70" s="12"/>
      <c r="AB70" s="12"/>
      <c r="AC70" s="12"/>
      <c r="AD70" s="12"/>
      <c r="AE70" s="12"/>
      <c r="AF70" s="12"/>
      <c r="AG70" s="12"/>
      <c r="AH70" s="12"/>
      <c r="AI70" s="12"/>
      <c r="AJ70" s="12"/>
      <c r="AK70" s="12" t="s">
        <v>332</v>
      </c>
      <c r="AL70" s="12" t="s">
        <v>332</v>
      </c>
      <c r="AM70" s="12" t="s">
        <v>332</v>
      </c>
      <c r="AN70" s="12" t="s">
        <v>45</v>
      </c>
      <c r="AO70" s="12"/>
      <c r="AP70" s="12"/>
      <c r="AQ70" s="12">
        <f t="shared" si="21"/>
        <v>0</v>
      </c>
      <c r="AR70" s="12" t="s">
        <v>45</v>
      </c>
    </row>
    <row r="71" ht="24.0" customHeight="1">
      <c r="A71" s="1"/>
      <c r="B71" s="1"/>
      <c r="C71" s="1" t="str">
        <f t="shared" si="1"/>
        <v>jsduana </v>
      </c>
      <c r="D71" s="2"/>
      <c r="E71" s="57" t="s">
        <v>46</v>
      </c>
      <c r="F71" s="60" t="s">
        <v>470</v>
      </c>
      <c r="G71" s="61" t="s">
        <v>471</v>
      </c>
      <c r="H71" s="2"/>
      <c r="I71" s="35" t="s">
        <v>248</v>
      </c>
      <c r="J71" s="36">
        <f t="shared" si="2"/>
        <v>3</v>
      </c>
      <c r="K71" s="37">
        <f t="shared" si="3"/>
        <v>5</v>
      </c>
      <c r="L71" s="8"/>
      <c r="M71" s="9"/>
      <c r="N71" s="50"/>
      <c r="O71" s="50"/>
      <c r="P71" s="50"/>
      <c r="Q71" s="50"/>
      <c r="R71" s="50"/>
      <c r="S71" s="50"/>
      <c r="T71" s="50"/>
      <c r="U71" s="50"/>
      <c r="V71" s="50"/>
      <c r="W71" s="50"/>
      <c r="X71" s="50"/>
      <c r="Y71" s="50"/>
      <c r="Z71" s="12"/>
      <c r="AA71" s="12"/>
      <c r="AB71" s="12"/>
      <c r="AC71" s="12"/>
      <c r="AD71" s="12"/>
      <c r="AE71" s="12"/>
      <c r="AF71" s="12"/>
      <c r="AG71" s="12"/>
      <c r="AH71" s="12"/>
      <c r="AI71" s="12"/>
      <c r="AJ71" s="12"/>
      <c r="AK71" s="12" t="s">
        <v>91</v>
      </c>
      <c r="AL71" s="12" t="s">
        <v>474</v>
      </c>
      <c r="AM71" s="56" t="s">
        <v>475</v>
      </c>
      <c r="AN71" s="12"/>
      <c r="AO71" s="12"/>
      <c r="AP71" s="12" t="str">
        <f>IF( AND(AD52&lt;0.5,AI$45&lt;&gt;0,OR(AH$21&lt;&gt;0,AH$14&lt;&gt;0)),AL$45&amp;" - "&amp;AK$45,0)</f>
        <v>Estudiante requiere entrenamiento de subhabilidad Reconocimiento - Decisión</v>
      </c>
      <c r="AQ71" s="12" t="str">
        <f t="shared" si="21"/>
        <v>Indicar que en un futuro debe formular al menos una muestra de aprobación al grupo. El estudiante debe hacer su contribución a continuación de la oración de apertura “Sí, estoy de acuerdo…”.</v>
      </c>
      <c r="AR71" s="12" t="s">
        <v>45</v>
      </c>
    </row>
    <row r="72" ht="24.75" customHeight="1">
      <c r="A72" s="1"/>
      <c r="B72" s="1"/>
      <c r="C72" s="1" t="str">
        <f t="shared" si="1"/>
        <v>Juan </v>
      </c>
      <c r="D72" s="2"/>
      <c r="E72" s="57" t="s">
        <v>33</v>
      </c>
      <c r="F72" s="60" t="s">
        <v>470</v>
      </c>
      <c r="G72" s="61" t="s">
        <v>476</v>
      </c>
      <c r="H72" s="2"/>
      <c r="I72" s="35" t="s">
        <v>25</v>
      </c>
      <c r="J72" s="36">
        <f t="shared" si="2"/>
        <v>35</v>
      </c>
      <c r="K72" s="37">
        <f t="shared" si="3"/>
        <v>6</v>
      </c>
      <c r="L72" s="8"/>
      <c r="M72" s="9"/>
      <c r="N72" s="50"/>
      <c r="O72" s="50"/>
      <c r="P72" s="50"/>
      <c r="Q72" s="50"/>
      <c r="R72" s="50"/>
      <c r="S72" s="50"/>
      <c r="T72" s="50"/>
      <c r="U72" s="50"/>
      <c r="V72" s="50"/>
      <c r="W72" s="50"/>
      <c r="X72" s="50"/>
      <c r="Y72" s="50"/>
      <c r="Z72" s="12"/>
      <c r="AA72" s="12"/>
      <c r="AB72" s="12"/>
      <c r="AC72" s="12"/>
      <c r="AD72" s="12"/>
      <c r="AE72" s="12"/>
      <c r="AF72" s="12"/>
      <c r="AG72" s="12"/>
      <c r="AH72" s="12"/>
      <c r="AI72" s="12"/>
      <c r="AJ72" s="12"/>
      <c r="AK72" s="12" t="s">
        <v>105</v>
      </c>
      <c r="AL72" s="12" t="s">
        <v>474</v>
      </c>
      <c r="AM72" s="56" t="s">
        <v>477</v>
      </c>
      <c r="AN72" s="12" t="s">
        <v>45</v>
      </c>
      <c r="AO72" s="12"/>
      <c r="AP72" s="12">
        <f>IF( AND(AD52&lt;0.5,AI$46&lt;&gt;0,AH$13&lt;&gt;0),AL$46&amp;" - "&amp;AK$46,0)</f>
        <v>0</v>
      </c>
      <c r="AQ72" s="12">
        <f t="shared" si="21"/>
        <v>0</v>
      </c>
      <c r="AR72" s="12" t="s">
        <v>45</v>
      </c>
    </row>
    <row r="73" ht="15.0" customHeight="1">
      <c r="A73" s="1"/>
      <c r="B73" s="1"/>
      <c r="C73" s="1" t="str">
        <f t="shared" si="1"/>
        <v>jsduana </v>
      </c>
      <c r="D73" s="2"/>
      <c r="E73" s="57" t="s">
        <v>46</v>
      </c>
      <c r="F73" s="60" t="s">
        <v>470</v>
      </c>
      <c r="G73" s="61" t="s">
        <v>479</v>
      </c>
      <c r="H73" s="2"/>
      <c r="I73" s="1"/>
      <c r="J73" s="36">
        <f t="shared" si="2"/>
        <v>0</v>
      </c>
      <c r="K73" s="37">
        <f t="shared" si="3"/>
        <v>0</v>
      </c>
      <c r="L73" s="8"/>
      <c r="M73" s="9"/>
      <c r="N73" s="50"/>
      <c r="O73" s="50"/>
      <c r="P73" s="50"/>
      <c r="Q73" s="50"/>
      <c r="R73" s="50"/>
      <c r="S73" s="50"/>
      <c r="T73" s="50"/>
      <c r="U73" s="50"/>
      <c r="V73" s="50"/>
      <c r="W73" s="50"/>
      <c r="X73" s="50"/>
      <c r="Y73" s="50"/>
      <c r="Z73" s="12"/>
      <c r="AA73" s="12"/>
      <c r="AB73" s="12"/>
      <c r="AC73" s="12"/>
      <c r="AD73" s="12"/>
      <c r="AE73" s="12"/>
      <c r="AF73" s="12"/>
      <c r="AG73" s="12"/>
      <c r="AH73" s="12"/>
      <c r="AI73" s="12"/>
      <c r="AJ73" s="12"/>
      <c r="AK73" s="12" t="s">
        <v>105</v>
      </c>
      <c r="AL73" s="12" t="s">
        <v>409</v>
      </c>
      <c r="AM73" s="12" t="s">
        <v>481</v>
      </c>
      <c r="AN73" s="12" t="s">
        <v>45</v>
      </c>
      <c r="AO73" s="12"/>
      <c r="AP73" s="12">
        <f>IF( AND(AD29&lt;0.5,AI$47&lt;&gt;0,AH$22&lt;&gt;0),AL$47&amp;" - "&amp;AK$47,0)</f>
        <v>0</v>
      </c>
      <c r="AQ73" s="12">
        <f t="shared" si="21"/>
        <v>0</v>
      </c>
      <c r="AR73" s="12" t="s">
        <v>45</v>
      </c>
    </row>
    <row r="74" ht="15.0" customHeight="1">
      <c r="A74" s="1"/>
      <c r="B74" s="1"/>
      <c r="C74" s="1" t="str">
        <f t="shared" si="1"/>
        <v>Emmanuel </v>
      </c>
      <c r="D74" s="2"/>
      <c r="E74" s="57" t="s">
        <v>19</v>
      </c>
      <c r="F74" s="60" t="s">
        <v>482</v>
      </c>
      <c r="G74" s="61" t="s">
        <v>483</v>
      </c>
      <c r="H74" s="2"/>
      <c r="I74" s="35" t="s">
        <v>344</v>
      </c>
      <c r="J74" s="36">
        <f t="shared" si="2"/>
        <v>19</v>
      </c>
      <c r="K74" s="37">
        <f t="shared" si="3"/>
        <v>7</v>
      </c>
      <c r="L74" s="8"/>
      <c r="M74" s="9"/>
      <c r="N74" s="50"/>
      <c r="O74" s="50"/>
      <c r="P74" s="50"/>
      <c r="Q74" s="50"/>
      <c r="R74" s="50"/>
      <c r="S74" s="50"/>
      <c r="T74" s="50"/>
      <c r="U74" s="50"/>
      <c r="V74" s="50"/>
      <c r="W74" s="50"/>
      <c r="X74" s="50"/>
      <c r="Y74" s="50"/>
      <c r="Z74" s="12"/>
      <c r="AA74" s="12"/>
      <c r="AB74" s="12"/>
      <c r="AC74" s="12"/>
      <c r="AD74" s="12"/>
      <c r="AE74" s="12"/>
      <c r="AF74" s="12"/>
      <c r="AG74" s="12"/>
      <c r="AH74" s="12"/>
      <c r="AI74" s="12"/>
      <c r="AJ74" s="12"/>
      <c r="AK74" s="12" t="s">
        <v>105</v>
      </c>
      <c r="AL74" s="12" t="s">
        <v>441</v>
      </c>
      <c r="AM74" s="12" t="s">
        <v>481</v>
      </c>
      <c r="AN74" s="12" t="s">
        <v>45</v>
      </c>
      <c r="AO74" s="12"/>
      <c r="AP74" s="12">
        <f>IF( AND(AD55&lt;0.5,AI$48&lt;&gt;0,AH$22&lt;&gt;0),AL$48&amp;" - "&amp;AK$48,0)</f>
        <v>0</v>
      </c>
      <c r="AQ74" s="12">
        <f t="shared" si="21"/>
        <v>0</v>
      </c>
      <c r="AR74" s="12" t="s">
        <v>45</v>
      </c>
    </row>
    <row r="75" ht="15.0" customHeight="1">
      <c r="A75" s="1"/>
      <c r="B75" s="1"/>
      <c r="C75" s="1" t="str">
        <f t="shared" si="1"/>
        <v>jsduana </v>
      </c>
      <c r="D75" s="2"/>
      <c r="E75" s="57" t="s">
        <v>46</v>
      </c>
      <c r="F75" s="60" t="s">
        <v>486</v>
      </c>
      <c r="G75" s="61" t="s">
        <v>487</v>
      </c>
      <c r="H75" s="2"/>
      <c r="I75" s="35" t="s">
        <v>247</v>
      </c>
      <c r="J75" s="36">
        <f t="shared" si="2"/>
        <v>27</v>
      </c>
      <c r="K75" s="37">
        <f t="shared" si="3"/>
        <v>10</v>
      </c>
      <c r="L75" s="8"/>
      <c r="M75" s="9"/>
      <c r="N75" s="50"/>
      <c r="O75" s="50"/>
      <c r="P75" s="50"/>
      <c r="Q75" s="50"/>
      <c r="R75" s="50"/>
      <c r="S75" s="50"/>
      <c r="T75" s="50"/>
      <c r="U75" s="50"/>
      <c r="V75" s="50"/>
      <c r="W75" s="50"/>
      <c r="X75" s="50"/>
      <c r="Y75" s="50"/>
      <c r="Z75" s="12"/>
      <c r="AA75" s="12"/>
      <c r="AB75" s="12"/>
      <c r="AC75" s="12"/>
      <c r="AD75" s="12"/>
      <c r="AE75" s="12"/>
      <c r="AF75" s="12"/>
      <c r="AG75" s="12"/>
      <c r="AH75" s="12"/>
      <c r="AI75" s="12"/>
      <c r="AJ75" s="12"/>
      <c r="AK75" s="12" t="s">
        <v>123</v>
      </c>
      <c r="AL75" s="12" t="s">
        <v>489</v>
      </c>
      <c r="AM75" s="12" t="s">
        <v>490</v>
      </c>
      <c r="AN75" s="12" t="s">
        <v>45</v>
      </c>
      <c r="AO75" s="12"/>
      <c r="AP75" s="12" t="str">
        <f>IF( AND(AD37&lt;0.5,AI$49&lt;&gt;0,AH$12&lt;&gt;0),AL$49&amp;" - "&amp;AK$49,0)</f>
        <v>Estudiante requiere entrenamiento de subhabilidad Motivar  - Reintegración</v>
      </c>
      <c r="AQ75" s="12" t="str">
        <f t="shared" si="21"/>
        <v>Indicar que en un futuro debe formular al menos una muestra de solidaridad al grupo. El estudiante debe hacer su contribución a continuación de la oración de apertura “¡vamos por buen camino!...”.</v>
      </c>
      <c r="AR75" s="12" t="s">
        <v>45</v>
      </c>
    </row>
    <row r="76" ht="24.75" customHeight="1">
      <c r="A76" s="1"/>
      <c r="B76" s="1"/>
      <c r="C76" s="1" t="str">
        <f t="shared" si="1"/>
        <v>jsduana </v>
      </c>
      <c r="D76" s="2"/>
      <c r="E76" s="3"/>
      <c r="F76" s="4"/>
      <c r="G76" s="61" t="s">
        <v>491</v>
      </c>
      <c r="H76" s="2"/>
      <c r="I76" s="35" t="s">
        <v>142</v>
      </c>
      <c r="J76" s="36">
        <f t="shared" si="2"/>
        <v>32</v>
      </c>
      <c r="K76" s="37">
        <f t="shared" si="3"/>
        <v>1</v>
      </c>
      <c r="L76" s="8"/>
      <c r="M76" s="9"/>
      <c r="N76" s="50"/>
      <c r="O76" s="50"/>
      <c r="P76" s="50"/>
      <c r="Q76" s="50"/>
      <c r="R76" s="50"/>
      <c r="S76" s="50"/>
      <c r="T76" s="50"/>
      <c r="U76" s="50"/>
      <c r="V76" s="50"/>
      <c r="W76" s="50"/>
      <c r="X76" s="50"/>
      <c r="Y76" s="50"/>
      <c r="Z76" s="12"/>
      <c r="AA76" s="12"/>
      <c r="AB76" s="12"/>
      <c r="AC76" s="12"/>
      <c r="AD76" s="12"/>
      <c r="AE76" s="12"/>
      <c r="AF76" s="12"/>
      <c r="AG76" s="12"/>
      <c r="AH76" s="12"/>
      <c r="AI76" s="12"/>
      <c r="AJ76" s="12"/>
      <c r="AK76" s="12" t="s">
        <v>123</v>
      </c>
      <c r="AL76" s="12" t="s">
        <v>441</v>
      </c>
      <c r="AM76" s="56" t="s">
        <v>495</v>
      </c>
      <c r="AN76" s="12" t="s">
        <v>45</v>
      </c>
      <c r="AO76" s="12"/>
      <c r="AP76" s="12" t="str">
        <f>IF( AND(AD55&lt;0.5,AI$50&lt;&gt;0,AH$12&lt;&gt;0),AL$50&amp;" - "&amp;AK$50,0)</f>
        <v>Estudiante requiere entrenamiento de subhabilidad Mantenimiento - Reintegración</v>
      </c>
      <c r="AQ76" s="12"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2" t="s">
        <v>45</v>
      </c>
    </row>
    <row r="77" ht="15.0" customHeight="1">
      <c r="A77" s="1"/>
      <c r="B77" s="1"/>
      <c r="C77" s="1" t="str">
        <f t="shared" si="1"/>
        <v>Emmanuel </v>
      </c>
      <c r="D77" s="2"/>
      <c r="E77" s="57" t="s">
        <v>19</v>
      </c>
      <c r="F77" s="60" t="s">
        <v>496</v>
      </c>
      <c r="G77" s="61" t="s">
        <v>497</v>
      </c>
      <c r="H77" s="2"/>
      <c r="I77" s="1"/>
      <c r="J77" s="36">
        <f t="shared" si="2"/>
        <v>0</v>
      </c>
      <c r="K77" s="37">
        <f t="shared" si="3"/>
        <v>0</v>
      </c>
      <c r="L77" s="8"/>
      <c r="M77" s="9"/>
      <c r="N77" s="50"/>
      <c r="O77" s="50"/>
      <c r="P77" s="50"/>
      <c r="Q77" s="50"/>
      <c r="R77" s="50"/>
      <c r="S77" s="50"/>
      <c r="T77" s="50"/>
      <c r="U77" s="50"/>
      <c r="V77" s="50"/>
      <c r="W77" s="50"/>
      <c r="X77" s="50"/>
      <c r="Y77" s="50"/>
      <c r="Z77" s="12"/>
      <c r="AA77" s="12"/>
      <c r="AB77" s="12"/>
      <c r="AC77" s="12"/>
      <c r="AD77" s="12"/>
      <c r="AE77" s="12"/>
      <c r="AF77" s="12"/>
      <c r="AG77" s="12"/>
      <c r="AH77" s="12"/>
      <c r="AI77" s="12"/>
      <c r="AJ77" s="12"/>
      <c r="AK77" s="12" t="s">
        <v>123</v>
      </c>
      <c r="AL77" s="12" t="s">
        <v>398</v>
      </c>
      <c r="AM77" s="12" t="s">
        <v>500</v>
      </c>
      <c r="AN77" s="12" t="s">
        <v>45</v>
      </c>
      <c r="AO77" s="12"/>
      <c r="AP77" s="12" t="str">
        <f>IF( AND(AD60&lt;0.5,AI$51&lt;&gt;0,AH$12&lt;&gt;0),AL$51&amp;" - "&amp;AK$51,0)</f>
        <v>Estudiante requiere entrenamiento de subhabilidad Tarea - Reintegración</v>
      </c>
      <c r="AQ77" s="12" t="str">
        <f t="shared" si="21"/>
        <v>Indicar que en un futuro debe formular al menos una muestra de solidaridad al grupo. El estudiante debe hacer su contribución a continuación de la oración de apertura “¡Hasta la próxima!...”.</v>
      </c>
      <c r="AR77" s="12" t="s">
        <v>45</v>
      </c>
    </row>
    <row r="78" ht="15.0" customHeight="1">
      <c r="A78" s="1"/>
      <c r="B78" s="1"/>
      <c r="C78" s="1" t="str">
        <f t="shared" si="1"/>
        <v>Emmanuel </v>
      </c>
      <c r="D78" s="2"/>
      <c r="E78" s="3"/>
      <c r="F78" s="4"/>
      <c r="G78" s="61" t="s">
        <v>501</v>
      </c>
      <c r="H78" s="2"/>
      <c r="I78" s="35" t="s">
        <v>110</v>
      </c>
      <c r="J78" s="36">
        <f t="shared" si="2"/>
        <v>28</v>
      </c>
      <c r="K78" s="37">
        <f t="shared" si="3"/>
        <v>11</v>
      </c>
      <c r="L78" s="8"/>
      <c r="M78" s="9"/>
      <c r="N78" s="50"/>
      <c r="O78" s="50"/>
      <c r="P78" s="50"/>
      <c r="Q78" s="50"/>
      <c r="R78" s="50"/>
      <c r="S78" s="50"/>
      <c r="T78" s="50"/>
      <c r="U78" s="50"/>
      <c r="V78" s="50"/>
      <c r="W78" s="50"/>
      <c r="X78" s="50"/>
      <c r="Y78" s="50"/>
      <c r="Z78" s="12"/>
      <c r="AA78" s="12"/>
      <c r="AB78" s="12"/>
      <c r="AC78" s="12"/>
      <c r="AD78" s="12"/>
      <c r="AE78" s="12"/>
      <c r="AF78" s="12"/>
      <c r="AG78" s="12"/>
      <c r="AH78" s="12"/>
      <c r="AI78" s="12"/>
      <c r="AJ78" s="12"/>
      <c r="AK78" s="12" t="s">
        <v>123</v>
      </c>
      <c r="AL78" s="12" t="s">
        <v>409</v>
      </c>
      <c r="AM78" s="12" t="s">
        <v>503</v>
      </c>
      <c r="AN78" s="12" t="s">
        <v>45</v>
      </c>
      <c r="AO78" s="12"/>
      <c r="AP78" s="12">
        <f>IF( AND(AD29&lt;0.5,AI$52&lt;&gt;0,AH$23&lt;&gt;0),AL$52&amp;" - "&amp;AK$52,0)</f>
        <v>0</v>
      </c>
      <c r="AQ78" s="12">
        <f t="shared" si="21"/>
        <v>0</v>
      </c>
      <c r="AR78" s="12" t="s">
        <v>45</v>
      </c>
    </row>
    <row r="79" ht="15.0" customHeight="1">
      <c r="A79" s="1"/>
      <c r="B79" s="1"/>
      <c r="C79" s="1" t="str">
        <f t="shared" si="1"/>
        <v>Juan </v>
      </c>
      <c r="D79" s="2"/>
      <c r="E79" s="57" t="s">
        <v>33</v>
      </c>
      <c r="F79" s="60" t="s">
        <v>504</v>
      </c>
      <c r="G79" s="61" t="s">
        <v>505</v>
      </c>
      <c r="H79" s="2"/>
      <c r="I79" s="35" t="s">
        <v>86</v>
      </c>
      <c r="J79" s="36">
        <f t="shared" si="2"/>
        <v>5</v>
      </c>
      <c r="K79" s="37">
        <f t="shared" si="3"/>
        <v>4</v>
      </c>
      <c r="L79" s="8"/>
      <c r="M79" s="9"/>
      <c r="N79" s="50"/>
      <c r="O79" s="50"/>
      <c r="P79" s="50"/>
      <c r="Q79" s="50"/>
      <c r="R79" s="50"/>
      <c r="S79" s="50"/>
      <c r="T79" s="50"/>
      <c r="U79" s="50"/>
      <c r="V79" s="50"/>
      <c r="W79" s="50"/>
      <c r="X79" s="50"/>
      <c r="Y79" s="50"/>
      <c r="Z79" s="12"/>
      <c r="AA79" s="12"/>
      <c r="AB79" s="12"/>
      <c r="AC79" s="12"/>
      <c r="AD79" s="12"/>
      <c r="AE79" s="12"/>
      <c r="AF79" s="12"/>
      <c r="AG79" s="12"/>
      <c r="AH79" s="12"/>
      <c r="AI79" s="12"/>
      <c r="AJ79" s="12"/>
      <c r="AK79" s="12"/>
      <c r="AL79" s="12"/>
      <c r="AM79" s="12"/>
      <c r="AN79" s="12"/>
      <c r="AO79" s="12"/>
      <c r="AP79" s="12"/>
      <c r="AQ79" s="12"/>
      <c r="AR79" s="12" t="s">
        <v>45</v>
      </c>
    </row>
    <row r="80" ht="15.0" customHeight="1">
      <c r="A80" s="1"/>
      <c r="B80" s="1"/>
      <c r="C80" s="1" t="str">
        <f t="shared" si="1"/>
        <v>Emmanuel </v>
      </c>
      <c r="D80" s="2"/>
      <c r="E80" s="57" t="s">
        <v>19</v>
      </c>
      <c r="F80" s="60" t="s">
        <v>508</v>
      </c>
      <c r="G80" s="61" t="s">
        <v>509</v>
      </c>
      <c r="H80" s="2"/>
      <c r="I80" s="35" t="s">
        <v>75</v>
      </c>
      <c r="J80" s="36">
        <f t="shared" si="2"/>
        <v>8</v>
      </c>
      <c r="K80" s="37">
        <f t="shared" si="3"/>
        <v>5</v>
      </c>
      <c r="L80" s="8"/>
      <c r="M80" s="9"/>
      <c r="N80" s="50"/>
      <c r="O80" s="50"/>
      <c r="P80" s="50"/>
      <c r="Q80" s="50"/>
      <c r="R80" s="50"/>
      <c r="S80" s="50"/>
      <c r="T80" s="50"/>
      <c r="U80" s="50"/>
      <c r="V80" s="50"/>
      <c r="W80" s="50"/>
      <c r="X80" s="50"/>
      <c r="Y80" s="50"/>
      <c r="Z80" s="12"/>
      <c r="AA80" s="12"/>
      <c r="AB80" s="12"/>
      <c r="AC80" s="12"/>
      <c r="AD80" s="12"/>
      <c r="AE80" s="12"/>
      <c r="AF80" s="12"/>
      <c r="AG80" s="12"/>
      <c r="AH80" s="12"/>
      <c r="AI80" s="12"/>
      <c r="AJ80" s="12"/>
      <c r="AK80" s="12"/>
      <c r="AL80" s="12"/>
      <c r="AM80" s="12"/>
      <c r="AN80" s="12"/>
      <c r="AO80" s="12"/>
      <c r="AP80" s="12"/>
      <c r="AQ80" s="12"/>
      <c r="AR80" s="12"/>
    </row>
    <row r="81" ht="15.0" customHeight="1">
      <c r="A81" s="1"/>
      <c r="B81" s="1"/>
      <c r="C81" s="1" t="str">
        <f t="shared" si="1"/>
        <v>Emmanuel </v>
      </c>
      <c r="D81" s="2"/>
      <c r="E81" s="3"/>
      <c r="F81" s="4"/>
      <c r="G81" s="61" t="s">
        <v>511</v>
      </c>
      <c r="H81" s="2"/>
      <c r="I81" s="1"/>
      <c r="J81" s="36">
        <f t="shared" si="2"/>
        <v>0</v>
      </c>
      <c r="K81" s="37">
        <f t="shared" si="3"/>
        <v>0</v>
      </c>
      <c r="L81" s="8"/>
      <c r="M81" s="9"/>
      <c r="N81" s="50"/>
      <c r="O81" s="50"/>
      <c r="P81" s="50"/>
      <c r="Q81" s="50"/>
      <c r="R81" s="50"/>
      <c r="S81" s="50"/>
      <c r="T81" s="50"/>
      <c r="U81" s="50"/>
      <c r="V81" s="50"/>
      <c r="W81" s="50"/>
      <c r="X81" s="50"/>
      <c r="Y81" s="50"/>
      <c r="Z81" s="12"/>
      <c r="AA81" s="12"/>
      <c r="AB81" s="12"/>
      <c r="AC81" s="12"/>
      <c r="AD81" s="12"/>
      <c r="AE81" s="12"/>
      <c r="AF81" s="12"/>
      <c r="AG81" s="12"/>
      <c r="AH81" s="12"/>
      <c r="AI81" s="12"/>
      <c r="AJ81" s="12"/>
      <c r="AK81" s="12"/>
      <c r="AL81" s="12"/>
      <c r="AM81" s="12"/>
      <c r="AN81" s="12"/>
      <c r="AO81" s="12"/>
      <c r="AP81" s="12"/>
      <c r="AQ81" s="12"/>
      <c r="AR81" s="12"/>
    </row>
    <row r="82" ht="15.0" customHeight="1">
      <c r="A82" s="1"/>
      <c r="B82" s="1"/>
      <c r="C82" s="1" t="str">
        <f t="shared" si="1"/>
        <v>Juan </v>
      </c>
      <c r="D82" s="2"/>
      <c r="E82" s="57" t="s">
        <v>33</v>
      </c>
      <c r="F82" s="60" t="s">
        <v>508</v>
      </c>
      <c r="G82" s="61" t="s">
        <v>512</v>
      </c>
      <c r="H82" s="2"/>
      <c r="I82" s="35" t="s">
        <v>62</v>
      </c>
      <c r="J82" s="36">
        <f t="shared" si="2"/>
        <v>15</v>
      </c>
      <c r="K82" s="37">
        <f t="shared" si="3"/>
        <v>4</v>
      </c>
      <c r="L82" s="8"/>
      <c r="M82" s="9"/>
      <c r="N82" s="50"/>
      <c r="O82" s="50"/>
      <c r="P82" s="50"/>
      <c r="Q82" s="50"/>
      <c r="R82" s="50"/>
      <c r="S82" s="50"/>
      <c r="T82" s="50"/>
      <c r="U82" s="50"/>
      <c r="V82" s="50"/>
      <c r="W82" s="50"/>
      <c r="X82" s="50"/>
      <c r="Y82" s="50"/>
      <c r="Z82" s="12"/>
      <c r="AA82" s="12"/>
      <c r="AB82" s="12"/>
      <c r="AC82" s="12"/>
      <c r="AD82" s="12"/>
      <c r="AE82" s="12"/>
      <c r="AF82" s="12"/>
      <c r="AG82" s="12"/>
      <c r="AH82" s="12"/>
      <c r="AI82" s="12"/>
      <c r="AJ82" s="12"/>
      <c r="AK82" s="12"/>
      <c r="AL82" s="12"/>
      <c r="AM82" s="12"/>
      <c r="AN82" s="12"/>
      <c r="AO82" s="12"/>
      <c r="AP82" s="12"/>
      <c r="AQ82" s="12"/>
      <c r="AR82" s="12"/>
    </row>
    <row r="83" ht="15.0" customHeight="1">
      <c r="A83" s="1"/>
      <c r="B83" s="1"/>
      <c r="C83" s="1" t="str">
        <f t="shared" si="1"/>
        <v>Juan </v>
      </c>
      <c r="D83" s="2"/>
      <c r="E83" s="57" t="s">
        <v>33</v>
      </c>
      <c r="F83" s="60" t="s">
        <v>515</v>
      </c>
      <c r="G83" s="61" t="s">
        <v>516</v>
      </c>
      <c r="H83" s="2"/>
      <c r="I83" s="35" t="s">
        <v>185</v>
      </c>
      <c r="J83" s="36">
        <f t="shared" si="2"/>
        <v>4</v>
      </c>
      <c r="K83" s="37">
        <f t="shared" si="3"/>
        <v>12</v>
      </c>
      <c r="L83" s="8"/>
      <c r="M83" s="9"/>
      <c r="N83" s="50"/>
      <c r="O83" s="50"/>
      <c r="P83" s="50"/>
      <c r="Q83" s="50"/>
      <c r="R83" s="50"/>
      <c r="S83" s="50"/>
      <c r="T83" s="50"/>
      <c r="U83" s="50"/>
      <c r="V83" s="50"/>
      <c r="W83" s="50"/>
      <c r="X83" s="50"/>
      <c r="Y83" s="50"/>
      <c r="Z83" s="12"/>
      <c r="AA83" s="12"/>
      <c r="AB83" s="12"/>
      <c r="AC83" s="12"/>
      <c r="AD83" s="12"/>
      <c r="AE83" s="12"/>
      <c r="AF83" s="12"/>
      <c r="AG83" s="12"/>
      <c r="AH83" s="12"/>
      <c r="AI83" s="12"/>
      <c r="AJ83" s="12"/>
      <c r="AK83" s="12"/>
      <c r="AL83" s="12"/>
      <c r="AM83" s="12"/>
      <c r="AN83" s="12"/>
      <c r="AO83" s="12"/>
      <c r="AP83" s="12"/>
      <c r="AQ83" s="12"/>
      <c r="AR83" s="12"/>
    </row>
    <row r="84" ht="15.0" customHeight="1">
      <c r="A84" s="1"/>
      <c r="B84" s="1"/>
      <c r="C84" s="1" t="str">
        <f t="shared" si="1"/>
        <v>Emmanuel </v>
      </c>
      <c r="D84" s="2"/>
      <c r="E84" s="57" t="s">
        <v>19</v>
      </c>
      <c r="F84" s="60" t="s">
        <v>517</v>
      </c>
      <c r="G84" s="61" t="s">
        <v>518</v>
      </c>
      <c r="H84" s="2"/>
      <c r="I84" s="35" t="s">
        <v>142</v>
      </c>
      <c r="J84" s="36">
        <f t="shared" si="2"/>
        <v>32</v>
      </c>
      <c r="K84" s="37">
        <f t="shared" si="3"/>
        <v>1</v>
      </c>
      <c r="L84" s="8"/>
      <c r="M84" s="9"/>
      <c r="N84" s="50"/>
      <c r="O84" s="50"/>
      <c r="P84" s="50"/>
      <c r="Q84" s="50"/>
      <c r="R84" s="50"/>
      <c r="S84" s="50"/>
      <c r="T84" s="50"/>
      <c r="U84" s="50"/>
      <c r="V84" s="50"/>
      <c r="W84" s="50"/>
      <c r="X84" s="50"/>
      <c r="Y84" s="50"/>
      <c r="Z84" s="12"/>
      <c r="AA84" s="12"/>
      <c r="AB84" s="12"/>
      <c r="AC84" s="12"/>
      <c r="AD84" s="12"/>
      <c r="AE84" s="12"/>
      <c r="AF84" s="12"/>
      <c r="AG84" s="12"/>
      <c r="AH84" s="12"/>
      <c r="AI84" s="12"/>
      <c r="AJ84" s="12"/>
      <c r="AK84" s="12"/>
      <c r="AL84" s="12"/>
      <c r="AM84" s="12"/>
      <c r="AN84" s="12"/>
      <c r="AO84" s="12"/>
      <c r="AP84" s="12"/>
      <c r="AQ84" s="12"/>
      <c r="AR84" s="12"/>
    </row>
    <row r="85" ht="15.0" customHeight="1">
      <c r="A85" s="1"/>
      <c r="B85" s="1"/>
      <c r="C85" s="1" t="str">
        <f t="shared" si="1"/>
        <v>Juan </v>
      </c>
      <c r="D85" s="2"/>
      <c r="E85" s="57" t="s">
        <v>33</v>
      </c>
      <c r="F85" s="60" t="s">
        <v>521</v>
      </c>
      <c r="G85" s="61" t="s">
        <v>522</v>
      </c>
      <c r="H85" s="2"/>
      <c r="I85" s="35" t="s">
        <v>185</v>
      </c>
      <c r="J85" s="36">
        <f t="shared" si="2"/>
        <v>4</v>
      </c>
      <c r="K85" s="37">
        <f t="shared" si="3"/>
        <v>12</v>
      </c>
      <c r="L85" s="8"/>
      <c r="M85" s="9"/>
      <c r="N85" s="50"/>
      <c r="O85" s="50"/>
      <c r="P85" s="50"/>
      <c r="Q85" s="50"/>
      <c r="R85" s="50"/>
      <c r="S85" s="50"/>
      <c r="T85" s="50"/>
      <c r="U85" s="50"/>
      <c r="V85" s="50"/>
      <c r="W85" s="50"/>
      <c r="X85" s="50"/>
      <c r="Y85" s="50"/>
      <c r="Z85" s="12"/>
      <c r="AA85" s="12"/>
      <c r="AB85" s="12"/>
      <c r="AC85" s="12"/>
      <c r="AD85" s="12"/>
      <c r="AE85" s="12"/>
      <c r="AF85" s="12"/>
      <c r="AG85" s="12"/>
      <c r="AH85" s="12"/>
      <c r="AI85" s="12"/>
      <c r="AJ85" s="12"/>
      <c r="AK85" s="12"/>
      <c r="AL85" s="12"/>
      <c r="AM85" s="12"/>
      <c r="AN85" s="12"/>
      <c r="AO85" s="12"/>
      <c r="AP85" s="12"/>
      <c r="AQ85" s="12"/>
      <c r="AR85" s="12"/>
    </row>
    <row r="86" ht="15.0" customHeight="1">
      <c r="A86" s="1"/>
      <c r="B86" s="1"/>
      <c r="C86" s="1" t="str">
        <f t="shared" si="1"/>
        <v>Emmanuel </v>
      </c>
      <c r="D86" s="2"/>
      <c r="E86" s="57" t="s">
        <v>19</v>
      </c>
      <c r="F86" s="60" t="s">
        <v>524</v>
      </c>
      <c r="G86" s="61" t="s">
        <v>525</v>
      </c>
      <c r="H86" s="2"/>
      <c r="I86" s="35" t="s">
        <v>142</v>
      </c>
      <c r="J86" s="36">
        <f t="shared" si="2"/>
        <v>32</v>
      </c>
      <c r="K86" s="37">
        <f t="shared" si="3"/>
        <v>1</v>
      </c>
      <c r="L86" s="8"/>
      <c r="M86" s="9"/>
      <c r="N86" s="50"/>
      <c r="O86" s="50"/>
      <c r="P86" s="50"/>
      <c r="Q86" s="50"/>
      <c r="R86" s="50"/>
      <c r="S86" s="50"/>
      <c r="T86" s="50"/>
      <c r="U86" s="50"/>
      <c r="V86" s="50"/>
      <c r="W86" s="50"/>
      <c r="X86" s="50"/>
      <c r="Y86" s="50"/>
      <c r="Z86" s="12"/>
      <c r="AA86" s="12"/>
      <c r="AB86" s="12"/>
      <c r="AC86" s="12"/>
      <c r="AD86" s="12"/>
      <c r="AE86" s="12"/>
      <c r="AF86" s="12"/>
      <c r="AG86" s="12"/>
      <c r="AH86" s="12"/>
      <c r="AI86" s="12"/>
      <c r="AJ86" s="12"/>
      <c r="AK86" s="12"/>
      <c r="AL86" s="12"/>
      <c r="AM86" s="12"/>
      <c r="AN86" s="12"/>
      <c r="AO86" s="12"/>
      <c r="AP86" s="12"/>
      <c r="AQ86" s="12"/>
      <c r="AR86" s="12"/>
    </row>
    <row r="87" ht="15.0" customHeight="1">
      <c r="A87" s="1"/>
      <c r="B87" s="1"/>
      <c r="C87" s="1" t="str">
        <f t="shared" si="1"/>
        <v>Juan </v>
      </c>
      <c r="D87" s="2"/>
      <c r="E87" s="57" t="s">
        <v>33</v>
      </c>
      <c r="F87" s="60" t="s">
        <v>527</v>
      </c>
      <c r="G87" s="61" t="s">
        <v>528</v>
      </c>
      <c r="H87" s="2"/>
      <c r="I87" s="35" t="s">
        <v>25</v>
      </c>
      <c r="J87" s="36">
        <f t="shared" si="2"/>
        <v>35</v>
      </c>
      <c r="K87" s="37">
        <f t="shared" si="3"/>
        <v>6</v>
      </c>
      <c r="L87" s="8"/>
      <c r="M87" s="9"/>
      <c r="N87" s="50"/>
      <c r="O87" s="50"/>
      <c r="P87" s="50"/>
      <c r="Q87" s="50"/>
      <c r="R87" s="50"/>
      <c r="S87" s="50"/>
      <c r="T87" s="50"/>
      <c r="U87" s="50"/>
      <c r="V87" s="50"/>
      <c r="W87" s="50"/>
      <c r="X87" s="50"/>
      <c r="Y87" s="50"/>
      <c r="Z87" s="12"/>
      <c r="AA87" s="12"/>
      <c r="AB87" s="12"/>
      <c r="AC87" s="12"/>
      <c r="AD87" s="12"/>
      <c r="AE87" s="12"/>
      <c r="AF87" s="12"/>
      <c r="AG87" s="12"/>
      <c r="AH87" s="12"/>
      <c r="AI87" s="12"/>
      <c r="AJ87" s="12"/>
      <c r="AK87" s="12"/>
      <c r="AL87" s="12"/>
      <c r="AM87" s="12"/>
      <c r="AN87" s="12"/>
      <c r="AO87" s="12"/>
      <c r="AP87" s="12"/>
      <c r="AQ87" s="12"/>
      <c r="AR87" s="12"/>
    </row>
    <row r="88" ht="15.0" customHeight="1">
      <c r="A88" s="1"/>
      <c r="B88" s="1"/>
      <c r="C88" s="1" t="str">
        <f t="shared" si="1"/>
        <v>Juan </v>
      </c>
      <c r="D88" s="2"/>
      <c r="E88" s="3"/>
      <c r="F88" s="4"/>
      <c r="G88" s="61" t="s">
        <v>531</v>
      </c>
      <c r="H88" s="2"/>
      <c r="I88" s="1"/>
      <c r="J88" s="36">
        <f t="shared" si="2"/>
        <v>0</v>
      </c>
      <c r="K88" s="37">
        <f t="shared" si="3"/>
        <v>0</v>
      </c>
      <c r="L88" s="8"/>
      <c r="M88" s="9"/>
      <c r="N88" s="50"/>
      <c r="O88" s="50"/>
      <c r="P88" s="50"/>
      <c r="Q88" s="50"/>
      <c r="R88" s="50"/>
      <c r="S88" s="50"/>
      <c r="T88" s="50"/>
      <c r="U88" s="50"/>
      <c r="V88" s="50"/>
      <c r="W88" s="50"/>
      <c r="X88" s="50"/>
      <c r="Y88" s="50"/>
      <c r="Z88" s="12"/>
      <c r="AA88" s="12"/>
      <c r="AB88" s="12"/>
      <c r="AC88" s="12"/>
      <c r="AD88" s="12"/>
      <c r="AE88" s="12"/>
      <c r="AF88" s="12"/>
      <c r="AG88" s="12"/>
      <c r="AH88" s="12"/>
      <c r="AI88" s="12"/>
      <c r="AJ88" s="12"/>
      <c r="AK88" s="12"/>
      <c r="AL88" s="12"/>
      <c r="AM88" s="12"/>
      <c r="AN88" s="12"/>
      <c r="AO88" s="12"/>
      <c r="AP88" s="12"/>
      <c r="AQ88" s="12"/>
      <c r="AR88" s="12"/>
    </row>
    <row r="89" ht="15.0" customHeight="1">
      <c r="A89" s="1"/>
      <c r="B89" s="1"/>
      <c r="C89" s="1" t="str">
        <f t="shared" si="1"/>
        <v>Emmanuel </v>
      </c>
      <c r="D89" s="2"/>
      <c r="E89" s="57" t="s">
        <v>19</v>
      </c>
      <c r="F89" s="60" t="s">
        <v>533</v>
      </c>
      <c r="G89" s="61" t="s">
        <v>535</v>
      </c>
      <c r="H89" s="2"/>
      <c r="I89" s="1"/>
      <c r="J89" s="36">
        <f t="shared" si="2"/>
        <v>0</v>
      </c>
      <c r="K89" s="37">
        <f t="shared" si="3"/>
        <v>0</v>
      </c>
      <c r="L89" s="8"/>
      <c r="M89" s="9"/>
      <c r="N89" s="50"/>
      <c r="O89" s="50"/>
      <c r="P89" s="50"/>
      <c r="Q89" s="50"/>
      <c r="R89" s="50"/>
      <c r="S89" s="50"/>
      <c r="T89" s="50"/>
      <c r="U89" s="50"/>
      <c r="V89" s="50"/>
      <c r="W89" s="50"/>
      <c r="X89" s="50"/>
      <c r="Y89" s="50"/>
      <c r="Z89" s="50"/>
      <c r="AA89" s="50"/>
      <c r="AB89" s="50"/>
      <c r="AC89" s="50"/>
      <c r="AD89" s="50"/>
      <c r="AE89" s="50"/>
      <c r="AF89" s="50"/>
      <c r="AG89" s="50"/>
      <c r="AH89" s="14"/>
      <c r="AI89" s="14"/>
      <c r="AJ89" s="14"/>
      <c r="AK89" s="14"/>
      <c r="AL89" s="14"/>
      <c r="AM89" s="14"/>
      <c r="AN89" s="14"/>
      <c r="AO89" s="14"/>
      <c r="AP89" s="14"/>
      <c r="AQ89" s="14"/>
      <c r="AR89" s="16"/>
    </row>
    <row r="90" ht="15.0" customHeight="1">
      <c r="C90" s="1" t="str">
        <f t="shared" si="1"/>
        <v>Juan </v>
      </c>
      <c r="E90" s="48" t="s">
        <v>33</v>
      </c>
      <c r="F90" s="63" t="s">
        <v>537</v>
      </c>
      <c r="G90" s="48" t="s">
        <v>438</v>
      </c>
      <c r="J90" s="36">
        <f t="shared" si="2"/>
        <v>0</v>
      </c>
      <c r="K90" s="37">
        <f t="shared" si="3"/>
        <v>0</v>
      </c>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row>
    <row r="91" ht="15.0" customHeight="1">
      <c r="C91" s="1" t="str">
        <f t="shared" si="1"/>
        <v>jsduana </v>
      </c>
      <c r="E91" s="48" t="s">
        <v>46</v>
      </c>
      <c r="F91" s="63" t="s">
        <v>539</v>
      </c>
      <c r="G91" s="48" t="s">
        <v>540</v>
      </c>
      <c r="J91" s="36">
        <f t="shared" si="2"/>
        <v>0</v>
      </c>
      <c r="K91" s="37">
        <f t="shared" si="3"/>
        <v>0</v>
      </c>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row>
    <row r="92" ht="15.0" customHeight="1">
      <c r="C92" s="1" t="str">
        <f t="shared" si="1"/>
        <v>jsduana </v>
      </c>
      <c r="E92" s="64"/>
      <c r="F92" s="65"/>
      <c r="G92" s="48" t="s">
        <v>543</v>
      </c>
      <c r="I92" s="66" t="s">
        <v>162</v>
      </c>
      <c r="J92" s="36">
        <f t="shared" si="2"/>
        <v>10</v>
      </c>
      <c r="K92" s="37">
        <f t="shared" si="3"/>
        <v>1</v>
      </c>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row>
    <row r="93" ht="15.0" customHeight="1">
      <c r="C93" s="1" t="str">
        <f t="shared" si="1"/>
        <v>Juan Cruz </v>
      </c>
      <c r="E93" s="48" t="s">
        <v>150</v>
      </c>
      <c r="F93" s="63" t="s">
        <v>548</v>
      </c>
      <c r="G93" s="48" t="s">
        <v>549</v>
      </c>
      <c r="I93" s="66" t="s">
        <v>142</v>
      </c>
      <c r="J93" s="36">
        <f t="shared" si="2"/>
        <v>32</v>
      </c>
      <c r="K93" s="37">
        <f t="shared" si="3"/>
        <v>1</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row>
    <row r="94" ht="15.0" customHeight="1">
      <c r="C94" s="1" t="str">
        <f t="shared" si="1"/>
        <v>Juan Cruz </v>
      </c>
      <c r="E94" s="64"/>
      <c r="F94" s="65"/>
      <c r="G94" s="48" t="s">
        <v>551</v>
      </c>
      <c r="J94" s="36">
        <f t="shared" si="2"/>
        <v>0</v>
      </c>
      <c r="K94" s="37">
        <f t="shared" si="3"/>
        <v>0</v>
      </c>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row>
    <row r="95" ht="15.0" customHeight="1">
      <c r="C95" s="1" t="str">
        <f t="shared" si="1"/>
        <v>jsduana </v>
      </c>
      <c r="E95" s="48" t="s">
        <v>46</v>
      </c>
      <c r="F95" s="63" t="s">
        <v>553</v>
      </c>
      <c r="G95" s="48" t="s">
        <v>554</v>
      </c>
      <c r="J95" s="36">
        <f t="shared" si="2"/>
        <v>0</v>
      </c>
      <c r="K95" s="37">
        <f t="shared" si="3"/>
        <v>0</v>
      </c>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row>
    <row r="96" ht="15.0" customHeight="1">
      <c r="C96" s="1" t="str">
        <f t="shared" si="1"/>
        <v>jsduana </v>
      </c>
      <c r="E96" s="64"/>
      <c r="F96" s="65"/>
      <c r="G96" s="48" t="s">
        <v>556</v>
      </c>
      <c r="I96" s="66" t="s">
        <v>370</v>
      </c>
      <c r="J96" s="36">
        <f t="shared" si="2"/>
        <v>23</v>
      </c>
      <c r="K96" s="37">
        <f t="shared" si="3"/>
        <v>8</v>
      </c>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row>
    <row r="97" ht="15.0" customHeight="1">
      <c r="C97" s="1" t="str">
        <f t="shared" si="1"/>
        <v>Juan </v>
      </c>
      <c r="E97" s="48" t="s">
        <v>33</v>
      </c>
      <c r="F97" s="63" t="s">
        <v>553</v>
      </c>
      <c r="G97" s="48" t="s">
        <v>560</v>
      </c>
      <c r="I97" s="66" t="s">
        <v>354</v>
      </c>
      <c r="J97" s="36">
        <f t="shared" si="2"/>
        <v>24</v>
      </c>
      <c r="K97" s="37">
        <f t="shared" si="3"/>
        <v>7</v>
      </c>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row>
    <row r="98" ht="15.0" customHeight="1">
      <c r="C98" s="1" t="str">
        <f t="shared" si="1"/>
        <v>jsduana </v>
      </c>
      <c r="E98" s="48" t="s">
        <v>46</v>
      </c>
      <c r="F98" s="63" t="s">
        <v>553</v>
      </c>
      <c r="G98" s="48" t="s">
        <v>561</v>
      </c>
      <c r="I98" s="66" t="s">
        <v>318</v>
      </c>
      <c r="J98" s="36">
        <f t="shared" si="2"/>
        <v>14</v>
      </c>
      <c r="K98" s="37">
        <f t="shared" si="3"/>
        <v>5</v>
      </c>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row>
    <row r="99" ht="15.0" customHeight="1">
      <c r="C99" s="1" t="str">
        <f t="shared" si="1"/>
        <v>jsduana </v>
      </c>
      <c r="E99" s="64"/>
      <c r="F99" s="65"/>
      <c r="G99" s="48" t="s">
        <v>565</v>
      </c>
      <c r="J99" s="36">
        <f t="shared" si="2"/>
        <v>0</v>
      </c>
      <c r="K99" s="37">
        <f t="shared" si="3"/>
        <v>0</v>
      </c>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row>
    <row r="100" ht="15.0" customHeight="1">
      <c r="C100" s="1" t="str">
        <f t="shared" si="1"/>
        <v>Juan </v>
      </c>
      <c r="E100" s="48" t="s">
        <v>33</v>
      </c>
      <c r="F100" s="63" t="s">
        <v>568</v>
      </c>
      <c r="G100" s="48" t="s">
        <v>569</v>
      </c>
      <c r="I100" s="66" t="s">
        <v>79</v>
      </c>
      <c r="J100" s="36">
        <f t="shared" si="2"/>
        <v>33</v>
      </c>
      <c r="K100" s="37">
        <f t="shared" si="3"/>
        <v>5</v>
      </c>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row>
    <row r="101" ht="15.0" customHeight="1">
      <c r="C101" s="1" t="str">
        <f t="shared" si="1"/>
        <v>Juan Cruz </v>
      </c>
      <c r="E101" s="48" t="s">
        <v>150</v>
      </c>
      <c r="F101" s="63" t="s">
        <v>571</v>
      </c>
      <c r="G101" s="48" t="s">
        <v>572</v>
      </c>
      <c r="I101" s="66" t="s">
        <v>299</v>
      </c>
      <c r="J101" s="36">
        <f t="shared" si="2"/>
        <v>11</v>
      </c>
      <c r="K101" s="37">
        <f t="shared" si="3"/>
        <v>5</v>
      </c>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row>
    <row r="102" ht="15.0" customHeight="1">
      <c r="C102" s="1" t="str">
        <f t="shared" si="1"/>
        <v>jsduana </v>
      </c>
      <c r="E102" s="48" t="s">
        <v>46</v>
      </c>
      <c r="F102" s="63" t="s">
        <v>574</v>
      </c>
      <c r="G102" s="48" t="s">
        <v>575</v>
      </c>
      <c r="J102" s="36">
        <f t="shared" si="2"/>
        <v>0</v>
      </c>
      <c r="K102" s="37">
        <f t="shared" si="3"/>
        <v>0</v>
      </c>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row>
    <row r="103" ht="15.0" customHeight="1">
      <c r="C103" s="1" t="str">
        <f t="shared" si="1"/>
        <v>jsduana </v>
      </c>
      <c r="E103" s="64"/>
      <c r="F103" s="65"/>
      <c r="G103" s="48" t="s">
        <v>576</v>
      </c>
      <c r="J103" s="36">
        <f t="shared" si="2"/>
        <v>0</v>
      </c>
      <c r="K103" s="37">
        <f t="shared" si="3"/>
        <v>0</v>
      </c>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row>
    <row r="104" ht="15.0" customHeight="1">
      <c r="C104" s="1" t="str">
        <f t="shared" si="1"/>
        <v>jsduana </v>
      </c>
      <c r="E104" s="64"/>
      <c r="F104" s="65"/>
      <c r="G104" s="48" t="s">
        <v>579</v>
      </c>
      <c r="I104" s="66" t="s">
        <v>25</v>
      </c>
      <c r="J104" s="36">
        <f t="shared" si="2"/>
        <v>35</v>
      </c>
      <c r="K104" s="37">
        <f t="shared" si="3"/>
        <v>6</v>
      </c>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row>
    <row r="105" ht="15.0" customHeight="1">
      <c r="C105" s="1" t="str">
        <f t="shared" si="1"/>
        <v>jsduana </v>
      </c>
      <c r="E105" s="64"/>
      <c r="F105" s="65"/>
      <c r="G105" s="48" t="s">
        <v>582</v>
      </c>
      <c r="J105" s="36">
        <f t="shared" si="2"/>
        <v>0</v>
      </c>
      <c r="K105" s="37">
        <f t="shared" si="3"/>
        <v>0</v>
      </c>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row>
    <row r="106" ht="15.0" customHeight="1">
      <c r="C106" s="1" t="str">
        <f t="shared" si="1"/>
        <v>jsduana </v>
      </c>
      <c r="E106" s="64"/>
      <c r="F106" s="65"/>
      <c r="G106" s="48" t="s">
        <v>584</v>
      </c>
      <c r="I106" s="66" t="s">
        <v>344</v>
      </c>
      <c r="J106" s="36">
        <f t="shared" si="2"/>
        <v>19</v>
      </c>
      <c r="K106" s="37">
        <f t="shared" si="3"/>
        <v>7</v>
      </c>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row>
    <row r="107" ht="15.0" customHeight="1">
      <c r="C107" s="1" t="str">
        <f t="shared" si="1"/>
        <v>Juan </v>
      </c>
      <c r="E107" s="48" t="s">
        <v>33</v>
      </c>
      <c r="F107" s="63" t="s">
        <v>587</v>
      </c>
      <c r="G107" s="48" t="s">
        <v>588</v>
      </c>
      <c r="I107" s="66" t="s">
        <v>299</v>
      </c>
      <c r="J107" s="36">
        <f t="shared" si="2"/>
        <v>11</v>
      </c>
      <c r="K107" s="37">
        <f t="shared" si="3"/>
        <v>5</v>
      </c>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row>
    <row r="108" ht="15.0" customHeight="1">
      <c r="C108" s="1" t="str">
        <f t="shared" si="1"/>
        <v>jsduana </v>
      </c>
      <c r="E108" s="48" t="s">
        <v>46</v>
      </c>
      <c r="F108" s="63" t="s">
        <v>592</v>
      </c>
      <c r="G108" s="48" t="s">
        <v>593</v>
      </c>
      <c r="I108" s="66" t="s">
        <v>329</v>
      </c>
      <c r="J108" s="36">
        <f t="shared" si="2"/>
        <v>16</v>
      </c>
      <c r="K108" s="37">
        <f t="shared" si="3"/>
        <v>6</v>
      </c>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row>
    <row r="109" ht="15.0" customHeight="1">
      <c r="C109" s="1" t="str">
        <f t="shared" si="1"/>
        <v>jsduana </v>
      </c>
      <c r="E109" s="64"/>
      <c r="F109" s="65"/>
      <c r="G109" s="48" t="s">
        <v>596</v>
      </c>
      <c r="J109" s="36">
        <f t="shared" si="2"/>
        <v>0</v>
      </c>
      <c r="K109" s="37">
        <f t="shared" si="3"/>
        <v>0</v>
      </c>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row>
    <row r="110" ht="15.0" customHeight="1">
      <c r="C110" s="1" t="str">
        <f t="shared" si="1"/>
        <v>jsduana </v>
      </c>
      <c r="E110" s="64"/>
      <c r="F110" s="65"/>
      <c r="G110" s="48" t="s">
        <v>597</v>
      </c>
      <c r="I110" s="66" t="s">
        <v>219</v>
      </c>
      <c r="J110" s="36">
        <f t="shared" si="2"/>
        <v>1</v>
      </c>
      <c r="K110" s="37">
        <f t="shared" si="3"/>
        <v>5</v>
      </c>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row>
    <row r="111" ht="15.0" customHeight="1">
      <c r="C111" s="1" t="str">
        <f t="shared" si="1"/>
        <v>jsduana </v>
      </c>
      <c r="E111" s="64"/>
      <c r="F111" s="65"/>
      <c r="G111" s="48" t="s">
        <v>602</v>
      </c>
      <c r="I111" s="66" t="s">
        <v>62</v>
      </c>
      <c r="J111" s="36">
        <f t="shared" si="2"/>
        <v>15</v>
      </c>
      <c r="K111" s="37">
        <f t="shared" si="3"/>
        <v>4</v>
      </c>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row>
    <row r="112" ht="15.0" customHeight="1">
      <c r="C112" s="1" t="str">
        <f t="shared" si="1"/>
        <v>jsduana </v>
      </c>
      <c r="E112" s="64"/>
      <c r="F112" s="65"/>
      <c r="G112" s="48" t="s">
        <v>604</v>
      </c>
      <c r="J112" s="36">
        <f t="shared" si="2"/>
        <v>0</v>
      </c>
      <c r="K112" s="37">
        <f t="shared" si="3"/>
        <v>0</v>
      </c>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row>
    <row r="113" ht="15.0" customHeight="1">
      <c r="C113" s="1" t="str">
        <f t="shared" si="1"/>
        <v>jsduana </v>
      </c>
      <c r="E113" s="64"/>
      <c r="F113" s="65"/>
      <c r="G113" s="48" t="s">
        <v>605</v>
      </c>
      <c r="J113" s="36">
        <f t="shared" si="2"/>
        <v>0</v>
      </c>
      <c r="K113" s="37">
        <f t="shared" si="3"/>
        <v>0</v>
      </c>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row>
    <row r="114" ht="15.0" customHeight="1">
      <c r="C114" s="1" t="str">
        <f t="shared" si="1"/>
        <v>Juan Cruz </v>
      </c>
      <c r="E114" s="48" t="s">
        <v>150</v>
      </c>
      <c r="F114" s="63" t="s">
        <v>609</v>
      </c>
      <c r="G114" s="48" t="s">
        <v>610</v>
      </c>
      <c r="J114" s="36">
        <f t="shared" si="2"/>
        <v>0</v>
      </c>
      <c r="K114" s="37">
        <f t="shared" si="3"/>
        <v>0</v>
      </c>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row>
    <row r="115" ht="15.0" customHeight="1">
      <c r="C115" s="1" t="str">
        <f t="shared" si="1"/>
        <v>Juan Cruz </v>
      </c>
      <c r="E115" s="64"/>
      <c r="F115" s="65"/>
      <c r="G115" s="48" t="s">
        <v>611</v>
      </c>
      <c r="I115" s="66" t="s">
        <v>79</v>
      </c>
      <c r="J115" s="36">
        <f t="shared" si="2"/>
        <v>33</v>
      </c>
      <c r="K115" s="37">
        <f t="shared" si="3"/>
        <v>5</v>
      </c>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row>
    <row r="116" ht="15.0" customHeight="1">
      <c r="C116" s="1" t="str">
        <f t="shared" si="1"/>
        <v>Juan Cruz </v>
      </c>
      <c r="E116" s="64"/>
      <c r="F116" s="65"/>
      <c r="G116" s="48" t="s">
        <v>614</v>
      </c>
      <c r="J116" s="36">
        <f t="shared" si="2"/>
        <v>0</v>
      </c>
      <c r="K116" s="37">
        <f t="shared" si="3"/>
        <v>0</v>
      </c>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row>
    <row r="117" ht="15.0" customHeight="1">
      <c r="C117" s="1" t="str">
        <f t="shared" si="1"/>
        <v>Juan Cruz </v>
      </c>
      <c r="E117" s="64"/>
      <c r="F117" s="65"/>
      <c r="G117" s="48" t="s">
        <v>617</v>
      </c>
      <c r="J117" s="36">
        <f t="shared" si="2"/>
        <v>0</v>
      </c>
      <c r="K117" s="37">
        <f t="shared" si="3"/>
        <v>0</v>
      </c>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row>
    <row r="118" ht="15.0" customHeight="1">
      <c r="C118" s="1" t="str">
        <f t="shared" si="1"/>
        <v>Juan Cruz </v>
      </c>
      <c r="E118" s="64"/>
      <c r="F118" s="65"/>
      <c r="G118" s="48" t="s">
        <v>619</v>
      </c>
      <c r="J118" s="36">
        <f t="shared" si="2"/>
        <v>0</v>
      </c>
      <c r="K118" s="37">
        <f t="shared" si="3"/>
        <v>0</v>
      </c>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row>
    <row r="119" ht="15.0" customHeight="1">
      <c r="C119" s="1" t="str">
        <f t="shared" si="1"/>
        <v>Juan Cruz </v>
      </c>
      <c r="E119" s="64"/>
      <c r="F119" s="65"/>
      <c r="G119" s="48" t="s">
        <v>622</v>
      </c>
      <c r="J119" s="36">
        <f t="shared" si="2"/>
        <v>0</v>
      </c>
      <c r="K119" s="37">
        <f t="shared" si="3"/>
        <v>0</v>
      </c>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row>
    <row r="120" ht="15.0" customHeight="1">
      <c r="C120" s="1" t="str">
        <f t="shared" si="1"/>
        <v>Juan Cruz </v>
      </c>
      <c r="E120" s="64"/>
      <c r="F120" s="65"/>
      <c r="G120" s="48" t="s">
        <v>623</v>
      </c>
      <c r="J120" s="36">
        <f t="shared" si="2"/>
        <v>0</v>
      </c>
      <c r="K120" s="37">
        <f t="shared" si="3"/>
        <v>0</v>
      </c>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row>
    <row r="121" ht="15.0" customHeight="1">
      <c r="C121" s="1" t="str">
        <f t="shared" si="1"/>
        <v>Juan Cruz </v>
      </c>
      <c r="E121" s="64"/>
      <c r="F121" s="65"/>
      <c r="G121" s="48" t="s">
        <v>627</v>
      </c>
      <c r="J121" s="36">
        <f t="shared" si="2"/>
        <v>0</v>
      </c>
      <c r="K121" s="37">
        <f t="shared" si="3"/>
        <v>0</v>
      </c>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row>
    <row r="122" ht="15.0" customHeight="1">
      <c r="C122" s="1" t="str">
        <f t="shared" si="1"/>
        <v>jsduana </v>
      </c>
      <c r="E122" s="48" t="s">
        <v>46</v>
      </c>
      <c r="F122" s="63" t="s">
        <v>632</v>
      </c>
      <c r="G122" s="48" t="s">
        <v>633</v>
      </c>
      <c r="J122" s="36">
        <f t="shared" si="2"/>
        <v>0</v>
      </c>
      <c r="K122" s="37">
        <f t="shared" si="3"/>
        <v>0</v>
      </c>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row>
    <row r="123" ht="15.0" customHeight="1">
      <c r="C123" s="1" t="str">
        <f t="shared" si="1"/>
        <v>jsduana </v>
      </c>
      <c r="E123" s="64"/>
      <c r="F123" s="65"/>
      <c r="G123" s="48" t="s">
        <v>636</v>
      </c>
      <c r="I123" s="66" t="s">
        <v>214</v>
      </c>
      <c r="J123" s="36">
        <f t="shared" si="2"/>
        <v>36</v>
      </c>
      <c r="K123" s="37">
        <f t="shared" si="3"/>
        <v>1</v>
      </c>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row>
    <row r="124" ht="15.0" customHeight="1">
      <c r="C124" s="1" t="str">
        <f t="shared" si="1"/>
        <v>Juan Cruz </v>
      </c>
      <c r="E124" s="48" t="s">
        <v>150</v>
      </c>
      <c r="F124" s="63" t="s">
        <v>632</v>
      </c>
      <c r="G124" s="48" t="s">
        <v>639</v>
      </c>
      <c r="I124" s="66" t="s">
        <v>214</v>
      </c>
      <c r="J124" s="36">
        <f t="shared" si="2"/>
        <v>36</v>
      </c>
      <c r="K124" s="37">
        <f t="shared" si="3"/>
        <v>1</v>
      </c>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row>
    <row r="125" ht="15.0" customHeight="1">
      <c r="C125" s="1" t="str">
        <f t="shared" si="1"/>
        <v>jsduana </v>
      </c>
      <c r="E125" s="48" t="s">
        <v>46</v>
      </c>
      <c r="F125" s="63" t="s">
        <v>632</v>
      </c>
      <c r="G125" s="48" t="s">
        <v>642</v>
      </c>
      <c r="J125" s="36">
        <f t="shared" si="2"/>
        <v>0</v>
      </c>
      <c r="K125" s="37">
        <f t="shared" si="3"/>
        <v>0</v>
      </c>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row>
    <row r="126" ht="15.0" customHeight="1">
      <c r="C126" s="1" t="str">
        <f t="shared" si="1"/>
        <v>jsduana </v>
      </c>
      <c r="E126" s="48" t="s">
        <v>46</v>
      </c>
      <c r="F126" s="63" t="s">
        <v>647</v>
      </c>
      <c r="G126" s="48" t="s">
        <v>648</v>
      </c>
      <c r="I126" s="66" t="s">
        <v>119</v>
      </c>
      <c r="J126" s="36">
        <f t="shared" si="2"/>
        <v>9</v>
      </c>
      <c r="K126" s="37">
        <f t="shared" si="3"/>
        <v>11</v>
      </c>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row>
    <row r="127" ht="15.0" customHeight="1">
      <c r="C127" s="1" t="str">
        <f t="shared" si="1"/>
        <v>jsduana </v>
      </c>
      <c r="E127" s="64"/>
      <c r="F127" s="65"/>
      <c r="G127" s="48" t="s">
        <v>652</v>
      </c>
      <c r="I127" s="66" t="s">
        <v>344</v>
      </c>
      <c r="J127" s="36">
        <f t="shared" si="2"/>
        <v>19</v>
      </c>
      <c r="K127" s="37">
        <f t="shared" si="3"/>
        <v>7</v>
      </c>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row>
    <row r="128" ht="15.0" customHeight="1">
      <c r="C128" s="1" t="str">
        <f t="shared" si="1"/>
        <v>jsduana </v>
      </c>
      <c r="E128" s="64"/>
      <c r="F128" s="65"/>
      <c r="G128" s="48" t="s">
        <v>656</v>
      </c>
      <c r="J128" s="36">
        <f t="shared" si="2"/>
        <v>0</v>
      </c>
      <c r="K128" s="37">
        <f t="shared" si="3"/>
        <v>0</v>
      </c>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row>
    <row r="129" ht="15.0" customHeight="1">
      <c r="C129" s="1" t="str">
        <f t="shared" si="1"/>
        <v>jsduana </v>
      </c>
      <c r="E129" s="64"/>
      <c r="F129" s="65"/>
      <c r="G129" s="48" t="s">
        <v>658</v>
      </c>
      <c r="J129" s="36">
        <f t="shared" si="2"/>
        <v>0</v>
      </c>
      <c r="K129" s="37">
        <f t="shared" si="3"/>
        <v>0</v>
      </c>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row>
    <row r="130" ht="15.0" customHeight="1">
      <c r="C130" s="1" t="str">
        <f t="shared" si="1"/>
        <v>Juan Cruz </v>
      </c>
      <c r="E130" s="48" t="s">
        <v>150</v>
      </c>
      <c r="F130" s="63" t="s">
        <v>661</v>
      </c>
      <c r="G130" s="48" t="s">
        <v>662</v>
      </c>
      <c r="I130" s="66" t="s">
        <v>62</v>
      </c>
      <c r="J130" s="36">
        <f t="shared" si="2"/>
        <v>15</v>
      </c>
      <c r="K130" s="37">
        <f t="shared" si="3"/>
        <v>4</v>
      </c>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row>
    <row r="131" ht="15.0" customHeight="1">
      <c r="C131" s="1" t="str">
        <f t="shared" si="1"/>
        <v>jsduana </v>
      </c>
      <c r="E131" s="48" t="s">
        <v>46</v>
      </c>
      <c r="F131" s="63" t="s">
        <v>666</v>
      </c>
      <c r="G131" s="48" t="s">
        <v>667</v>
      </c>
      <c r="I131" s="66" t="s">
        <v>180</v>
      </c>
      <c r="J131" s="36">
        <f t="shared" si="2"/>
        <v>6</v>
      </c>
      <c r="K131" s="37">
        <f t="shared" si="3"/>
        <v>5</v>
      </c>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row>
    <row r="132" ht="15.0" customHeight="1">
      <c r="C132" s="1" t="str">
        <f t="shared" si="1"/>
        <v>Juan Cruz </v>
      </c>
      <c r="E132" s="48" t="s">
        <v>150</v>
      </c>
      <c r="F132" s="63" t="s">
        <v>670</v>
      </c>
      <c r="G132" s="48" t="s">
        <v>671</v>
      </c>
      <c r="I132" s="66" t="s">
        <v>62</v>
      </c>
      <c r="J132" s="36">
        <f t="shared" si="2"/>
        <v>15</v>
      </c>
      <c r="K132" s="37">
        <f t="shared" si="3"/>
        <v>4</v>
      </c>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row>
    <row r="133" ht="15.0" customHeight="1">
      <c r="C133" s="1" t="str">
        <f t="shared" si="1"/>
        <v>jsduana </v>
      </c>
      <c r="E133" s="48" t="s">
        <v>46</v>
      </c>
      <c r="F133" s="63" t="s">
        <v>670</v>
      </c>
      <c r="G133" s="48" t="s">
        <v>675</v>
      </c>
      <c r="J133" s="36">
        <f t="shared" si="2"/>
        <v>0</v>
      </c>
      <c r="K133" s="37">
        <f t="shared" si="3"/>
        <v>0</v>
      </c>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row>
    <row r="134" ht="15.0" customHeight="1">
      <c r="C134" s="1" t="str">
        <f t="shared" si="1"/>
        <v>jsduana </v>
      </c>
      <c r="E134" s="64"/>
      <c r="F134" s="65"/>
      <c r="G134" s="48" t="s">
        <v>678</v>
      </c>
      <c r="J134" s="36">
        <f t="shared" si="2"/>
        <v>0</v>
      </c>
      <c r="K134" s="37">
        <f t="shared" si="3"/>
        <v>0</v>
      </c>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row>
    <row r="135" ht="15.0" customHeight="1">
      <c r="C135" s="1" t="str">
        <f t="shared" si="1"/>
        <v>Juan Cruz </v>
      </c>
      <c r="E135" s="48" t="s">
        <v>150</v>
      </c>
      <c r="F135" s="63" t="s">
        <v>681</v>
      </c>
      <c r="G135" s="48" t="s">
        <v>682</v>
      </c>
      <c r="I135" s="66" t="s">
        <v>67</v>
      </c>
      <c r="J135" s="36">
        <f t="shared" si="2"/>
        <v>13</v>
      </c>
      <c r="K135" s="37">
        <f t="shared" si="3"/>
        <v>4</v>
      </c>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row>
    <row r="136" ht="15.0" customHeight="1">
      <c r="C136" s="1" t="str">
        <f t="shared" si="1"/>
        <v>Juan Cruz </v>
      </c>
      <c r="E136" s="64"/>
      <c r="F136" s="65"/>
      <c r="G136" s="48" t="s">
        <v>686</v>
      </c>
      <c r="J136" s="36">
        <f t="shared" si="2"/>
        <v>0</v>
      </c>
      <c r="K136" s="37">
        <f t="shared" si="3"/>
        <v>0</v>
      </c>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row>
    <row r="137" ht="15.0" customHeight="1">
      <c r="C137" s="1" t="str">
        <f t="shared" si="1"/>
        <v>Juan Cruz </v>
      </c>
      <c r="E137" s="64"/>
      <c r="F137" s="65"/>
      <c r="G137" s="48" t="s">
        <v>690</v>
      </c>
      <c r="J137" s="36">
        <f t="shared" si="2"/>
        <v>0</v>
      </c>
      <c r="K137" s="37">
        <f t="shared" si="3"/>
        <v>0</v>
      </c>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row>
    <row r="138" ht="15.0" customHeight="1">
      <c r="C138" s="1" t="str">
        <f t="shared" si="1"/>
        <v>jsduana </v>
      </c>
      <c r="E138" s="48" t="s">
        <v>46</v>
      </c>
      <c r="F138" s="63" t="s">
        <v>694</v>
      </c>
      <c r="G138" s="48" t="s">
        <v>695</v>
      </c>
      <c r="J138" s="36">
        <f t="shared" si="2"/>
        <v>0</v>
      </c>
      <c r="K138" s="37">
        <f t="shared" si="3"/>
        <v>0</v>
      </c>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row>
    <row r="139" ht="15.0" customHeight="1">
      <c r="C139" s="1" t="str">
        <f t="shared" si="1"/>
        <v>jsduana </v>
      </c>
      <c r="E139" s="64"/>
      <c r="F139" s="65"/>
      <c r="G139" s="48" t="s">
        <v>413</v>
      </c>
      <c r="J139" s="36">
        <f t="shared" si="2"/>
        <v>0</v>
      </c>
      <c r="K139" s="37">
        <f t="shared" si="3"/>
        <v>0</v>
      </c>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row>
    <row r="140" ht="15.0" customHeight="1">
      <c r="C140" s="1" t="str">
        <f t="shared" si="1"/>
        <v>jsduana </v>
      </c>
      <c r="E140" s="64"/>
      <c r="F140" s="65"/>
      <c r="G140" s="48" t="s">
        <v>697</v>
      </c>
      <c r="I140" s="66" t="s">
        <v>153</v>
      </c>
      <c r="J140" s="36">
        <f t="shared" si="2"/>
        <v>30</v>
      </c>
      <c r="K140" s="37">
        <f t="shared" si="3"/>
        <v>8</v>
      </c>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row>
    <row r="141" ht="15.0" customHeight="1">
      <c r="C141" s="1" t="str">
        <f t="shared" si="1"/>
        <v>jsduana </v>
      </c>
      <c r="E141" s="48" t="s">
        <v>46</v>
      </c>
      <c r="F141" s="63" t="s">
        <v>700</v>
      </c>
      <c r="G141" s="48" t="s">
        <v>701</v>
      </c>
      <c r="J141" s="36">
        <f t="shared" si="2"/>
        <v>0</v>
      </c>
      <c r="K141" s="37">
        <f t="shared" si="3"/>
        <v>0</v>
      </c>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row>
    <row r="142" ht="15.0" customHeight="1">
      <c r="C142" s="1" t="str">
        <f t="shared" si="1"/>
        <v>Juan Cruz </v>
      </c>
      <c r="E142" s="48" t="s">
        <v>150</v>
      </c>
      <c r="F142" s="63" t="s">
        <v>703</v>
      </c>
      <c r="G142" s="48" t="s">
        <v>704</v>
      </c>
      <c r="I142" s="66" t="s">
        <v>299</v>
      </c>
      <c r="J142" s="36">
        <f t="shared" si="2"/>
        <v>11</v>
      </c>
      <c r="K142" s="37">
        <f t="shared" si="3"/>
        <v>5</v>
      </c>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row>
    <row r="143" ht="15.0" customHeight="1">
      <c r="C143" s="1" t="str">
        <f t="shared" si="1"/>
        <v>Federico </v>
      </c>
      <c r="E143" s="48" t="s">
        <v>52</v>
      </c>
      <c r="F143" s="63" t="s">
        <v>703</v>
      </c>
      <c r="G143" s="48" t="s">
        <v>707</v>
      </c>
      <c r="I143" s="66" t="s">
        <v>142</v>
      </c>
      <c r="J143" s="36">
        <f t="shared" si="2"/>
        <v>32</v>
      </c>
      <c r="K143" s="37">
        <f t="shared" si="3"/>
        <v>1</v>
      </c>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row>
    <row r="144" ht="15.0" customHeight="1">
      <c r="C144" s="1" t="str">
        <f t="shared" si="1"/>
        <v>jsduana </v>
      </c>
      <c r="E144" s="48" t="s">
        <v>46</v>
      </c>
      <c r="F144" s="63" t="s">
        <v>703</v>
      </c>
      <c r="G144" s="48" t="s">
        <v>708</v>
      </c>
      <c r="I144" s="66" t="s">
        <v>62</v>
      </c>
      <c r="J144" s="36">
        <f t="shared" si="2"/>
        <v>15</v>
      </c>
      <c r="K144" s="37">
        <f t="shared" si="3"/>
        <v>4</v>
      </c>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row>
    <row r="145" ht="15.0" customHeight="1">
      <c r="C145" s="1" t="str">
        <f t="shared" si="1"/>
        <v>Federico </v>
      </c>
      <c r="E145" s="48" t="s">
        <v>52</v>
      </c>
      <c r="F145" s="63" t="s">
        <v>710</v>
      </c>
      <c r="G145" s="48" t="s">
        <v>711</v>
      </c>
      <c r="J145" s="36">
        <f t="shared" si="2"/>
        <v>0</v>
      </c>
      <c r="K145" s="37">
        <f t="shared" si="3"/>
        <v>0</v>
      </c>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row>
    <row r="146" ht="15.0" customHeight="1">
      <c r="C146" s="1" t="str">
        <f t="shared" si="1"/>
        <v>Juan Cruz </v>
      </c>
      <c r="E146" s="48" t="s">
        <v>150</v>
      </c>
      <c r="F146" s="63" t="s">
        <v>713</v>
      </c>
      <c r="G146" s="48" t="s">
        <v>714</v>
      </c>
      <c r="I146" s="66" t="s">
        <v>138</v>
      </c>
      <c r="J146" s="36">
        <f t="shared" si="2"/>
        <v>31</v>
      </c>
      <c r="K146" s="37">
        <f t="shared" si="3"/>
        <v>1</v>
      </c>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row>
    <row r="147" ht="15.0" customHeight="1">
      <c r="C147" s="1" t="str">
        <f t="shared" si="1"/>
        <v>Juan Cruz </v>
      </c>
      <c r="E147" s="64"/>
      <c r="F147" s="65"/>
      <c r="G147" s="48" t="s">
        <v>715</v>
      </c>
      <c r="J147" s="36">
        <f t="shared" si="2"/>
        <v>0</v>
      </c>
      <c r="K147" s="37">
        <f t="shared" si="3"/>
        <v>0</v>
      </c>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row>
    <row r="148" ht="15.0" customHeight="1">
      <c r="C148" s="1" t="str">
        <f t="shared" si="1"/>
        <v>Juan Cruz </v>
      </c>
      <c r="E148" s="64"/>
      <c r="F148" s="65"/>
      <c r="G148" s="48" t="s">
        <v>717</v>
      </c>
      <c r="J148" s="36">
        <f t="shared" si="2"/>
        <v>0</v>
      </c>
      <c r="K148" s="37">
        <f t="shared" si="3"/>
        <v>0</v>
      </c>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row>
    <row r="149" ht="15.0" customHeight="1">
      <c r="C149" s="1" t="str">
        <f t="shared" si="1"/>
        <v>Juan Cruz </v>
      </c>
      <c r="E149" s="48" t="s">
        <v>150</v>
      </c>
      <c r="F149" s="63" t="s">
        <v>718</v>
      </c>
      <c r="G149" s="48" t="s">
        <v>719</v>
      </c>
      <c r="I149" s="66" t="s">
        <v>62</v>
      </c>
      <c r="J149" s="36">
        <f t="shared" si="2"/>
        <v>15</v>
      </c>
      <c r="K149" s="37">
        <f t="shared" si="3"/>
        <v>4</v>
      </c>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row>
    <row r="150" ht="15.0" customHeight="1">
      <c r="C150" s="1" t="str">
        <f t="shared" si="1"/>
        <v>jsduana </v>
      </c>
      <c r="E150" s="48" t="s">
        <v>46</v>
      </c>
      <c r="F150" s="63" t="s">
        <v>718</v>
      </c>
      <c r="G150" s="48" t="s">
        <v>721</v>
      </c>
      <c r="I150" s="66" t="s">
        <v>153</v>
      </c>
      <c r="J150" s="36">
        <f t="shared" si="2"/>
        <v>30</v>
      </c>
      <c r="K150" s="37">
        <f t="shared" si="3"/>
        <v>8</v>
      </c>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row>
    <row r="151" ht="15.0" customHeight="1">
      <c r="C151" s="1" t="str">
        <f t="shared" si="1"/>
        <v>Federico </v>
      </c>
      <c r="E151" s="48" t="s">
        <v>52</v>
      </c>
      <c r="F151" s="63" t="s">
        <v>723</v>
      </c>
      <c r="G151" s="48" t="s">
        <v>724</v>
      </c>
      <c r="I151" s="66" t="s">
        <v>248</v>
      </c>
      <c r="J151" s="36">
        <f t="shared" si="2"/>
        <v>3</v>
      </c>
      <c r="K151" s="37">
        <f t="shared" si="3"/>
        <v>5</v>
      </c>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row>
    <row r="152" ht="15.0" customHeight="1">
      <c r="C152" s="1" t="str">
        <f t="shared" si="1"/>
        <v>Federico </v>
      </c>
      <c r="E152" s="64"/>
      <c r="F152" s="65"/>
      <c r="G152" s="48" t="s">
        <v>726</v>
      </c>
      <c r="J152" s="36">
        <f t="shared" si="2"/>
        <v>0</v>
      </c>
      <c r="K152" s="37">
        <f t="shared" si="3"/>
        <v>0</v>
      </c>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row>
    <row r="153" ht="15.0" customHeight="1">
      <c r="C153" s="1" t="str">
        <f t="shared" si="1"/>
        <v>Federico </v>
      </c>
      <c r="E153" s="64"/>
      <c r="F153" s="65"/>
      <c r="G153" s="48" t="s">
        <v>727</v>
      </c>
      <c r="J153" s="36">
        <f t="shared" si="2"/>
        <v>0</v>
      </c>
      <c r="K153" s="37">
        <f t="shared" si="3"/>
        <v>0</v>
      </c>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row>
    <row r="154" ht="15.0" customHeight="1">
      <c r="C154" s="1" t="str">
        <f t="shared" si="1"/>
        <v>Federico </v>
      </c>
      <c r="E154" s="64"/>
      <c r="F154" s="65"/>
      <c r="G154" s="48" t="s">
        <v>729</v>
      </c>
      <c r="J154" s="36">
        <f t="shared" si="2"/>
        <v>0</v>
      </c>
      <c r="K154" s="37">
        <f t="shared" si="3"/>
        <v>0</v>
      </c>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row>
    <row r="155" ht="15.0" customHeight="1">
      <c r="C155" s="1" t="str">
        <f t="shared" si="1"/>
        <v>Juan Cruz </v>
      </c>
      <c r="E155" s="48" t="s">
        <v>150</v>
      </c>
      <c r="F155" s="63" t="s">
        <v>731</v>
      </c>
      <c r="G155" s="48" t="s">
        <v>732</v>
      </c>
      <c r="I155" s="66" t="s">
        <v>429</v>
      </c>
      <c r="J155" s="36">
        <f t="shared" si="2"/>
        <v>34</v>
      </c>
      <c r="K155" s="37">
        <f t="shared" si="3"/>
        <v>4</v>
      </c>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row>
    <row r="156" ht="15.0" customHeight="1">
      <c r="C156" s="1" t="str">
        <f t="shared" si="1"/>
        <v>Juan Cruz </v>
      </c>
      <c r="E156" s="64"/>
      <c r="F156" s="65"/>
      <c r="G156" s="48" t="s">
        <v>734</v>
      </c>
      <c r="J156" s="36">
        <f t="shared" si="2"/>
        <v>0</v>
      </c>
      <c r="K156" s="37">
        <f t="shared" si="3"/>
        <v>0</v>
      </c>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row>
    <row r="157" ht="15.0" customHeight="1">
      <c r="C157" s="1" t="str">
        <f t="shared" si="1"/>
        <v>Juan Cruz </v>
      </c>
      <c r="E157" s="64"/>
      <c r="F157" s="65"/>
      <c r="G157" s="48" t="s">
        <v>735</v>
      </c>
      <c r="J157" s="36">
        <f t="shared" si="2"/>
        <v>0</v>
      </c>
      <c r="K157" s="37">
        <f t="shared" si="3"/>
        <v>0</v>
      </c>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row>
    <row r="158" ht="15.0" customHeight="1">
      <c r="C158" s="1" t="str">
        <f t="shared" si="1"/>
        <v>jsduana </v>
      </c>
      <c r="E158" s="48" t="s">
        <v>46</v>
      </c>
      <c r="F158" s="63" t="s">
        <v>738</v>
      </c>
      <c r="G158" s="48" t="s">
        <v>739</v>
      </c>
      <c r="I158" s="66" t="s">
        <v>25</v>
      </c>
      <c r="J158" s="36">
        <f t="shared" si="2"/>
        <v>35</v>
      </c>
      <c r="K158" s="37">
        <f t="shared" si="3"/>
        <v>6</v>
      </c>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row>
    <row r="159" ht="15.0" customHeight="1">
      <c r="C159" s="1" t="str">
        <f t="shared" si="1"/>
        <v>Federico </v>
      </c>
      <c r="E159" s="48" t="s">
        <v>52</v>
      </c>
      <c r="F159" s="63" t="s">
        <v>738</v>
      </c>
      <c r="G159" s="48" t="s">
        <v>742</v>
      </c>
      <c r="I159" s="66" t="s">
        <v>117</v>
      </c>
      <c r="J159" s="36">
        <f t="shared" si="2"/>
        <v>20</v>
      </c>
      <c r="K159" s="37">
        <f t="shared" si="3"/>
        <v>9</v>
      </c>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row>
    <row r="160" ht="15.0" customHeight="1">
      <c r="C160" s="1" t="str">
        <f t="shared" si="1"/>
        <v>jsduana </v>
      </c>
      <c r="E160" s="48" t="s">
        <v>46</v>
      </c>
      <c r="F160" s="63" t="s">
        <v>738</v>
      </c>
      <c r="G160" s="48" t="s">
        <v>744</v>
      </c>
      <c r="I160" s="66" t="s">
        <v>127</v>
      </c>
      <c r="J160" s="36">
        <f t="shared" si="2"/>
        <v>26</v>
      </c>
      <c r="K160" s="37">
        <f t="shared" si="3"/>
        <v>3</v>
      </c>
    </row>
    <row r="161" ht="15.0" customHeight="1">
      <c r="C161" s="1" t="str">
        <f t="shared" si="1"/>
        <v>jsduana </v>
      </c>
      <c r="E161" s="64"/>
      <c r="F161" s="65"/>
      <c r="G161" s="48" t="s">
        <v>746</v>
      </c>
      <c r="J161" s="36">
        <f t="shared" si="2"/>
        <v>0</v>
      </c>
      <c r="K161" s="37">
        <f t="shared" si="3"/>
        <v>0</v>
      </c>
    </row>
    <row r="162" ht="15.0" customHeight="1">
      <c r="C162" s="1" t="str">
        <f t="shared" si="1"/>
        <v>Federico </v>
      </c>
      <c r="E162" s="48" t="s">
        <v>52</v>
      </c>
      <c r="F162" s="63" t="s">
        <v>748</v>
      </c>
      <c r="G162" s="48" t="s">
        <v>749</v>
      </c>
      <c r="J162" s="36">
        <f t="shared" si="2"/>
        <v>0</v>
      </c>
      <c r="K162" s="37">
        <f t="shared" si="3"/>
        <v>0</v>
      </c>
    </row>
    <row r="163" ht="15.0" customHeight="1">
      <c r="C163" s="1" t="str">
        <f t="shared" si="1"/>
        <v>jsduana </v>
      </c>
      <c r="E163" s="48" t="s">
        <v>46</v>
      </c>
      <c r="F163" s="63" t="s">
        <v>748</v>
      </c>
      <c r="G163" s="48" t="s">
        <v>751</v>
      </c>
      <c r="J163" s="36">
        <f t="shared" si="2"/>
        <v>0</v>
      </c>
      <c r="K163" s="37">
        <f t="shared" si="3"/>
        <v>0</v>
      </c>
    </row>
    <row r="164" ht="15.0" customHeight="1">
      <c r="C164" s="1" t="str">
        <f t="shared" si="1"/>
        <v>jsduana </v>
      </c>
      <c r="E164" s="64"/>
      <c r="F164" s="65"/>
      <c r="G164" s="48" t="s">
        <v>753</v>
      </c>
      <c r="I164" s="66" t="s">
        <v>62</v>
      </c>
      <c r="J164" s="36">
        <f t="shared" si="2"/>
        <v>15</v>
      </c>
      <c r="K164" s="37">
        <f t="shared" si="3"/>
        <v>4</v>
      </c>
    </row>
    <row r="165" ht="15.0" customHeight="1">
      <c r="C165" s="1" t="str">
        <f t="shared" si="1"/>
        <v>Juan Cruz </v>
      </c>
      <c r="E165" s="48" t="s">
        <v>150</v>
      </c>
      <c r="F165" s="63" t="s">
        <v>755</v>
      </c>
      <c r="G165" s="48" t="s">
        <v>756</v>
      </c>
      <c r="I165" s="66" t="s">
        <v>214</v>
      </c>
      <c r="J165" s="36">
        <f t="shared" si="2"/>
        <v>36</v>
      </c>
      <c r="K165" s="37">
        <f t="shared" si="3"/>
        <v>1</v>
      </c>
    </row>
    <row r="166" ht="15.0" customHeight="1">
      <c r="C166" s="1" t="str">
        <f t="shared" si="1"/>
        <v>Federico </v>
      </c>
      <c r="E166" s="48" t="s">
        <v>52</v>
      </c>
      <c r="F166" s="63" t="s">
        <v>759</v>
      </c>
      <c r="G166" s="48" t="s">
        <v>613</v>
      </c>
      <c r="J166" s="36">
        <f t="shared" si="2"/>
        <v>0</v>
      </c>
      <c r="K166" s="37">
        <f t="shared" si="3"/>
        <v>0</v>
      </c>
    </row>
    <row r="167" ht="15.0" customHeight="1">
      <c r="C167" s="1" t="str">
        <f t="shared" si="1"/>
        <v>Juan </v>
      </c>
      <c r="E167" s="48" t="s">
        <v>33</v>
      </c>
      <c r="F167" s="63" t="s">
        <v>761</v>
      </c>
      <c r="G167" s="48" t="s">
        <v>762</v>
      </c>
      <c r="J167" s="36">
        <f t="shared" si="2"/>
        <v>0</v>
      </c>
      <c r="K167" s="37">
        <f t="shared" si="3"/>
        <v>0</v>
      </c>
    </row>
    <row r="168" ht="15.0" customHeight="1">
      <c r="C168" s="1" t="str">
        <f t="shared" si="1"/>
        <v>Federico </v>
      </c>
      <c r="E168" s="48" t="s">
        <v>52</v>
      </c>
      <c r="F168" s="63" t="s">
        <v>763</v>
      </c>
      <c r="G168" s="48" t="s">
        <v>764</v>
      </c>
      <c r="I168" s="66" t="s">
        <v>62</v>
      </c>
      <c r="J168" s="36">
        <f t="shared" si="2"/>
        <v>15</v>
      </c>
      <c r="K168" s="37">
        <f t="shared" si="3"/>
        <v>4</v>
      </c>
    </row>
    <row r="169" ht="15.0" customHeight="1">
      <c r="C169" s="1" t="str">
        <f t="shared" si="1"/>
        <v>Federico </v>
      </c>
      <c r="E169" s="64"/>
      <c r="F169" s="65"/>
      <c r="G169" s="48" t="s">
        <v>768</v>
      </c>
      <c r="J169" s="36">
        <f t="shared" si="2"/>
        <v>0</v>
      </c>
      <c r="K169" s="37">
        <f t="shared" si="3"/>
        <v>0</v>
      </c>
    </row>
    <row r="170" ht="15.0" customHeight="1">
      <c r="C170" s="1" t="str">
        <f t="shared" si="1"/>
        <v>Juan </v>
      </c>
      <c r="E170" s="48" t="s">
        <v>33</v>
      </c>
      <c r="F170" s="63" t="s">
        <v>763</v>
      </c>
      <c r="G170" s="48" t="s">
        <v>337</v>
      </c>
      <c r="J170" s="36">
        <f t="shared" si="2"/>
        <v>0</v>
      </c>
      <c r="K170" s="37">
        <f t="shared" si="3"/>
        <v>0</v>
      </c>
    </row>
    <row r="171" ht="15.0" customHeight="1">
      <c r="C171" s="1" t="str">
        <f t="shared" si="1"/>
        <v>Federico </v>
      </c>
      <c r="E171" s="48" t="s">
        <v>52</v>
      </c>
      <c r="F171" s="63" t="s">
        <v>771</v>
      </c>
      <c r="G171" s="48" t="s">
        <v>772</v>
      </c>
      <c r="I171" s="66" t="s">
        <v>370</v>
      </c>
      <c r="J171" s="36">
        <f t="shared" si="2"/>
        <v>23</v>
      </c>
      <c r="K171" s="37">
        <f t="shared" si="3"/>
        <v>8</v>
      </c>
    </row>
    <row r="172" ht="15.0" customHeight="1">
      <c r="C172" s="1" t="str">
        <f t="shared" si="1"/>
        <v>Federico </v>
      </c>
      <c r="E172" s="64"/>
      <c r="F172" s="65"/>
      <c r="G172" s="48" t="s">
        <v>774</v>
      </c>
      <c r="J172" s="36">
        <f t="shared" si="2"/>
        <v>0</v>
      </c>
      <c r="K172" s="37">
        <f t="shared" si="3"/>
        <v>0</v>
      </c>
    </row>
    <row r="173" ht="15.0" customHeight="1">
      <c r="C173" s="1" t="str">
        <f t="shared" si="1"/>
        <v>Federico </v>
      </c>
      <c r="E173" s="64"/>
      <c r="F173" s="65"/>
      <c r="G173" s="48" t="s">
        <v>778</v>
      </c>
      <c r="J173" s="36">
        <f t="shared" si="2"/>
        <v>0</v>
      </c>
      <c r="K173" s="37">
        <f t="shared" si="3"/>
        <v>0</v>
      </c>
    </row>
    <row r="174" ht="15.0" customHeight="1">
      <c r="C174" s="1" t="str">
        <f t="shared" si="1"/>
        <v>Federico </v>
      </c>
      <c r="E174" s="64"/>
      <c r="F174" s="65"/>
      <c r="G174" s="48" t="s">
        <v>781</v>
      </c>
      <c r="I174" s="66" t="s">
        <v>185</v>
      </c>
      <c r="J174" s="36">
        <f t="shared" si="2"/>
        <v>4</v>
      </c>
      <c r="K174" s="37">
        <f t="shared" si="3"/>
        <v>12</v>
      </c>
    </row>
    <row r="175" ht="15.0" customHeight="1">
      <c r="C175" s="1" t="str">
        <f t="shared" si="1"/>
        <v>Federico </v>
      </c>
      <c r="E175" s="64"/>
      <c r="F175" s="65"/>
      <c r="G175" s="48" t="s">
        <v>784</v>
      </c>
      <c r="J175" s="36">
        <f t="shared" si="2"/>
        <v>0</v>
      </c>
      <c r="K175" s="37">
        <f t="shared" si="3"/>
        <v>0</v>
      </c>
    </row>
    <row r="176" ht="15.0" customHeight="1">
      <c r="C176" s="1" t="str">
        <f t="shared" si="1"/>
        <v>Juan </v>
      </c>
      <c r="E176" s="48" t="s">
        <v>33</v>
      </c>
      <c r="F176" s="63" t="s">
        <v>787</v>
      </c>
      <c r="G176" s="48" t="s">
        <v>788</v>
      </c>
      <c r="I176" s="66" t="s">
        <v>110</v>
      </c>
      <c r="J176" s="36">
        <f t="shared" si="2"/>
        <v>28</v>
      </c>
      <c r="K176" s="37">
        <f t="shared" si="3"/>
        <v>11</v>
      </c>
    </row>
    <row r="177" ht="15.0" customHeight="1">
      <c r="C177" s="1" t="str">
        <f t="shared" si="1"/>
        <v>Federico </v>
      </c>
      <c r="E177" s="48" t="s">
        <v>52</v>
      </c>
      <c r="F177" s="63" t="s">
        <v>790</v>
      </c>
      <c r="G177" s="48" t="s">
        <v>791</v>
      </c>
      <c r="I177" s="66" t="s">
        <v>62</v>
      </c>
      <c r="J177" s="36">
        <f t="shared" si="2"/>
        <v>15</v>
      </c>
      <c r="K177" s="37">
        <f t="shared" si="3"/>
        <v>4</v>
      </c>
    </row>
    <row r="178" ht="15.0" customHeight="1">
      <c r="C178" s="1" t="str">
        <f t="shared" si="1"/>
        <v>Juan </v>
      </c>
      <c r="E178" s="48" t="s">
        <v>33</v>
      </c>
      <c r="F178" s="63" t="s">
        <v>794</v>
      </c>
      <c r="G178" s="48" t="s">
        <v>795</v>
      </c>
      <c r="I178" s="66" t="s">
        <v>25</v>
      </c>
      <c r="J178" s="36">
        <f t="shared" si="2"/>
        <v>35</v>
      </c>
      <c r="K178" s="37">
        <f t="shared" si="3"/>
        <v>6</v>
      </c>
    </row>
    <row r="179" ht="15.0" customHeight="1">
      <c r="C179" s="1" t="str">
        <f t="shared" si="1"/>
        <v>Federico </v>
      </c>
      <c r="E179" s="48" t="s">
        <v>52</v>
      </c>
      <c r="F179" s="63" t="s">
        <v>797</v>
      </c>
      <c r="G179" s="48" t="s">
        <v>798</v>
      </c>
      <c r="I179" s="66" t="s">
        <v>200</v>
      </c>
      <c r="J179" s="36">
        <f t="shared" si="2"/>
        <v>17</v>
      </c>
      <c r="K179" s="37">
        <f t="shared" si="3"/>
        <v>5</v>
      </c>
    </row>
    <row r="180" ht="15.0" customHeight="1">
      <c r="C180" s="1" t="str">
        <f t="shared" si="1"/>
        <v>Federico </v>
      </c>
      <c r="E180" s="64"/>
      <c r="F180" s="65"/>
      <c r="G180" s="48" t="s">
        <v>801</v>
      </c>
      <c r="J180" s="36">
        <f t="shared" si="2"/>
        <v>0</v>
      </c>
      <c r="K180" s="37">
        <f t="shared" si="3"/>
        <v>0</v>
      </c>
    </row>
    <row r="181" ht="15.0" customHeight="1">
      <c r="C181" s="1" t="str">
        <f t="shared" si="1"/>
        <v>Juan </v>
      </c>
      <c r="E181" s="48" t="s">
        <v>33</v>
      </c>
      <c r="F181" s="63" t="s">
        <v>804</v>
      </c>
      <c r="G181" s="48" t="s">
        <v>805</v>
      </c>
      <c r="I181" s="66" t="s">
        <v>185</v>
      </c>
      <c r="J181" s="36">
        <f t="shared" si="2"/>
        <v>4</v>
      </c>
      <c r="K181" s="37">
        <f t="shared" si="3"/>
        <v>12</v>
      </c>
    </row>
    <row r="182" ht="15.0" customHeight="1">
      <c r="C182" s="1" t="str">
        <f t="shared" si="1"/>
        <v>Juan </v>
      </c>
      <c r="E182" s="64"/>
      <c r="F182" s="65"/>
      <c r="G182" s="48" t="s">
        <v>807</v>
      </c>
      <c r="J182" s="36">
        <f t="shared" si="2"/>
        <v>0</v>
      </c>
      <c r="K182" s="37">
        <f t="shared" si="3"/>
        <v>0</v>
      </c>
    </row>
    <row r="183" ht="15.0" customHeight="1">
      <c r="C183" s="1" t="str">
        <f t="shared" si="1"/>
        <v>Federico </v>
      </c>
      <c r="E183" s="48" t="s">
        <v>52</v>
      </c>
      <c r="F183" s="63" t="s">
        <v>804</v>
      </c>
      <c r="G183" s="48" t="s">
        <v>808</v>
      </c>
      <c r="I183" s="66" t="s">
        <v>75</v>
      </c>
      <c r="J183" s="36">
        <f t="shared" si="2"/>
        <v>8</v>
      </c>
      <c r="K183" s="37">
        <f t="shared" si="3"/>
        <v>5</v>
      </c>
    </row>
    <row r="184" ht="15.0" customHeight="1">
      <c r="C184" s="1" t="str">
        <f t="shared" si="1"/>
        <v>Federico </v>
      </c>
      <c r="E184" s="64"/>
      <c r="F184" s="65"/>
      <c r="G184" s="48" t="s">
        <v>811</v>
      </c>
      <c r="J184" s="36">
        <f t="shared" si="2"/>
        <v>0</v>
      </c>
      <c r="K184" s="37">
        <f t="shared" si="3"/>
        <v>0</v>
      </c>
    </row>
    <row r="185" ht="15.0" customHeight="1">
      <c r="C185" s="1" t="str">
        <f t="shared" si="1"/>
        <v>Juan </v>
      </c>
      <c r="E185" s="48" t="s">
        <v>33</v>
      </c>
      <c r="F185" s="63" t="s">
        <v>813</v>
      </c>
      <c r="G185" s="48" t="s">
        <v>814</v>
      </c>
      <c r="J185" s="36">
        <f t="shared" si="2"/>
        <v>0</v>
      </c>
      <c r="K185" s="37">
        <f t="shared" si="3"/>
        <v>0</v>
      </c>
    </row>
    <row r="186" ht="15.0" customHeight="1">
      <c r="C186" s="1" t="str">
        <f t="shared" si="1"/>
        <v>Federico </v>
      </c>
      <c r="E186" s="48" t="s">
        <v>52</v>
      </c>
      <c r="F186" s="63" t="s">
        <v>813</v>
      </c>
      <c r="G186" s="48" t="s">
        <v>816</v>
      </c>
      <c r="I186" s="66" t="s">
        <v>318</v>
      </c>
      <c r="J186" s="36">
        <f t="shared" si="2"/>
        <v>14</v>
      </c>
      <c r="K186" s="37">
        <f t="shared" si="3"/>
        <v>5</v>
      </c>
    </row>
    <row r="187" ht="15.0" customHeight="1">
      <c r="C187" s="1" t="str">
        <f t="shared" si="1"/>
        <v>Federico </v>
      </c>
      <c r="E187" s="64"/>
      <c r="F187" s="65"/>
      <c r="G187" s="48" t="s">
        <v>818</v>
      </c>
      <c r="J187" s="36">
        <f t="shared" si="2"/>
        <v>0</v>
      </c>
      <c r="K187" s="37">
        <f t="shared" si="3"/>
        <v>0</v>
      </c>
    </row>
    <row r="188" ht="15.0" customHeight="1">
      <c r="C188" s="1" t="str">
        <f t="shared" si="1"/>
        <v>Juan </v>
      </c>
      <c r="E188" s="48" t="s">
        <v>33</v>
      </c>
      <c r="F188" s="63" t="s">
        <v>813</v>
      </c>
      <c r="G188" s="48" t="s">
        <v>820</v>
      </c>
      <c r="I188" s="66" t="s">
        <v>247</v>
      </c>
      <c r="J188" s="36">
        <f t="shared" si="2"/>
        <v>27</v>
      </c>
      <c r="K188" s="37">
        <f t="shared" si="3"/>
        <v>10</v>
      </c>
    </row>
    <row r="189" ht="15.0" customHeight="1">
      <c r="C189" s="1" t="str">
        <f t="shared" si="1"/>
        <v>Federico </v>
      </c>
      <c r="E189" s="48" t="s">
        <v>52</v>
      </c>
      <c r="F189" s="63" t="s">
        <v>821</v>
      </c>
      <c r="G189" s="48" t="s">
        <v>822</v>
      </c>
      <c r="I189" s="66" t="s">
        <v>180</v>
      </c>
      <c r="J189" s="36">
        <f t="shared" si="2"/>
        <v>6</v>
      </c>
      <c r="K189" s="37">
        <f t="shared" si="3"/>
        <v>5</v>
      </c>
    </row>
    <row r="190" ht="15.0" customHeight="1">
      <c r="C190" s="1" t="str">
        <f t="shared" si="1"/>
        <v>Federico </v>
      </c>
      <c r="E190" s="64"/>
      <c r="F190" s="65"/>
      <c r="G190" s="48" t="s">
        <v>824</v>
      </c>
      <c r="I190" s="66" t="s">
        <v>86</v>
      </c>
      <c r="J190" s="36">
        <f t="shared" si="2"/>
        <v>5</v>
      </c>
      <c r="K190" s="37">
        <f t="shared" si="3"/>
        <v>4</v>
      </c>
    </row>
    <row r="191" ht="15.0" customHeight="1">
      <c r="C191" s="1" t="str">
        <f t="shared" si="1"/>
        <v>Emmanuel </v>
      </c>
      <c r="E191" s="48" t="s">
        <v>19</v>
      </c>
      <c r="F191" s="63" t="s">
        <v>826</v>
      </c>
      <c r="G191" s="48" t="s">
        <v>827</v>
      </c>
      <c r="I191" s="66" t="s">
        <v>318</v>
      </c>
      <c r="J191" s="36">
        <f t="shared" si="2"/>
        <v>14</v>
      </c>
      <c r="K191" s="37">
        <f t="shared" si="3"/>
        <v>5</v>
      </c>
    </row>
    <row r="192" ht="15.0" customHeight="1">
      <c r="C192" s="1" t="str">
        <f t="shared" si="1"/>
        <v>Federico </v>
      </c>
      <c r="E192" s="48" t="s">
        <v>52</v>
      </c>
      <c r="F192" s="63" t="s">
        <v>830</v>
      </c>
      <c r="G192" s="48" t="s">
        <v>831</v>
      </c>
      <c r="I192" s="66" t="s">
        <v>86</v>
      </c>
      <c r="J192" s="36">
        <f t="shared" si="2"/>
        <v>5</v>
      </c>
      <c r="K192" s="37">
        <f t="shared" si="3"/>
        <v>4</v>
      </c>
    </row>
    <row r="193" ht="15.0" customHeight="1">
      <c r="C193" s="1" t="str">
        <f t="shared" si="1"/>
        <v>Juan </v>
      </c>
      <c r="E193" s="48" t="s">
        <v>33</v>
      </c>
      <c r="F193" s="63" t="s">
        <v>598</v>
      </c>
      <c r="G193" s="48" t="s">
        <v>832</v>
      </c>
      <c r="I193" s="66" t="s">
        <v>138</v>
      </c>
      <c r="J193" s="36">
        <f t="shared" si="2"/>
        <v>31</v>
      </c>
      <c r="K193" s="37">
        <f t="shared" si="3"/>
        <v>1</v>
      </c>
    </row>
    <row r="194" ht="15.0" customHeight="1">
      <c r="C194" s="1" t="str">
        <f t="shared" si="1"/>
        <v>Juan Cruz </v>
      </c>
      <c r="E194" s="48" t="s">
        <v>150</v>
      </c>
      <c r="F194" s="63" t="s">
        <v>834</v>
      </c>
      <c r="G194" s="48" t="s">
        <v>835</v>
      </c>
      <c r="I194" s="66" t="s">
        <v>25</v>
      </c>
      <c r="J194" s="36">
        <f t="shared" si="2"/>
        <v>35</v>
      </c>
      <c r="K194" s="37">
        <f t="shared" si="3"/>
        <v>6</v>
      </c>
    </row>
    <row r="195" ht="15.0" customHeight="1">
      <c r="C195" s="1" t="str">
        <f t="shared" si="1"/>
        <v>Juan Cruz </v>
      </c>
      <c r="E195" s="64"/>
      <c r="F195" s="65"/>
      <c r="G195" s="48" t="s">
        <v>837</v>
      </c>
      <c r="I195" s="66" t="s">
        <v>79</v>
      </c>
      <c r="J195" s="36">
        <f t="shared" si="2"/>
        <v>33</v>
      </c>
      <c r="K195" s="37">
        <f t="shared" si="3"/>
        <v>5</v>
      </c>
    </row>
    <row r="196" ht="15.0" customHeight="1">
      <c r="C196" s="1" t="str">
        <f t="shared" si="1"/>
        <v>Juan Cruz </v>
      </c>
      <c r="E196" s="64"/>
      <c r="F196" s="65"/>
      <c r="G196" s="48" t="s">
        <v>838</v>
      </c>
      <c r="J196" s="36">
        <f t="shared" si="2"/>
        <v>0</v>
      </c>
      <c r="K196" s="37">
        <f t="shared" si="3"/>
        <v>0</v>
      </c>
    </row>
    <row r="197" ht="15.0" customHeight="1">
      <c r="C197" s="1" t="str">
        <f t="shared" si="1"/>
        <v>Juan </v>
      </c>
      <c r="E197" s="48" t="s">
        <v>33</v>
      </c>
      <c r="F197" s="63" t="s">
        <v>840</v>
      </c>
      <c r="G197" s="48" t="s">
        <v>841</v>
      </c>
      <c r="I197" s="66" t="s">
        <v>142</v>
      </c>
      <c r="J197" s="36">
        <f t="shared" si="2"/>
        <v>32</v>
      </c>
      <c r="K197" s="37">
        <f t="shared" si="3"/>
        <v>1</v>
      </c>
    </row>
    <row r="198" ht="15.0" customHeight="1">
      <c r="C198" s="1" t="str">
        <f t="shared" si="1"/>
        <v>Federico </v>
      </c>
      <c r="E198" s="48" t="s">
        <v>52</v>
      </c>
      <c r="F198" s="63" t="s">
        <v>844</v>
      </c>
      <c r="G198" s="48" t="s">
        <v>845</v>
      </c>
      <c r="J198" s="36">
        <f t="shared" si="2"/>
        <v>0</v>
      </c>
      <c r="K198" s="37">
        <f t="shared" si="3"/>
        <v>0</v>
      </c>
    </row>
    <row r="199" ht="15.0" customHeight="1">
      <c r="C199" s="1" t="str">
        <f t="shared" si="1"/>
        <v>Juan Cruz </v>
      </c>
      <c r="E199" s="48" t="s">
        <v>150</v>
      </c>
      <c r="F199" s="63" t="s">
        <v>846</v>
      </c>
      <c r="G199" s="48" t="s">
        <v>847</v>
      </c>
      <c r="J199" s="36">
        <f t="shared" si="2"/>
        <v>0</v>
      </c>
      <c r="K199" s="37">
        <f t="shared" si="3"/>
        <v>0</v>
      </c>
    </row>
    <row r="200" ht="15.0" customHeight="1">
      <c r="C200" s="1" t="str">
        <f t="shared" si="1"/>
        <v>Federico </v>
      </c>
      <c r="E200" s="48" t="s">
        <v>52</v>
      </c>
      <c r="F200" s="63" t="s">
        <v>849</v>
      </c>
      <c r="G200" s="48" t="s">
        <v>850</v>
      </c>
      <c r="J200" s="36">
        <f t="shared" si="2"/>
        <v>0</v>
      </c>
      <c r="K200" s="37">
        <f t="shared" si="3"/>
        <v>0</v>
      </c>
    </row>
    <row r="201" ht="15.0" customHeight="1">
      <c r="C201" s="1" t="str">
        <f t="shared" si="1"/>
        <v>Federico </v>
      </c>
      <c r="E201" s="64"/>
      <c r="F201" s="65"/>
      <c r="G201" s="48" t="s">
        <v>851</v>
      </c>
      <c r="J201" s="36">
        <f t="shared" si="2"/>
        <v>0</v>
      </c>
      <c r="K201" s="37">
        <f t="shared" si="3"/>
        <v>0</v>
      </c>
    </row>
    <row r="202" ht="15.0" customHeight="1">
      <c r="C202" s="1" t="str">
        <f t="shared" si="1"/>
        <v>jsduana </v>
      </c>
      <c r="E202" s="48" t="s">
        <v>46</v>
      </c>
      <c r="F202" s="63" t="s">
        <v>849</v>
      </c>
      <c r="G202" s="48" t="s">
        <v>854</v>
      </c>
      <c r="J202" s="36">
        <f t="shared" si="2"/>
        <v>0</v>
      </c>
      <c r="K202" s="37">
        <f t="shared" si="3"/>
        <v>0</v>
      </c>
    </row>
    <row r="203" ht="15.0" customHeight="1">
      <c r="C203" s="1" t="str">
        <f t="shared" si="1"/>
        <v>Juan Cruz </v>
      </c>
      <c r="E203" s="48" t="s">
        <v>150</v>
      </c>
      <c r="F203" s="63" t="s">
        <v>856</v>
      </c>
      <c r="G203" s="48" t="s">
        <v>857</v>
      </c>
      <c r="J203" s="36">
        <f t="shared" si="2"/>
        <v>0</v>
      </c>
      <c r="K203" s="37">
        <f t="shared" si="3"/>
        <v>0</v>
      </c>
    </row>
    <row r="204" ht="15.0" customHeight="1">
      <c r="C204" s="1" t="str">
        <f t="shared" si="1"/>
        <v>Juan </v>
      </c>
      <c r="E204" s="48" t="s">
        <v>33</v>
      </c>
      <c r="F204" s="63" t="s">
        <v>856</v>
      </c>
      <c r="G204" s="48" t="s">
        <v>859</v>
      </c>
      <c r="J204" s="36">
        <f t="shared" si="2"/>
        <v>0</v>
      </c>
      <c r="K204" s="37">
        <f t="shared" si="3"/>
        <v>0</v>
      </c>
    </row>
    <row r="205" ht="15.0" customHeight="1">
      <c r="C205" s="1" t="str">
        <f t="shared" si="1"/>
        <v>Juan </v>
      </c>
      <c r="E205" s="64"/>
      <c r="F205" s="65"/>
      <c r="G205" s="48" t="s">
        <v>861</v>
      </c>
      <c r="J205" s="36">
        <f t="shared" si="2"/>
        <v>0</v>
      </c>
      <c r="K205" s="37">
        <f t="shared" si="3"/>
        <v>0</v>
      </c>
    </row>
    <row r="206" ht="15.0" customHeight="1">
      <c r="C206" s="1" t="str">
        <f t="shared" si="1"/>
        <v>Juan Cruz </v>
      </c>
      <c r="E206" s="48" t="s">
        <v>150</v>
      </c>
      <c r="F206" s="63" t="s">
        <v>864</v>
      </c>
      <c r="G206" s="48" t="s">
        <v>865</v>
      </c>
      <c r="J206" s="36">
        <f t="shared" si="2"/>
        <v>0</v>
      </c>
      <c r="K206" s="37">
        <f t="shared" si="3"/>
        <v>0</v>
      </c>
    </row>
    <row r="207" ht="15.0" customHeight="1">
      <c r="C207" s="1" t="str">
        <f t="shared" si="1"/>
        <v>Juan </v>
      </c>
      <c r="E207" s="48" t="s">
        <v>33</v>
      </c>
      <c r="F207" s="63" t="s">
        <v>864</v>
      </c>
      <c r="G207" s="48" t="s">
        <v>402</v>
      </c>
      <c r="J207" s="36">
        <f t="shared" si="2"/>
        <v>0</v>
      </c>
      <c r="K207" s="37">
        <f t="shared" si="3"/>
        <v>0</v>
      </c>
    </row>
    <row r="208" ht="15.0" customHeight="1">
      <c r="C208" s="1" t="str">
        <f t="shared" si="1"/>
        <v>Federico </v>
      </c>
      <c r="E208" s="48" t="s">
        <v>52</v>
      </c>
      <c r="F208" s="63" t="s">
        <v>868</v>
      </c>
      <c r="G208" s="48" t="s">
        <v>869</v>
      </c>
      <c r="I208" s="66" t="s">
        <v>117</v>
      </c>
      <c r="J208" s="36">
        <f t="shared" si="2"/>
        <v>20</v>
      </c>
      <c r="K208" s="37">
        <f t="shared" si="3"/>
        <v>9</v>
      </c>
    </row>
    <row r="209" ht="15.0" customHeight="1">
      <c r="C209" s="1" t="str">
        <f t="shared" si="1"/>
        <v>Federico </v>
      </c>
      <c r="E209" s="64"/>
      <c r="F209" s="65"/>
      <c r="G209" s="48" t="s">
        <v>872</v>
      </c>
      <c r="J209" s="36">
        <f t="shared" si="2"/>
        <v>0</v>
      </c>
      <c r="K209" s="37">
        <f t="shared" si="3"/>
        <v>0</v>
      </c>
    </row>
    <row r="210" ht="15.0" customHeight="1">
      <c r="C210" s="1" t="str">
        <f t="shared" si="1"/>
        <v>Juan </v>
      </c>
      <c r="E210" s="48" t="s">
        <v>33</v>
      </c>
      <c r="F210" s="63" t="s">
        <v>868</v>
      </c>
      <c r="G210" s="48" t="s">
        <v>873</v>
      </c>
      <c r="J210" s="36">
        <f t="shared" si="2"/>
        <v>0</v>
      </c>
      <c r="K210" s="37">
        <f t="shared" si="3"/>
        <v>0</v>
      </c>
    </row>
    <row r="211" ht="15.0" customHeight="1">
      <c r="C211" s="1" t="str">
        <f t="shared" si="1"/>
        <v>Juan </v>
      </c>
      <c r="E211" s="64"/>
      <c r="F211" s="65"/>
      <c r="G211" s="48" t="s">
        <v>875</v>
      </c>
      <c r="J211" s="36">
        <f t="shared" si="2"/>
        <v>0</v>
      </c>
      <c r="K211" s="37">
        <f t="shared" si="3"/>
        <v>0</v>
      </c>
    </row>
    <row r="212" ht="15.0" customHeight="1">
      <c r="C212" s="1" t="str">
        <f t="shared" si="1"/>
        <v>Federico </v>
      </c>
      <c r="E212" s="48" t="s">
        <v>52</v>
      </c>
      <c r="F212" s="63" t="s">
        <v>877</v>
      </c>
      <c r="G212" s="48" t="s">
        <v>103</v>
      </c>
      <c r="J212" s="36">
        <f t="shared" si="2"/>
        <v>0</v>
      </c>
      <c r="K212" s="37">
        <f t="shared" si="3"/>
        <v>0</v>
      </c>
    </row>
    <row r="213" ht="15.0" customHeight="1">
      <c r="C213" s="1" t="str">
        <f t="shared" si="1"/>
        <v>jsduana </v>
      </c>
      <c r="E213" s="48" t="s">
        <v>46</v>
      </c>
      <c r="F213" s="63" t="s">
        <v>879</v>
      </c>
      <c r="G213" s="48" t="s">
        <v>880</v>
      </c>
      <c r="I213" s="66" t="s">
        <v>266</v>
      </c>
      <c r="J213" s="36">
        <f t="shared" si="2"/>
        <v>18</v>
      </c>
      <c r="K213" s="37">
        <f t="shared" si="3"/>
        <v>5</v>
      </c>
    </row>
    <row r="214" ht="15.0" customHeight="1">
      <c r="C214" s="1" t="str">
        <f t="shared" si="1"/>
        <v>jsduana </v>
      </c>
      <c r="E214" s="64"/>
      <c r="F214" s="65"/>
      <c r="G214" s="48" t="s">
        <v>881</v>
      </c>
      <c r="I214" s="66" t="s">
        <v>344</v>
      </c>
      <c r="J214" s="36">
        <f t="shared" si="2"/>
        <v>19</v>
      </c>
      <c r="K214" s="37">
        <f t="shared" si="3"/>
        <v>7</v>
      </c>
    </row>
    <row r="215" ht="15.0" customHeight="1">
      <c r="C215" s="1" t="str">
        <f t="shared" si="1"/>
        <v>Federico </v>
      </c>
      <c r="E215" s="48" t="s">
        <v>52</v>
      </c>
      <c r="F215" s="63" t="s">
        <v>882</v>
      </c>
      <c r="G215" s="48" t="s">
        <v>883</v>
      </c>
      <c r="I215" s="66" t="s">
        <v>248</v>
      </c>
      <c r="J215" s="36">
        <f t="shared" si="2"/>
        <v>3</v>
      </c>
      <c r="K215" s="37">
        <f t="shared" si="3"/>
        <v>5</v>
      </c>
    </row>
    <row r="216" ht="15.0" customHeight="1">
      <c r="C216" s="1" t="str">
        <f t="shared" si="1"/>
        <v>jsduana </v>
      </c>
      <c r="E216" s="48" t="s">
        <v>46</v>
      </c>
      <c r="F216" s="63" t="s">
        <v>882</v>
      </c>
      <c r="G216" s="48" t="s">
        <v>103</v>
      </c>
      <c r="J216" s="36">
        <f t="shared" si="2"/>
        <v>0</v>
      </c>
      <c r="K216" s="37">
        <f t="shared" si="3"/>
        <v>0</v>
      </c>
    </row>
    <row r="217" ht="15.0" customHeight="1">
      <c r="C217" s="1" t="str">
        <f t="shared" si="1"/>
        <v>jsduana </v>
      </c>
      <c r="E217" s="48" t="s">
        <v>46</v>
      </c>
      <c r="F217" s="63" t="s">
        <v>885</v>
      </c>
      <c r="G217" s="48" t="s">
        <v>886</v>
      </c>
      <c r="J217" s="36">
        <f t="shared" si="2"/>
        <v>0</v>
      </c>
      <c r="K217" s="37">
        <f t="shared" si="3"/>
        <v>0</v>
      </c>
    </row>
    <row r="218" ht="15.0" customHeight="1">
      <c r="C218" s="1" t="str">
        <f t="shared" si="1"/>
        <v>Juan </v>
      </c>
      <c r="E218" s="48" t="s">
        <v>33</v>
      </c>
      <c r="F218" s="63" t="s">
        <v>888</v>
      </c>
      <c r="G218" s="48" t="s">
        <v>889</v>
      </c>
      <c r="I218" s="66" t="s">
        <v>381</v>
      </c>
      <c r="J218" s="36">
        <f t="shared" si="2"/>
        <v>25</v>
      </c>
      <c r="K218" s="37">
        <f t="shared" si="3"/>
        <v>2</v>
      </c>
    </row>
    <row r="219" ht="15.0" customHeight="1">
      <c r="C219" s="1" t="str">
        <f t="shared" si="1"/>
        <v>jsduana </v>
      </c>
      <c r="E219" s="48" t="s">
        <v>46</v>
      </c>
      <c r="F219" s="63" t="s">
        <v>890</v>
      </c>
      <c r="G219" s="48" t="s">
        <v>891</v>
      </c>
      <c r="I219" s="66" t="s">
        <v>381</v>
      </c>
      <c r="J219" s="36">
        <f t="shared" si="2"/>
        <v>25</v>
      </c>
      <c r="K219" s="37">
        <f t="shared" si="3"/>
        <v>2</v>
      </c>
    </row>
    <row r="220" ht="15.0" customHeight="1">
      <c r="C220" s="1" t="str">
        <f t="shared" si="1"/>
        <v>Juan Cruz </v>
      </c>
      <c r="E220" s="48" t="s">
        <v>150</v>
      </c>
      <c r="F220" s="63" t="s">
        <v>893</v>
      </c>
      <c r="G220" s="48" t="s">
        <v>894</v>
      </c>
      <c r="I220" s="66" t="s">
        <v>381</v>
      </c>
      <c r="J220" s="36">
        <f t="shared" si="2"/>
        <v>25</v>
      </c>
      <c r="K220" s="37">
        <f t="shared" si="3"/>
        <v>2</v>
      </c>
    </row>
    <row r="221" ht="15.0" customHeight="1">
      <c r="C221" s="1" t="str">
        <f t="shared" si="1"/>
        <v>Juan Cruz </v>
      </c>
      <c r="E221" s="64"/>
      <c r="F221" s="65"/>
      <c r="G221" s="64"/>
      <c r="J221" s="36">
        <f t="shared" si="2"/>
        <v>0</v>
      </c>
      <c r="K221" s="37">
        <f t="shared" si="3"/>
        <v>0</v>
      </c>
    </row>
    <row r="222" ht="15.0" customHeight="1">
      <c r="C222" s="1" t="str">
        <f t="shared" si="1"/>
        <v>Juan Cruz </v>
      </c>
      <c r="E222" s="64"/>
      <c r="F222" s="65"/>
      <c r="G222" s="64"/>
      <c r="J222" s="36">
        <f t="shared" si="2"/>
        <v>0</v>
      </c>
      <c r="K222" s="37">
        <f t="shared" si="3"/>
        <v>0</v>
      </c>
    </row>
    <row r="223" ht="15.0" customHeight="1">
      <c r="C223" s="1" t="str">
        <f t="shared" si="1"/>
        <v>Juan Cruz </v>
      </c>
      <c r="E223" s="64"/>
      <c r="F223" s="65"/>
      <c r="G223" s="64"/>
      <c r="J223" s="36">
        <f t="shared" si="2"/>
        <v>0</v>
      </c>
      <c r="K223" s="37">
        <f t="shared" si="3"/>
        <v>0</v>
      </c>
    </row>
    <row r="224" ht="15.0" customHeight="1">
      <c r="C224" s="1" t="str">
        <f t="shared" si="1"/>
        <v>Juan Cruz </v>
      </c>
      <c r="E224" s="64"/>
      <c r="F224" s="65"/>
      <c r="G224" s="64"/>
      <c r="J224" s="36">
        <f t="shared" si="2"/>
        <v>0</v>
      </c>
      <c r="K224" s="37">
        <f t="shared" si="3"/>
        <v>0</v>
      </c>
    </row>
    <row r="225" ht="15.0" customHeight="1">
      <c r="C225" s="1" t="str">
        <f t="shared" si="1"/>
        <v>Juan Cruz </v>
      </c>
      <c r="E225" s="64"/>
      <c r="F225" s="65"/>
      <c r="G225" s="64"/>
      <c r="J225" s="36">
        <f t="shared" si="2"/>
        <v>0</v>
      </c>
      <c r="K225" s="37">
        <f t="shared" si="3"/>
        <v>0</v>
      </c>
    </row>
    <row r="226" ht="15.0" customHeight="1">
      <c r="C226" s="1" t="str">
        <f t="shared" si="1"/>
        <v>Juan Cruz </v>
      </c>
      <c r="E226" s="64"/>
      <c r="F226" s="65"/>
      <c r="G226" s="64"/>
      <c r="J226" s="36">
        <f t="shared" si="2"/>
        <v>0</v>
      </c>
      <c r="K226" s="37">
        <f t="shared" si="3"/>
        <v>0</v>
      </c>
    </row>
    <row r="227" ht="15.0" customHeight="1">
      <c r="C227" s="1" t="str">
        <f t="shared" si="1"/>
        <v>Juan Cruz </v>
      </c>
      <c r="E227" s="64"/>
      <c r="F227" s="65"/>
      <c r="G227" s="64"/>
      <c r="J227" s="36">
        <f t="shared" si="2"/>
        <v>0</v>
      </c>
      <c r="K227" s="37">
        <f t="shared" si="3"/>
        <v>0</v>
      </c>
    </row>
    <row r="228" ht="15.0" customHeight="1">
      <c r="C228" s="1" t="str">
        <f t="shared" si="1"/>
        <v>Juan Cruz </v>
      </c>
      <c r="E228" s="64"/>
      <c r="F228" s="65"/>
      <c r="G228" s="64"/>
      <c r="J228" s="36">
        <f t="shared" si="2"/>
        <v>0</v>
      </c>
      <c r="K228" s="37">
        <f t="shared" si="3"/>
        <v>0</v>
      </c>
    </row>
    <row r="229" ht="15.0" customHeight="1">
      <c r="C229" s="1" t="str">
        <f t="shared" si="1"/>
        <v>Juan Cruz </v>
      </c>
      <c r="E229" s="64"/>
      <c r="F229" s="65"/>
      <c r="G229" s="64"/>
      <c r="J229" s="36">
        <f t="shared" si="2"/>
        <v>0</v>
      </c>
      <c r="K229" s="37">
        <f t="shared" si="3"/>
        <v>0</v>
      </c>
    </row>
    <row r="230" ht="15.0" customHeight="1">
      <c r="C230" s="1" t="str">
        <f t="shared" si="1"/>
        <v>Juan Cruz </v>
      </c>
      <c r="E230" s="64"/>
      <c r="F230" s="65"/>
      <c r="G230" s="64"/>
      <c r="J230" s="36">
        <f t="shared" si="2"/>
        <v>0</v>
      </c>
      <c r="K230" s="37">
        <f t="shared" si="3"/>
        <v>0</v>
      </c>
    </row>
    <row r="231" ht="15.0" customHeight="1">
      <c r="C231" s="1" t="str">
        <f t="shared" si="1"/>
        <v>Juan Cruz </v>
      </c>
      <c r="E231" s="64"/>
      <c r="F231" s="65"/>
      <c r="G231" s="64"/>
      <c r="J231" s="36">
        <f t="shared" si="2"/>
        <v>0</v>
      </c>
      <c r="K231" s="37">
        <f t="shared" si="3"/>
        <v>0</v>
      </c>
    </row>
    <row r="232" ht="15.0" customHeight="1">
      <c r="C232" s="1" t="str">
        <f t="shared" si="1"/>
        <v>Juan Cruz </v>
      </c>
      <c r="E232" s="64"/>
      <c r="F232" s="65"/>
      <c r="G232" s="64"/>
      <c r="J232" s="36">
        <f t="shared" si="2"/>
        <v>0</v>
      </c>
      <c r="K232" s="37">
        <f t="shared" si="3"/>
        <v>0</v>
      </c>
    </row>
    <row r="233" ht="15.0" customHeight="1">
      <c r="C233" s="1" t="str">
        <f t="shared" si="1"/>
        <v>Juan Cruz </v>
      </c>
      <c r="E233" s="64"/>
      <c r="F233" s="65"/>
      <c r="G233" s="64"/>
      <c r="J233" s="36">
        <f t="shared" si="2"/>
        <v>0</v>
      </c>
      <c r="K233" s="37">
        <f t="shared" si="3"/>
        <v>0</v>
      </c>
    </row>
    <row r="234" ht="15.0" customHeight="1">
      <c r="C234" s="1" t="str">
        <f t="shared" si="1"/>
        <v>Juan Cruz </v>
      </c>
      <c r="E234" s="64"/>
      <c r="F234" s="65"/>
      <c r="G234" s="64"/>
      <c r="J234" s="36">
        <f t="shared" si="2"/>
        <v>0</v>
      </c>
      <c r="K234" s="37">
        <f t="shared" si="3"/>
        <v>0</v>
      </c>
    </row>
    <row r="235" ht="15.0" customHeight="1">
      <c r="C235" s="1" t="str">
        <f t="shared" si="1"/>
        <v>Juan Cruz </v>
      </c>
      <c r="E235" s="64"/>
      <c r="F235" s="65"/>
      <c r="G235" s="64"/>
      <c r="J235" s="36">
        <f t="shared" si="2"/>
        <v>0</v>
      </c>
    </row>
    <row r="236" ht="15.0" customHeight="1">
      <c r="C236" s="1" t="str">
        <f t="shared" si="1"/>
        <v>Juan Cruz </v>
      </c>
      <c r="E236" s="64"/>
      <c r="F236" s="65"/>
      <c r="G236" s="64"/>
      <c r="J236" s="36">
        <f t="shared" si="2"/>
        <v>0</v>
      </c>
    </row>
    <row r="237" ht="15.0" customHeight="1">
      <c r="C237" s="1" t="str">
        <f t="shared" si="1"/>
        <v>Juan Cruz </v>
      </c>
      <c r="E237" s="64"/>
      <c r="F237" s="65"/>
      <c r="G237" s="64"/>
      <c r="J237" s="36">
        <f t="shared" si="2"/>
        <v>0</v>
      </c>
    </row>
    <row r="238" ht="15.0" customHeight="1">
      <c r="C238" s="1" t="str">
        <f t="shared" si="1"/>
        <v>Juan Cruz </v>
      </c>
      <c r="E238" s="64"/>
      <c r="F238" s="65"/>
      <c r="G238" s="64"/>
      <c r="J238" s="36">
        <f t="shared" si="2"/>
        <v>0</v>
      </c>
    </row>
    <row r="239" ht="15.0" customHeight="1">
      <c r="C239" s="1" t="str">
        <f t="shared" si="1"/>
        <v>Juan Cruz </v>
      </c>
      <c r="E239" s="64"/>
      <c r="F239" s="65"/>
      <c r="G239" s="64"/>
      <c r="J239" s="36">
        <f t="shared" si="2"/>
        <v>0</v>
      </c>
    </row>
    <row r="240" ht="15.0" customHeight="1">
      <c r="C240" s="1" t="str">
        <f t="shared" si="1"/>
        <v>Juan Cruz </v>
      </c>
      <c r="E240" s="64"/>
      <c r="F240" s="65"/>
      <c r="G240" s="64"/>
      <c r="J240" s="36">
        <f t="shared" si="2"/>
        <v>0</v>
      </c>
    </row>
    <row r="241" ht="15.0" customHeight="1">
      <c r="C241" s="1" t="str">
        <f t="shared" si="1"/>
        <v>Juan Cruz </v>
      </c>
      <c r="E241" s="64"/>
      <c r="F241" s="65"/>
      <c r="G241" s="64"/>
      <c r="J241" s="36">
        <f t="shared" si="2"/>
        <v>0</v>
      </c>
    </row>
    <row r="242" ht="15.0" customHeight="1">
      <c r="C242" s="1" t="str">
        <f t="shared" si="1"/>
        <v>Juan Cruz </v>
      </c>
      <c r="E242" s="64"/>
      <c r="F242" s="65"/>
      <c r="G242" s="64"/>
      <c r="J242" s="36">
        <f t="shared" si="2"/>
        <v>0</v>
      </c>
    </row>
    <row r="243" ht="15.0" customHeight="1">
      <c r="C243" s="1" t="str">
        <f t="shared" si="1"/>
        <v>Juan Cruz </v>
      </c>
      <c r="E243" s="64"/>
      <c r="F243" s="65"/>
      <c r="G243" s="64"/>
      <c r="J243" s="36">
        <f t="shared" si="2"/>
        <v>0</v>
      </c>
    </row>
    <row r="244" ht="15.0" customHeight="1">
      <c r="C244" s="1" t="str">
        <f t="shared" si="1"/>
        <v>Juan Cruz </v>
      </c>
      <c r="E244" s="64"/>
      <c r="F244" s="65"/>
      <c r="G244" s="64"/>
      <c r="J244" s="36">
        <f t="shared" si="2"/>
        <v>0</v>
      </c>
    </row>
    <row r="245" ht="15.0" customHeight="1">
      <c r="C245" s="1" t="str">
        <f t="shared" si="1"/>
        <v>Juan Cruz </v>
      </c>
      <c r="E245" s="64"/>
      <c r="F245" s="65"/>
      <c r="G245" s="64"/>
      <c r="J245" s="36">
        <f t="shared" si="2"/>
        <v>0</v>
      </c>
    </row>
    <row r="246" ht="15.0" customHeight="1">
      <c r="C246" s="1" t="str">
        <f t="shared" si="1"/>
        <v>Juan Cruz </v>
      </c>
      <c r="E246" s="64"/>
      <c r="F246" s="65"/>
      <c r="G246" s="64"/>
      <c r="J246" s="36">
        <f t="shared" si="2"/>
        <v>0</v>
      </c>
    </row>
    <row r="247" ht="15.0" customHeight="1">
      <c r="E247" s="64"/>
      <c r="F247" s="65"/>
      <c r="G247" s="64"/>
      <c r="J247" s="36">
        <f t="shared" si="2"/>
        <v>0</v>
      </c>
    </row>
    <row r="248" ht="15.0" customHeight="1">
      <c r="E248" s="64"/>
      <c r="F248" s="65"/>
      <c r="G248" s="64"/>
      <c r="J248" s="36">
        <f t="shared" si="2"/>
        <v>0</v>
      </c>
    </row>
    <row r="249" ht="15.0" customHeight="1">
      <c r="E249" s="64"/>
      <c r="F249" s="65"/>
      <c r="G249" s="64"/>
      <c r="J249" s="36">
        <f t="shared" si="2"/>
        <v>0</v>
      </c>
    </row>
    <row r="250" ht="15.0" customHeight="1">
      <c r="E250" s="64"/>
      <c r="F250" s="65"/>
      <c r="G250" s="64"/>
      <c r="J250" s="36">
        <f t="shared" si="2"/>
        <v>0</v>
      </c>
    </row>
    <row r="251" ht="15.0" customHeight="1">
      <c r="E251" s="64"/>
      <c r="F251" s="65"/>
      <c r="G251" s="64"/>
      <c r="J251" s="36">
        <f t="shared" si="2"/>
        <v>0</v>
      </c>
    </row>
    <row r="252" ht="15.0" customHeight="1">
      <c r="E252" s="64"/>
      <c r="F252" s="65"/>
      <c r="G252" s="64"/>
      <c r="J252" s="36">
        <f t="shared" si="2"/>
        <v>0</v>
      </c>
    </row>
    <row r="253" ht="15.0" customHeight="1">
      <c r="E253" s="64"/>
      <c r="F253" s="65"/>
      <c r="G253" s="64"/>
      <c r="J253" s="36">
        <f t="shared" si="2"/>
        <v>0</v>
      </c>
    </row>
    <row r="254" ht="15.0" customHeight="1">
      <c r="E254" s="64"/>
      <c r="F254" s="65"/>
      <c r="G254" s="64"/>
      <c r="J254" s="36">
        <f t="shared" si="2"/>
        <v>0</v>
      </c>
    </row>
    <row r="255" ht="15.0" customHeight="1">
      <c r="E255" s="64"/>
      <c r="F255" s="65"/>
      <c r="G255" s="64"/>
      <c r="J255" s="36">
        <f t="shared" si="2"/>
        <v>0</v>
      </c>
    </row>
    <row r="256" ht="15.0" customHeight="1">
      <c r="E256" s="64"/>
      <c r="F256" s="65"/>
      <c r="G256" s="64"/>
      <c r="J256" s="36">
        <f t="shared" si="2"/>
        <v>0</v>
      </c>
    </row>
    <row r="257" ht="15.0" customHeight="1">
      <c r="E257" s="64"/>
      <c r="F257" s="65"/>
      <c r="G257" s="64"/>
      <c r="J257" s="36">
        <f t="shared" si="2"/>
        <v>0</v>
      </c>
    </row>
    <row r="258" ht="15.0" customHeight="1">
      <c r="E258" s="64"/>
      <c r="F258" s="65"/>
      <c r="G258" s="64"/>
      <c r="J258" s="36">
        <f t="shared" si="2"/>
        <v>0</v>
      </c>
    </row>
    <row r="259" ht="15.0" customHeight="1">
      <c r="E259" s="64"/>
      <c r="F259" s="65"/>
      <c r="G259" s="64"/>
      <c r="J259" s="36">
        <f t="shared" si="2"/>
        <v>0</v>
      </c>
    </row>
    <row r="260" ht="15.0" customHeight="1">
      <c r="E260" s="64"/>
      <c r="F260" s="65"/>
      <c r="G260" s="64"/>
      <c r="J260" s="36">
        <f t="shared" si="2"/>
        <v>0</v>
      </c>
    </row>
    <row r="261" ht="15.0" customHeight="1">
      <c r="E261" s="64"/>
      <c r="F261" s="65"/>
      <c r="G261" s="64"/>
      <c r="J261" s="36">
        <f t="shared" si="2"/>
        <v>0</v>
      </c>
    </row>
    <row r="262" ht="15.0" customHeight="1">
      <c r="E262" s="64"/>
      <c r="F262" s="65"/>
      <c r="G262" s="64"/>
      <c r="J262" s="36">
        <f t="shared" si="2"/>
        <v>0</v>
      </c>
    </row>
    <row r="263" ht="15.0" customHeight="1">
      <c r="E263" s="64"/>
      <c r="F263" s="65"/>
      <c r="G263" s="64"/>
      <c r="J263" s="36">
        <f t="shared" si="2"/>
        <v>0</v>
      </c>
    </row>
    <row r="264" ht="15.0" customHeight="1">
      <c r="E264" s="64"/>
      <c r="F264" s="65"/>
      <c r="G264" s="64"/>
      <c r="J264" s="36">
        <f t="shared" si="2"/>
        <v>0</v>
      </c>
    </row>
    <row r="265" ht="15.0" customHeight="1">
      <c r="E265" s="64"/>
      <c r="F265" s="65"/>
      <c r="G265" s="64"/>
      <c r="J265" s="36">
        <f t="shared" si="2"/>
        <v>0</v>
      </c>
    </row>
    <row r="266" ht="15.0" customHeight="1">
      <c r="E266" s="64"/>
      <c r="F266" s="65"/>
      <c r="G266" s="64"/>
      <c r="J266" s="36">
        <f t="shared" si="2"/>
        <v>0</v>
      </c>
    </row>
    <row r="267" ht="15.0" customHeight="1">
      <c r="E267" s="64"/>
      <c r="F267" s="65"/>
      <c r="G267" s="64"/>
      <c r="J267" s="36">
        <f t="shared" si="2"/>
        <v>0</v>
      </c>
    </row>
    <row r="268" ht="15.0" customHeight="1">
      <c r="E268" s="64"/>
      <c r="F268" s="65"/>
      <c r="G268" s="64"/>
      <c r="J268" s="36">
        <f t="shared" si="2"/>
        <v>0</v>
      </c>
    </row>
    <row r="269" ht="15.0" customHeight="1">
      <c r="E269" s="64"/>
      <c r="F269" s="65"/>
      <c r="G269" s="64"/>
      <c r="J269" s="36">
        <f t="shared" si="2"/>
        <v>0</v>
      </c>
    </row>
    <row r="270" ht="15.0" customHeight="1">
      <c r="E270" s="64"/>
      <c r="F270" s="65"/>
      <c r="G270" s="64"/>
      <c r="J270" s="36">
        <f t="shared" si="2"/>
        <v>0</v>
      </c>
    </row>
    <row r="271" ht="15.0" customHeight="1">
      <c r="E271" s="64"/>
      <c r="F271" s="65"/>
      <c r="G271" s="64"/>
      <c r="J271" s="36">
        <f t="shared" si="2"/>
        <v>0</v>
      </c>
    </row>
    <row r="272" ht="15.0" customHeight="1">
      <c r="E272" s="64"/>
      <c r="F272" s="65"/>
      <c r="G272" s="64"/>
      <c r="J272" s="36">
        <f t="shared" si="2"/>
        <v>0</v>
      </c>
    </row>
    <row r="273" ht="15.0" customHeight="1">
      <c r="E273" s="64"/>
      <c r="F273" s="65"/>
      <c r="G273" s="64"/>
      <c r="J273" s="36">
        <f t="shared" si="2"/>
        <v>0</v>
      </c>
    </row>
    <row r="274" ht="15.0" customHeight="1">
      <c r="E274" s="64"/>
      <c r="F274" s="65"/>
      <c r="G274" s="64"/>
      <c r="J274" s="36">
        <f t="shared" si="2"/>
        <v>0</v>
      </c>
    </row>
    <row r="275" ht="15.0" customHeight="1">
      <c r="E275" s="64"/>
      <c r="F275" s="65"/>
      <c r="G275" s="64"/>
      <c r="J275" s="36">
        <f t="shared" si="2"/>
        <v>0</v>
      </c>
    </row>
    <row r="276" ht="15.0" customHeight="1">
      <c r="E276" s="64"/>
      <c r="F276" s="65"/>
      <c r="G276" s="64"/>
      <c r="J276" s="36">
        <f t="shared" si="2"/>
        <v>0</v>
      </c>
    </row>
    <row r="277" ht="15.0" customHeight="1">
      <c r="E277" s="64"/>
      <c r="F277" s="65"/>
      <c r="G277" s="64"/>
      <c r="J277" s="36">
        <f t="shared" si="2"/>
        <v>0</v>
      </c>
    </row>
    <row r="278" ht="15.0" customHeight="1">
      <c r="E278" s="64"/>
      <c r="F278" s="65"/>
      <c r="G278" s="64"/>
      <c r="J278" s="36">
        <f t="shared" si="2"/>
        <v>0</v>
      </c>
    </row>
    <row r="279" ht="15.0" customHeight="1">
      <c r="E279" s="64"/>
      <c r="F279" s="65"/>
      <c r="G279" s="64"/>
      <c r="J279" s="36">
        <f t="shared" si="2"/>
        <v>0</v>
      </c>
    </row>
    <row r="280" ht="15.0" customHeight="1">
      <c r="E280" s="64"/>
      <c r="F280" s="65"/>
      <c r="G280" s="64"/>
      <c r="J280" s="36">
        <f t="shared" si="2"/>
        <v>0</v>
      </c>
    </row>
    <row r="281" ht="15.0" customHeight="1">
      <c r="E281" s="64"/>
      <c r="F281" s="65"/>
      <c r="G281" s="64"/>
      <c r="J281" s="36">
        <f t="shared" si="2"/>
        <v>0</v>
      </c>
    </row>
    <row r="282" ht="15.0" customHeight="1">
      <c r="E282" s="64"/>
      <c r="F282" s="65"/>
      <c r="G282" s="64"/>
      <c r="J282" s="36">
        <f t="shared" si="2"/>
        <v>0</v>
      </c>
    </row>
    <row r="283" ht="15.0" customHeight="1">
      <c r="E283" s="64"/>
      <c r="F283" s="65"/>
      <c r="G283" s="64"/>
      <c r="J283" s="36">
        <f t="shared" si="2"/>
        <v>0</v>
      </c>
    </row>
    <row r="284" ht="15.0" customHeight="1">
      <c r="E284" s="64"/>
      <c r="F284" s="65"/>
      <c r="G284" s="64"/>
      <c r="J284" s="36">
        <f t="shared" si="2"/>
        <v>0</v>
      </c>
    </row>
    <row r="285" ht="15.0" customHeight="1">
      <c r="E285" s="64"/>
      <c r="F285" s="65"/>
      <c r="G285" s="64"/>
      <c r="J285" s="36">
        <f t="shared" si="2"/>
        <v>0</v>
      </c>
    </row>
    <row r="286" ht="15.0" customHeight="1">
      <c r="E286" s="64"/>
      <c r="F286" s="65"/>
      <c r="G286" s="64"/>
      <c r="J286" s="36">
        <f t="shared" si="2"/>
        <v>0</v>
      </c>
    </row>
    <row r="287" ht="15.0" customHeight="1">
      <c r="E287" s="64"/>
      <c r="F287" s="65"/>
      <c r="G287" s="64"/>
      <c r="J287" s="36">
        <f t="shared" si="2"/>
        <v>0</v>
      </c>
    </row>
    <row r="288" ht="15.0" customHeight="1">
      <c r="E288" s="64"/>
      <c r="F288" s="65"/>
      <c r="G288" s="64"/>
      <c r="J288" s="36">
        <f t="shared" si="2"/>
        <v>0</v>
      </c>
    </row>
    <row r="289" ht="15.0" customHeight="1">
      <c r="E289" s="64"/>
      <c r="F289" s="65"/>
      <c r="G289" s="64"/>
      <c r="J289" s="36">
        <f t="shared" si="2"/>
        <v>0</v>
      </c>
    </row>
    <row r="290" ht="15.0" customHeight="1">
      <c r="E290" s="64"/>
      <c r="F290" s="65"/>
      <c r="G290" s="64"/>
      <c r="J290" s="36">
        <f t="shared" si="2"/>
        <v>0</v>
      </c>
    </row>
    <row r="291" ht="15.0" customHeight="1">
      <c r="E291" s="64"/>
      <c r="F291" s="65"/>
      <c r="G291" s="64"/>
    </row>
    <row r="292" ht="15.0" customHeight="1">
      <c r="E292" s="64"/>
      <c r="F292" s="65"/>
      <c r="G292" s="64"/>
    </row>
    <row r="293" ht="15.0" customHeight="1">
      <c r="E293" s="64"/>
      <c r="F293" s="65"/>
      <c r="G293" s="64"/>
    </row>
    <row r="294" ht="15.0" customHeight="1">
      <c r="E294" s="64"/>
      <c r="F294" s="65"/>
      <c r="G294" s="64"/>
    </row>
    <row r="295" ht="15.0" customHeight="1">
      <c r="E295" s="64"/>
      <c r="F295" s="65"/>
      <c r="G295" s="64"/>
    </row>
    <row r="296" ht="15.0" customHeight="1">
      <c r="E296" s="64"/>
      <c r="F296" s="65"/>
      <c r="G296" s="64"/>
    </row>
    <row r="297" ht="15.0" customHeight="1">
      <c r="E297" s="64"/>
      <c r="F297" s="65"/>
      <c r="G297" s="64"/>
    </row>
    <row r="298" ht="15.0" customHeight="1">
      <c r="E298" s="64"/>
      <c r="F298" s="65"/>
      <c r="G298" s="64"/>
    </row>
    <row r="299" ht="15.0" customHeight="1">
      <c r="E299" s="64"/>
      <c r="F299" s="65"/>
      <c r="G299" s="64"/>
    </row>
    <row r="300" ht="15.0" customHeight="1">
      <c r="E300" s="64"/>
      <c r="F300" s="65"/>
      <c r="G300" s="64"/>
    </row>
    <row r="301" ht="15.0" customHeight="1">
      <c r="E301" s="64"/>
      <c r="F301" s="65"/>
      <c r="G301" s="64"/>
    </row>
    <row r="302" ht="15.0" customHeight="1">
      <c r="E302" s="64"/>
      <c r="F302" s="65"/>
      <c r="G302" s="64"/>
    </row>
    <row r="303" ht="15.0" customHeight="1">
      <c r="E303" s="64"/>
      <c r="F303" s="65"/>
      <c r="G303" s="64"/>
    </row>
    <row r="304" ht="15.0" customHeight="1">
      <c r="E304" s="64"/>
      <c r="F304" s="65"/>
      <c r="G304" s="64"/>
    </row>
    <row r="305" ht="15.0" customHeight="1">
      <c r="E305" s="64"/>
      <c r="F305" s="65"/>
      <c r="G305" s="64"/>
    </row>
    <row r="306" ht="15.0" customHeight="1">
      <c r="E306" s="64"/>
      <c r="F306" s="65"/>
      <c r="G306" s="64"/>
    </row>
    <row r="307" ht="15.0" customHeight="1">
      <c r="E307" s="64"/>
      <c r="F307" s="65"/>
      <c r="G307" s="64"/>
    </row>
    <row r="308" ht="15.0" customHeight="1">
      <c r="E308" s="64"/>
      <c r="F308" s="65"/>
      <c r="G308" s="64"/>
    </row>
    <row r="309" ht="15.0" customHeight="1">
      <c r="E309" s="64"/>
      <c r="F309" s="65"/>
      <c r="G309" s="64"/>
    </row>
    <row r="310" ht="15.0" customHeight="1">
      <c r="E310" s="64"/>
      <c r="F310" s="65"/>
      <c r="G310" s="64"/>
    </row>
    <row r="311" ht="15.0" customHeight="1">
      <c r="E311" s="64"/>
      <c r="F311" s="65"/>
      <c r="G311" s="64"/>
    </row>
    <row r="312" ht="15.0" customHeight="1">
      <c r="E312" s="64"/>
      <c r="F312" s="65"/>
      <c r="G312" s="64"/>
    </row>
    <row r="313" ht="15.0" customHeight="1">
      <c r="E313" s="64"/>
      <c r="F313" s="65"/>
      <c r="G313" s="64"/>
    </row>
    <row r="314" ht="15.0" customHeight="1">
      <c r="E314" s="64"/>
      <c r="F314" s="65"/>
      <c r="G314" s="64"/>
    </row>
    <row r="315" ht="15.0" customHeight="1">
      <c r="E315" s="64"/>
      <c r="F315" s="65"/>
      <c r="G315" s="64"/>
    </row>
    <row r="316" ht="15.0" customHeight="1">
      <c r="E316" s="64"/>
      <c r="F316" s="65"/>
      <c r="G316" s="64"/>
    </row>
    <row r="317" ht="15.0" customHeight="1">
      <c r="E317" s="64"/>
      <c r="F317" s="65"/>
      <c r="G317" s="64"/>
    </row>
    <row r="318" ht="15.0" customHeight="1">
      <c r="E318" s="64"/>
      <c r="F318" s="65"/>
      <c r="G318" s="64"/>
    </row>
    <row r="319" ht="15.0" customHeight="1">
      <c r="E319" s="64"/>
      <c r="F319" s="65"/>
      <c r="G319" s="64"/>
    </row>
    <row r="320" ht="15.0" customHeight="1">
      <c r="E320" s="64"/>
      <c r="F320" s="65"/>
      <c r="G320" s="64"/>
    </row>
    <row r="321" ht="15.0" customHeight="1">
      <c r="E321" s="64"/>
      <c r="F321" s="65"/>
      <c r="G321" s="64"/>
    </row>
    <row r="322" ht="15.0" customHeight="1">
      <c r="E322" s="64"/>
      <c r="F322" s="65"/>
      <c r="G322" s="64"/>
    </row>
    <row r="323" ht="15.0" customHeight="1">
      <c r="E323" s="64"/>
      <c r="F323" s="65"/>
      <c r="G323" s="64"/>
    </row>
    <row r="324" ht="15.0" customHeight="1">
      <c r="E324" s="64"/>
      <c r="F324" s="65"/>
      <c r="G324" s="64"/>
    </row>
    <row r="325" ht="15.0" customHeight="1">
      <c r="E325" s="64"/>
      <c r="F325" s="65"/>
      <c r="G325" s="64"/>
    </row>
    <row r="326" ht="15.0" customHeight="1">
      <c r="E326" s="64"/>
      <c r="F326" s="65"/>
      <c r="G326" s="64"/>
    </row>
    <row r="327" ht="15.0" customHeight="1">
      <c r="E327" s="64"/>
      <c r="F327" s="65"/>
      <c r="G327" s="64"/>
    </row>
    <row r="328" ht="15.0" customHeight="1">
      <c r="E328" s="64"/>
      <c r="F328" s="65"/>
      <c r="G328" s="64"/>
    </row>
    <row r="329" ht="15.0" customHeight="1">
      <c r="E329" s="64"/>
      <c r="F329" s="65"/>
      <c r="G329" s="64"/>
    </row>
    <row r="330" ht="15.0" customHeight="1">
      <c r="E330" s="64"/>
      <c r="F330" s="65"/>
      <c r="G330" s="64"/>
    </row>
    <row r="331" ht="15.0" customHeight="1">
      <c r="E331" s="64"/>
      <c r="F331" s="65"/>
      <c r="G331" s="64"/>
    </row>
    <row r="332" ht="15.0" customHeight="1">
      <c r="E332" s="64"/>
      <c r="F332" s="65"/>
      <c r="G332" s="64"/>
    </row>
    <row r="333" ht="15.0" customHeight="1">
      <c r="E333" s="64"/>
      <c r="F333" s="65"/>
      <c r="G333" s="64"/>
    </row>
    <row r="334" ht="15.0" customHeight="1">
      <c r="E334" s="64"/>
      <c r="F334" s="65"/>
      <c r="G334" s="64"/>
    </row>
    <row r="335" ht="15.0" customHeight="1">
      <c r="E335" s="64"/>
      <c r="F335" s="65"/>
      <c r="G335" s="64"/>
    </row>
    <row r="336" ht="15.0" customHeight="1">
      <c r="E336" s="64"/>
      <c r="F336" s="65"/>
      <c r="G336" s="64"/>
    </row>
    <row r="337" ht="15.0" customHeight="1">
      <c r="E337" s="64"/>
      <c r="F337" s="65"/>
      <c r="G337" s="64"/>
    </row>
    <row r="338" ht="15.0" customHeight="1">
      <c r="E338" s="64"/>
      <c r="F338" s="65"/>
      <c r="G338" s="64"/>
    </row>
    <row r="339" ht="15.0" customHeight="1">
      <c r="E339" s="64"/>
      <c r="F339" s="65"/>
      <c r="G339" s="64"/>
    </row>
    <row r="340" ht="15.0" customHeight="1">
      <c r="E340" s="64"/>
      <c r="F340" s="65"/>
      <c r="G340" s="64"/>
    </row>
    <row r="341" ht="15.0" customHeight="1">
      <c r="E341" s="64"/>
      <c r="F341" s="65"/>
      <c r="G341" s="64"/>
    </row>
    <row r="342" ht="15.0" customHeight="1">
      <c r="E342" s="64"/>
      <c r="F342" s="65"/>
      <c r="G342" s="64"/>
    </row>
    <row r="343" ht="15.0" customHeight="1">
      <c r="E343" s="64"/>
      <c r="F343" s="65"/>
      <c r="G343" s="64"/>
    </row>
    <row r="344" ht="15.0" customHeight="1">
      <c r="E344" s="64"/>
      <c r="F344" s="65"/>
      <c r="G344" s="64"/>
    </row>
    <row r="345" ht="15.0" customHeight="1">
      <c r="E345" s="64"/>
      <c r="F345" s="65"/>
      <c r="G345" s="64"/>
    </row>
    <row r="346" ht="15.0" customHeight="1">
      <c r="E346" s="64"/>
      <c r="F346" s="65"/>
      <c r="G346" s="64"/>
    </row>
    <row r="347" ht="15.0" customHeight="1">
      <c r="E347" s="64"/>
      <c r="F347" s="65"/>
      <c r="G347" s="64"/>
    </row>
    <row r="348" ht="15.0" customHeight="1">
      <c r="E348" s="64"/>
      <c r="F348" s="65"/>
      <c r="G348" s="64"/>
    </row>
    <row r="349" ht="15.0" customHeight="1">
      <c r="E349" s="64"/>
      <c r="F349" s="65"/>
      <c r="G349" s="64"/>
    </row>
    <row r="350" ht="15.0" customHeight="1">
      <c r="E350" s="64"/>
      <c r="F350" s="65"/>
      <c r="G350" s="64"/>
    </row>
    <row r="351" ht="15.0" customHeight="1">
      <c r="E351" s="64"/>
      <c r="F351" s="65"/>
      <c r="G351" s="64"/>
    </row>
    <row r="352" ht="15.0" customHeight="1">
      <c r="E352" s="64"/>
      <c r="F352" s="65"/>
      <c r="G352" s="64"/>
    </row>
    <row r="353" ht="15.0" customHeight="1">
      <c r="E353" s="64"/>
      <c r="F353" s="65"/>
      <c r="G353" s="64"/>
    </row>
    <row r="354" ht="15.0" customHeight="1">
      <c r="E354" s="64"/>
      <c r="F354" s="65"/>
      <c r="G354" s="64"/>
    </row>
    <row r="355" ht="15.0" customHeight="1">
      <c r="E355" s="64"/>
      <c r="F355" s="65"/>
      <c r="G355" s="64"/>
    </row>
    <row r="356" ht="15.0" customHeight="1">
      <c r="E356" s="64"/>
      <c r="F356" s="65"/>
      <c r="G356" s="64"/>
    </row>
    <row r="357" ht="15.0" customHeight="1">
      <c r="E357" s="64"/>
      <c r="F357" s="65"/>
      <c r="G357" s="64"/>
    </row>
    <row r="358" ht="15.0" customHeight="1">
      <c r="E358" s="64"/>
      <c r="F358" s="65"/>
      <c r="G358" s="64"/>
    </row>
    <row r="359" ht="15.0" customHeight="1">
      <c r="E359" s="64"/>
      <c r="F359" s="65"/>
      <c r="G359" s="64"/>
    </row>
    <row r="360" ht="15.0" customHeight="1">
      <c r="E360" s="64"/>
      <c r="F360" s="65"/>
      <c r="G360" s="64"/>
    </row>
    <row r="361" ht="15.0" customHeight="1">
      <c r="E361" s="64"/>
      <c r="F361" s="65"/>
      <c r="G361" s="64"/>
    </row>
    <row r="362" ht="15.0" customHeight="1">
      <c r="E362" s="64"/>
      <c r="F362" s="65"/>
      <c r="G362" s="64"/>
    </row>
    <row r="363" ht="15.0" customHeight="1">
      <c r="E363" s="64"/>
      <c r="F363" s="65"/>
      <c r="G363" s="64"/>
    </row>
    <row r="364" ht="15.0" customHeight="1">
      <c r="E364" s="64"/>
      <c r="F364" s="65"/>
      <c r="G364" s="64"/>
    </row>
    <row r="365" ht="15.0" customHeight="1">
      <c r="E365" s="64"/>
      <c r="F365" s="65"/>
      <c r="G365" s="64"/>
    </row>
    <row r="366" ht="15.0" customHeight="1">
      <c r="E366" s="64"/>
      <c r="F366" s="65"/>
      <c r="G366" s="64"/>
    </row>
    <row r="367" ht="15.0" customHeight="1">
      <c r="E367" s="64"/>
      <c r="F367" s="65"/>
      <c r="G367" s="64"/>
    </row>
    <row r="368" ht="15.0" customHeight="1">
      <c r="E368" s="64"/>
      <c r="F368" s="65"/>
      <c r="G368" s="64"/>
    </row>
    <row r="369" ht="15.0" customHeight="1">
      <c r="E369" s="64"/>
      <c r="F369" s="65"/>
      <c r="G369" s="64"/>
    </row>
    <row r="370" ht="15.0" customHeight="1">
      <c r="E370" s="64"/>
      <c r="F370" s="65"/>
      <c r="G370" s="64"/>
    </row>
    <row r="371" ht="15.0" customHeight="1">
      <c r="E371" s="64"/>
      <c r="F371" s="65"/>
      <c r="G371" s="64"/>
    </row>
    <row r="372" ht="15.0" customHeight="1">
      <c r="E372" s="64"/>
      <c r="F372" s="65"/>
      <c r="G372" s="64"/>
    </row>
    <row r="373" ht="15.0" customHeight="1">
      <c r="E373" s="64"/>
      <c r="F373" s="65"/>
      <c r="G373" s="64"/>
    </row>
    <row r="374" ht="15.0" customHeight="1">
      <c r="E374" s="64"/>
      <c r="F374" s="65"/>
      <c r="G374" s="64"/>
    </row>
    <row r="375" ht="15.0" customHeight="1">
      <c r="E375" s="64"/>
      <c r="F375" s="65"/>
      <c r="G375" s="64"/>
    </row>
    <row r="376" ht="15.0" customHeight="1">
      <c r="E376" s="64"/>
      <c r="F376" s="65"/>
      <c r="G376" s="64"/>
    </row>
    <row r="377" ht="15.0" customHeight="1">
      <c r="E377" s="64"/>
      <c r="F377" s="65"/>
      <c r="G377" s="64"/>
    </row>
    <row r="378" ht="15.0" customHeight="1">
      <c r="E378" s="64"/>
      <c r="F378" s="65"/>
      <c r="G378" s="64"/>
    </row>
    <row r="379" ht="15.0" customHeight="1">
      <c r="E379" s="64"/>
      <c r="F379" s="65"/>
      <c r="G379" s="64"/>
    </row>
    <row r="380" ht="15.0" customHeight="1">
      <c r="E380" s="64"/>
      <c r="F380" s="65"/>
      <c r="G380" s="64"/>
    </row>
    <row r="381" ht="15.0" customHeight="1">
      <c r="E381" s="64"/>
      <c r="F381" s="65"/>
      <c r="G381" s="64"/>
    </row>
    <row r="382" ht="15.0" customHeight="1">
      <c r="E382" s="64"/>
      <c r="F382" s="65"/>
      <c r="G382" s="64"/>
    </row>
    <row r="383" ht="15.0" customHeight="1">
      <c r="E383" s="64"/>
      <c r="F383" s="65"/>
      <c r="G383" s="64"/>
    </row>
    <row r="384" ht="15.0" customHeight="1">
      <c r="E384" s="64"/>
      <c r="F384" s="65"/>
      <c r="G384" s="64"/>
    </row>
    <row r="385" ht="15.0" customHeight="1">
      <c r="E385" s="64"/>
      <c r="F385" s="65"/>
      <c r="G385" s="64"/>
    </row>
    <row r="386" ht="15.0" customHeight="1">
      <c r="E386" s="64"/>
      <c r="F386" s="65"/>
      <c r="G386" s="64"/>
    </row>
    <row r="387" ht="15.0" customHeight="1">
      <c r="E387" s="64"/>
      <c r="F387" s="65"/>
      <c r="G387" s="64"/>
    </row>
    <row r="388" ht="15.0" customHeight="1">
      <c r="E388" s="64"/>
      <c r="F388" s="65"/>
      <c r="G388" s="64"/>
    </row>
    <row r="389" ht="15.0" customHeight="1">
      <c r="E389" s="64"/>
      <c r="F389" s="65"/>
      <c r="G389" s="64"/>
    </row>
    <row r="390" ht="15.0" customHeight="1">
      <c r="E390" s="64"/>
      <c r="F390" s="65"/>
      <c r="G390" s="64"/>
    </row>
    <row r="391" ht="15.0" customHeight="1">
      <c r="E391" s="64"/>
      <c r="F391" s="65"/>
      <c r="G391" s="64"/>
    </row>
    <row r="392" ht="15.0" customHeight="1">
      <c r="E392" s="64"/>
      <c r="F392" s="65"/>
      <c r="G392" s="64"/>
    </row>
    <row r="393" ht="15.0" customHeight="1">
      <c r="E393" s="64"/>
      <c r="F393" s="65"/>
      <c r="G393" s="64"/>
    </row>
    <row r="394" ht="15.0" customHeight="1">
      <c r="E394" s="64"/>
      <c r="F394" s="65"/>
      <c r="G394" s="64"/>
    </row>
    <row r="395" ht="15.0" customHeight="1">
      <c r="E395" s="64"/>
      <c r="F395" s="65"/>
      <c r="G395" s="64"/>
    </row>
    <row r="396" ht="15.0" customHeight="1">
      <c r="E396" s="64"/>
      <c r="F396" s="65"/>
      <c r="G396" s="64"/>
    </row>
    <row r="397" ht="15.0" customHeight="1">
      <c r="E397" s="64"/>
      <c r="F397" s="65"/>
      <c r="G397" s="64"/>
    </row>
    <row r="398" ht="15.0" customHeight="1">
      <c r="E398" s="64"/>
      <c r="F398" s="65"/>
      <c r="G398" s="64"/>
    </row>
    <row r="399" ht="15.0" customHeight="1">
      <c r="E399" s="64"/>
      <c r="F399" s="65"/>
      <c r="G399" s="64"/>
    </row>
    <row r="400" ht="15.0" customHeight="1">
      <c r="E400" s="64"/>
      <c r="F400" s="65"/>
      <c r="G400" s="64"/>
    </row>
    <row r="401" ht="15.0" customHeight="1">
      <c r="E401" s="64"/>
      <c r="F401" s="65"/>
      <c r="G401" s="64"/>
    </row>
    <row r="402" ht="15.0" customHeight="1">
      <c r="E402" s="64"/>
      <c r="F402" s="65"/>
      <c r="G402" s="64"/>
    </row>
    <row r="403" ht="15.0" customHeight="1">
      <c r="E403" s="64"/>
      <c r="F403" s="65"/>
      <c r="G403" s="64"/>
    </row>
    <row r="404" ht="15.0" customHeight="1">
      <c r="E404" s="64"/>
      <c r="F404" s="65"/>
      <c r="G404" s="64"/>
    </row>
    <row r="405" ht="15.0" customHeight="1">
      <c r="E405" s="64"/>
      <c r="F405" s="65"/>
      <c r="G405" s="64"/>
    </row>
    <row r="406" ht="15.0" customHeight="1">
      <c r="E406" s="64"/>
      <c r="F406" s="65"/>
      <c r="G406" s="64"/>
    </row>
    <row r="407" ht="15.0" customHeight="1">
      <c r="E407" s="64"/>
      <c r="F407" s="65"/>
      <c r="G407" s="64"/>
    </row>
    <row r="408" ht="15.0" customHeight="1">
      <c r="E408" s="64"/>
      <c r="F408" s="65"/>
      <c r="G408" s="64"/>
    </row>
    <row r="409" ht="15.0" customHeight="1">
      <c r="E409" s="64"/>
      <c r="F409" s="65"/>
      <c r="G409" s="64"/>
    </row>
    <row r="410" ht="15.0" customHeight="1">
      <c r="E410" s="64"/>
      <c r="F410" s="65"/>
      <c r="G410" s="64"/>
    </row>
    <row r="411" ht="15.0" customHeight="1">
      <c r="E411" s="64"/>
      <c r="F411" s="65"/>
      <c r="G411" s="64"/>
    </row>
    <row r="412" ht="15.0" customHeight="1">
      <c r="E412" s="64"/>
      <c r="F412" s="65"/>
      <c r="G412" s="64"/>
    </row>
    <row r="413" ht="15.0" customHeight="1">
      <c r="E413" s="64"/>
      <c r="F413" s="65"/>
      <c r="G413" s="64"/>
    </row>
    <row r="414" ht="15.0" customHeight="1">
      <c r="E414" s="64"/>
      <c r="F414" s="65"/>
      <c r="G414" s="64"/>
    </row>
    <row r="415" ht="15.0" customHeight="1">
      <c r="E415" s="64"/>
      <c r="F415" s="65"/>
      <c r="G415" s="64"/>
    </row>
    <row r="416" ht="15.0" customHeight="1">
      <c r="E416" s="64"/>
      <c r="F416" s="65"/>
      <c r="G416" s="64"/>
    </row>
    <row r="417" ht="15.0" customHeight="1">
      <c r="E417" s="64"/>
      <c r="F417" s="65"/>
      <c r="G417" s="64"/>
    </row>
    <row r="418" ht="15.0" customHeight="1">
      <c r="E418" s="64"/>
      <c r="F418" s="65"/>
      <c r="G418" s="64"/>
    </row>
    <row r="419" ht="15.0" customHeight="1">
      <c r="E419" s="64"/>
      <c r="F419" s="65"/>
      <c r="G419" s="64"/>
    </row>
    <row r="420" ht="15.0" customHeight="1">
      <c r="E420" s="64"/>
      <c r="F420" s="65"/>
      <c r="G420" s="64"/>
    </row>
    <row r="421" ht="15.0" customHeight="1">
      <c r="E421" s="64"/>
      <c r="F421" s="65"/>
      <c r="G421" s="64"/>
    </row>
    <row r="422" ht="15.0" customHeight="1">
      <c r="E422" s="64"/>
      <c r="F422" s="65"/>
      <c r="G422" s="64"/>
    </row>
    <row r="423" ht="15.0" customHeight="1">
      <c r="E423" s="64"/>
      <c r="F423" s="65"/>
      <c r="G423" s="64"/>
    </row>
    <row r="424" ht="15.0" customHeight="1">
      <c r="E424" s="64"/>
      <c r="F424" s="65"/>
      <c r="G424" s="64"/>
    </row>
    <row r="425" ht="15.0" customHeight="1">
      <c r="E425" s="64"/>
      <c r="F425" s="65"/>
      <c r="G425" s="64"/>
    </row>
    <row r="426" ht="15.0" customHeight="1">
      <c r="E426" s="64"/>
      <c r="F426" s="65"/>
      <c r="G426" s="64"/>
    </row>
    <row r="427" ht="15.0" customHeight="1">
      <c r="E427" s="64"/>
      <c r="F427" s="65"/>
      <c r="G427" s="64"/>
    </row>
    <row r="428" ht="15.0" customHeight="1">
      <c r="E428" s="64"/>
      <c r="F428" s="65"/>
      <c r="G428" s="64"/>
    </row>
    <row r="429" ht="15.0" customHeight="1">
      <c r="E429" s="64"/>
      <c r="F429" s="65"/>
      <c r="G429" s="64"/>
    </row>
    <row r="430" ht="15.0" customHeight="1">
      <c r="E430" s="64"/>
      <c r="F430" s="65"/>
      <c r="G430" s="64"/>
    </row>
    <row r="431" ht="15.0" customHeight="1">
      <c r="E431" s="64"/>
      <c r="F431" s="65"/>
      <c r="G431" s="64"/>
    </row>
    <row r="432" ht="15.0" customHeight="1">
      <c r="E432" s="64"/>
      <c r="F432" s="65"/>
      <c r="G432" s="64"/>
    </row>
    <row r="433" ht="15.0" customHeight="1">
      <c r="E433" s="64"/>
      <c r="F433" s="65"/>
      <c r="G433" s="64"/>
    </row>
    <row r="434" ht="15.0" customHeight="1">
      <c r="E434" s="64"/>
      <c r="F434" s="65"/>
      <c r="G434" s="64"/>
    </row>
    <row r="435" ht="15.0" customHeight="1">
      <c r="E435" s="64"/>
      <c r="F435" s="65"/>
      <c r="G435" s="64"/>
    </row>
    <row r="436" ht="15.0" customHeight="1">
      <c r="E436" s="64"/>
      <c r="F436" s="65"/>
      <c r="G436" s="64"/>
    </row>
    <row r="437" ht="15.0" customHeight="1">
      <c r="E437" s="64"/>
      <c r="F437" s="65"/>
      <c r="G437" s="64"/>
    </row>
    <row r="438" ht="15.0" customHeight="1">
      <c r="E438" s="64"/>
      <c r="F438" s="65"/>
      <c r="G438" s="64"/>
    </row>
    <row r="439" ht="15.0" customHeight="1">
      <c r="E439" s="64"/>
      <c r="F439" s="65"/>
      <c r="G439" s="64"/>
    </row>
    <row r="440" ht="15.0" customHeight="1">
      <c r="E440" s="64"/>
      <c r="F440" s="65"/>
      <c r="G440" s="64"/>
    </row>
    <row r="441" ht="15.0" customHeight="1">
      <c r="E441" s="64"/>
      <c r="F441" s="65"/>
      <c r="G441" s="64"/>
    </row>
    <row r="442" ht="15.0" customHeight="1">
      <c r="E442" s="64"/>
      <c r="F442" s="65"/>
      <c r="G442" s="64"/>
    </row>
    <row r="443" ht="15.0" customHeight="1">
      <c r="E443" s="64"/>
      <c r="F443" s="65"/>
      <c r="G443" s="64"/>
    </row>
    <row r="444" ht="15.0" customHeight="1">
      <c r="E444" s="64"/>
      <c r="F444" s="65"/>
      <c r="G444" s="64"/>
    </row>
    <row r="445" ht="15.0" customHeight="1">
      <c r="E445" s="64"/>
      <c r="F445" s="65"/>
      <c r="G445" s="64"/>
    </row>
    <row r="446" ht="15.0" customHeight="1">
      <c r="E446" s="64"/>
      <c r="F446" s="65"/>
      <c r="G446" s="64"/>
    </row>
    <row r="447" ht="15.0" customHeight="1">
      <c r="E447" s="64"/>
      <c r="F447" s="65"/>
      <c r="G447" s="64"/>
    </row>
    <row r="448" ht="15.0" customHeight="1">
      <c r="E448" s="64"/>
      <c r="F448" s="65"/>
      <c r="G448" s="64"/>
    </row>
    <row r="449" ht="15.0" customHeight="1">
      <c r="E449" s="64"/>
      <c r="F449" s="65"/>
      <c r="G449" s="64"/>
    </row>
    <row r="450" ht="15.0" customHeight="1">
      <c r="E450" s="64"/>
      <c r="F450" s="65"/>
      <c r="G450" s="64"/>
    </row>
    <row r="451" ht="15.0" customHeight="1">
      <c r="E451" s="64"/>
      <c r="F451" s="65"/>
      <c r="G451" s="64"/>
    </row>
    <row r="452" ht="15.0" customHeight="1">
      <c r="E452" s="64"/>
      <c r="F452" s="65"/>
      <c r="G452" s="64"/>
    </row>
    <row r="453" ht="15.0" customHeight="1">
      <c r="E453" s="64"/>
      <c r="F453" s="65"/>
      <c r="G453" s="64"/>
    </row>
    <row r="454" ht="15.0" customHeight="1">
      <c r="E454" s="64"/>
      <c r="F454" s="65"/>
      <c r="G454" s="64"/>
    </row>
    <row r="455" ht="15.0" customHeight="1">
      <c r="E455" s="64"/>
      <c r="F455" s="65"/>
      <c r="G455" s="64"/>
    </row>
    <row r="456" ht="15.0" customHeight="1">
      <c r="E456" s="64"/>
      <c r="F456" s="65"/>
      <c r="G456" s="64"/>
    </row>
    <row r="457" ht="15.0" customHeight="1">
      <c r="E457" s="64"/>
      <c r="F457" s="65"/>
      <c r="G457" s="64"/>
    </row>
    <row r="458" ht="15.0" customHeight="1">
      <c r="E458" s="64"/>
      <c r="F458" s="65"/>
      <c r="G458" s="64"/>
    </row>
    <row r="459" ht="15.0" customHeight="1">
      <c r="E459" s="64"/>
      <c r="F459" s="65"/>
      <c r="G459" s="64"/>
    </row>
    <row r="460" ht="15.0" customHeight="1">
      <c r="E460" s="64"/>
      <c r="F460" s="65"/>
      <c r="G460" s="64"/>
    </row>
    <row r="461" ht="15.0" customHeight="1">
      <c r="E461" s="64"/>
      <c r="F461" s="65"/>
      <c r="G461" s="64"/>
    </row>
    <row r="462" ht="15.0" customHeight="1">
      <c r="E462" s="64"/>
      <c r="F462" s="65"/>
      <c r="G462" s="64"/>
    </row>
    <row r="463" ht="15.0" customHeight="1">
      <c r="E463" s="64"/>
      <c r="F463" s="65"/>
      <c r="G463" s="64"/>
    </row>
    <row r="464" ht="15.0" customHeight="1">
      <c r="E464" s="64"/>
      <c r="F464" s="65"/>
      <c r="G464" s="64"/>
    </row>
    <row r="465" ht="15.0" customHeight="1">
      <c r="E465" s="64"/>
      <c r="F465" s="65"/>
      <c r="G465" s="64"/>
    </row>
    <row r="466" ht="15.0" customHeight="1">
      <c r="E466" s="64"/>
      <c r="F466" s="65"/>
      <c r="G466" s="64"/>
    </row>
    <row r="467" ht="15.0" customHeight="1">
      <c r="E467" s="64"/>
      <c r="F467" s="65"/>
      <c r="G467" s="64"/>
    </row>
    <row r="468" ht="15.0" customHeight="1">
      <c r="E468" s="64"/>
      <c r="F468" s="65"/>
      <c r="G468" s="64"/>
    </row>
    <row r="469" ht="15.0" customHeight="1">
      <c r="E469" s="64"/>
      <c r="F469" s="65"/>
      <c r="G469" s="64"/>
    </row>
    <row r="470" ht="15.0" customHeight="1">
      <c r="E470" s="64"/>
      <c r="F470" s="65"/>
      <c r="G470" s="64"/>
    </row>
    <row r="471" ht="15.0" customHeight="1">
      <c r="E471" s="64"/>
      <c r="F471" s="65"/>
      <c r="G471" s="64"/>
    </row>
    <row r="472" ht="15.0" customHeight="1">
      <c r="E472" s="64"/>
      <c r="F472" s="65"/>
      <c r="G472" s="64"/>
    </row>
    <row r="473" ht="15.0" customHeight="1">
      <c r="E473" s="64"/>
      <c r="F473" s="65"/>
      <c r="G473" s="64"/>
    </row>
    <row r="474" ht="15.0" customHeight="1">
      <c r="E474" s="64"/>
      <c r="F474" s="65"/>
      <c r="G474" s="64"/>
    </row>
    <row r="475" ht="15.0" customHeight="1">
      <c r="E475" s="64"/>
      <c r="F475" s="65"/>
      <c r="G475" s="64"/>
    </row>
    <row r="476" ht="15.0" customHeight="1">
      <c r="E476" s="64"/>
      <c r="F476" s="65"/>
      <c r="G476" s="64"/>
    </row>
    <row r="477" ht="15.0" customHeight="1">
      <c r="E477" s="64"/>
      <c r="F477" s="65"/>
      <c r="G477" s="64"/>
    </row>
    <row r="478" ht="15.0" customHeight="1">
      <c r="E478" s="64"/>
      <c r="F478" s="65"/>
      <c r="G478" s="64"/>
    </row>
    <row r="479" ht="15.0" customHeight="1">
      <c r="E479" s="64"/>
      <c r="F479" s="65"/>
      <c r="G479" s="64"/>
    </row>
    <row r="480" ht="15.0" customHeight="1">
      <c r="E480" s="64"/>
      <c r="F480" s="65"/>
      <c r="G480" s="64"/>
    </row>
    <row r="481" ht="15.0" customHeight="1">
      <c r="E481" s="64"/>
      <c r="F481" s="65"/>
      <c r="G481" s="64"/>
    </row>
    <row r="482" ht="15.0" customHeight="1">
      <c r="E482" s="64"/>
      <c r="F482" s="65"/>
      <c r="G482" s="64"/>
    </row>
    <row r="483" ht="15.0" customHeight="1">
      <c r="E483" s="64"/>
      <c r="F483" s="65"/>
      <c r="G483" s="64"/>
    </row>
    <row r="484" ht="15.0" customHeight="1">
      <c r="E484" s="64"/>
      <c r="F484" s="65"/>
      <c r="G484" s="64"/>
    </row>
    <row r="485" ht="15.0" customHeight="1">
      <c r="E485" s="64"/>
      <c r="F485" s="65"/>
      <c r="G485" s="64"/>
    </row>
    <row r="486" ht="15.0" customHeight="1">
      <c r="E486" s="64"/>
      <c r="F486" s="65"/>
      <c r="G486" s="64"/>
    </row>
    <row r="487" ht="15.0" customHeight="1">
      <c r="E487" s="64"/>
      <c r="F487" s="65"/>
      <c r="G487" s="64"/>
    </row>
    <row r="488" ht="15.0" customHeight="1">
      <c r="E488" s="64"/>
      <c r="F488" s="65"/>
      <c r="G488" s="64"/>
    </row>
    <row r="489" ht="15.0" customHeight="1">
      <c r="E489" s="64"/>
      <c r="F489" s="65"/>
      <c r="G489" s="64"/>
    </row>
    <row r="490" ht="15.0" customHeight="1">
      <c r="E490" s="64"/>
      <c r="F490" s="65"/>
      <c r="G490" s="64"/>
    </row>
    <row r="491" ht="15.0" customHeight="1">
      <c r="E491" s="64"/>
      <c r="F491" s="65"/>
      <c r="G491" s="64"/>
    </row>
    <row r="492" ht="15.0" customHeight="1">
      <c r="E492" s="64"/>
      <c r="F492" s="65"/>
      <c r="G492" s="64"/>
    </row>
    <row r="493" ht="15.0" customHeight="1">
      <c r="E493" s="64"/>
      <c r="F493" s="65"/>
      <c r="G493" s="64"/>
    </row>
    <row r="494" ht="15.0" customHeight="1">
      <c r="E494" s="64"/>
      <c r="F494" s="65"/>
      <c r="G494" s="64"/>
    </row>
    <row r="495" ht="15.0" customHeight="1">
      <c r="E495" s="64"/>
      <c r="F495" s="65"/>
      <c r="G495" s="64"/>
    </row>
    <row r="496" ht="15.0" customHeight="1">
      <c r="E496" s="64"/>
      <c r="F496" s="65"/>
      <c r="G496" s="64"/>
    </row>
    <row r="497" ht="15.0" customHeight="1">
      <c r="E497" s="64"/>
      <c r="F497" s="65"/>
      <c r="G497" s="64"/>
    </row>
    <row r="498" ht="15.0" customHeight="1">
      <c r="E498" s="64"/>
      <c r="F498" s="65"/>
      <c r="G498" s="64"/>
    </row>
    <row r="499" ht="15.0" customHeight="1">
      <c r="E499" s="64"/>
      <c r="F499" s="65"/>
      <c r="G499" s="64"/>
    </row>
    <row r="500" ht="15.0" customHeight="1">
      <c r="E500" s="64"/>
      <c r="F500" s="65"/>
      <c r="G500" s="64"/>
    </row>
    <row r="501" ht="15.0" customHeight="1">
      <c r="E501" s="64"/>
      <c r="F501" s="65"/>
      <c r="G501" s="64"/>
    </row>
    <row r="502" ht="15.0" customHeight="1">
      <c r="E502" s="64"/>
      <c r="F502" s="65"/>
      <c r="G502" s="64"/>
    </row>
    <row r="503" ht="15.0" customHeight="1">
      <c r="E503" s="64"/>
      <c r="F503" s="65"/>
      <c r="G503" s="64"/>
    </row>
    <row r="504" ht="15.0" customHeight="1">
      <c r="E504" s="64"/>
      <c r="F504" s="65"/>
      <c r="G504" s="64"/>
    </row>
    <row r="505" ht="15.0" customHeight="1">
      <c r="E505" s="64"/>
      <c r="F505" s="65"/>
      <c r="G505" s="64"/>
    </row>
    <row r="506" ht="15.0" customHeight="1">
      <c r="E506" s="64"/>
      <c r="F506" s="65"/>
      <c r="G506" s="64"/>
    </row>
    <row r="507" ht="15.0" customHeight="1">
      <c r="E507" s="64"/>
      <c r="F507" s="65"/>
      <c r="G507" s="64"/>
    </row>
    <row r="508" ht="15.0" customHeight="1">
      <c r="E508" s="64"/>
      <c r="F508" s="65"/>
      <c r="G508" s="64"/>
    </row>
    <row r="509" ht="15.0" customHeight="1">
      <c r="E509" s="64"/>
      <c r="F509" s="65"/>
      <c r="G509" s="64"/>
    </row>
    <row r="510" ht="15.0" customHeight="1">
      <c r="E510" s="64"/>
      <c r="F510" s="65"/>
      <c r="G510" s="64"/>
    </row>
    <row r="511" ht="15.0" customHeight="1">
      <c r="E511" s="64"/>
      <c r="F511" s="65"/>
      <c r="G511" s="64"/>
    </row>
    <row r="512" ht="15.0" customHeight="1">
      <c r="E512" s="64"/>
      <c r="F512" s="65"/>
      <c r="G512" s="64"/>
    </row>
    <row r="513" ht="15.0" customHeight="1">
      <c r="E513" s="64"/>
      <c r="F513" s="65"/>
      <c r="G513" s="64"/>
    </row>
    <row r="514" ht="15.0" customHeight="1">
      <c r="E514" s="64"/>
      <c r="F514" s="65"/>
      <c r="G514" s="64"/>
    </row>
    <row r="515" ht="15.0" customHeight="1">
      <c r="E515" s="64"/>
      <c r="F515" s="65"/>
      <c r="G515" s="64"/>
    </row>
    <row r="516" ht="15.0" customHeight="1">
      <c r="E516" s="64"/>
      <c r="F516" s="65"/>
      <c r="G516" s="64"/>
    </row>
    <row r="517" ht="15.0" customHeight="1">
      <c r="E517" s="64"/>
      <c r="F517" s="65"/>
      <c r="G517" s="64"/>
    </row>
    <row r="518" ht="15.0" customHeight="1">
      <c r="E518" s="64"/>
      <c r="F518" s="65"/>
      <c r="G518" s="64"/>
    </row>
    <row r="519" ht="15.0" customHeight="1">
      <c r="E519" s="64"/>
      <c r="F519" s="65"/>
      <c r="G519" s="64"/>
    </row>
    <row r="520" ht="15.0" customHeight="1">
      <c r="E520" s="64"/>
      <c r="F520" s="65"/>
      <c r="G520" s="64"/>
    </row>
    <row r="521" ht="15.0" customHeight="1">
      <c r="E521" s="64"/>
      <c r="F521" s="65"/>
      <c r="G521" s="64"/>
    </row>
    <row r="522" ht="15.0" customHeight="1">
      <c r="E522" s="64"/>
      <c r="F522" s="65"/>
      <c r="G522" s="64"/>
    </row>
    <row r="523" ht="15.0" customHeight="1">
      <c r="E523" s="64"/>
      <c r="F523" s="65"/>
      <c r="G523" s="64"/>
    </row>
    <row r="524" ht="15.0" customHeight="1">
      <c r="E524" s="64"/>
      <c r="F524" s="65"/>
      <c r="G524" s="64"/>
    </row>
    <row r="525" ht="15.0" customHeight="1">
      <c r="E525" s="64"/>
      <c r="F525" s="65"/>
      <c r="G525" s="64"/>
    </row>
    <row r="526" ht="15.0" customHeight="1">
      <c r="E526" s="64"/>
      <c r="F526" s="65"/>
      <c r="G526" s="64"/>
    </row>
    <row r="527" ht="15.0" customHeight="1">
      <c r="E527" s="64"/>
      <c r="F527" s="65"/>
      <c r="G527" s="64"/>
    </row>
    <row r="528" ht="15.0" customHeight="1">
      <c r="E528" s="64"/>
      <c r="F528" s="65"/>
      <c r="G528" s="64"/>
    </row>
    <row r="529" ht="15.0" customHeight="1">
      <c r="E529" s="64"/>
      <c r="F529" s="65"/>
      <c r="G529" s="64"/>
    </row>
    <row r="530" ht="15.0" customHeight="1">
      <c r="E530" s="64"/>
      <c r="F530" s="65"/>
      <c r="G530" s="64"/>
    </row>
    <row r="531" ht="15.0" customHeight="1">
      <c r="E531" s="64"/>
      <c r="F531" s="65"/>
      <c r="G531" s="64"/>
    </row>
    <row r="532" ht="15.0" customHeight="1">
      <c r="E532" s="64"/>
      <c r="F532" s="65"/>
      <c r="G532" s="64"/>
    </row>
    <row r="533" ht="15.0" customHeight="1">
      <c r="E533" s="64"/>
      <c r="F533" s="65"/>
      <c r="G533" s="64"/>
    </row>
    <row r="534" ht="15.0" customHeight="1">
      <c r="E534" s="64"/>
      <c r="F534" s="65"/>
      <c r="G534" s="64"/>
    </row>
    <row r="535" ht="15.0" customHeight="1">
      <c r="E535" s="64"/>
      <c r="F535" s="65"/>
      <c r="G535" s="64"/>
    </row>
    <row r="536" ht="15.0" customHeight="1">
      <c r="E536" s="64"/>
      <c r="F536" s="65"/>
      <c r="G536" s="64"/>
    </row>
    <row r="537" ht="15.0" customHeight="1">
      <c r="E537" s="64"/>
      <c r="F537" s="65"/>
      <c r="G537" s="64"/>
    </row>
    <row r="538" ht="15.0" customHeight="1">
      <c r="E538" s="64"/>
      <c r="F538" s="65"/>
      <c r="G538" s="64"/>
    </row>
    <row r="539" ht="15.0" customHeight="1">
      <c r="E539" s="64"/>
      <c r="F539" s="65"/>
      <c r="G539" s="64"/>
    </row>
    <row r="540" ht="15.0" customHeight="1">
      <c r="E540" s="64"/>
      <c r="F540" s="65"/>
      <c r="G540" s="64"/>
    </row>
    <row r="541" ht="15.0" customHeight="1">
      <c r="E541" s="64"/>
      <c r="F541" s="65"/>
      <c r="G541" s="64"/>
    </row>
    <row r="542" ht="15.0" customHeight="1">
      <c r="E542" s="64"/>
      <c r="F542" s="65"/>
      <c r="G542" s="64"/>
    </row>
    <row r="543" ht="15.0" customHeight="1">
      <c r="E543" s="64"/>
      <c r="F543" s="65"/>
      <c r="G543" s="64"/>
    </row>
    <row r="544" ht="15.0" customHeight="1">
      <c r="E544" s="64"/>
      <c r="F544" s="65"/>
      <c r="G544" s="64"/>
    </row>
    <row r="545" ht="15.0" customHeight="1">
      <c r="E545" s="64"/>
      <c r="F545" s="65"/>
      <c r="G545" s="64"/>
    </row>
    <row r="546" ht="15.0" customHeight="1">
      <c r="E546" s="64"/>
      <c r="F546" s="65"/>
      <c r="G546" s="64"/>
    </row>
    <row r="547" ht="15.0" customHeight="1">
      <c r="E547" s="64"/>
      <c r="F547" s="65"/>
      <c r="G547" s="64"/>
    </row>
    <row r="548" ht="15.0" customHeight="1">
      <c r="E548" s="64"/>
      <c r="F548" s="65"/>
      <c r="G548" s="64"/>
    </row>
    <row r="549" ht="15.0" customHeight="1">
      <c r="E549" s="64"/>
      <c r="F549" s="65"/>
      <c r="G549" s="64"/>
    </row>
    <row r="550" ht="15.0" customHeight="1">
      <c r="E550" s="64"/>
      <c r="F550" s="65"/>
      <c r="G550" s="64"/>
    </row>
    <row r="551" ht="15.0" customHeight="1">
      <c r="E551" s="64"/>
      <c r="F551" s="65"/>
      <c r="G551" s="64"/>
    </row>
    <row r="552" ht="15.0" customHeight="1">
      <c r="E552" s="64"/>
      <c r="F552" s="65"/>
      <c r="G552" s="64"/>
    </row>
    <row r="553" ht="15.0" customHeight="1">
      <c r="E553" s="64"/>
      <c r="F553" s="65"/>
      <c r="G553" s="64"/>
    </row>
    <row r="554" ht="15.0" customHeight="1">
      <c r="E554" s="64"/>
      <c r="F554" s="65"/>
      <c r="G554" s="64"/>
    </row>
    <row r="555" ht="15.0" customHeight="1">
      <c r="E555" s="64"/>
      <c r="F555" s="65"/>
      <c r="G555" s="64"/>
    </row>
    <row r="556" ht="15.0" customHeight="1">
      <c r="E556" s="64"/>
      <c r="F556" s="65"/>
      <c r="G556" s="64"/>
    </row>
    <row r="557" ht="15.0" customHeight="1">
      <c r="E557" s="64"/>
      <c r="F557" s="65"/>
      <c r="G557" s="64"/>
    </row>
    <row r="558" ht="15.0" customHeight="1">
      <c r="E558" s="64"/>
      <c r="F558" s="65"/>
      <c r="G558" s="64"/>
    </row>
    <row r="559" ht="15.0" customHeight="1">
      <c r="E559" s="64"/>
      <c r="F559" s="65"/>
      <c r="G559" s="64"/>
    </row>
    <row r="560" ht="15.0" customHeight="1">
      <c r="E560" s="64"/>
      <c r="F560" s="65"/>
      <c r="G560" s="64"/>
    </row>
    <row r="561" ht="15.0" customHeight="1">
      <c r="E561" s="64"/>
      <c r="F561" s="65"/>
      <c r="G561" s="64"/>
    </row>
    <row r="562" ht="15.0" customHeight="1">
      <c r="E562" s="64"/>
      <c r="F562" s="65"/>
      <c r="G562" s="64"/>
    </row>
    <row r="563" ht="15.0" customHeight="1">
      <c r="E563" s="64"/>
      <c r="F563" s="65"/>
      <c r="G563" s="64"/>
    </row>
    <row r="564" ht="15.0" customHeight="1">
      <c r="E564" s="64"/>
      <c r="F564" s="65"/>
      <c r="G564" s="64"/>
    </row>
    <row r="565" ht="15.0" customHeight="1">
      <c r="E565" s="64"/>
      <c r="F565" s="65"/>
      <c r="G565" s="64"/>
    </row>
    <row r="566" ht="15.0" customHeight="1">
      <c r="E566" s="64"/>
      <c r="F566" s="65"/>
      <c r="G566" s="64"/>
    </row>
    <row r="567" ht="15.0" customHeight="1">
      <c r="E567" s="64"/>
      <c r="F567" s="65"/>
      <c r="G567" s="64"/>
    </row>
    <row r="568" ht="15.0" customHeight="1">
      <c r="E568" s="64"/>
      <c r="F568" s="65"/>
      <c r="G568" s="64"/>
    </row>
    <row r="569" ht="15.0" customHeight="1">
      <c r="E569" s="64"/>
      <c r="F569" s="65"/>
      <c r="G569" s="64"/>
    </row>
    <row r="570" ht="15.0" customHeight="1">
      <c r="E570" s="64"/>
      <c r="F570" s="65"/>
      <c r="G570" s="64"/>
    </row>
    <row r="571" ht="15.0" customHeight="1">
      <c r="E571" s="64"/>
      <c r="F571" s="65"/>
      <c r="G571" s="64"/>
    </row>
    <row r="572" ht="15.0" customHeight="1">
      <c r="E572" s="64"/>
      <c r="F572" s="65"/>
      <c r="G572" s="64"/>
    </row>
    <row r="573" ht="15.0" customHeight="1">
      <c r="E573" s="64"/>
      <c r="F573" s="65"/>
      <c r="G573" s="64"/>
    </row>
    <row r="574" ht="15.0" customHeight="1">
      <c r="E574" s="64"/>
      <c r="F574" s="65"/>
      <c r="G574" s="64"/>
    </row>
    <row r="575" ht="15.0" customHeight="1">
      <c r="E575" s="64"/>
      <c r="F575" s="65"/>
      <c r="G575" s="64"/>
    </row>
    <row r="576" ht="15.0" customHeight="1">
      <c r="E576" s="64"/>
      <c r="F576" s="65"/>
      <c r="G576" s="64"/>
    </row>
    <row r="577" ht="15.0" customHeight="1">
      <c r="E577" s="64"/>
      <c r="F577" s="65"/>
      <c r="G577" s="64"/>
    </row>
    <row r="578" ht="15.0" customHeight="1">
      <c r="E578" s="64"/>
      <c r="F578" s="65"/>
      <c r="G578" s="64"/>
    </row>
    <row r="579" ht="15.0" customHeight="1">
      <c r="E579" s="64"/>
      <c r="F579" s="65"/>
      <c r="G579" s="64"/>
    </row>
    <row r="580" ht="15.0" customHeight="1">
      <c r="E580" s="64"/>
      <c r="F580" s="65"/>
      <c r="G580" s="64"/>
    </row>
    <row r="581" ht="15.0" customHeight="1">
      <c r="E581" s="64"/>
      <c r="F581" s="65"/>
      <c r="G581" s="64"/>
    </row>
    <row r="582" ht="15.0" customHeight="1">
      <c r="E582" s="64"/>
      <c r="F582" s="65"/>
      <c r="G582" s="64"/>
    </row>
    <row r="583" ht="15.0" customHeight="1">
      <c r="E583" s="64"/>
      <c r="F583" s="65"/>
      <c r="G583" s="64"/>
    </row>
    <row r="584" ht="15.0" customHeight="1">
      <c r="E584" s="64"/>
      <c r="F584" s="65"/>
      <c r="G584" s="64"/>
    </row>
    <row r="585" ht="15.0" customHeight="1">
      <c r="E585" s="64"/>
      <c r="F585" s="65"/>
      <c r="G585" s="64"/>
    </row>
    <row r="586" ht="15.0" customHeight="1">
      <c r="E586" s="64"/>
      <c r="F586" s="65"/>
      <c r="G586" s="64"/>
    </row>
    <row r="587" ht="15.0" customHeight="1">
      <c r="E587" s="64"/>
      <c r="F587" s="65"/>
      <c r="G587" s="64"/>
    </row>
    <row r="588" ht="15.0" customHeight="1">
      <c r="E588" s="64"/>
      <c r="F588" s="65"/>
      <c r="G588" s="64"/>
    </row>
    <row r="589" ht="15.0" customHeight="1">
      <c r="E589" s="64"/>
      <c r="F589" s="65"/>
      <c r="G589" s="64"/>
    </row>
    <row r="590" ht="15.0" customHeight="1">
      <c r="E590" s="64"/>
      <c r="F590" s="65"/>
      <c r="G590" s="64"/>
    </row>
    <row r="591" ht="15.0" customHeight="1">
      <c r="E591" s="64"/>
      <c r="F591" s="65"/>
      <c r="G591" s="64"/>
    </row>
    <row r="592" ht="15.0" customHeight="1">
      <c r="E592" s="64"/>
      <c r="F592" s="65"/>
      <c r="G592" s="64"/>
    </row>
    <row r="593" ht="15.0" customHeight="1">
      <c r="E593" s="64"/>
      <c r="F593" s="65"/>
      <c r="G593" s="64"/>
    </row>
    <row r="594" ht="15.0" customHeight="1">
      <c r="E594" s="64"/>
      <c r="F594" s="65"/>
      <c r="G594" s="64"/>
    </row>
    <row r="595" ht="15.0" customHeight="1">
      <c r="E595" s="64"/>
      <c r="F595" s="65"/>
      <c r="G595" s="64"/>
    </row>
    <row r="596" ht="15.0" customHeight="1">
      <c r="E596" s="64"/>
      <c r="F596" s="65"/>
      <c r="G596" s="64"/>
    </row>
    <row r="597" ht="15.0" customHeight="1">
      <c r="E597" s="64"/>
      <c r="F597" s="65"/>
      <c r="G597" s="64"/>
    </row>
    <row r="598" ht="15.0" customHeight="1">
      <c r="E598" s="64"/>
      <c r="F598" s="65"/>
      <c r="G598" s="64"/>
    </row>
    <row r="599" ht="15.0" customHeight="1">
      <c r="E599" s="64"/>
      <c r="F599" s="65"/>
      <c r="G599" s="64"/>
    </row>
    <row r="600" ht="15.0" customHeight="1">
      <c r="E600" s="64"/>
      <c r="F600" s="65"/>
      <c r="G600" s="64"/>
    </row>
    <row r="601" ht="15.0" customHeight="1">
      <c r="E601" s="64"/>
      <c r="F601" s="65"/>
      <c r="G601" s="64"/>
    </row>
    <row r="602" ht="15.0" customHeight="1">
      <c r="E602" s="64"/>
      <c r="F602" s="65"/>
      <c r="G602" s="64"/>
    </row>
    <row r="603" ht="15.0" customHeight="1">
      <c r="E603" s="64"/>
      <c r="F603" s="65"/>
      <c r="G603" s="64"/>
    </row>
    <row r="604" ht="15.0" customHeight="1">
      <c r="E604" s="64"/>
      <c r="F604" s="65"/>
      <c r="G604" s="64"/>
    </row>
    <row r="605" ht="15.0" customHeight="1">
      <c r="E605" s="64"/>
      <c r="F605" s="65"/>
      <c r="G605" s="64"/>
    </row>
    <row r="606" ht="15.0" customHeight="1">
      <c r="E606" s="64"/>
      <c r="F606" s="65"/>
      <c r="G606" s="64"/>
    </row>
    <row r="607" ht="15.0" customHeight="1">
      <c r="E607" s="64"/>
      <c r="F607" s="65"/>
      <c r="G607" s="64"/>
    </row>
    <row r="608" ht="15.0" customHeight="1">
      <c r="E608" s="64"/>
      <c r="F608" s="65"/>
      <c r="G608" s="64"/>
    </row>
    <row r="609" ht="15.0" customHeight="1">
      <c r="E609" s="64"/>
      <c r="F609" s="65"/>
      <c r="G609" s="64"/>
    </row>
    <row r="610" ht="15.0" customHeight="1">
      <c r="E610" s="64"/>
      <c r="F610" s="65"/>
      <c r="G610" s="64"/>
    </row>
    <row r="611" ht="15.0" customHeight="1">
      <c r="E611" s="64"/>
      <c r="F611" s="65"/>
      <c r="G611" s="64"/>
    </row>
    <row r="612" ht="15.0" customHeight="1">
      <c r="E612" s="64"/>
      <c r="F612" s="65"/>
      <c r="G612" s="64"/>
    </row>
    <row r="613" ht="15.0" customHeight="1">
      <c r="E613" s="64"/>
      <c r="F613" s="65"/>
      <c r="G613" s="64"/>
    </row>
    <row r="614" ht="15.0" customHeight="1">
      <c r="E614" s="64"/>
      <c r="F614" s="65"/>
      <c r="G614" s="64"/>
    </row>
    <row r="615" ht="15.0" customHeight="1">
      <c r="E615" s="64"/>
      <c r="F615" s="65"/>
      <c r="G615" s="64"/>
    </row>
    <row r="616" ht="15.0" customHeight="1">
      <c r="E616" s="64"/>
      <c r="F616" s="65"/>
      <c r="G616" s="64"/>
    </row>
    <row r="617" ht="15.0" customHeight="1">
      <c r="E617" s="64"/>
      <c r="F617" s="65"/>
      <c r="G617" s="64"/>
    </row>
    <row r="618" ht="15.0" customHeight="1">
      <c r="E618" s="64"/>
      <c r="F618" s="65"/>
      <c r="G618" s="64"/>
    </row>
    <row r="619" ht="15.0" customHeight="1">
      <c r="E619" s="64"/>
      <c r="F619" s="65"/>
      <c r="G619" s="64"/>
    </row>
    <row r="620" ht="15.0" customHeight="1">
      <c r="E620" s="64"/>
      <c r="F620" s="65"/>
      <c r="G620" s="64"/>
    </row>
    <row r="621" ht="15.0" customHeight="1">
      <c r="E621" s="64"/>
      <c r="F621" s="65"/>
      <c r="G621" s="64"/>
    </row>
    <row r="622" ht="15.0" customHeight="1">
      <c r="E622" s="64"/>
      <c r="F622" s="65"/>
      <c r="G622" s="64"/>
    </row>
    <row r="623" ht="15.0" customHeight="1">
      <c r="E623" s="64"/>
      <c r="F623" s="65"/>
      <c r="G623" s="64"/>
    </row>
    <row r="624" ht="15.0" customHeight="1">
      <c r="E624" s="64"/>
      <c r="F624" s="65"/>
      <c r="G624" s="64"/>
    </row>
    <row r="625" ht="15.0" customHeight="1">
      <c r="E625" s="64"/>
      <c r="F625" s="65"/>
      <c r="G625" s="64"/>
    </row>
    <row r="626" ht="15.0" customHeight="1">
      <c r="E626" s="64"/>
      <c r="F626" s="65"/>
      <c r="G626" s="64"/>
    </row>
    <row r="627" ht="15.0" customHeight="1">
      <c r="E627" s="64"/>
      <c r="F627" s="65"/>
      <c r="G627" s="64"/>
    </row>
    <row r="628" ht="15.0" customHeight="1">
      <c r="E628" s="64"/>
      <c r="F628" s="65"/>
      <c r="G628" s="64"/>
    </row>
    <row r="629" ht="15.0" customHeight="1">
      <c r="E629" s="64"/>
      <c r="F629" s="65"/>
      <c r="G629" s="64"/>
    </row>
    <row r="630" ht="15.0" customHeight="1">
      <c r="E630" s="64"/>
      <c r="F630" s="65"/>
      <c r="G630" s="64"/>
    </row>
    <row r="631" ht="15.0" customHeight="1">
      <c r="E631" s="64"/>
      <c r="F631" s="65"/>
      <c r="G631" s="64"/>
    </row>
    <row r="632" ht="15.0" customHeight="1">
      <c r="E632" s="64"/>
      <c r="F632" s="65"/>
      <c r="G632" s="64"/>
    </row>
    <row r="633" ht="15.0" customHeight="1">
      <c r="E633" s="64"/>
      <c r="F633" s="65"/>
      <c r="G633" s="64"/>
    </row>
    <row r="634" ht="15.0" customHeight="1">
      <c r="E634" s="64"/>
      <c r="F634" s="65"/>
      <c r="G634" s="64"/>
    </row>
    <row r="635" ht="15.0" customHeight="1">
      <c r="E635" s="64"/>
      <c r="F635" s="65"/>
      <c r="G635" s="64"/>
    </row>
    <row r="636" ht="15.0" customHeight="1">
      <c r="E636" s="64"/>
      <c r="F636" s="65"/>
      <c r="G636" s="64"/>
    </row>
    <row r="637" ht="15.0" customHeight="1">
      <c r="E637" s="64"/>
      <c r="F637" s="65"/>
      <c r="G637" s="64"/>
    </row>
    <row r="638" ht="15.0" customHeight="1">
      <c r="E638" s="64"/>
      <c r="F638" s="65"/>
      <c r="G638" s="64"/>
    </row>
    <row r="639" ht="15.0" customHeight="1">
      <c r="E639" s="64"/>
      <c r="F639" s="65"/>
      <c r="G639" s="64"/>
    </row>
    <row r="640" ht="15.0" customHeight="1">
      <c r="E640" s="64"/>
      <c r="F640" s="65"/>
      <c r="G640" s="64"/>
    </row>
    <row r="641" ht="15.0" customHeight="1">
      <c r="E641" s="64"/>
      <c r="F641" s="65"/>
      <c r="G641" s="64"/>
    </row>
    <row r="642" ht="15.0" customHeight="1">
      <c r="E642" s="64"/>
      <c r="F642" s="65"/>
      <c r="G642" s="64"/>
    </row>
    <row r="643" ht="15.0" customHeight="1">
      <c r="E643" s="64"/>
      <c r="F643" s="65"/>
      <c r="G643" s="64"/>
    </row>
    <row r="644" ht="15.0" customHeight="1">
      <c r="E644" s="64"/>
      <c r="F644" s="65"/>
      <c r="G644" s="64"/>
    </row>
    <row r="645" ht="15.0" customHeight="1">
      <c r="E645" s="64"/>
      <c r="F645" s="65"/>
      <c r="G645" s="64"/>
    </row>
    <row r="646" ht="15.0" customHeight="1">
      <c r="E646" s="64"/>
      <c r="F646" s="65"/>
      <c r="G646" s="64"/>
    </row>
    <row r="647" ht="15.0" customHeight="1">
      <c r="E647" s="64"/>
      <c r="F647" s="65"/>
      <c r="G647" s="64"/>
    </row>
    <row r="648" ht="15.0" customHeight="1">
      <c r="E648" s="64"/>
      <c r="F648" s="65"/>
      <c r="G648" s="64"/>
    </row>
    <row r="649" ht="15.0" customHeight="1">
      <c r="E649" s="64"/>
      <c r="F649" s="65"/>
      <c r="G649" s="64"/>
    </row>
    <row r="650" ht="15.0" customHeight="1">
      <c r="E650" s="64"/>
      <c r="F650" s="65"/>
      <c r="G650" s="64"/>
    </row>
    <row r="651" ht="15.0" customHeight="1">
      <c r="E651" s="64"/>
      <c r="F651" s="65"/>
      <c r="G651" s="64"/>
    </row>
    <row r="652" ht="15.0" customHeight="1">
      <c r="E652" s="64"/>
      <c r="F652" s="65"/>
      <c r="G652" s="64"/>
    </row>
    <row r="653" ht="15.0" customHeight="1">
      <c r="E653" s="64"/>
      <c r="F653" s="65"/>
      <c r="G653" s="64"/>
    </row>
    <row r="654" ht="15.0" customHeight="1">
      <c r="E654" s="64"/>
      <c r="F654" s="65"/>
      <c r="G654" s="64"/>
    </row>
    <row r="655" ht="15.0" customHeight="1">
      <c r="E655" s="64"/>
      <c r="F655" s="65"/>
      <c r="G655" s="64"/>
    </row>
    <row r="656" ht="15.0" customHeight="1">
      <c r="E656" s="64"/>
      <c r="F656" s="65"/>
      <c r="G656" s="64"/>
    </row>
    <row r="657" ht="15.0" customHeight="1">
      <c r="E657" s="64"/>
      <c r="F657" s="65"/>
      <c r="G657" s="64"/>
    </row>
    <row r="658" ht="15.0" customHeight="1">
      <c r="E658" s="64"/>
      <c r="F658" s="65"/>
      <c r="G658" s="64"/>
    </row>
    <row r="659" ht="15.0" customHeight="1">
      <c r="E659" s="64"/>
      <c r="F659" s="65"/>
      <c r="G659" s="64"/>
    </row>
    <row r="660" ht="15.0" customHeight="1">
      <c r="E660" s="64"/>
      <c r="F660" s="65"/>
      <c r="G660" s="64"/>
    </row>
    <row r="661" ht="15.0" customHeight="1">
      <c r="E661" s="64"/>
      <c r="F661" s="65"/>
      <c r="G661" s="64"/>
    </row>
    <row r="662" ht="15.0" customHeight="1">
      <c r="E662" s="64"/>
      <c r="F662" s="65"/>
      <c r="G662" s="64"/>
    </row>
    <row r="663" ht="15.0" customHeight="1">
      <c r="E663" s="64"/>
      <c r="F663" s="65"/>
      <c r="G663" s="64"/>
    </row>
    <row r="664" ht="15.0" customHeight="1">
      <c r="E664" s="64"/>
      <c r="F664" s="65"/>
      <c r="G664" s="64"/>
    </row>
    <row r="665" ht="15.0" customHeight="1">
      <c r="E665" s="64"/>
      <c r="F665" s="65"/>
      <c r="G665" s="64"/>
    </row>
    <row r="666" ht="15.0" customHeight="1">
      <c r="E666" s="64"/>
      <c r="F666" s="65"/>
      <c r="G666" s="64"/>
    </row>
    <row r="667" ht="15.0" customHeight="1">
      <c r="E667" s="64"/>
      <c r="F667" s="65"/>
      <c r="G667" s="64"/>
    </row>
    <row r="668" ht="15.0" customHeight="1">
      <c r="E668" s="64"/>
      <c r="F668" s="65"/>
      <c r="G668" s="64"/>
    </row>
    <row r="669" ht="15.0" customHeight="1">
      <c r="E669" s="64"/>
      <c r="F669" s="65"/>
      <c r="G669" s="64"/>
    </row>
    <row r="670" ht="15.0" customHeight="1">
      <c r="E670" s="64"/>
      <c r="F670" s="65"/>
      <c r="G670" s="64"/>
    </row>
    <row r="671" ht="15.0" customHeight="1">
      <c r="E671" s="64"/>
      <c r="F671" s="65"/>
      <c r="G671" s="64"/>
    </row>
    <row r="672" ht="15.0" customHeight="1">
      <c r="E672" s="64"/>
      <c r="F672" s="65"/>
      <c r="G672" s="64"/>
    </row>
    <row r="673" ht="15.0" customHeight="1">
      <c r="E673" s="64"/>
      <c r="F673" s="65"/>
      <c r="G673" s="64"/>
    </row>
    <row r="674" ht="15.0" customHeight="1">
      <c r="E674" s="64"/>
      <c r="F674" s="65"/>
      <c r="G674" s="64"/>
    </row>
    <row r="675" ht="15.0" customHeight="1">
      <c r="E675" s="64"/>
      <c r="F675" s="65"/>
      <c r="G675" s="64"/>
    </row>
    <row r="676" ht="15.0" customHeight="1">
      <c r="E676" s="64"/>
      <c r="F676" s="65"/>
      <c r="G676" s="64"/>
    </row>
    <row r="677" ht="15.0" customHeight="1">
      <c r="E677" s="64"/>
      <c r="F677" s="65"/>
      <c r="G677" s="64"/>
    </row>
    <row r="678" ht="15.0" customHeight="1">
      <c r="E678" s="64"/>
      <c r="F678" s="65"/>
      <c r="G678" s="64"/>
    </row>
    <row r="679" ht="15.0" customHeight="1">
      <c r="E679" s="64"/>
      <c r="F679" s="65"/>
      <c r="G679" s="64"/>
    </row>
    <row r="680" ht="15.0" customHeight="1">
      <c r="E680" s="64"/>
      <c r="F680" s="65"/>
      <c r="G680" s="64"/>
    </row>
    <row r="681" ht="15.0" customHeight="1">
      <c r="E681" s="64"/>
      <c r="F681" s="65"/>
      <c r="G681" s="64"/>
    </row>
    <row r="682" ht="15.0" customHeight="1">
      <c r="E682" s="64"/>
      <c r="F682" s="65"/>
      <c r="G682" s="64"/>
    </row>
    <row r="683" ht="15.0" customHeight="1">
      <c r="E683" s="64"/>
      <c r="F683" s="65"/>
      <c r="G683" s="64"/>
    </row>
    <row r="684" ht="15.0" customHeight="1">
      <c r="E684" s="64"/>
      <c r="F684" s="65"/>
      <c r="G684" s="64"/>
    </row>
    <row r="685" ht="15.0" customHeight="1">
      <c r="E685" s="64"/>
      <c r="F685" s="65"/>
      <c r="G685" s="64"/>
    </row>
    <row r="686" ht="15.0" customHeight="1">
      <c r="E686" s="64"/>
      <c r="F686" s="65"/>
      <c r="G686" s="64"/>
    </row>
    <row r="687" ht="15.0" customHeight="1">
      <c r="E687" s="64"/>
      <c r="F687" s="65"/>
      <c r="G687" s="64"/>
    </row>
    <row r="688" ht="15.0" customHeight="1">
      <c r="E688" s="64"/>
      <c r="F688" s="65"/>
      <c r="G688" s="64"/>
    </row>
    <row r="689" ht="15.0" customHeight="1">
      <c r="E689" s="64"/>
      <c r="F689" s="65"/>
      <c r="G689" s="64"/>
    </row>
    <row r="690" ht="15.0" customHeight="1">
      <c r="E690" s="64"/>
      <c r="F690" s="65"/>
      <c r="G690" s="64"/>
    </row>
    <row r="691" ht="15.0" customHeight="1">
      <c r="E691" s="64"/>
      <c r="F691" s="65"/>
      <c r="G691" s="64"/>
    </row>
    <row r="692" ht="15.0" customHeight="1">
      <c r="E692" s="64"/>
      <c r="F692" s="65"/>
      <c r="G692" s="64"/>
    </row>
    <row r="693" ht="15.0" customHeight="1">
      <c r="E693" s="64"/>
      <c r="F693" s="65"/>
      <c r="G693" s="64"/>
    </row>
    <row r="694" ht="15.0" customHeight="1">
      <c r="E694" s="64"/>
      <c r="F694" s="65"/>
      <c r="G694" s="64"/>
    </row>
    <row r="695" ht="15.0" customHeight="1">
      <c r="E695" s="64"/>
      <c r="F695" s="65"/>
      <c r="G695" s="64"/>
    </row>
    <row r="696" ht="15.0" customHeight="1">
      <c r="E696" s="64"/>
      <c r="F696" s="65"/>
      <c r="G696" s="64"/>
    </row>
    <row r="697" ht="15.0" customHeight="1">
      <c r="E697" s="64"/>
      <c r="F697" s="65"/>
      <c r="G697" s="64"/>
    </row>
    <row r="698" ht="15.0" customHeight="1">
      <c r="E698" s="64"/>
      <c r="F698" s="65"/>
      <c r="G698" s="64"/>
    </row>
    <row r="699" ht="15.0" customHeight="1">
      <c r="E699" s="64"/>
      <c r="F699" s="65"/>
      <c r="G699" s="64"/>
    </row>
    <row r="700" ht="15.0" customHeight="1">
      <c r="E700" s="64"/>
      <c r="F700" s="65"/>
      <c r="G700" s="64"/>
    </row>
    <row r="701" ht="15.0" customHeight="1">
      <c r="E701" s="64"/>
      <c r="F701" s="65"/>
      <c r="G701" s="64"/>
    </row>
    <row r="702" ht="15.0" customHeight="1">
      <c r="E702" s="64"/>
      <c r="F702" s="65"/>
      <c r="G702" s="64"/>
    </row>
    <row r="703" ht="15.0" customHeight="1">
      <c r="E703" s="64"/>
      <c r="F703" s="65"/>
      <c r="G703" s="64"/>
    </row>
    <row r="704" ht="15.0" customHeight="1">
      <c r="E704" s="64"/>
      <c r="F704" s="65"/>
      <c r="G704" s="64"/>
    </row>
    <row r="705" ht="15.0" customHeight="1">
      <c r="E705" s="64"/>
      <c r="F705" s="65"/>
      <c r="G705" s="64"/>
    </row>
    <row r="706" ht="15.0" customHeight="1">
      <c r="E706" s="64"/>
      <c r="F706" s="65"/>
      <c r="G706" s="64"/>
    </row>
    <row r="707" ht="15.0" customHeight="1">
      <c r="E707" s="64"/>
      <c r="F707" s="65"/>
      <c r="G707" s="64"/>
    </row>
    <row r="708" ht="15.0" customHeight="1">
      <c r="E708" s="64"/>
      <c r="F708" s="65"/>
      <c r="G708" s="64"/>
    </row>
    <row r="709" ht="15.0" customHeight="1">
      <c r="E709" s="64"/>
      <c r="F709" s="65"/>
      <c r="G709" s="64"/>
    </row>
    <row r="710" ht="15.0" customHeight="1">
      <c r="E710" s="64"/>
      <c r="F710" s="65"/>
      <c r="G710" s="64"/>
    </row>
    <row r="711" ht="15.0" customHeight="1">
      <c r="E711" s="64"/>
      <c r="F711" s="65"/>
      <c r="G711" s="64"/>
    </row>
    <row r="712" ht="15.0" customHeight="1">
      <c r="E712" s="64"/>
      <c r="F712" s="65"/>
      <c r="G712" s="64"/>
    </row>
    <row r="713" ht="15.0" customHeight="1">
      <c r="E713" s="64"/>
      <c r="F713" s="65"/>
      <c r="G713" s="64"/>
    </row>
    <row r="714" ht="15.0" customHeight="1">
      <c r="E714" s="64"/>
      <c r="F714" s="65"/>
      <c r="G714" s="64"/>
    </row>
    <row r="715" ht="15.0" customHeight="1">
      <c r="E715" s="64"/>
      <c r="F715" s="65"/>
      <c r="G715" s="64"/>
    </row>
    <row r="716" ht="15.0" customHeight="1">
      <c r="E716" s="64"/>
      <c r="F716" s="65"/>
      <c r="G716" s="64"/>
    </row>
    <row r="717" ht="15.0" customHeight="1">
      <c r="E717" s="64"/>
      <c r="F717" s="65"/>
      <c r="G717" s="64"/>
    </row>
    <row r="718" ht="15.0" customHeight="1">
      <c r="E718" s="64"/>
      <c r="F718" s="65"/>
      <c r="G718" s="64"/>
    </row>
    <row r="719" ht="15.0" customHeight="1">
      <c r="E719" s="64"/>
      <c r="F719" s="65"/>
      <c r="G719" s="64"/>
    </row>
    <row r="720" ht="15.0" customHeight="1">
      <c r="E720" s="64"/>
      <c r="F720" s="65"/>
      <c r="G720" s="64"/>
    </row>
    <row r="721" ht="15.0" customHeight="1">
      <c r="E721" s="64"/>
      <c r="F721" s="65"/>
      <c r="G721" s="64"/>
    </row>
    <row r="722" ht="15.0" customHeight="1">
      <c r="E722" s="64"/>
      <c r="F722" s="65"/>
      <c r="G722" s="64"/>
    </row>
    <row r="723" ht="15.0" customHeight="1">
      <c r="E723" s="64"/>
      <c r="F723" s="65"/>
      <c r="G723" s="64"/>
    </row>
    <row r="724" ht="15.0" customHeight="1">
      <c r="E724" s="64"/>
      <c r="F724" s="65"/>
      <c r="G724" s="64"/>
    </row>
    <row r="725" ht="15.0" customHeight="1">
      <c r="E725" s="64"/>
      <c r="F725" s="65"/>
      <c r="G725" s="64"/>
    </row>
    <row r="726" ht="15.0" customHeight="1">
      <c r="E726" s="64"/>
      <c r="F726" s="65"/>
      <c r="G726" s="64"/>
    </row>
    <row r="727" ht="15.0" customHeight="1">
      <c r="E727" s="64"/>
      <c r="F727" s="65"/>
      <c r="G727" s="64"/>
    </row>
    <row r="728" ht="15.0" customHeight="1">
      <c r="E728" s="64"/>
      <c r="F728" s="65"/>
      <c r="G728" s="64"/>
    </row>
    <row r="729" ht="15.0" customHeight="1">
      <c r="E729" s="64"/>
      <c r="F729" s="65"/>
      <c r="G729" s="64"/>
    </row>
    <row r="730" ht="15.0" customHeight="1">
      <c r="E730" s="64"/>
      <c r="F730" s="65"/>
      <c r="G730" s="64"/>
    </row>
    <row r="731" ht="15.0" customHeight="1">
      <c r="E731" s="64"/>
      <c r="F731" s="65"/>
      <c r="G731" s="64"/>
    </row>
    <row r="732" ht="15.0" customHeight="1">
      <c r="E732" s="64"/>
      <c r="F732" s="65"/>
      <c r="G732" s="64"/>
    </row>
    <row r="733" ht="15.0" customHeight="1">
      <c r="E733" s="64"/>
      <c r="F733" s="65"/>
      <c r="G733" s="64"/>
    </row>
    <row r="734" ht="15.0" customHeight="1">
      <c r="E734" s="64"/>
      <c r="F734" s="65"/>
      <c r="G734" s="64"/>
    </row>
    <row r="735" ht="15.0" customHeight="1">
      <c r="E735" s="64"/>
      <c r="F735" s="65"/>
      <c r="G735" s="64"/>
    </row>
    <row r="736" ht="15.0" customHeight="1">
      <c r="E736" s="64"/>
      <c r="F736" s="65"/>
      <c r="G736" s="64"/>
    </row>
    <row r="737" ht="15.0" customHeight="1">
      <c r="E737" s="64"/>
      <c r="F737" s="65"/>
      <c r="G737" s="64"/>
    </row>
    <row r="738" ht="15.0" customHeight="1">
      <c r="E738" s="64"/>
      <c r="F738" s="65"/>
      <c r="G738" s="64"/>
    </row>
    <row r="739" ht="15.0" customHeight="1">
      <c r="E739" s="64"/>
      <c r="F739" s="65"/>
      <c r="G739" s="64"/>
    </row>
    <row r="740" ht="15.0" customHeight="1">
      <c r="E740" s="64"/>
      <c r="F740" s="65"/>
      <c r="G740" s="64"/>
    </row>
    <row r="741" ht="15.0" customHeight="1">
      <c r="E741" s="64"/>
      <c r="F741" s="65"/>
      <c r="G741" s="64"/>
    </row>
    <row r="742" ht="15.0" customHeight="1">
      <c r="E742" s="64"/>
      <c r="F742" s="65"/>
      <c r="G742" s="64"/>
    </row>
    <row r="743" ht="15.0" customHeight="1">
      <c r="E743" s="64"/>
      <c r="F743" s="65"/>
      <c r="G743" s="64"/>
    </row>
    <row r="744" ht="15.0" customHeight="1">
      <c r="E744" s="64"/>
      <c r="F744" s="65"/>
      <c r="G744" s="64"/>
    </row>
    <row r="745" ht="15.0" customHeight="1">
      <c r="E745" s="64"/>
      <c r="F745" s="65"/>
      <c r="G745" s="64"/>
    </row>
    <row r="746" ht="15.0" customHeight="1">
      <c r="E746" s="64"/>
      <c r="F746" s="65"/>
      <c r="G746" s="64"/>
    </row>
    <row r="747" ht="15.0" customHeight="1">
      <c r="E747" s="64"/>
      <c r="F747" s="65"/>
      <c r="G747" s="64"/>
    </row>
    <row r="748" ht="15.0" customHeight="1">
      <c r="E748" s="64"/>
      <c r="F748" s="65"/>
      <c r="G748" s="64"/>
    </row>
    <row r="749" ht="15.0" customHeight="1">
      <c r="E749" s="64"/>
      <c r="F749" s="65"/>
      <c r="G749" s="64"/>
    </row>
    <row r="750" ht="15.0" customHeight="1">
      <c r="E750" s="64"/>
      <c r="F750" s="65"/>
      <c r="G750" s="64"/>
    </row>
    <row r="751" ht="15.0" customHeight="1">
      <c r="E751" s="64"/>
      <c r="F751" s="65"/>
      <c r="G751" s="64"/>
    </row>
    <row r="752" ht="15.0" customHeight="1">
      <c r="E752" s="64"/>
      <c r="F752" s="65"/>
      <c r="G752" s="64"/>
    </row>
    <row r="753" ht="15.0" customHeight="1">
      <c r="E753" s="64"/>
      <c r="F753" s="65"/>
      <c r="G753" s="64"/>
    </row>
    <row r="754" ht="15.0" customHeight="1">
      <c r="E754" s="64"/>
      <c r="F754" s="65"/>
      <c r="G754" s="64"/>
    </row>
    <row r="755" ht="15.0" customHeight="1">
      <c r="E755" s="64"/>
      <c r="F755" s="65"/>
      <c r="G755" s="64"/>
    </row>
    <row r="756" ht="15.0" customHeight="1">
      <c r="E756" s="64"/>
      <c r="F756" s="65"/>
      <c r="G756" s="64"/>
    </row>
    <row r="757" ht="15.0" customHeight="1">
      <c r="E757" s="64"/>
      <c r="F757" s="65"/>
      <c r="G757" s="64"/>
    </row>
    <row r="758" ht="15.0" customHeight="1">
      <c r="E758" s="64"/>
      <c r="F758" s="65"/>
      <c r="G758" s="64"/>
    </row>
    <row r="759" ht="15.0" customHeight="1">
      <c r="E759" s="64"/>
      <c r="F759" s="65"/>
      <c r="G759" s="64"/>
    </row>
    <row r="760" ht="15.0" customHeight="1">
      <c r="E760" s="64"/>
      <c r="F760" s="65"/>
      <c r="G760" s="64"/>
    </row>
    <row r="761" ht="15.0" customHeight="1">
      <c r="E761" s="64"/>
      <c r="F761" s="65"/>
      <c r="G761" s="64"/>
    </row>
    <row r="762" ht="15.0" customHeight="1">
      <c r="E762" s="64"/>
      <c r="F762" s="65"/>
      <c r="G762" s="64"/>
    </row>
    <row r="763" ht="15.0" customHeight="1">
      <c r="E763" s="64"/>
      <c r="F763" s="65"/>
      <c r="G763" s="64"/>
    </row>
    <row r="764" ht="15.0" customHeight="1">
      <c r="E764" s="64"/>
      <c r="F764" s="65"/>
      <c r="G764" s="64"/>
    </row>
    <row r="765" ht="15.0" customHeight="1">
      <c r="E765" s="64"/>
      <c r="F765" s="65"/>
      <c r="G765" s="64"/>
    </row>
    <row r="766" ht="15.0" customHeight="1">
      <c r="E766" s="64"/>
      <c r="F766" s="65"/>
      <c r="G766" s="64"/>
    </row>
    <row r="767" ht="15.0" customHeight="1">
      <c r="E767" s="64"/>
      <c r="F767" s="65"/>
      <c r="G767" s="64"/>
    </row>
    <row r="768" ht="15.0" customHeight="1">
      <c r="E768" s="64"/>
      <c r="F768" s="65"/>
      <c r="G768" s="64"/>
    </row>
    <row r="769" ht="15.0" customHeight="1">
      <c r="E769" s="64"/>
      <c r="F769" s="65"/>
      <c r="G769" s="64"/>
    </row>
    <row r="770" ht="15.0" customHeight="1">
      <c r="E770" s="64"/>
      <c r="F770" s="65"/>
      <c r="G770" s="64"/>
    </row>
    <row r="771" ht="15.0" customHeight="1">
      <c r="E771" s="64"/>
      <c r="F771" s="65"/>
      <c r="G771" s="64"/>
    </row>
    <row r="772" ht="15.0" customHeight="1">
      <c r="E772" s="64"/>
      <c r="F772" s="65"/>
      <c r="G772" s="64"/>
    </row>
    <row r="773" ht="15.0" customHeight="1">
      <c r="E773" s="64"/>
      <c r="F773" s="65"/>
      <c r="G773" s="64"/>
    </row>
    <row r="774" ht="15.0" customHeight="1">
      <c r="E774" s="64"/>
      <c r="F774" s="65"/>
      <c r="G774" s="64"/>
    </row>
    <row r="775" ht="15.0" customHeight="1">
      <c r="E775" s="64"/>
      <c r="F775" s="65"/>
      <c r="G775" s="64"/>
    </row>
    <row r="776" ht="15.0" customHeight="1">
      <c r="E776" s="64"/>
      <c r="F776" s="65"/>
      <c r="G776" s="64"/>
    </row>
    <row r="777" ht="15.0" customHeight="1">
      <c r="E777" s="64"/>
      <c r="F777" s="65"/>
      <c r="G777" s="64"/>
    </row>
    <row r="778" ht="15.0" customHeight="1">
      <c r="E778" s="64"/>
      <c r="F778" s="65"/>
      <c r="G778" s="64"/>
    </row>
    <row r="779" ht="15.0" customHeight="1">
      <c r="E779" s="64"/>
      <c r="F779" s="65"/>
      <c r="G779" s="64"/>
    </row>
    <row r="780" ht="15.0" customHeight="1">
      <c r="E780" s="64"/>
      <c r="F780" s="65"/>
      <c r="G780" s="64"/>
    </row>
    <row r="781" ht="15.0" customHeight="1">
      <c r="E781" s="64"/>
      <c r="F781" s="65"/>
      <c r="G781" s="64"/>
    </row>
    <row r="782" ht="15.0" customHeight="1">
      <c r="E782" s="64"/>
      <c r="F782" s="65"/>
      <c r="G782" s="64"/>
    </row>
    <row r="783" ht="15.0" customHeight="1">
      <c r="E783" s="64"/>
      <c r="F783" s="65"/>
      <c r="G783" s="64"/>
    </row>
    <row r="784" ht="15.0" customHeight="1">
      <c r="E784" s="64"/>
      <c r="F784" s="65"/>
      <c r="G784" s="64"/>
    </row>
    <row r="785" ht="15.0" customHeight="1">
      <c r="E785" s="64"/>
      <c r="F785" s="65"/>
      <c r="G785" s="64"/>
    </row>
    <row r="786" ht="15.0" customHeight="1">
      <c r="E786" s="64"/>
      <c r="F786" s="65"/>
      <c r="G786" s="64"/>
    </row>
    <row r="787" ht="15.0" customHeight="1">
      <c r="E787" s="64"/>
      <c r="F787" s="65"/>
      <c r="G787" s="64"/>
    </row>
    <row r="788" ht="15.0" customHeight="1">
      <c r="E788" s="64"/>
      <c r="F788" s="65"/>
      <c r="G788" s="64"/>
    </row>
    <row r="789" ht="15.0" customHeight="1">
      <c r="E789" s="64"/>
      <c r="F789" s="65"/>
      <c r="G789" s="64"/>
    </row>
    <row r="790" ht="15.0" customHeight="1">
      <c r="E790" s="64"/>
      <c r="F790" s="65"/>
      <c r="G790" s="64"/>
    </row>
    <row r="791" ht="15.0" customHeight="1">
      <c r="E791" s="64"/>
      <c r="F791" s="65"/>
      <c r="G791" s="64"/>
    </row>
    <row r="792" ht="15.0" customHeight="1">
      <c r="E792" s="64"/>
      <c r="F792" s="65"/>
      <c r="G792" s="64"/>
    </row>
    <row r="793" ht="15.0" customHeight="1">
      <c r="E793" s="64"/>
      <c r="F793" s="65"/>
      <c r="G793" s="64"/>
    </row>
    <row r="794" ht="15.0" customHeight="1">
      <c r="E794" s="64"/>
      <c r="F794" s="65"/>
      <c r="G794" s="64"/>
    </row>
    <row r="795" ht="15.0" customHeight="1">
      <c r="E795" s="64"/>
      <c r="F795" s="65"/>
      <c r="G795" s="64"/>
    </row>
    <row r="796" ht="15.0" customHeight="1">
      <c r="E796" s="64"/>
      <c r="F796" s="65"/>
      <c r="G796" s="64"/>
    </row>
    <row r="797" ht="15.0" customHeight="1">
      <c r="E797" s="64"/>
      <c r="F797" s="65"/>
      <c r="G797" s="64"/>
    </row>
    <row r="798" ht="15.0" customHeight="1">
      <c r="E798" s="64"/>
      <c r="F798" s="65"/>
      <c r="G798" s="64"/>
    </row>
    <row r="799" ht="15.0" customHeight="1">
      <c r="E799" s="64"/>
      <c r="F799" s="65"/>
      <c r="G799" s="64"/>
    </row>
    <row r="800" ht="15.0" customHeight="1">
      <c r="E800" s="64"/>
      <c r="F800" s="65"/>
      <c r="G800" s="64"/>
    </row>
    <row r="801" ht="15.0" customHeight="1">
      <c r="E801" s="64"/>
      <c r="F801" s="65"/>
      <c r="G801" s="64"/>
    </row>
    <row r="802" ht="15.0" customHeight="1">
      <c r="E802" s="64"/>
      <c r="F802" s="65"/>
      <c r="G802" s="64"/>
    </row>
    <row r="803" ht="15.0" customHeight="1">
      <c r="E803" s="64"/>
      <c r="F803" s="65"/>
      <c r="G803" s="64"/>
    </row>
    <row r="804" ht="15.0" customHeight="1">
      <c r="E804" s="64"/>
      <c r="F804" s="65"/>
      <c r="G804" s="64"/>
    </row>
    <row r="805" ht="15.0" customHeight="1">
      <c r="E805" s="64"/>
      <c r="F805" s="65"/>
      <c r="G805" s="64"/>
    </row>
    <row r="806" ht="15.0" customHeight="1">
      <c r="E806" s="64"/>
      <c r="F806" s="65"/>
      <c r="G806" s="64"/>
    </row>
    <row r="807" ht="15.0" customHeight="1">
      <c r="E807" s="64"/>
      <c r="F807" s="65"/>
      <c r="G807" s="64"/>
    </row>
    <row r="808" ht="15.0" customHeight="1">
      <c r="E808" s="64"/>
      <c r="F808" s="65"/>
      <c r="G808" s="64"/>
    </row>
    <row r="809" ht="15.0" customHeight="1">
      <c r="E809" s="64"/>
      <c r="F809" s="65"/>
      <c r="G809" s="64"/>
    </row>
    <row r="810" ht="15.0" customHeight="1">
      <c r="E810" s="64"/>
      <c r="F810" s="65"/>
      <c r="G810" s="64"/>
    </row>
    <row r="811" ht="15.0" customHeight="1">
      <c r="E811" s="64"/>
      <c r="F811" s="65"/>
      <c r="G811" s="64"/>
    </row>
    <row r="812" ht="15.0" customHeight="1">
      <c r="E812" s="64"/>
      <c r="F812" s="65"/>
      <c r="G812" s="64"/>
    </row>
    <row r="813" ht="15.0" customHeight="1">
      <c r="E813" s="64"/>
      <c r="F813" s="65"/>
      <c r="G813" s="64"/>
    </row>
    <row r="814" ht="15.0" customHeight="1">
      <c r="E814" s="64"/>
      <c r="F814" s="65"/>
      <c r="G814" s="64"/>
    </row>
    <row r="815" ht="15.0" customHeight="1">
      <c r="E815" s="64"/>
      <c r="F815" s="65"/>
      <c r="G815" s="64"/>
    </row>
    <row r="816" ht="15.0" customHeight="1">
      <c r="E816" s="64"/>
      <c r="F816" s="65"/>
      <c r="G816" s="64"/>
    </row>
    <row r="817" ht="15.0" customHeight="1">
      <c r="E817" s="64"/>
      <c r="F817" s="65"/>
      <c r="G817" s="64"/>
    </row>
    <row r="818" ht="15.0" customHeight="1">
      <c r="E818" s="64"/>
      <c r="F818" s="65"/>
      <c r="G818" s="64"/>
    </row>
    <row r="819" ht="15.0" customHeight="1">
      <c r="E819" s="64"/>
      <c r="F819" s="65"/>
      <c r="G819" s="64"/>
    </row>
    <row r="820" ht="15.0" customHeight="1">
      <c r="E820" s="64"/>
      <c r="F820" s="65"/>
      <c r="G820" s="64"/>
    </row>
    <row r="821" ht="15.0" customHeight="1">
      <c r="E821" s="64"/>
      <c r="F821" s="65"/>
      <c r="G821" s="64"/>
    </row>
    <row r="822" ht="15.0" customHeight="1">
      <c r="E822" s="64"/>
      <c r="F822" s="65"/>
      <c r="G822" s="64"/>
    </row>
    <row r="823" ht="15.0" customHeight="1">
      <c r="E823" s="64"/>
      <c r="F823" s="65"/>
      <c r="G823" s="64"/>
    </row>
    <row r="824" ht="15.0" customHeight="1">
      <c r="E824" s="64"/>
      <c r="F824" s="65"/>
      <c r="G824" s="64"/>
    </row>
    <row r="825" ht="15.0" customHeight="1">
      <c r="E825" s="64"/>
      <c r="F825" s="65"/>
      <c r="G825" s="64"/>
    </row>
    <row r="826" ht="15.0" customHeight="1">
      <c r="E826" s="64"/>
      <c r="F826" s="65"/>
      <c r="G826" s="64"/>
    </row>
    <row r="827" ht="15.0" customHeight="1">
      <c r="E827" s="64"/>
      <c r="F827" s="65"/>
      <c r="G827" s="64"/>
    </row>
    <row r="828" ht="15.0" customHeight="1">
      <c r="E828" s="64"/>
      <c r="F828" s="65"/>
      <c r="G828" s="64"/>
    </row>
    <row r="829" ht="15.0" customHeight="1">
      <c r="E829" s="64"/>
      <c r="F829" s="65"/>
      <c r="G829" s="64"/>
    </row>
    <row r="830" ht="15.0" customHeight="1">
      <c r="E830" s="64"/>
      <c r="F830" s="65"/>
      <c r="G830" s="64"/>
    </row>
    <row r="831" ht="15.0" customHeight="1">
      <c r="E831" s="64"/>
      <c r="F831" s="65"/>
      <c r="G831" s="64"/>
    </row>
    <row r="832" ht="15.0" customHeight="1">
      <c r="E832" s="64"/>
      <c r="F832" s="65"/>
      <c r="G832" s="64"/>
    </row>
    <row r="833" ht="15.0" customHeight="1">
      <c r="E833" s="64"/>
      <c r="F833" s="65"/>
      <c r="G833" s="64"/>
    </row>
    <row r="834" ht="15.0" customHeight="1">
      <c r="E834" s="64"/>
      <c r="F834" s="65"/>
      <c r="G834" s="64"/>
    </row>
    <row r="835" ht="15.0" customHeight="1">
      <c r="E835" s="64"/>
      <c r="F835" s="65"/>
      <c r="G835" s="64"/>
    </row>
    <row r="836" ht="15.0" customHeight="1">
      <c r="E836" s="64"/>
      <c r="F836" s="65"/>
      <c r="G836" s="64"/>
    </row>
    <row r="837" ht="15.0" customHeight="1">
      <c r="E837" s="64"/>
      <c r="F837" s="65"/>
      <c r="G837" s="64"/>
    </row>
    <row r="838" ht="15.0" customHeight="1">
      <c r="E838" s="64"/>
      <c r="F838" s="65"/>
      <c r="G838" s="64"/>
    </row>
    <row r="839" ht="15.0" customHeight="1">
      <c r="E839" s="64"/>
      <c r="F839" s="65"/>
      <c r="G839" s="64"/>
    </row>
    <row r="840" ht="15.0" customHeight="1">
      <c r="E840" s="64"/>
      <c r="F840" s="65"/>
      <c r="G840" s="64"/>
    </row>
    <row r="841" ht="15.0" customHeight="1">
      <c r="E841" s="64"/>
      <c r="F841" s="65"/>
      <c r="G841" s="64"/>
    </row>
    <row r="842" ht="15.0" customHeight="1">
      <c r="E842" s="64"/>
      <c r="F842" s="65"/>
      <c r="G842" s="64"/>
    </row>
    <row r="843" ht="15.0" customHeight="1">
      <c r="E843" s="64"/>
      <c r="F843" s="65"/>
      <c r="G843" s="64"/>
    </row>
    <row r="844" ht="15.0" customHeight="1">
      <c r="E844" s="64"/>
      <c r="F844" s="65"/>
      <c r="G844" s="64"/>
    </row>
    <row r="845" ht="15.0" customHeight="1">
      <c r="E845" s="64"/>
      <c r="F845" s="65"/>
      <c r="G845" s="64"/>
    </row>
    <row r="846" ht="15.0" customHeight="1">
      <c r="E846" s="64"/>
      <c r="F846" s="65"/>
      <c r="G846" s="64"/>
    </row>
    <row r="847" ht="15.0" customHeight="1">
      <c r="E847" s="64"/>
      <c r="F847" s="65"/>
      <c r="G847" s="64"/>
    </row>
    <row r="848" ht="15.0" customHeight="1">
      <c r="E848" s="64"/>
      <c r="F848" s="65"/>
      <c r="G848" s="64"/>
    </row>
    <row r="849" ht="15.0" customHeight="1">
      <c r="E849" s="64"/>
      <c r="F849" s="65"/>
      <c r="G849" s="64"/>
    </row>
    <row r="850" ht="15.0" customHeight="1">
      <c r="E850" s="64"/>
      <c r="F850" s="65"/>
      <c r="G850" s="64"/>
    </row>
    <row r="851" ht="15.0" customHeight="1">
      <c r="E851" s="64"/>
      <c r="F851" s="65"/>
      <c r="G851" s="64"/>
    </row>
    <row r="852" ht="15.0" customHeight="1">
      <c r="E852" s="64"/>
      <c r="F852" s="65"/>
      <c r="G852" s="64"/>
    </row>
    <row r="853" ht="15.0" customHeight="1">
      <c r="E853" s="64"/>
      <c r="F853" s="65"/>
      <c r="G853" s="64"/>
    </row>
    <row r="854" ht="15.0" customHeight="1">
      <c r="E854" s="64"/>
      <c r="F854" s="65"/>
      <c r="G854" s="64"/>
    </row>
    <row r="855" ht="15.0" customHeight="1">
      <c r="E855" s="64"/>
      <c r="F855" s="65"/>
      <c r="G855" s="64"/>
    </row>
    <row r="856" ht="15.0" customHeight="1">
      <c r="E856" s="64"/>
      <c r="F856" s="65"/>
      <c r="G856" s="64"/>
    </row>
    <row r="857" ht="15.0" customHeight="1">
      <c r="E857" s="64"/>
      <c r="F857" s="65"/>
      <c r="G857" s="64"/>
    </row>
    <row r="858" ht="15.0" customHeight="1">
      <c r="E858" s="64"/>
      <c r="F858" s="65"/>
      <c r="G858" s="64"/>
    </row>
    <row r="859" ht="15.0" customHeight="1">
      <c r="E859" s="64"/>
      <c r="F859" s="65"/>
      <c r="G859" s="64"/>
    </row>
    <row r="860" ht="15.0" customHeight="1">
      <c r="E860" s="64"/>
      <c r="F860" s="65"/>
      <c r="G860" s="64"/>
    </row>
    <row r="861" ht="15.0" customHeight="1">
      <c r="E861" s="64"/>
      <c r="F861" s="65"/>
      <c r="G861" s="64"/>
    </row>
    <row r="862" ht="15.0" customHeight="1">
      <c r="E862" s="64"/>
      <c r="F862" s="65"/>
      <c r="G862" s="64"/>
    </row>
    <row r="863" ht="15.0" customHeight="1">
      <c r="E863" s="64"/>
      <c r="F863" s="65"/>
      <c r="G863" s="64"/>
    </row>
    <row r="864" ht="15.0" customHeight="1">
      <c r="E864" s="64"/>
      <c r="F864" s="65"/>
      <c r="G864" s="64"/>
    </row>
    <row r="865" ht="15.0" customHeight="1">
      <c r="E865" s="64"/>
      <c r="F865" s="65"/>
      <c r="G865" s="64"/>
    </row>
    <row r="866" ht="15.0" customHeight="1">
      <c r="E866" s="64"/>
      <c r="F866" s="65"/>
      <c r="G866" s="64"/>
    </row>
    <row r="867" ht="15.0" customHeight="1">
      <c r="E867" s="64"/>
      <c r="F867" s="65"/>
      <c r="G867" s="64"/>
    </row>
    <row r="868" ht="15.0" customHeight="1">
      <c r="E868" s="64"/>
      <c r="F868" s="65"/>
      <c r="G868" s="64"/>
    </row>
    <row r="869" ht="15.0" customHeight="1">
      <c r="E869" s="64"/>
      <c r="F869" s="65"/>
      <c r="G869" s="64"/>
    </row>
    <row r="870" ht="15.0" customHeight="1">
      <c r="E870" s="64"/>
      <c r="F870" s="65"/>
      <c r="G870" s="64"/>
    </row>
    <row r="871" ht="15.0" customHeight="1">
      <c r="E871" s="64"/>
      <c r="F871" s="65"/>
      <c r="G871" s="64"/>
    </row>
    <row r="872" ht="15.0" customHeight="1">
      <c r="E872" s="64"/>
      <c r="F872" s="65"/>
      <c r="G872" s="64"/>
    </row>
    <row r="873" ht="15.0" customHeight="1">
      <c r="E873" s="64"/>
      <c r="F873" s="65"/>
      <c r="G873" s="64"/>
    </row>
    <row r="874" ht="15.0" customHeight="1">
      <c r="E874" s="64"/>
      <c r="F874" s="65"/>
      <c r="G874" s="64"/>
    </row>
    <row r="875" ht="15.0" customHeight="1">
      <c r="E875" s="64"/>
      <c r="F875" s="65"/>
      <c r="G875" s="64"/>
    </row>
    <row r="876" ht="15.0" customHeight="1">
      <c r="E876" s="64"/>
      <c r="F876" s="65"/>
      <c r="G876" s="64"/>
    </row>
    <row r="877" ht="15.0" customHeight="1">
      <c r="E877" s="64"/>
      <c r="F877" s="65"/>
      <c r="G877" s="64"/>
    </row>
    <row r="878" ht="15.0" customHeight="1">
      <c r="E878" s="64"/>
      <c r="F878" s="65"/>
      <c r="G878" s="64"/>
    </row>
    <row r="879" ht="15.0" customHeight="1">
      <c r="E879" s="64"/>
      <c r="F879" s="65"/>
      <c r="G879" s="64"/>
    </row>
    <row r="880" ht="15.0" customHeight="1">
      <c r="E880" s="64"/>
      <c r="F880" s="65"/>
      <c r="G880" s="64"/>
    </row>
    <row r="881" ht="15.0" customHeight="1">
      <c r="E881" s="64"/>
      <c r="F881" s="65"/>
      <c r="G881" s="64"/>
    </row>
    <row r="882" ht="15.0" customHeight="1">
      <c r="E882" s="64"/>
      <c r="F882" s="65"/>
      <c r="G882" s="64"/>
    </row>
    <row r="883" ht="15.0" customHeight="1">
      <c r="E883" s="64"/>
      <c r="F883" s="65"/>
      <c r="G883" s="64"/>
    </row>
    <row r="884" ht="15.0" customHeight="1">
      <c r="E884" s="64"/>
      <c r="F884" s="65"/>
      <c r="G884" s="64"/>
    </row>
    <row r="885" ht="15.0" customHeight="1">
      <c r="E885" s="64"/>
      <c r="F885" s="65"/>
      <c r="G885" s="64"/>
    </row>
    <row r="886" ht="15.0" customHeight="1">
      <c r="E886" s="64"/>
      <c r="F886" s="65"/>
      <c r="G886" s="64"/>
    </row>
    <row r="887" ht="15.0" customHeight="1">
      <c r="E887" s="64"/>
      <c r="F887" s="65"/>
      <c r="G887" s="64"/>
    </row>
    <row r="888" ht="15.0" customHeight="1">
      <c r="E888" s="64"/>
      <c r="F888" s="65"/>
      <c r="G888" s="64"/>
    </row>
    <row r="889" ht="15.0" customHeight="1">
      <c r="E889" s="64"/>
      <c r="F889" s="65"/>
      <c r="G889" s="64"/>
    </row>
    <row r="890" ht="15.0" customHeight="1">
      <c r="E890" s="64"/>
      <c r="F890" s="65"/>
      <c r="G890" s="64"/>
    </row>
    <row r="891" ht="15.0" customHeight="1">
      <c r="E891" s="64"/>
      <c r="F891" s="65"/>
      <c r="G891" s="64"/>
    </row>
    <row r="892" ht="15.0" customHeight="1">
      <c r="E892" s="64"/>
      <c r="F892" s="65"/>
      <c r="G892" s="64"/>
    </row>
    <row r="893" ht="15.0" customHeight="1">
      <c r="E893" s="64"/>
      <c r="F893" s="65"/>
      <c r="G893" s="64"/>
    </row>
    <row r="894" ht="15.0" customHeight="1">
      <c r="E894" s="64"/>
      <c r="F894" s="65"/>
      <c r="G894" s="64"/>
    </row>
    <row r="895" ht="15.0" customHeight="1">
      <c r="E895" s="64"/>
      <c r="F895" s="65"/>
      <c r="G895" s="64"/>
    </row>
    <row r="896" ht="15.0" customHeight="1">
      <c r="E896" s="64"/>
      <c r="F896" s="65"/>
      <c r="G896" s="64"/>
    </row>
    <row r="897" ht="15.0" customHeight="1">
      <c r="E897" s="64"/>
      <c r="F897" s="65"/>
      <c r="G897" s="64"/>
    </row>
    <row r="898" ht="15.0" customHeight="1">
      <c r="E898" s="64"/>
      <c r="F898" s="65"/>
      <c r="G898" s="64"/>
    </row>
    <row r="899" ht="15.0" customHeight="1">
      <c r="E899" s="64"/>
      <c r="F899" s="65"/>
      <c r="G899" s="64"/>
    </row>
    <row r="900" ht="15.0" customHeight="1">
      <c r="E900" s="64"/>
      <c r="F900" s="65"/>
      <c r="G900" s="64"/>
    </row>
    <row r="901" ht="15.0" customHeight="1">
      <c r="E901" s="64"/>
      <c r="F901" s="65"/>
      <c r="G901" s="64"/>
    </row>
    <row r="902" ht="15.0" customHeight="1">
      <c r="E902" s="64"/>
      <c r="F902" s="65"/>
      <c r="G902" s="64"/>
    </row>
    <row r="903" ht="15.0" customHeight="1">
      <c r="E903" s="64"/>
      <c r="F903" s="65"/>
      <c r="G903" s="64"/>
    </row>
    <row r="904" ht="15.0" customHeight="1">
      <c r="E904" s="64"/>
      <c r="F904" s="65"/>
      <c r="G904" s="64"/>
    </row>
    <row r="905" ht="15.0" customHeight="1">
      <c r="E905" s="64"/>
      <c r="F905" s="65"/>
      <c r="G905" s="64"/>
    </row>
    <row r="906" ht="15.0" customHeight="1">
      <c r="E906" s="64"/>
      <c r="F906" s="65"/>
      <c r="G906" s="64"/>
    </row>
    <row r="907" ht="15.0" customHeight="1">
      <c r="E907" s="64"/>
      <c r="F907" s="65"/>
      <c r="G907" s="64"/>
    </row>
    <row r="908" ht="15.0" customHeight="1">
      <c r="E908" s="64"/>
      <c r="F908" s="65"/>
      <c r="G908" s="64"/>
    </row>
    <row r="909" ht="15.0" customHeight="1">
      <c r="E909" s="64"/>
      <c r="F909" s="65"/>
      <c r="G909" s="64"/>
    </row>
    <row r="910" ht="15.0" customHeight="1">
      <c r="E910" s="64"/>
      <c r="F910" s="65"/>
      <c r="G910" s="64"/>
    </row>
    <row r="911" ht="15.0" customHeight="1">
      <c r="E911" s="64"/>
      <c r="F911" s="65"/>
      <c r="G911" s="64"/>
    </row>
    <row r="912" ht="15.0" customHeight="1">
      <c r="E912" s="64"/>
      <c r="F912" s="65"/>
      <c r="G912" s="64"/>
    </row>
    <row r="913" ht="15.0" customHeight="1">
      <c r="E913" s="64"/>
      <c r="F913" s="65"/>
      <c r="G913" s="64"/>
    </row>
    <row r="914" ht="15.0" customHeight="1">
      <c r="E914" s="64"/>
      <c r="F914" s="65"/>
      <c r="G914" s="64"/>
    </row>
    <row r="915" ht="15.0" customHeight="1">
      <c r="E915" s="64"/>
      <c r="F915" s="65"/>
      <c r="G915" s="64"/>
    </row>
    <row r="916" ht="15.0" customHeight="1">
      <c r="E916" s="64"/>
      <c r="F916" s="65"/>
      <c r="G916" s="64"/>
    </row>
    <row r="917" ht="15.0" customHeight="1">
      <c r="E917" s="64"/>
      <c r="F917" s="65"/>
      <c r="G917" s="64"/>
    </row>
    <row r="918" ht="15.0" customHeight="1">
      <c r="E918" s="64"/>
      <c r="F918" s="65"/>
      <c r="G918" s="64"/>
    </row>
    <row r="919" ht="15.0" customHeight="1">
      <c r="E919" s="64"/>
      <c r="F919" s="65"/>
      <c r="G919" s="64"/>
    </row>
    <row r="920" ht="15.0" customHeight="1">
      <c r="E920" s="64"/>
      <c r="F920" s="65"/>
      <c r="G920" s="64"/>
    </row>
    <row r="921" ht="15.0" customHeight="1">
      <c r="E921" s="64"/>
      <c r="F921" s="65"/>
      <c r="G921" s="64"/>
    </row>
    <row r="922" ht="15.0" customHeight="1">
      <c r="E922" s="64"/>
      <c r="F922" s="65"/>
      <c r="G922" s="64"/>
    </row>
    <row r="923" ht="15.0" customHeight="1">
      <c r="E923" s="64"/>
      <c r="F923" s="65"/>
      <c r="G923" s="64"/>
    </row>
    <row r="924" ht="15.0" customHeight="1">
      <c r="E924" s="64"/>
      <c r="F924" s="65"/>
      <c r="G924" s="64"/>
    </row>
    <row r="925" ht="15.0" customHeight="1">
      <c r="E925" s="64"/>
      <c r="F925" s="65"/>
      <c r="G925" s="64"/>
    </row>
    <row r="926" ht="15.0" customHeight="1">
      <c r="E926" s="64"/>
      <c r="F926" s="65"/>
      <c r="G926" s="64"/>
    </row>
    <row r="927" ht="15.0" customHeight="1">
      <c r="E927" s="64"/>
      <c r="F927" s="65"/>
      <c r="G927" s="64"/>
    </row>
    <row r="928" ht="15.0" customHeight="1">
      <c r="E928" s="64"/>
      <c r="F928" s="65"/>
      <c r="G928" s="64"/>
    </row>
    <row r="929" ht="15.0" customHeight="1">
      <c r="E929" s="64"/>
      <c r="F929" s="65"/>
      <c r="G929" s="64"/>
    </row>
    <row r="930" ht="15.0" customHeight="1">
      <c r="E930" s="64"/>
      <c r="F930" s="65"/>
      <c r="G930" s="64"/>
    </row>
    <row r="931" ht="15.0" customHeight="1">
      <c r="E931" s="64"/>
      <c r="F931" s="65"/>
      <c r="G931" s="64"/>
    </row>
    <row r="932" ht="15.0" customHeight="1">
      <c r="E932" s="64"/>
      <c r="F932" s="65"/>
      <c r="G932" s="64"/>
    </row>
    <row r="933" ht="15.0" customHeight="1">
      <c r="E933" s="64"/>
      <c r="F933" s="65"/>
      <c r="G933" s="64"/>
    </row>
    <row r="934" ht="15.0" customHeight="1">
      <c r="E934" s="64"/>
      <c r="F934" s="65"/>
      <c r="G934" s="64"/>
    </row>
    <row r="935" ht="15.0" customHeight="1">
      <c r="E935" s="64"/>
      <c r="F935" s="65"/>
      <c r="G935" s="64"/>
    </row>
    <row r="936" ht="15.0" customHeight="1">
      <c r="E936" s="64"/>
      <c r="F936" s="65"/>
      <c r="G936" s="64"/>
    </row>
    <row r="937" ht="15.0" customHeight="1">
      <c r="E937" s="64"/>
      <c r="F937" s="65"/>
      <c r="G937" s="64"/>
    </row>
    <row r="938" ht="15.0" customHeight="1">
      <c r="E938" s="64"/>
      <c r="F938" s="65"/>
      <c r="G938" s="64"/>
    </row>
    <row r="939" ht="15.0" customHeight="1">
      <c r="E939" s="64"/>
      <c r="F939" s="65"/>
      <c r="G939" s="64"/>
    </row>
    <row r="940" ht="15.0" customHeight="1">
      <c r="E940" s="64"/>
      <c r="F940" s="65"/>
      <c r="G940" s="64"/>
    </row>
    <row r="941" ht="15.0" customHeight="1">
      <c r="E941" s="64"/>
      <c r="F941" s="65"/>
      <c r="G941" s="64"/>
    </row>
    <row r="942" ht="15.0" customHeight="1">
      <c r="E942" s="64"/>
      <c r="F942" s="65"/>
      <c r="G942" s="64"/>
    </row>
    <row r="943" ht="15.0" customHeight="1">
      <c r="E943" s="64"/>
      <c r="F943" s="65"/>
      <c r="G943" s="64"/>
    </row>
    <row r="944" ht="15.0" customHeight="1">
      <c r="E944" s="64"/>
      <c r="F944" s="65"/>
      <c r="G944" s="64"/>
    </row>
    <row r="945" ht="15.0" customHeight="1">
      <c r="E945" s="64"/>
      <c r="F945" s="65"/>
      <c r="G945" s="64"/>
    </row>
    <row r="946" ht="15.0" customHeight="1">
      <c r="E946" s="64"/>
      <c r="F946" s="65"/>
      <c r="G946" s="64"/>
    </row>
    <row r="947" ht="15.0" customHeight="1">
      <c r="E947" s="64"/>
      <c r="F947" s="65"/>
      <c r="G947" s="64"/>
    </row>
    <row r="948" ht="15.0" customHeight="1">
      <c r="E948" s="64"/>
      <c r="F948" s="65"/>
      <c r="G948" s="64"/>
    </row>
    <row r="949" ht="15.0" customHeight="1">
      <c r="E949" s="64"/>
      <c r="F949" s="65"/>
      <c r="G949" s="64"/>
    </row>
    <row r="950" ht="15.0" customHeight="1">
      <c r="E950" s="64"/>
      <c r="F950" s="65"/>
      <c r="G950" s="64"/>
    </row>
    <row r="951" ht="15.0" customHeight="1">
      <c r="E951" s="64"/>
      <c r="F951" s="65"/>
      <c r="G951" s="64"/>
    </row>
    <row r="952" ht="15.0" customHeight="1">
      <c r="E952" s="64"/>
      <c r="F952" s="65"/>
      <c r="G952" s="64"/>
    </row>
    <row r="953" ht="15.0" customHeight="1">
      <c r="E953" s="64"/>
      <c r="F953" s="65"/>
      <c r="G953" s="64"/>
    </row>
    <row r="954" ht="15.0" customHeight="1">
      <c r="E954" s="64"/>
      <c r="F954" s="65"/>
      <c r="G954" s="64"/>
    </row>
    <row r="955" ht="15.0" customHeight="1">
      <c r="E955" s="64"/>
      <c r="F955" s="65"/>
      <c r="G955" s="64"/>
    </row>
    <row r="956" ht="15.0" customHeight="1">
      <c r="E956" s="64"/>
      <c r="F956" s="65"/>
      <c r="G956" s="64"/>
    </row>
    <row r="957" ht="15.0" customHeight="1">
      <c r="E957" s="64"/>
      <c r="F957" s="65"/>
      <c r="G957" s="64"/>
    </row>
    <row r="958" ht="15.0" customHeight="1">
      <c r="E958" s="64"/>
      <c r="F958" s="65"/>
      <c r="G958" s="64"/>
    </row>
    <row r="959" ht="15.0" customHeight="1">
      <c r="E959" s="64"/>
      <c r="F959" s="65"/>
      <c r="G959" s="64"/>
    </row>
    <row r="960" ht="15.0" customHeight="1">
      <c r="E960" s="64"/>
      <c r="F960" s="65"/>
      <c r="G960" s="64"/>
    </row>
    <row r="961" ht="15.0" customHeight="1">
      <c r="E961" s="64"/>
      <c r="F961" s="65"/>
      <c r="G961" s="64"/>
    </row>
    <row r="962" ht="15.0" customHeight="1">
      <c r="E962" s="64"/>
      <c r="F962" s="65"/>
      <c r="G962" s="64"/>
    </row>
    <row r="963" ht="15.0" customHeight="1">
      <c r="E963" s="64"/>
      <c r="F963" s="65"/>
      <c r="G963" s="64"/>
    </row>
    <row r="964" ht="15.0" customHeight="1">
      <c r="E964" s="64"/>
      <c r="F964" s="65"/>
      <c r="G964" s="64"/>
    </row>
    <row r="965" ht="15.0" customHeight="1">
      <c r="E965" s="64"/>
      <c r="F965" s="65"/>
      <c r="G965" s="64"/>
    </row>
    <row r="966" ht="15.0" customHeight="1">
      <c r="E966" s="64"/>
      <c r="F966" s="65"/>
      <c r="G966" s="64"/>
    </row>
    <row r="967" ht="15.0" customHeight="1">
      <c r="E967" s="64"/>
      <c r="F967" s="65"/>
      <c r="G967" s="64"/>
    </row>
    <row r="968" ht="15.0" customHeight="1">
      <c r="E968" s="64"/>
      <c r="F968" s="65"/>
      <c r="G968" s="64"/>
    </row>
    <row r="969" ht="15.0" customHeight="1">
      <c r="E969" s="64"/>
      <c r="F969" s="65"/>
      <c r="G969" s="64"/>
    </row>
    <row r="970" ht="15.0" customHeight="1">
      <c r="E970" s="64"/>
      <c r="F970" s="65"/>
      <c r="G970" s="64"/>
    </row>
    <row r="971" ht="15.0" customHeight="1">
      <c r="E971" s="64"/>
      <c r="F971" s="65"/>
      <c r="G971" s="64"/>
    </row>
    <row r="972" ht="15.0" customHeight="1">
      <c r="E972" s="64"/>
      <c r="F972" s="65"/>
      <c r="G972" s="64"/>
    </row>
    <row r="973" ht="15.0" customHeight="1">
      <c r="E973" s="64"/>
      <c r="F973" s="65"/>
      <c r="G973" s="64"/>
    </row>
    <row r="974" ht="15.0" customHeight="1">
      <c r="E974" s="64"/>
      <c r="F974" s="65"/>
      <c r="G974" s="64"/>
    </row>
    <row r="975" ht="15.0" customHeight="1">
      <c r="E975" s="64"/>
      <c r="F975" s="65"/>
      <c r="G975" s="64"/>
    </row>
    <row r="976" ht="15.0" customHeight="1">
      <c r="E976" s="64"/>
      <c r="F976" s="65"/>
      <c r="G976" s="64"/>
    </row>
    <row r="977" ht="15.0" customHeight="1">
      <c r="E977" s="64"/>
      <c r="F977" s="65"/>
      <c r="G977" s="64"/>
    </row>
    <row r="978" ht="15.0" customHeight="1">
      <c r="E978" s="64"/>
      <c r="F978" s="65"/>
      <c r="G978" s="64"/>
    </row>
    <row r="979" ht="15.0" customHeight="1">
      <c r="E979" s="64"/>
      <c r="F979" s="65"/>
      <c r="G979" s="64"/>
    </row>
    <row r="980" ht="15.0" customHeight="1">
      <c r="E980" s="64"/>
      <c r="F980" s="65"/>
      <c r="G980" s="64"/>
    </row>
    <row r="981" ht="15.0" customHeight="1">
      <c r="E981" s="64"/>
      <c r="F981" s="65"/>
      <c r="G981" s="64"/>
    </row>
    <row r="982" ht="15.0" customHeight="1">
      <c r="E982" s="64"/>
      <c r="F982" s="65"/>
      <c r="G982" s="64"/>
    </row>
    <row r="983" ht="15.0" customHeight="1">
      <c r="E983" s="64"/>
      <c r="F983" s="65"/>
      <c r="G983" s="64"/>
    </row>
    <row r="984" ht="15.0" customHeight="1">
      <c r="E984" s="64"/>
      <c r="F984" s="65"/>
      <c r="G984" s="64"/>
    </row>
    <row r="985" ht="15.0" customHeight="1">
      <c r="E985" s="64"/>
      <c r="F985" s="65"/>
      <c r="G985" s="64"/>
    </row>
    <row r="986" ht="15.0" customHeight="1">
      <c r="E986" s="64"/>
      <c r="F986" s="65"/>
      <c r="G986" s="64"/>
    </row>
    <row r="987" ht="15.0" customHeight="1">
      <c r="E987" s="64"/>
      <c r="F987" s="65"/>
      <c r="G987" s="64"/>
    </row>
    <row r="988" ht="15.0" customHeight="1">
      <c r="E988" s="64"/>
      <c r="F988" s="65"/>
      <c r="G988" s="64"/>
    </row>
    <row r="989" ht="15.0" customHeight="1">
      <c r="E989" s="64"/>
      <c r="F989" s="65"/>
      <c r="G989" s="64"/>
    </row>
    <row r="990" ht="15.0" customHeight="1">
      <c r="E990" s="64"/>
      <c r="F990" s="65"/>
      <c r="G990" s="64"/>
    </row>
    <row r="991" ht="15.0" customHeight="1">
      <c r="E991" s="64"/>
      <c r="F991" s="65"/>
      <c r="G991" s="64"/>
    </row>
    <row r="992" ht="15.0" customHeight="1">
      <c r="E992" s="64"/>
      <c r="F992" s="65"/>
      <c r="G992" s="64"/>
    </row>
    <row r="993" ht="15.0" customHeight="1">
      <c r="E993" s="64"/>
      <c r="F993" s="65"/>
      <c r="G993" s="64"/>
    </row>
    <row r="994" ht="15.0" customHeight="1">
      <c r="E994" s="64"/>
      <c r="F994" s="65"/>
      <c r="G994" s="64"/>
    </row>
    <row r="995" ht="15.0" customHeight="1">
      <c r="E995" s="64"/>
      <c r="F995" s="65"/>
      <c r="G995" s="64"/>
    </row>
    <row r="996" ht="15.0" customHeight="1">
      <c r="E996" s="64"/>
      <c r="F996" s="65"/>
      <c r="G996" s="64"/>
    </row>
    <row r="997" ht="15.0" customHeight="1">
      <c r="E997" s="64"/>
      <c r="F997" s="65"/>
      <c r="G997" s="64"/>
    </row>
    <row r="998" ht="15.0" customHeight="1">
      <c r="E998" s="64"/>
      <c r="F998" s="65"/>
      <c r="G998" s="64"/>
    </row>
    <row r="999" ht="15.0" customHeight="1">
      <c r="E999" s="64"/>
      <c r="F999" s="65"/>
      <c r="G999" s="64"/>
    </row>
    <row r="1000" ht="15.0" customHeight="1">
      <c r="E1000" s="64"/>
      <c r="F1000" s="65"/>
      <c r="G1000" s="64"/>
    </row>
    <row r="1001" ht="15.0" customHeight="1">
      <c r="E1001" s="64"/>
      <c r="F1001" s="65"/>
      <c r="G1001" s="64"/>
    </row>
    <row r="1002" ht="15.0" customHeight="1">
      <c r="E1002" s="64"/>
      <c r="F1002" s="65"/>
      <c r="G1002" s="64"/>
    </row>
    <row r="1003" ht="15.0" customHeight="1">
      <c r="E1003" s="64"/>
      <c r="F1003" s="65"/>
      <c r="G1003" s="64"/>
    </row>
    <row r="1004" ht="15.0" customHeight="1">
      <c r="E1004" s="64"/>
      <c r="F1004" s="65"/>
      <c r="G1004" s="64"/>
    </row>
    <row r="1005" ht="15.0" customHeight="1">
      <c r="E1005" s="64"/>
      <c r="F1005" s="65"/>
      <c r="G1005" s="64"/>
    </row>
    <row r="1006" ht="15.0" customHeight="1">
      <c r="E1006" s="64"/>
      <c r="F1006" s="65"/>
      <c r="G1006" s="64"/>
    </row>
    <row r="1007" ht="15.0" customHeight="1">
      <c r="E1007" s="64"/>
      <c r="F1007" s="65"/>
      <c r="G1007" s="64"/>
    </row>
    <row r="1008" ht="15.0" customHeight="1">
      <c r="E1008" s="64"/>
      <c r="F1008" s="65"/>
      <c r="G1008" s="64"/>
    </row>
    <row r="1009" ht="15.0" customHeight="1">
      <c r="E1009" s="64"/>
      <c r="F1009" s="65"/>
      <c r="G1009" s="64"/>
    </row>
    <row r="1010" ht="15.0" customHeight="1">
      <c r="E1010" s="64"/>
      <c r="F1010" s="65"/>
      <c r="G1010" s="64"/>
    </row>
    <row r="1011" ht="15.0" customHeight="1">
      <c r="E1011" s="64"/>
      <c r="F1011" s="65"/>
      <c r="G1011" s="64"/>
    </row>
    <row r="1012" ht="15.0" customHeight="1">
      <c r="E1012" s="64"/>
      <c r="F1012" s="65"/>
      <c r="G1012" s="64"/>
    </row>
    <row r="1013" ht="15.0" customHeight="1">
      <c r="E1013" s="64"/>
      <c r="F1013" s="65"/>
      <c r="G1013" s="64"/>
    </row>
    <row r="1014" ht="15.0" customHeight="1">
      <c r="E1014" s="64"/>
      <c r="F1014" s="65"/>
      <c r="G1014" s="64"/>
    </row>
    <row r="1015" ht="15.0" customHeight="1">
      <c r="E1015" s="64"/>
      <c r="F1015" s="65"/>
      <c r="G1015" s="64"/>
    </row>
    <row r="1016" ht="15.0" customHeight="1">
      <c r="E1016" s="64"/>
      <c r="F1016" s="65"/>
      <c r="G1016" s="64"/>
    </row>
    <row r="1017" ht="15.0" customHeight="1">
      <c r="E1017" s="64"/>
      <c r="F1017" s="65"/>
      <c r="G1017" s="64"/>
    </row>
    <row r="1018" ht="15.0" customHeight="1">
      <c r="E1018" s="64"/>
      <c r="F1018" s="65"/>
      <c r="G1018" s="64"/>
    </row>
    <row r="1019" ht="15.0" customHeight="1">
      <c r="E1019" s="64"/>
      <c r="F1019" s="65"/>
      <c r="G1019" s="64"/>
    </row>
    <row r="1020" ht="15.0" customHeight="1">
      <c r="E1020" s="64"/>
      <c r="F1020" s="65"/>
      <c r="G1020" s="64"/>
    </row>
    <row r="1021" ht="15.0" customHeight="1">
      <c r="E1021" s="64"/>
      <c r="F1021" s="65"/>
      <c r="G1021" s="64"/>
    </row>
    <row r="1022" ht="15.0" customHeight="1">
      <c r="E1022" s="64"/>
      <c r="F1022" s="65"/>
      <c r="G1022" s="64"/>
    </row>
    <row r="1023" ht="15.0" customHeight="1">
      <c r="E1023" s="64"/>
      <c r="F1023" s="65"/>
      <c r="G1023" s="64"/>
    </row>
    <row r="1024" ht="15.0" customHeight="1">
      <c r="E1024" s="64"/>
      <c r="F1024" s="65"/>
      <c r="G1024" s="64"/>
    </row>
    <row r="1025" ht="15.0" customHeight="1">
      <c r="E1025" s="64"/>
      <c r="F1025" s="65"/>
      <c r="G1025" s="64"/>
    </row>
    <row r="1026" ht="15.0" customHeight="1">
      <c r="E1026" s="64"/>
      <c r="F1026" s="65"/>
      <c r="G1026" s="64"/>
    </row>
    <row r="1027" ht="15.0" customHeight="1">
      <c r="E1027" s="64"/>
      <c r="F1027" s="65"/>
      <c r="G1027" s="64"/>
    </row>
    <row r="1028" ht="15.0" customHeight="1">
      <c r="E1028" s="64"/>
      <c r="F1028" s="65"/>
      <c r="G1028" s="64"/>
    </row>
    <row r="1029" ht="15.0" customHeight="1">
      <c r="E1029" s="64"/>
      <c r="F1029" s="65"/>
      <c r="G1029" s="64"/>
    </row>
    <row r="1030" ht="15.0" customHeight="1">
      <c r="E1030" s="64"/>
      <c r="F1030" s="65"/>
      <c r="G1030" s="64"/>
    </row>
    <row r="1031" ht="15.0" customHeight="1">
      <c r="E1031" s="64"/>
      <c r="F1031" s="65"/>
      <c r="G1031" s="64"/>
    </row>
    <row r="1032" ht="15.0" customHeight="1">
      <c r="E1032" s="64"/>
      <c r="F1032" s="65"/>
      <c r="G1032" s="64"/>
    </row>
    <row r="1033" ht="15.0" customHeight="1">
      <c r="E1033" s="64"/>
      <c r="F1033" s="65"/>
      <c r="G1033" s="64"/>
    </row>
    <row r="1034" ht="15.0" customHeight="1">
      <c r="E1034" s="64"/>
      <c r="F1034" s="65"/>
      <c r="G1034" s="64"/>
    </row>
    <row r="1035" ht="15.0" customHeight="1">
      <c r="E1035" s="64"/>
      <c r="F1035" s="65"/>
      <c r="G1035" s="64"/>
    </row>
    <row r="1036" ht="15.0" customHeight="1">
      <c r="E1036" s="64"/>
      <c r="F1036" s="65"/>
      <c r="G1036" s="64"/>
    </row>
    <row r="1037" ht="15.0" customHeight="1">
      <c r="E1037" s="64"/>
      <c r="F1037" s="65"/>
      <c r="G1037" s="64"/>
    </row>
    <row r="1038" ht="15.0" customHeight="1">
      <c r="E1038" s="64"/>
      <c r="F1038" s="65"/>
      <c r="G1038" s="64"/>
    </row>
    <row r="1039" ht="15.0" customHeight="1">
      <c r="E1039" s="64"/>
      <c r="F1039" s="65"/>
      <c r="G1039" s="64"/>
    </row>
    <row r="1040" ht="15.0" customHeight="1">
      <c r="E1040" s="64"/>
      <c r="F1040" s="65"/>
      <c r="G1040" s="64"/>
    </row>
    <row r="1041" ht="15.0" customHeight="1">
      <c r="E1041" s="64"/>
      <c r="F1041" s="65"/>
      <c r="G1041" s="64"/>
    </row>
    <row r="1042" ht="15.0" customHeight="1">
      <c r="E1042" s="64"/>
      <c r="F1042" s="65"/>
      <c r="G1042" s="64"/>
    </row>
    <row r="1043" ht="15.0" customHeight="1">
      <c r="E1043" s="64"/>
      <c r="F1043" s="65"/>
      <c r="G1043" s="64"/>
    </row>
    <row r="1044" ht="15.0" customHeight="1">
      <c r="E1044" s="64"/>
      <c r="F1044" s="65"/>
      <c r="G1044" s="64"/>
    </row>
    <row r="1045" ht="15.0" customHeight="1">
      <c r="E1045" s="64"/>
      <c r="F1045" s="65"/>
      <c r="G1045" s="64"/>
    </row>
    <row r="1046" ht="15.0" customHeight="1">
      <c r="E1046" s="64"/>
      <c r="F1046" s="65"/>
      <c r="G1046" s="64"/>
    </row>
    <row r="1047" ht="15.0" customHeight="1">
      <c r="E1047" s="64"/>
      <c r="F1047" s="65"/>
      <c r="G1047" s="64"/>
    </row>
    <row r="1048" ht="15.0" customHeight="1">
      <c r="E1048" s="64"/>
      <c r="F1048" s="65"/>
      <c r="G1048" s="64"/>
    </row>
    <row r="1049" ht="15.0" customHeight="1">
      <c r="E1049" s="64"/>
      <c r="F1049" s="65"/>
      <c r="G1049" s="64"/>
    </row>
    <row r="1050" ht="15.0" customHeight="1">
      <c r="E1050" s="64"/>
      <c r="F1050" s="65"/>
      <c r="G1050" s="64"/>
    </row>
    <row r="1051" ht="15.0" customHeight="1">
      <c r="E1051" s="64"/>
      <c r="F1051" s="65"/>
      <c r="G1051" s="64"/>
    </row>
    <row r="1052" ht="15.0" customHeight="1">
      <c r="E1052" s="64"/>
      <c r="F1052" s="65"/>
      <c r="G1052" s="64"/>
    </row>
    <row r="1053" ht="15.0" customHeight="1">
      <c r="E1053" s="64"/>
      <c r="F1053" s="65"/>
      <c r="G1053" s="64"/>
    </row>
    <row r="1054" ht="15.0" customHeight="1">
      <c r="E1054" s="64"/>
      <c r="F1054" s="65"/>
      <c r="G1054" s="64"/>
    </row>
    <row r="1055" ht="15.0" customHeight="1">
      <c r="E1055" s="64"/>
      <c r="F1055" s="65"/>
      <c r="G1055" s="64"/>
    </row>
    <row r="1056" ht="15.0" customHeight="1">
      <c r="E1056" s="64"/>
      <c r="F1056" s="65"/>
      <c r="G1056" s="64"/>
    </row>
    <row r="1057" ht="15.0" customHeight="1">
      <c r="E1057" s="64"/>
      <c r="F1057" s="65"/>
      <c r="G1057" s="64"/>
    </row>
    <row r="1058" ht="15.0" customHeight="1">
      <c r="E1058" s="64"/>
      <c r="F1058" s="65"/>
      <c r="G1058" s="64"/>
    </row>
    <row r="1059" ht="15.0" customHeight="1">
      <c r="E1059" s="64"/>
      <c r="F1059" s="65"/>
      <c r="G1059" s="64"/>
    </row>
    <row r="1060" ht="15.0" customHeight="1">
      <c r="E1060" s="64"/>
      <c r="F1060" s="65"/>
      <c r="G1060" s="64"/>
    </row>
    <row r="1061" ht="15.0" customHeight="1">
      <c r="E1061" s="64"/>
      <c r="F1061" s="65"/>
      <c r="G1061" s="64"/>
    </row>
    <row r="1062" ht="15.0" customHeight="1">
      <c r="E1062" s="64"/>
      <c r="F1062" s="65"/>
      <c r="G1062" s="64"/>
    </row>
    <row r="1063" ht="15.0" customHeight="1">
      <c r="E1063" s="64"/>
      <c r="F1063" s="65"/>
      <c r="G1063" s="64"/>
    </row>
    <row r="1064" ht="15.0" customHeight="1">
      <c r="E1064" s="64"/>
      <c r="F1064" s="65"/>
      <c r="G1064" s="64"/>
    </row>
    <row r="1065" ht="15.0" customHeight="1">
      <c r="E1065" s="64"/>
      <c r="F1065" s="65"/>
      <c r="G1065" s="64"/>
    </row>
    <row r="1066" ht="15.0" customHeight="1">
      <c r="E1066" s="64"/>
      <c r="F1066" s="65"/>
      <c r="G1066" s="64"/>
    </row>
    <row r="1067" ht="15.0" customHeight="1">
      <c r="E1067" s="64"/>
      <c r="F1067" s="65"/>
      <c r="G1067" s="64"/>
    </row>
    <row r="1068" ht="15.0" customHeight="1">
      <c r="E1068" s="64"/>
      <c r="F1068" s="65"/>
      <c r="G1068" s="64"/>
    </row>
    <row r="1069" ht="15.0" customHeight="1">
      <c r="E1069" s="64"/>
      <c r="F1069" s="65"/>
      <c r="G1069" s="64"/>
    </row>
    <row r="1070" ht="15.0" customHeight="1">
      <c r="E1070" s="64"/>
      <c r="F1070" s="65"/>
      <c r="G1070" s="64"/>
    </row>
    <row r="1071" ht="15.0" customHeight="1">
      <c r="E1071" s="64"/>
      <c r="F1071" s="65"/>
      <c r="G1071" s="64"/>
    </row>
    <row r="1072" ht="15.0" customHeight="1">
      <c r="E1072" s="64"/>
      <c r="F1072" s="65"/>
      <c r="G1072" s="64"/>
    </row>
    <row r="1073" ht="15.0" customHeight="1">
      <c r="E1073" s="64"/>
      <c r="F1073" s="65"/>
      <c r="G1073" s="64"/>
    </row>
    <row r="1074" ht="15.0" customHeight="1">
      <c r="E1074" s="64"/>
      <c r="F1074" s="65"/>
      <c r="G1074" s="64"/>
    </row>
    <row r="1075" ht="15.0" customHeight="1">
      <c r="E1075" s="64"/>
      <c r="F1075" s="65"/>
      <c r="G1075" s="64"/>
    </row>
    <row r="1076" ht="15.0" customHeight="1">
      <c r="E1076" s="64"/>
      <c r="F1076" s="65"/>
      <c r="G1076" s="64"/>
    </row>
    <row r="1077" ht="15.0" customHeight="1">
      <c r="E1077" s="64"/>
      <c r="F1077" s="65"/>
      <c r="G1077" s="64"/>
    </row>
    <row r="1078" ht="15.0" customHeight="1">
      <c r="E1078" s="64"/>
      <c r="F1078" s="65"/>
      <c r="G1078" s="64"/>
    </row>
    <row r="1079" ht="15.0" customHeight="1">
      <c r="E1079" s="64"/>
      <c r="F1079" s="65"/>
      <c r="G1079" s="64"/>
    </row>
    <row r="1080" ht="15.0" customHeight="1">
      <c r="E1080" s="64"/>
      <c r="F1080" s="65"/>
      <c r="G1080" s="64"/>
    </row>
    <row r="1081" ht="15.0" customHeight="1">
      <c r="E1081" s="64"/>
      <c r="F1081" s="65"/>
      <c r="G1081" s="64"/>
    </row>
    <row r="1082" ht="15.0" customHeight="1">
      <c r="E1082" s="64"/>
      <c r="F1082" s="65"/>
      <c r="G1082" s="64"/>
    </row>
    <row r="1083" ht="15.0" customHeight="1">
      <c r="E1083" s="64"/>
      <c r="F1083" s="65"/>
      <c r="G1083" s="64"/>
    </row>
    <row r="1084" ht="15.0" customHeight="1">
      <c r="E1084" s="64"/>
      <c r="F1084" s="65"/>
      <c r="G1084" s="64"/>
    </row>
    <row r="1085" ht="15.0" customHeight="1">
      <c r="E1085" s="64"/>
      <c r="F1085" s="65"/>
      <c r="G1085" s="64"/>
    </row>
    <row r="1086" ht="15.0" customHeight="1">
      <c r="E1086" s="64"/>
      <c r="F1086" s="65"/>
      <c r="G1086" s="64"/>
    </row>
    <row r="1087" ht="15.0" customHeight="1">
      <c r="E1087" s="64"/>
      <c r="F1087" s="65"/>
      <c r="G1087" s="64"/>
    </row>
    <row r="1088" ht="15.0" customHeight="1">
      <c r="E1088" s="64"/>
      <c r="F1088" s="65"/>
      <c r="G1088" s="64"/>
    </row>
    <row r="1089" ht="15.0" customHeight="1">
      <c r="E1089" s="64"/>
      <c r="F1089" s="65"/>
      <c r="G1089" s="64"/>
    </row>
    <row r="1090" ht="15.0" customHeight="1">
      <c r="E1090" s="64"/>
      <c r="F1090" s="65"/>
      <c r="G1090" s="64"/>
    </row>
    <row r="1091" ht="15.0" customHeight="1">
      <c r="E1091" s="64"/>
      <c r="F1091" s="65"/>
      <c r="G1091" s="64"/>
    </row>
    <row r="1092" ht="15.0" customHeight="1">
      <c r="E1092" s="64"/>
      <c r="F1092" s="65"/>
      <c r="G1092" s="64"/>
    </row>
    <row r="1093" ht="15.0" customHeight="1">
      <c r="E1093" s="64"/>
      <c r="F1093" s="65"/>
      <c r="G1093" s="64"/>
    </row>
    <row r="1094" ht="15.0" customHeight="1">
      <c r="E1094" s="64"/>
      <c r="F1094" s="65"/>
      <c r="G1094" s="64"/>
    </row>
    <row r="1095" ht="15.0" customHeight="1">
      <c r="E1095" s="64"/>
      <c r="F1095" s="65"/>
      <c r="G1095" s="64"/>
    </row>
    <row r="1096" ht="15.0" customHeight="1">
      <c r="E1096" s="64"/>
      <c r="F1096" s="65"/>
      <c r="G1096" s="64"/>
    </row>
    <row r="1097" ht="15.0" customHeight="1">
      <c r="E1097" s="64"/>
      <c r="F1097" s="65"/>
      <c r="G1097" s="64"/>
    </row>
    <row r="1098" ht="15.0" customHeight="1">
      <c r="E1098" s="64"/>
      <c r="F1098" s="65"/>
      <c r="G1098" s="64"/>
    </row>
    <row r="1099" ht="15.0" customHeight="1">
      <c r="E1099" s="64"/>
      <c r="F1099" s="65"/>
      <c r="G1099" s="64"/>
    </row>
    <row r="1100" ht="15.0" customHeight="1">
      <c r="E1100" s="64"/>
      <c r="F1100" s="65"/>
      <c r="G1100" s="64"/>
    </row>
    <row r="1101" ht="15.0" customHeight="1">
      <c r="E1101" s="64"/>
      <c r="F1101" s="65"/>
      <c r="G1101" s="64"/>
    </row>
    <row r="1102" ht="15.0" customHeight="1">
      <c r="E1102" s="64"/>
      <c r="F1102" s="65"/>
      <c r="G1102" s="64"/>
    </row>
    <row r="1103" ht="15.0" customHeight="1">
      <c r="E1103" s="64"/>
      <c r="F1103" s="65"/>
      <c r="G1103" s="64"/>
    </row>
    <row r="1104" ht="15.0" customHeight="1">
      <c r="E1104" s="64"/>
      <c r="F1104" s="65"/>
      <c r="G1104" s="64"/>
    </row>
    <row r="1105" ht="15.0" customHeight="1">
      <c r="E1105" s="64"/>
      <c r="F1105" s="65"/>
      <c r="G1105" s="64"/>
    </row>
    <row r="1106" ht="15.0" customHeight="1">
      <c r="E1106" s="64"/>
      <c r="F1106" s="65"/>
      <c r="G1106" s="64"/>
    </row>
    <row r="1107" ht="15.0" customHeight="1">
      <c r="E1107" s="64"/>
      <c r="F1107" s="65"/>
      <c r="G1107" s="64"/>
    </row>
    <row r="1108" ht="15.0" customHeight="1">
      <c r="E1108" s="64"/>
      <c r="F1108" s="65"/>
      <c r="G1108" s="64"/>
    </row>
    <row r="1109" ht="15.0" customHeight="1">
      <c r="E1109" s="64"/>
      <c r="F1109" s="65"/>
      <c r="G1109" s="64"/>
    </row>
    <row r="1110" ht="15.0" customHeight="1">
      <c r="E1110" s="64"/>
      <c r="F1110" s="65"/>
      <c r="G1110" s="64"/>
    </row>
    <row r="1111" ht="15.0" customHeight="1">
      <c r="E1111" s="64"/>
      <c r="F1111" s="65"/>
      <c r="G1111" s="64"/>
    </row>
    <row r="1112" ht="15.0" customHeight="1">
      <c r="E1112" s="64"/>
      <c r="F1112" s="65"/>
      <c r="G1112" s="64"/>
    </row>
    <row r="1113" ht="15.0" customHeight="1">
      <c r="E1113" s="64"/>
      <c r="F1113" s="65"/>
      <c r="G1113" s="64"/>
    </row>
    <row r="1114" ht="15.0" customHeight="1">
      <c r="E1114" s="64"/>
      <c r="F1114" s="65"/>
      <c r="G1114" s="64"/>
    </row>
    <row r="1115" ht="15.0" customHeight="1">
      <c r="E1115" s="64"/>
      <c r="F1115" s="65"/>
      <c r="G1115" s="64"/>
    </row>
    <row r="1116" ht="15.0" customHeight="1">
      <c r="E1116" s="64"/>
      <c r="F1116" s="65"/>
      <c r="G1116" s="64"/>
    </row>
    <row r="1117" ht="15.0" customHeight="1">
      <c r="E1117" s="64"/>
      <c r="F1117" s="65"/>
      <c r="G1117" s="64"/>
    </row>
    <row r="1118" ht="15.0" customHeight="1">
      <c r="E1118" s="64"/>
      <c r="F1118" s="65"/>
      <c r="G1118" s="64"/>
    </row>
    <row r="1119" ht="15.0" customHeight="1">
      <c r="E1119" s="64"/>
      <c r="F1119" s="65"/>
      <c r="G1119" s="64"/>
    </row>
    <row r="1120" ht="15.0" customHeight="1">
      <c r="E1120" s="64"/>
      <c r="F1120" s="65"/>
      <c r="G1120" s="64"/>
    </row>
    <row r="1121" ht="15.0" customHeight="1">
      <c r="E1121" s="64"/>
      <c r="F1121" s="65"/>
      <c r="G1121" s="64"/>
    </row>
    <row r="1122" ht="15.0" customHeight="1">
      <c r="E1122" s="64"/>
      <c r="F1122" s="65"/>
      <c r="G1122" s="64"/>
    </row>
    <row r="1123" ht="15.0" customHeight="1">
      <c r="E1123" s="64"/>
      <c r="F1123" s="65"/>
      <c r="G1123" s="64"/>
    </row>
    <row r="1124" ht="15.0" customHeight="1">
      <c r="E1124" s="64"/>
      <c r="F1124" s="65"/>
      <c r="G1124" s="64"/>
    </row>
    <row r="1125" ht="15.0" customHeight="1">
      <c r="E1125" s="64"/>
      <c r="F1125" s="65"/>
      <c r="G1125" s="64"/>
    </row>
    <row r="1126" ht="15.0" customHeight="1">
      <c r="E1126" s="64"/>
      <c r="F1126" s="65"/>
      <c r="G1126" s="64"/>
    </row>
    <row r="1127" ht="15.0" customHeight="1">
      <c r="E1127" s="64"/>
      <c r="F1127" s="65"/>
      <c r="G1127" s="64"/>
    </row>
    <row r="1128" ht="15.0" customHeight="1">
      <c r="E1128" s="64"/>
      <c r="F1128" s="65"/>
      <c r="G1128" s="64"/>
    </row>
    <row r="1129" ht="15.0" customHeight="1">
      <c r="E1129" s="64"/>
      <c r="F1129" s="65"/>
      <c r="G1129" s="64"/>
    </row>
    <row r="1130" ht="15.0" customHeight="1">
      <c r="E1130" s="64"/>
      <c r="F1130" s="65"/>
      <c r="G1130" s="64"/>
    </row>
    <row r="1131" ht="15.0" customHeight="1">
      <c r="E1131" s="64"/>
      <c r="F1131" s="65"/>
      <c r="G1131" s="64"/>
    </row>
    <row r="1132" ht="15.0" customHeight="1">
      <c r="E1132" s="64"/>
      <c r="F1132" s="65"/>
      <c r="G1132" s="64"/>
    </row>
    <row r="1133" ht="15.0" customHeight="1">
      <c r="E1133" s="64"/>
      <c r="F1133" s="65"/>
      <c r="G1133" s="64"/>
    </row>
    <row r="1134" ht="15.0" customHeight="1">
      <c r="E1134" s="64"/>
      <c r="F1134" s="65"/>
      <c r="G1134" s="64"/>
    </row>
    <row r="1135" ht="15.0" customHeight="1">
      <c r="E1135" s="64"/>
      <c r="F1135" s="65"/>
      <c r="G1135" s="64"/>
    </row>
    <row r="1136" ht="15.0" customHeight="1">
      <c r="E1136" s="64"/>
      <c r="F1136" s="65"/>
      <c r="G1136" s="64"/>
    </row>
    <row r="1137" ht="15.0" customHeight="1">
      <c r="E1137" s="64"/>
      <c r="F1137" s="65"/>
      <c r="G1137" s="64"/>
    </row>
    <row r="1138" ht="15.0" customHeight="1">
      <c r="E1138" s="64"/>
      <c r="F1138" s="65"/>
      <c r="G1138" s="64"/>
    </row>
    <row r="1139" ht="15.0" customHeight="1">
      <c r="E1139" s="64"/>
      <c r="F1139" s="65"/>
      <c r="G1139" s="64"/>
    </row>
    <row r="1140" ht="15.0" customHeight="1">
      <c r="E1140" s="64"/>
      <c r="F1140" s="65"/>
      <c r="G1140" s="64"/>
    </row>
    <row r="1141" ht="15.0" customHeight="1">
      <c r="E1141" s="64"/>
      <c r="F1141" s="65"/>
      <c r="G1141" s="64"/>
    </row>
    <row r="1142" ht="15.0" customHeight="1">
      <c r="E1142" s="64"/>
      <c r="F1142" s="65"/>
      <c r="G1142" s="64"/>
    </row>
    <row r="1143" ht="15.0" customHeight="1">
      <c r="E1143" s="64"/>
      <c r="F1143" s="65"/>
      <c r="G1143" s="64"/>
    </row>
    <row r="1144" ht="15.0" customHeight="1">
      <c r="E1144" s="64"/>
      <c r="F1144" s="65"/>
      <c r="G1144" s="64"/>
    </row>
    <row r="1145" ht="15.0" customHeight="1">
      <c r="E1145" s="64"/>
      <c r="F1145" s="65"/>
      <c r="G1145" s="64"/>
    </row>
    <row r="1146" ht="15.0" customHeight="1">
      <c r="E1146" s="64"/>
      <c r="F1146" s="65"/>
      <c r="G1146" s="64"/>
    </row>
    <row r="1147" ht="15.0" customHeight="1">
      <c r="E1147" s="64"/>
      <c r="F1147" s="65"/>
      <c r="G1147" s="64"/>
    </row>
    <row r="1148" ht="15.0" customHeight="1">
      <c r="E1148" s="64"/>
      <c r="F1148" s="65"/>
      <c r="G1148" s="64"/>
    </row>
    <row r="1149" ht="15.0" customHeight="1">
      <c r="E1149" s="64"/>
      <c r="F1149" s="65"/>
      <c r="G1149" s="64"/>
    </row>
    <row r="1150" ht="15.0" customHeight="1">
      <c r="E1150" s="64"/>
      <c r="F1150" s="65"/>
      <c r="G1150" s="64"/>
    </row>
    <row r="1151" ht="15.0" customHeight="1">
      <c r="E1151" s="64"/>
      <c r="F1151" s="65"/>
      <c r="G1151" s="64"/>
    </row>
    <row r="1152" ht="15.0" customHeight="1">
      <c r="E1152" s="64"/>
      <c r="F1152" s="65"/>
      <c r="G1152" s="64"/>
    </row>
    <row r="1153" ht="15.0" customHeight="1">
      <c r="E1153" s="64"/>
      <c r="F1153" s="65"/>
      <c r="G1153" s="64"/>
    </row>
    <row r="1154" ht="15.0" customHeight="1">
      <c r="E1154" s="64"/>
      <c r="F1154" s="65"/>
      <c r="G1154" s="64"/>
    </row>
    <row r="1155" ht="15.0" customHeight="1">
      <c r="E1155" s="64"/>
      <c r="F1155" s="65"/>
      <c r="G1155" s="64"/>
    </row>
    <row r="1156" ht="15.0" customHeight="1">
      <c r="E1156" s="64"/>
      <c r="F1156" s="65"/>
      <c r="G1156" s="64"/>
    </row>
    <row r="1157" ht="15.0" customHeight="1">
      <c r="E1157" s="64"/>
      <c r="F1157" s="65"/>
      <c r="G1157" s="64"/>
    </row>
    <row r="1158" ht="15.0" customHeight="1">
      <c r="E1158" s="64"/>
      <c r="F1158" s="65"/>
      <c r="G1158" s="64"/>
    </row>
    <row r="1159" ht="15.0" customHeight="1">
      <c r="E1159" s="64"/>
      <c r="F1159" s="65"/>
      <c r="G1159" s="64"/>
    </row>
    <row r="1160" ht="15.0" customHeight="1">
      <c r="E1160" s="64"/>
      <c r="F1160" s="65"/>
      <c r="G1160" s="64"/>
    </row>
    <row r="1161" ht="15.0" customHeight="1">
      <c r="E1161" s="64"/>
      <c r="F1161" s="65"/>
      <c r="G1161" s="64"/>
    </row>
    <row r="1162" ht="15.0" customHeight="1">
      <c r="E1162" s="64"/>
      <c r="F1162" s="65"/>
      <c r="G1162" s="64"/>
    </row>
    <row r="1163" ht="15.0" customHeight="1">
      <c r="E1163" s="64"/>
      <c r="F1163" s="65"/>
      <c r="G1163" s="64"/>
    </row>
    <row r="1164" ht="15.0" customHeight="1">
      <c r="E1164" s="64"/>
      <c r="F1164" s="65"/>
      <c r="G1164" s="64"/>
    </row>
    <row r="1165" ht="15.0" customHeight="1">
      <c r="E1165" s="64"/>
      <c r="F1165" s="65"/>
      <c r="G1165" s="64"/>
    </row>
    <row r="1166" ht="15.0" customHeight="1">
      <c r="E1166" s="64"/>
      <c r="F1166" s="65"/>
      <c r="G1166" s="64"/>
    </row>
    <row r="1167" ht="15.0" customHeight="1">
      <c r="E1167" s="64"/>
      <c r="F1167" s="65"/>
      <c r="G1167" s="64"/>
    </row>
    <row r="1168" ht="15.0" customHeight="1">
      <c r="E1168" s="64"/>
      <c r="F1168" s="65"/>
      <c r="G1168" s="64"/>
    </row>
    <row r="1169" ht="15.0" customHeight="1">
      <c r="E1169" s="64"/>
      <c r="F1169" s="65"/>
      <c r="G1169" s="64"/>
    </row>
    <row r="1170" ht="15.0" customHeight="1">
      <c r="E1170" s="64"/>
      <c r="F1170" s="65"/>
      <c r="G1170" s="64"/>
    </row>
    <row r="1171" ht="15.0" customHeight="1">
      <c r="E1171" s="64"/>
      <c r="F1171" s="65"/>
      <c r="G1171" s="64"/>
    </row>
    <row r="1172" ht="15.0" customHeight="1">
      <c r="E1172" s="64"/>
      <c r="F1172" s="65"/>
      <c r="G1172" s="64"/>
    </row>
    <row r="1173" ht="15.0" customHeight="1">
      <c r="E1173" s="64"/>
      <c r="F1173" s="65"/>
      <c r="G1173" s="64"/>
    </row>
    <row r="1174" ht="15.0" customHeight="1">
      <c r="E1174" s="64"/>
      <c r="F1174" s="65"/>
      <c r="G1174" s="64"/>
    </row>
    <row r="1175" ht="15.0" customHeight="1">
      <c r="E1175" s="64"/>
      <c r="F1175" s="65"/>
      <c r="G1175" s="64"/>
    </row>
    <row r="1176" ht="15.0" customHeight="1">
      <c r="E1176" s="64"/>
      <c r="F1176" s="65"/>
      <c r="G1176" s="64"/>
    </row>
    <row r="1177" ht="15.0" customHeight="1">
      <c r="E1177" s="64"/>
      <c r="F1177" s="65"/>
      <c r="G1177" s="64"/>
    </row>
    <row r="1178" ht="15.0" customHeight="1">
      <c r="E1178" s="64"/>
      <c r="F1178" s="65"/>
      <c r="G1178" s="64"/>
    </row>
    <row r="1179" ht="15.0" customHeight="1">
      <c r="E1179" s="64"/>
      <c r="F1179" s="65"/>
      <c r="G1179" s="64"/>
    </row>
    <row r="1180" ht="15.0" customHeight="1">
      <c r="E1180" s="64"/>
      <c r="F1180" s="65"/>
      <c r="G1180" s="64"/>
    </row>
    <row r="1181" ht="15.0" customHeight="1">
      <c r="E1181" s="64"/>
      <c r="F1181" s="65"/>
      <c r="G1181" s="64"/>
    </row>
    <row r="1182" ht="15.0" customHeight="1">
      <c r="E1182" s="64"/>
      <c r="F1182" s="65"/>
      <c r="G1182" s="64"/>
    </row>
    <row r="1183" ht="15.0" customHeight="1">
      <c r="E1183" s="64"/>
      <c r="F1183" s="65"/>
      <c r="G1183" s="64"/>
    </row>
    <row r="1184" ht="15.0" customHeight="1">
      <c r="E1184" s="64"/>
      <c r="F1184" s="65"/>
      <c r="G1184" s="64"/>
    </row>
    <row r="1185" ht="15.0" customHeight="1">
      <c r="E1185" s="64"/>
      <c r="F1185" s="65"/>
      <c r="G1185" s="64"/>
    </row>
    <row r="1186" ht="15.0" customHeight="1">
      <c r="E1186" s="64"/>
      <c r="F1186" s="65"/>
      <c r="G1186" s="64"/>
    </row>
    <row r="1187" ht="15.0" customHeight="1">
      <c r="E1187" s="64"/>
      <c r="F1187" s="65"/>
      <c r="G1187" s="64"/>
    </row>
    <row r="1188" ht="15.0" customHeight="1">
      <c r="E1188" s="64"/>
      <c r="F1188" s="65"/>
      <c r="G1188" s="64"/>
    </row>
    <row r="1189" ht="15.0" customHeight="1">
      <c r="E1189" s="64"/>
      <c r="F1189" s="65"/>
      <c r="G1189" s="64"/>
    </row>
    <row r="1190" ht="15.0" customHeight="1">
      <c r="E1190" s="64"/>
      <c r="F1190" s="65"/>
      <c r="G1190" s="64"/>
    </row>
    <row r="1191" ht="15.0" customHeight="1">
      <c r="E1191" s="64"/>
      <c r="F1191" s="65"/>
      <c r="G1191" s="64"/>
    </row>
    <row r="1192" ht="15.0" customHeight="1">
      <c r="E1192" s="64"/>
      <c r="F1192" s="65"/>
      <c r="G1192" s="64"/>
    </row>
    <row r="1193" ht="15.0" customHeight="1">
      <c r="E1193" s="64"/>
      <c r="F1193" s="65"/>
      <c r="G1193" s="64"/>
    </row>
    <row r="1194" ht="15.0" customHeight="1">
      <c r="E1194" s="64"/>
      <c r="F1194" s="65"/>
      <c r="G1194" s="64"/>
    </row>
    <row r="1195" ht="15.0" customHeight="1">
      <c r="E1195" s="64"/>
      <c r="F1195" s="65"/>
      <c r="G1195" s="64"/>
    </row>
    <row r="1196" ht="15.0" customHeight="1">
      <c r="E1196" s="64"/>
      <c r="F1196" s="65"/>
      <c r="G1196" s="64"/>
    </row>
    <row r="1197" ht="15.0" customHeight="1">
      <c r="E1197" s="64"/>
      <c r="F1197" s="65"/>
      <c r="G1197" s="64"/>
    </row>
    <row r="1198" ht="15.0" customHeight="1">
      <c r="E1198" s="64"/>
      <c r="F1198" s="65"/>
      <c r="G1198" s="64"/>
    </row>
    <row r="1199" ht="15.0" customHeight="1">
      <c r="E1199" s="64"/>
      <c r="F1199" s="65"/>
      <c r="G1199" s="64"/>
    </row>
    <row r="1200" ht="15.0" customHeight="1">
      <c r="E1200" s="64"/>
      <c r="F1200" s="65"/>
      <c r="G1200" s="64"/>
    </row>
    <row r="1201" ht="15.0" customHeight="1">
      <c r="E1201" s="64"/>
      <c r="F1201" s="65"/>
      <c r="G1201" s="64"/>
    </row>
    <row r="1202" ht="15.0" customHeight="1">
      <c r="E1202" s="64"/>
      <c r="F1202" s="65"/>
      <c r="G1202" s="64"/>
    </row>
    <row r="1203" ht="15.0" customHeight="1">
      <c r="E1203" s="64"/>
      <c r="F1203" s="65"/>
      <c r="G1203" s="64"/>
    </row>
    <row r="1204" ht="15.0" customHeight="1">
      <c r="E1204" s="64"/>
      <c r="F1204" s="65"/>
      <c r="G1204" s="64"/>
    </row>
    <row r="1205" ht="15.0" customHeight="1">
      <c r="E1205" s="64"/>
      <c r="F1205" s="65"/>
      <c r="G1205" s="64"/>
    </row>
    <row r="1206" ht="15.0" customHeight="1">
      <c r="E1206" s="64"/>
      <c r="F1206" s="65"/>
      <c r="G1206" s="64"/>
    </row>
    <row r="1207" ht="15.0" customHeight="1">
      <c r="E1207" s="64"/>
      <c r="F1207" s="65"/>
      <c r="G1207" s="64"/>
    </row>
    <row r="1208" ht="15.0" customHeight="1">
      <c r="E1208" s="64"/>
      <c r="F1208" s="65"/>
      <c r="G1208" s="64"/>
    </row>
    <row r="1209" ht="15.0" customHeight="1">
      <c r="E1209" s="64"/>
      <c r="F1209" s="65"/>
      <c r="G1209" s="64"/>
    </row>
    <row r="1210" ht="15.0" customHeight="1">
      <c r="E1210" s="64"/>
      <c r="F1210" s="65"/>
      <c r="G1210" s="64"/>
    </row>
    <row r="1211" ht="15.0" customHeight="1">
      <c r="E1211" s="64"/>
      <c r="F1211" s="65"/>
      <c r="G1211" s="64"/>
    </row>
    <row r="1212" ht="15.0" customHeight="1">
      <c r="E1212" s="64"/>
      <c r="F1212" s="65"/>
      <c r="G1212" s="64"/>
    </row>
    <row r="1213" ht="15.0" customHeight="1">
      <c r="E1213" s="64"/>
      <c r="F1213" s="65"/>
      <c r="G1213" s="64"/>
    </row>
    <row r="1214" ht="15.0" customHeight="1">
      <c r="E1214" s="64"/>
      <c r="F1214" s="65"/>
      <c r="G1214" s="64"/>
    </row>
    <row r="1215" ht="15.0" customHeight="1">
      <c r="E1215" s="64"/>
      <c r="F1215" s="65"/>
      <c r="G1215" s="64"/>
    </row>
    <row r="1216" ht="15.0" customHeight="1">
      <c r="E1216" s="64"/>
      <c r="F1216" s="65"/>
      <c r="G1216" s="64"/>
    </row>
    <row r="1217" ht="15.0" customHeight="1">
      <c r="E1217" s="64"/>
      <c r="F1217" s="65"/>
      <c r="G1217" s="64"/>
    </row>
    <row r="1218" ht="15.0" customHeight="1">
      <c r="E1218" s="64"/>
      <c r="F1218" s="65"/>
      <c r="G1218" s="64"/>
    </row>
    <row r="1219" ht="15.0" customHeight="1">
      <c r="E1219" s="64"/>
      <c r="F1219" s="65"/>
      <c r="G1219" s="64"/>
    </row>
    <row r="1220" ht="15.0" customHeight="1">
      <c r="E1220" s="64"/>
      <c r="F1220" s="65"/>
      <c r="G1220" s="64"/>
    </row>
    <row r="1221" ht="15.0" customHeight="1">
      <c r="E1221" s="64"/>
      <c r="F1221" s="65"/>
      <c r="G1221" s="64"/>
    </row>
    <row r="1222" ht="15.0" customHeight="1">
      <c r="E1222" s="64"/>
      <c r="F1222" s="65"/>
      <c r="G1222" s="64"/>
    </row>
    <row r="1223" ht="15.0" customHeight="1">
      <c r="E1223" s="64"/>
      <c r="F1223" s="65"/>
      <c r="G1223" s="64"/>
    </row>
    <row r="1224" ht="15.0" customHeight="1">
      <c r="E1224" s="64"/>
      <c r="F1224" s="65"/>
      <c r="G1224" s="64"/>
    </row>
    <row r="1225" ht="15.0" customHeight="1">
      <c r="E1225" s="64"/>
      <c r="F1225" s="65"/>
      <c r="G1225" s="64"/>
    </row>
    <row r="1226" ht="15.0" customHeight="1">
      <c r="E1226" s="64"/>
      <c r="F1226" s="65"/>
      <c r="G1226" s="64"/>
    </row>
    <row r="1227" ht="15.0" customHeight="1">
      <c r="E1227" s="64"/>
      <c r="F1227" s="65"/>
      <c r="G1227" s="64"/>
    </row>
    <row r="1228" ht="15.0" customHeight="1">
      <c r="E1228" s="64"/>
      <c r="F1228" s="65"/>
      <c r="G1228" s="64"/>
    </row>
    <row r="1229" ht="15.0" customHeight="1">
      <c r="E1229" s="64"/>
      <c r="F1229" s="65"/>
      <c r="G1229" s="64"/>
    </row>
    <row r="1230" ht="15.0" customHeight="1">
      <c r="E1230" s="64"/>
      <c r="F1230" s="65"/>
      <c r="G1230" s="64"/>
    </row>
    <row r="1231" ht="15.0" customHeight="1">
      <c r="E1231" s="64"/>
      <c r="F1231" s="65"/>
      <c r="G1231" s="64"/>
    </row>
    <row r="1232" ht="15.0" customHeight="1">
      <c r="E1232" s="64"/>
      <c r="F1232" s="65"/>
      <c r="G1232" s="64"/>
    </row>
    <row r="1233" ht="15.0" customHeight="1">
      <c r="E1233" s="64"/>
      <c r="F1233" s="65"/>
      <c r="G1233" s="64"/>
    </row>
    <row r="1234" ht="15.0" customHeight="1">
      <c r="E1234" s="64"/>
      <c r="F1234" s="65"/>
      <c r="G1234" s="64"/>
    </row>
    <row r="1235" ht="15.0" customHeight="1">
      <c r="E1235" s="64"/>
      <c r="F1235" s="65"/>
      <c r="G1235" s="64"/>
    </row>
    <row r="1236" ht="15.0" customHeight="1">
      <c r="E1236" s="64"/>
      <c r="F1236" s="65"/>
      <c r="G1236" s="64"/>
    </row>
    <row r="1237" ht="15.0" customHeight="1">
      <c r="E1237" s="64"/>
      <c r="F1237" s="65"/>
      <c r="G1237" s="64"/>
    </row>
    <row r="1238" ht="15.0" customHeight="1">
      <c r="E1238" s="64"/>
      <c r="F1238" s="65"/>
      <c r="G1238" s="64"/>
    </row>
    <row r="1239" ht="15.0" customHeight="1">
      <c r="E1239" s="64"/>
      <c r="F1239" s="65"/>
      <c r="G1239" s="64"/>
    </row>
    <row r="1240" ht="15.0" customHeight="1">
      <c r="E1240" s="64"/>
      <c r="F1240" s="65"/>
      <c r="G1240" s="64"/>
    </row>
    <row r="1241" ht="15.0" customHeight="1">
      <c r="E1241" s="64"/>
      <c r="F1241" s="65"/>
      <c r="G1241" s="64"/>
    </row>
    <row r="1242" ht="15.0" customHeight="1">
      <c r="E1242" s="64"/>
      <c r="F1242" s="65"/>
      <c r="G1242" s="64"/>
    </row>
    <row r="1243" ht="15.0" customHeight="1">
      <c r="E1243" s="64"/>
      <c r="F1243" s="65"/>
      <c r="G1243" s="64"/>
    </row>
    <row r="1244" ht="15.0" customHeight="1">
      <c r="E1244" s="64"/>
      <c r="F1244" s="65"/>
      <c r="G1244" s="64"/>
    </row>
    <row r="1245" ht="15.0" customHeight="1">
      <c r="E1245" s="64"/>
      <c r="F1245" s="65"/>
      <c r="G1245" s="64"/>
    </row>
    <row r="1246" ht="15.0" customHeight="1">
      <c r="E1246" s="64"/>
      <c r="F1246" s="65"/>
      <c r="G1246" s="64"/>
    </row>
    <row r="1247" ht="15.0" customHeight="1">
      <c r="E1247" s="64"/>
      <c r="F1247" s="65"/>
      <c r="G1247" s="64"/>
    </row>
    <row r="1248" ht="15.0" customHeight="1">
      <c r="E1248" s="64"/>
      <c r="F1248" s="65"/>
      <c r="G1248" s="64"/>
    </row>
    <row r="1249" ht="15.0" customHeight="1">
      <c r="E1249" s="64"/>
      <c r="F1249" s="65"/>
      <c r="G1249" s="64"/>
    </row>
    <row r="1250" ht="15.0" customHeight="1">
      <c r="E1250" s="64"/>
      <c r="F1250" s="65"/>
      <c r="G1250" s="64"/>
    </row>
    <row r="1251" ht="15.0" customHeight="1">
      <c r="E1251" s="64"/>
      <c r="F1251" s="65"/>
      <c r="G1251" s="64"/>
    </row>
    <row r="1252" ht="15.0" customHeight="1">
      <c r="E1252" s="64"/>
      <c r="F1252" s="65"/>
      <c r="G1252" s="64"/>
    </row>
    <row r="1253" ht="15.0" customHeight="1">
      <c r="E1253" s="64"/>
      <c r="F1253" s="65"/>
      <c r="G1253" s="64"/>
    </row>
    <row r="1254" ht="15.0" customHeight="1">
      <c r="E1254" s="64"/>
      <c r="F1254" s="65"/>
      <c r="G1254" s="64"/>
    </row>
    <row r="1255" ht="15.0" customHeight="1">
      <c r="E1255" s="64"/>
      <c r="F1255" s="65"/>
      <c r="G1255" s="64"/>
    </row>
    <row r="1256" ht="15.0" customHeight="1">
      <c r="E1256" s="64"/>
      <c r="F1256" s="65"/>
      <c r="G1256" s="64"/>
    </row>
    <row r="1257" ht="15.0" customHeight="1">
      <c r="E1257" s="64"/>
      <c r="F1257" s="65"/>
      <c r="G1257" s="64"/>
    </row>
    <row r="1258" ht="15.0" customHeight="1">
      <c r="E1258" s="64"/>
      <c r="F1258" s="65"/>
      <c r="G1258" s="64"/>
    </row>
    <row r="1259" ht="15.0" customHeight="1">
      <c r="E1259" s="64"/>
      <c r="F1259" s="65"/>
      <c r="G1259" s="64"/>
    </row>
    <row r="1260" ht="15.0" customHeight="1">
      <c r="E1260" s="64"/>
      <c r="F1260" s="65"/>
      <c r="G1260" s="64"/>
    </row>
    <row r="1261" ht="15.0" customHeight="1">
      <c r="E1261" s="64"/>
      <c r="F1261" s="65"/>
      <c r="G1261" s="64"/>
    </row>
    <row r="1262" ht="15.0" customHeight="1">
      <c r="E1262" s="64"/>
      <c r="F1262" s="65"/>
      <c r="G1262" s="64"/>
    </row>
    <row r="1263" ht="15.0" customHeight="1">
      <c r="E1263" s="64"/>
      <c r="F1263" s="65"/>
      <c r="G1263" s="64"/>
    </row>
    <row r="1264" ht="15.0" customHeight="1">
      <c r="E1264" s="64"/>
      <c r="F1264" s="65"/>
      <c r="G1264" s="64"/>
    </row>
    <row r="1265" ht="15.0" customHeight="1">
      <c r="E1265" s="64"/>
      <c r="F1265" s="65"/>
      <c r="G1265" s="64"/>
    </row>
    <row r="1266" ht="15.0" customHeight="1">
      <c r="E1266" s="64"/>
      <c r="F1266" s="65"/>
      <c r="G1266" s="64"/>
    </row>
    <row r="1267" ht="15.0" customHeight="1">
      <c r="E1267" s="64"/>
      <c r="F1267" s="65"/>
      <c r="G1267" s="64"/>
    </row>
    <row r="1268" ht="15.0" customHeight="1">
      <c r="E1268" s="64"/>
      <c r="F1268" s="65"/>
      <c r="G1268" s="64"/>
    </row>
    <row r="1269" ht="15.0" customHeight="1">
      <c r="E1269" s="64"/>
      <c r="F1269" s="65"/>
      <c r="G1269" s="64"/>
    </row>
    <row r="1270" ht="15.0" customHeight="1">
      <c r="E1270" s="64"/>
      <c r="F1270" s="65"/>
      <c r="G1270" s="64"/>
    </row>
    <row r="1271" ht="15.0" customHeight="1">
      <c r="E1271" s="64"/>
      <c r="F1271" s="65"/>
      <c r="G1271" s="64"/>
    </row>
    <row r="1272" ht="15.0" customHeight="1">
      <c r="E1272" s="64"/>
      <c r="F1272" s="65"/>
      <c r="G1272" s="64"/>
    </row>
    <row r="1273" ht="15.0" customHeight="1">
      <c r="E1273" s="64"/>
      <c r="F1273" s="65"/>
      <c r="G1273" s="64"/>
    </row>
    <row r="1274" ht="15.0" customHeight="1">
      <c r="E1274" s="64"/>
      <c r="F1274" s="65"/>
      <c r="G1274" s="64"/>
    </row>
    <row r="1275" ht="15.0" customHeight="1">
      <c r="E1275" s="64"/>
      <c r="F1275" s="65"/>
      <c r="G1275" s="64"/>
    </row>
    <row r="1276" ht="15.0" customHeight="1">
      <c r="E1276" s="64"/>
      <c r="F1276" s="65"/>
      <c r="G1276" s="64"/>
    </row>
    <row r="1277" ht="15.0" customHeight="1">
      <c r="E1277" s="64"/>
      <c r="F1277" s="65"/>
      <c r="G1277" s="64"/>
    </row>
    <row r="1278" ht="15.0" customHeight="1">
      <c r="E1278" s="64"/>
      <c r="F1278" s="65"/>
      <c r="G1278" s="64"/>
    </row>
    <row r="1279" ht="15.0" customHeight="1">
      <c r="E1279" s="64"/>
      <c r="F1279" s="65"/>
      <c r="G1279" s="64"/>
    </row>
    <row r="1280" ht="15.0" customHeight="1">
      <c r="E1280" s="64"/>
      <c r="F1280" s="65"/>
      <c r="G1280" s="64"/>
    </row>
    <row r="1281" ht="15.0" customHeight="1">
      <c r="E1281" s="64"/>
      <c r="F1281" s="65"/>
      <c r="G1281" s="64"/>
    </row>
    <row r="1282" ht="15.0" customHeight="1">
      <c r="E1282" s="64"/>
      <c r="F1282" s="65"/>
      <c r="G1282" s="64"/>
    </row>
    <row r="1283" ht="15.0" customHeight="1">
      <c r="E1283" s="64"/>
      <c r="F1283" s="65"/>
      <c r="G1283" s="64"/>
    </row>
    <row r="1284" ht="15.0" customHeight="1">
      <c r="E1284" s="64"/>
      <c r="F1284" s="65"/>
      <c r="G1284" s="64"/>
    </row>
    <row r="1285" ht="15.0" customHeight="1">
      <c r="E1285" s="64"/>
      <c r="F1285" s="65"/>
      <c r="G1285" s="64"/>
    </row>
    <row r="1286" ht="15.0" customHeight="1">
      <c r="E1286" s="64"/>
      <c r="F1286" s="65"/>
      <c r="G1286" s="64"/>
    </row>
    <row r="1287" ht="15.0" customHeight="1">
      <c r="E1287" s="64"/>
      <c r="F1287" s="65"/>
      <c r="G1287" s="64"/>
    </row>
    <row r="1288" ht="15.0" customHeight="1">
      <c r="E1288" s="64"/>
      <c r="F1288" s="65"/>
      <c r="G1288" s="64"/>
    </row>
    <row r="1289" ht="15.0" customHeight="1">
      <c r="E1289" s="64"/>
      <c r="F1289" s="65"/>
      <c r="G1289" s="64"/>
    </row>
    <row r="1290" ht="15.0" customHeight="1">
      <c r="E1290" s="64"/>
      <c r="F1290" s="65"/>
      <c r="G1290" s="64"/>
    </row>
    <row r="1291" ht="15.0" customHeight="1">
      <c r="E1291" s="64"/>
      <c r="F1291" s="65"/>
      <c r="G1291" s="64"/>
    </row>
    <row r="1292" ht="15.0" customHeight="1">
      <c r="E1292" s="64"/>
      <c r="F1292" s="65"/>
      <c r="G1292" s="64"/>
    </row>
    <row r="1293" ht="15.0" customHeight="1">
      <c r="E1293" s="64"/>
      <c r="F1293" s="65"/>
      <c r="G1293" s="64"/>
    </row>
    <row r="1294" ht="15.0" customHeight="1">
      <c r="E1294" s="64"/>
      <c r="F1294" s="65"/>
      <c r="G1294" s="64"/>
    </row>
    <row r="1295" ht="15.0" customHeight="1">
      <c r="E1295" s="64"/>
      <c r="F1295" s="65"/>
      <c r="G1295" s="64"/>
    </row>
    <row r="1296" ht="15.0" customHeight="1">
      <c r="E1296" s="64"/>
      <c r="F1296" s="65"/>
      <c r="G1296" s="64"/>
    </row>
    <row r="1297" ht="15.0" customHeight="1">
      <c r="E1297" s="64"/>
      <c r="F1297" s="65"/>
      <c r="G1297" s="64"/>
    </row>
    <row r="1298" ht="15.0" customHeight="1">
      <c r="E1298" s="64"/>
      <c r="F1298" s="65"/>
      <c r="G1298" s="64"/>
    </row>
    <row r="1299" ht="15.0" customHeight="1">
      <c r="E1299" s="64"/>
      <c r="F1299" s="65"/>
      <c r="G1299" s="64"/>
    </row>
    <row r="1300" ht="15.0" customHeight="1">
      <c r="E1300" s="64"/>
      <c r="F1300" s="65"/>
      <c r="G1300" s="64"/>
    </row>
    <row r="1301" ht="15.0" customHeight="1">
      <c r="E1301" s="64"/>
      <c r="F1301" s="65"/>
      <c r="G1301" s="64"/>
    </row>
    <row r="1302" ht="15.0" customHeight="1">
      <c r="E1302" s="64"/>
      <c r="F1302" s="65"/>
      <c r="G1302" s="64"/>
    </row>
    <row r="1303" ht="15.0" customHeight="1">
      <c r="E1303" s="64"/>
      <c r="F1303" s="65"/>
      <c r="G1303" s="64"/>
    </row>
    <row r="1304" ht="15.0" customHeight="1">
      <c r="E1304" s="64"/>
      <c r="F1304" s="65"/>
      <c r="G1304" s="64"/>
    </row>
    <row r="1305" ht="15.0" customHeight="1">
      <c r="E1305" s="64"/>
      <c r="F1305" s="65"/>
      <c r="G1305" s="64"/>
    </row>
    <row r="1306" ht="15.0" customHeight="1">
      <c r="E1306" s="64"/>
      <c r="F1306" s="65"/>
      <c r="G1306" s="64"/>
    </row>
    <row r="1307" ht="15.0" customHeight="1">
      <c r="E1307" s="64"/>
      <c r="F1307" s="65"/>
      <c r="G1307" s="64"/>
    </row>
    <row r="1308" ht="15.0" customHeight="1">
      <c r="E1308" s="64"/>
      <c r="F1308" s="65"/>
      <c r="G1308" s="64"/>
    </row>
    <row r="1309" ht="15.0" customHeight="1">
      <c r="E1309" s="64"/>
      <c r="F1309" s="65"/>
      <c r="G1309" s="64"/>
    </row>
    <row r="1310" ht="15.0" customHeight="1">
      <c r="E1310" s="64"/>
      <c r="F1310" s="65"/>
      <c r="G1310" s="64"/>
    </row>
    <row r="1311" ht="15.0" customHeight="1">
      <c r="E1311" s="64"/>
      <c r="F1311" s="65"/>
      <c r="G1311" s="64"/>
    </row>
    <row r="1312" ht="15.0" customHeight="1">
      <c r="E1312" s="64"/>
      <c r="F1312" s="65"/>
      <c r="G1312" s="64"/>
    </row>
    <row r="1313" ht="15.0" customHeight="1">
      <c r="E1313" s="64"/>
      <c r="F1313" s="65"/>
      <c r="G1313" s="64"/>
    </row>
    <row r="1314" ht="15.0" customHeight="1">
      <c r="E1314" s="64"/>
      <c r="F1314" s="65"/>
      <c r="G1314" s="64"/>
    </row>
    <row r="1315" ht="15.0" customHeight="1">
      <c r="E1315" s="64"/>
      <c r="F1315" s="65"/>
      <c r="G1315" s="64"/>
    </row>
    <row r="1316" ht="15.0" customHeight="1">
      <c r="E1316" s="64"/>
      <c r="F1316" s="65"/>
      <c r="G1316" s="64"/>
    </row>
    <row r="1317" ht="15.0" customHeight="1">
      <c r="E1317" s="64"/>
      <c r="F1317" s="65"/>
      <c r="G1317" s="64"/>
    </row>
    <row r="1318" ht="15.0" customHeight="1">
      <c r="E1318" s="64"/>
      <c r="F1318" s="65"/>
      <c r="G1318" s="64"/>
    </row>
    <row r="1319" ht="15.0" customHeight="1">
      <c r="E1319" s="64"/>
      <c r="F1319" s="65"/>
      <c r="G1319" s="64"/>
    </row>
    <row r="1320" ht="15.0" customHeight="1">
      <c r="E1320" s="64"/>
      <c r="F1320" s="65"/>
      <c r="G1320" s="64"/>
    </row>
    <row r="1321" ht="15.0" customHeight="1">
      <c r="E1321" s="64"/>
      <c r="F1321" s="65"/>
      <c r="G1321" s="64"/>
    </row>
    <row r="1322" ht="15.0" customHeight="1">
      <c r="E1322" s="64"/>
      <c r="F1322" s="65"/>
      <c r="G1322" s="64"/>
    </row>
    <row r="1323" ht="15.0" customHeight="1">
      <c r="E1323" s="64"/>
      <c r="F1323" s="65"/>
      <c r="G1323" s="64"/>
    </row>
    <row r="1324" ht="15.0" customHeight="1">
      <c r="E1324" s="64"/>
      <c r="F1324" s="65"/>
      <c r="G1324" s="64"/>
    </row>
    <row r="1325" ht="15.0" customHeight="1">
      <c r="E1325" s="64"/>
      <c r="F1325" s="65"/>
      <c r="G1325" s="64"/>
    </row>
    <row r="1326" ht="15.0" customHeight="1">
      <c r="E1326" s="64"/>
      <c r="F1326" s="65"/>
      <c r="G1326" s="64"/>
    </row>
    <row r="1327" ht="15.0" customHeight="1">
      <c r="E1327" s="64"/>
      <c r="F1327" s="65"/>
      <c r="G1327" s="64"/>
    </row>
    <row r="1328" ht="15.0" customHeight="1">
      <c r="E1328" s="64"/>
      <c r="F1328" s="65"/>
      <c r="G1328" s="64"/>
    </row>
    <row r="1329" ht="15.0" customHeight="1">
      <c r="E1329" s="64"/>
      <c r="F1329" s="65"/>
      <c r="G1329" s="64"/>
    </row>
    <row r="1330" ht="15.0" customHeight="1">
      <c r="E1330" s="64"/>
      <c r="F1330" s="65"/>
      <c r="G1330" s="64"/>
    </row>
    <row r="1331" ht="15.0" customHeight="1">
      <c r="E1331" s="64"/>
      <c r="F1331" s="65"/>
      <c r="G1331" s="64"/>
    </row>
    <row r="1332" ht="15.0" customHeight="1">
      <c r="E1332" s="64"/>
      <c r="F1332" s="65"/>
      <c r="G1332" s="64"/>
    </row>
    <row r="1333" ht="15.0" customHeight="1">
      <c r="E1333" s="64"/>
      <c r="F1333" s="65"/>
      <c r="G1333" s="64"/>
    </row>
    <row r="1334" ht="15.0" customHeight="1">
      <c r="E1334" s="64"/>
      <c r="F1334" s="65"/>
      <c r="G1334" s="64"/>
    </row>
    <row r="1335" ht="15.0" customHeight="1">
      <c r="E1335" s="64"/>
      <c r="F1335" s="65"/>
      <c r="G1335" s="64"/>
    </row>
    <row r="1336" ht="15.0" customHeight="1">
      <c r="E1336" s="64"/>
      <c r="F1336" s="65"/>
      <c r="G1336" s="64"/>
    </row>
    <row r="1337" ht="15.0" customHeight="1">
      <c r="E1337" s="64"/>
      <c r="F1337" s="65"/>
      <c r="G1337" s="64"/>
    </row>
    <row r="1338" ht="15.0" customHeight="1">
      <c r="E1338" s="64"/>
      <c r="F1338" s="65"/>
      <c r="G1338" s="64"/>
    </row>
    <row r="1339" ht="15.0" customHeight="1">
      <c r="E1339" s="64"/>
      <c r="F1339" s="65"/>
      <c r="G1339" s="64"/>
    </row>
    <row r="1340" ht="15.0" customHeight="1">
      <c r="E1340" s="64"/>
      <c r="F1340" s="65"/>
      <c r="G1340" s="64"/>
    </row>
    <row r="1341" ht="15.0" customHeight="1">
      <c r="E1341" s="64"/>
      <c r="F1341" s="65"/>
      <c r="G1341" s="64"/>
    </row>
    <row r="1342" ht="15.0" customHeight="1">
      <c r="E1342" s="64"/>
      <c r="F1342" s="65"/>
      <c r="G1342" s="64"/>
    </row>
    <row r="1343" ht="15.0" customHeight="1">
      <c r="E1343" s="64"/>
      <c r="F1343" s="65"/>
      <c r="G1343" s="64"/>
    </row>
    <row r="1344" ht="15.0" customHeight="1">
      <c r="E1344" s="64"/>
      <c r="F1344" s="65"/>
      <c r="G1344" s="64"/>
    </row>
    <row r="1345" ht="15.0" customHeight="1">
      <c r="E1345" s="64"/>
      <c r="F1345" s="65"/>
      <c r="G1345" s="64"/>
    </row>
    <row r="1346" ht="15.0" customHeight="1">
      <c r="E1346" s="64"/>
      <c r="F1346" s="65"/>
      <c r="G1346" s="64"/>
    </row>
    <row r="1347" ht="15.0" customHeight="1">
      <c r="E1347" s="64"/>
      <c r="F1347" s="65"/>
      <c r="G1347" s="64"/>
    </row>
    <row r="1348" ht="15.0" customHeight="1">
      <c r="E1348" s="64"/>
      <c r="F1348" s="65"/>
      <c r="G1348" s="64"/>
    </row>
    <row r="1349" ht="15.0" customHeight="1">
      <c r="E1349" s="64"/>
      <c r="F1349" s="65"/>
      <c r="G1349" s="64"/>
    </row>
    <row r="1350" ht="15.0" customHeight="1">
      <c r="E1350" s="64"/>
      <c r="F1350" s="65"/>
      <c r="G1350" s="64"/>
    </row>
    <row r="1351" ht="15.0" customHeight="1">
      <c r="E1351" s="64"/>
      <c r="F1351" s="65"/>
      <c r="G1351" s="64"/>
    </row>
    <row r="1352" ht="15.0" customHeight="1">
      <c r="E1352" s="64"/>
      <c r="F1352" s="65"/>
      <c r="G1352" s="64"/>
    </row>
    <row r="1353" ht="15.0" customHeight="1">
      <c r="E1353" s="64"/>
      <c r="F1353" s="65"/>
      <c r="G1353" s="64"/>
    </row>
    <row r="1354" ht="15.0" customHeight="1">
      <c r="E1354" s="64"/>
      <c r="F1354" s="65"/>
      <c r="G1354" s="64"/>
    </row>
    <row r="1355" ht="15.0" customHeight="1">
      <c r="E1355" s="64"/>
      <c r="F1355" s="65"/>
      <c r="G1355" s="64"/>
    </row>
    <row r="1356" ht="15.0" customHeight="1">
      <c r="E1356" s="64"/>
      <c r="F1356" s="65"/>
      <c r="G1356" s="64"/>
    </row>
    <row r="1357" ht="15.0" customHeight="1">
      <c r="E1357" s="64"/>
      <c r="F1357" s="65"/>
      <c r="G1357" s="64"/>
    </row>
    <row r="1358" ht="15.0" customHeight="1">
      <c r="E1358" s="64"/>
      <c r="F1358" s="65"/>
      <c r="G1358" s="64"/>
    </row>
    <row r="1359" ht="15.0" customHeight="1">
      <c r="E1359" s="64"/>
      <c r="F1359" s="65"/>
      <c r="G1359" s="64"/>
    </row>
    <row r="1360" ht="15.0" customHeight="1">
      <c r="E1360" s="64"/>
      <c r="F1360" s="65"/>
      <c r="G1360" s="64"/>
    </row>
    <row r="1361" ht="15.0" customHeight="1">
      <c r="E1361" s="64"/>
      <c r="F1361" s="65"/>
      <c r="G1361" s="64"/>
    </row>
    <row r="1362" ht="15.0" customHeight="1">
      <c r="E1362" s="64"/>
      <c r="F1362" s="65"/>
      <c r="G1362" s="64"/>
    </row>
    <row r="1363" ht="15.0" customHeight="1">
      <c r="E1363" s="64"/>
      <c r="F1363" s="65"/>
      <c r="G1363" s="64"/>
    </row>
    <row r="1364" ht="15.0" customHeight="1">
      <c r="E1364" s="64"/>
      <c r="F1364" s="65"/>
      <c r="G1364" s="64"/>
    </row>
    <row r="1365" ht="15.0" customHeight="1">
      <c r="E1365" s="64"/>
      <c r="F1365" s="65"/>
      <c r="G1365" s="64"/>
    </row>
    <row r="1366" ht="15.0" customHeight="1">
      <c r="E1366" s="64"/>
      <c r="F1366" s="65"/>
      <c r="G1366" s="64"/>
    </row>
    <row r="1367" ht="15.0" customHeight="1">
      <c r="E1367" s="64"/>
      <c r="F1367" s="65"/>
      <c r="G1367" s="64"/>
    </row>
    <row r="1368" ht="15.0" customHeight="1">
      <c r="E1368" s="64"/>
      <c r="F1368" s="65"/>
      <c r="G1368" s="64"/>
    </row>
    <row r="1369" ht="15.0" customHeight="1">
      <c r="E1369" s="64"/>
      <c r="F1369" s="65"/>
      <c r="G1369" s="64"/>
    </row>
    <row r="1370" ht="15.0" customHeight="1">
      <c r="E1370" s="64"/>
      <c r="F1370" s="65"/>
      <c r="G1370" s="64"/>
    </row>
    <row r="1371" ht="15.0" customHeight="1">
      <c r="E1371" s="64"/>
      <c r="F1371" s="65"/>
      <c r="G1371" s="64"/>
    </row>
    <row r="1372" ht="15.0" customHeight="1">
      <c r="E1372" s="64"/>
      <c r="F1372" s="65"/>
      <c r="G1372" s="64"/>
    </row>
    <row r="1373" ht="15.0" customHeight="1">
      <c r="E1373" s="64"/>
      <c r="F1373" s="65"/>
      <c r="G1373" s="64"/>
    </row>
    <row r="1374" ht="15.0" customHeight="1">
      <c r="E1374" s="64"/>
      <c r="F1374" s="65"/>
      <c r="G1374" s="64"/>
    </row>
    <row r="1375" ht="15.0" customHeight="1">
      <c r="E1375" s="64"/>
      <c r="F1375" s="65"/>
      <c r="G1375" s="64"/>
    </row>
    <row r="1376" ht="15.0" customHeight="1">
      <c r="E1376" s="64"/>
      <c r="F1376" s="65"/>
      <c r="G1376" s="64"/>
    </row>
    <row r="1377" ht="15.0" customHeight="1">
      <c r="E1377" s="64"/>
      <c r="F1377" s="65"/>
      <c r="G1377" s="64"/>
    </row>
    <row r="1378" ht="15.0" customHeight="1">
      <c r="E1378" s="64"/>
      <c r="F1378" s="65"/>
      <c r="G1378" s="64"/>
    </row>
    <row r="1379" ht="15.0" customHeight="1">
      <c r="E1379" s="64"/>
      <c r="F1379" s="65"/>
      <c r="G1379" s="64"/>
    </row>
    <row r="1380" ht="15.0" customHeight="1">
      <c r="E1380" s="64"/>
      <c r="F1380" s="65"/>
      <c r="G1380" s="64"/>
    </row>
    <row r="1381" ht="15.0" customHeight="1">
      <c r="E1381" s="64"/>
      <c r="F1381" s="65"/>
      <c r="G1381" s="64"/>
    </row>
    <row r="1382" ht="15.0" customHeight="1">
      <c r="E1382" s="64"/>
      <c r="F1382" s="65"/>
      <c r="G1382" s="64"/>
    </row>
    <row r="1383" ht="15.0" customHeight="1">
      <c r="E1383" s="64"/>
      <c r="F1383" s="65"/>
      <c r="G1383" s="64"/>
    </row>
    <row r="1384" ht="15.0" customHeight="1">
      <c r="E1384" s="64"/>
      <c r="F1384" s="65"/>
      <c r="G1384" s="64"/>
    </row>
    <row r="1385" ht="15.0" customHeight="1">
      <c r="E1385" s="64"/>
      <c r="F1385" s="65"/>
      <c r="G1385" s="64"/>
    </row>
    <row r="1386" ht="15.0" customHeight="1">
      <c r="E1386" s="64"/>
      <c r="F1386" s="65"/>
      <c r="G1386" s="64"/>
    </row>
    <row r="1387" ht="15.0" customHeight="1">
      <c r="E1387" s="64"/>
      <c r="F1387" s="65"/>
      <c r="G1387" s="64"/>
    </row>
    <row r="1388" ht="15.0" customHeight="1">
      <c r="E1388" s="64"/>
      <c r="F1388" s="65"/>
      <c r="G1388" s="64"/>
    </row>
    <row r="1389" ht="15.0" customHeight="1">
      <c r="E1389" s="64"/>
      <c r="F1389" s="65"/>
      <c r="G1389" s="64"/>
    </row>
    <row r="1390" ht="15.0" customHeight="1">
      <c r="E1390" s="64"/>
      <c r="F1390" s="65"/>
      <c r="G1390" s="64"/>
    </row>
    <row r="1391" ht="15.0" customHeight="1">
      <c r="E1391" s="64"/>
      <c r="F1391" s="65"/>
      <c r="G1391" s="64"/>
    </row>
    <row r="1392" ht="15.0" customHeight="1">
      <c r="E1392" s="64"/>
      <c r="F1392" s="65"/>
      <c r="G1392" s="64"/>
    </row>
    <row r="1393" ht="15.0" customHeight="1">
      <c r="E1393" s="64"/>
      <c r="F1393" s="65"/>
      <c r="G1393" s="64"/>
    </row>
    <row r="1394" ht="15.0" customHeight="1">
      <c r="E1394" s="64"/>
      <c r="F1394" s="65"/>
      <c r="G1394" s="64"/>
    </row>
    <row r="1395" ht="15.0" customHeight="1">
      <c r="E1395" s="64"/>
      <c r="F1395" s="65"/>
      <c r="G1395" s="64"/>
    </row>
    <row r="1396" ht="15.0" customHeight="1">
      <c r="E1396" s="64"/>
      <c r="F1396" s="65"/>
      <c r="G1396" s="64"/>
    </row>
    <row r="1397" ht="15.0" customHeight="1">
      <c r="E1397" s="64"/>
      <c r="F1397" s="65"/>
      <c r="G1397" s="64"/>
    </row>
    <row r="1398" ht="15.0" customHeight="1">
      <c r="E1398" s="64"/>
      <c r="F1398" s="65"/>
      <c r="G1398" s="64"/>
    </row>
    <row r="1399" ht="15.0" customHeight="1">
      <c r="E1399" s="64"/>
      <c r="F1399" s="65"/>
      <c r="G1399" s="64"/>
    </row>
    <row r="1400" ht="15.0" customHeight="1">
      <c r="E1400" s="64"/>
      <c r="F1400" s="65"/>
      <c r="G1400" s="64"/>
    </row>
    <row r="1401" ht="15.0" customHeight="1">
      <c r="E1401" s="64"/>
      <c r="F1401" s="65"/>
      <c r="G1401" s="64"/>
    </row>
    <row r="1402" ht="15.0" customHeight="1">
      <c r="E1402" s="64"/>
      <c r="F1402" s="65"/>
      <c r="G1402" s="64"/>
    </row>
    <row r="1403" ht="15.0" customHeight="1">
      <c r="E1403" s="64"/>
      <c r="F1403" s="65"/>
      <c r="G1403" s="64"/>
    </row>
    <row r="1404" ht="15.0" customHeight="1">
      <c r="E1404" s="64"/>
      <c r="F1404" s="65"/>
      <c r="G1404" s="64"/>
    </row>
    <row r="1405" ht="15.0" customHeight="1">
      <c r="E1405" s="64"/>
      <c r="F1405" s="65"/>
      <c r="G1405" s="64"/>
    </row>
    <row r="1406" ht="15.0" customHeight="1">
      <c r="E1406" s="64"/>
      <c r="F1406" s="65"/>
      <c r="G1406" s="64"/>
    </row>
    <row r="1407" ht="15.0" customHeight="1">
      <c r="E1407" s="64"/>
      <c r="F1407" s="65"/>
      <c r="G1407" s="64"/>
    </row>
    <row r="1408" ht="15.0" customHeight="1">
      <c r="E1408" s="64"/>
      <c r="F1408" s="65"/>
      <c r="G1408" s="64"/>
    </row>
    <row r="1409" ht="15.0" customHeight="1">
      <c r="E1409" s="64"/>
      <c r="F1409" s="65"/>
      <c r="G1409" s="64"/>
    </row>
    <row r="1410" ht="15.0" customHeight="1">
      <c r="E1410" s="64"/>
      <c r="F1410" s="65"/>
      <c r="G1410" s="64"/>
    </row>
    <row r="1411" ht="15.0" customHeight="1">
      <c r="E1411" s="64"/>
      <c r="F1411" s="65"/>
      <c r="G1411" s="64"/>
    </row>
    <row r="1412" ht="15.0" customHeight="1">
      <c r="E1412" s="64"/>
      <c r="F1412" s="65"/>
      <c r="G1412" s="64"/>
    </row>
    <row r="1413" ht="15.0" customHeight="1">
      <c r="E1413" s="64"/>
      <c r="F1413" s="65"/>
      <c r="G1413" s="64"/>
    </row>
    <row r="1414" ht="15.0" customHeight="1">
      <c r="E1414" s="64"/>
      <c r="F1414" s="65"/>
      <c r="G1414" s="64"/>
    </row>
    <row r="1415" ht="15.0" customHeight="1">
      <c r="E1415" s="64"/>
      <c r="F1415" s="65"/>
      <c r="G1415" s="64"/>
    </row>
    <row r="1416" ht="15.0" customHeight="1">
      <c r="E1416" s="64"/>
      <c r="F1416" s="65"/>
      <c r="G1416" s="64"/>
    </row>
    <row r="1417" ht="15.0" customHeight="1">
      <c r="E1417" s="64"/>
      <c r="F1417" s="65"/>
      <c r="G1417" s="64"/>
    </row>
    <row r="1418" ht="15.0" customHeight="1">
      <c r="E1418" s="64"/>
      <c r="F1418" s="65"/>
      <c r="G1418" s="64"/>
    </row>
    <row r="1419" ht="15.0" customHeight="1">
      <c r="E1419" s="64"/>
      <c r="F1419" s="65"/>
      <c r="G1419" s="64"/>
    </row>
    <row r="1420" ht="15.0" customHeight="1">
      <c r="E1420" s="64"/>
      <c r="F1420" s="65"/>
      <c r="G1420" s="64"/>
    </row>
    <row r="1421" ht="15.0" customHeight="1">
      <c r="E1421" s="64"/>
      <c r="F1421" s="65"/>
      <c r="G1421" s="64"/>
    </row>
    <row r="1422" ht="15.0" customHeight="1">
      <c r="E1422" s="64"/>
      <c r="F1422" s="65"/>
      <c r="G1422" s="64"/>
    </row>
    <row r="1423" ht="15.0" customHeight="1">
      <c r="E1423" s="64"/>
      <c r="F1423" s="65"/>
      <c r="G1423" s="64"/>
    </row>
    <row r="1424" ht="15.0" customHeight="1">
      <c r="E1424" s="64"/>
      <c r="F1424" s="65"/>
      <c r="G1424" s="64"/>
    </row>
    <row r="1425" ht="15.0" customHeight="1">
      <c r="E1425" s="64"/>
      <c r="F1425" s="65"/>
      <c r="G1425" s="64"/>
    </row>
    <row r="1426" ht="15.0" customHeight="1">
      <c r="E1426" s="64"/>
      <c r="F1426" s="65"/>
      <c r="G1426" s="64"/>
    </row>
    <row r="1427" ht="15.0" customHeight="1">
      <c r="E1427" s="64"/>
      <c r="F1427" s="65"/>
      <c r="G1427" s="64"/>
    </row>
    <row r="1428" ht="15.0" customHeight="1">
      <c r="E1428" s="64"/>
      <c r="F1428" s="65"/>
      <c r="G1428" s="64"/>
    </row>
    <row r="1429" ht="15.0" customHeight="1">
      <c r="E1429" s="64"/>
      <c r="F1429" s="65"/>
      <c r="G1429" s="64"/>
    </row>
    <row r="1430" ht="15.0" customHeight="1">
      <c r="E1430" s="64"/>
      <c r="F1430" s="65"/>
      <c r="G1430" s="64"/>
    </row>
    <row r="1431" ht="15.0" customHeight="1">
      <c r="E1431" s="64"/>
      <c r="F1431" s="65"/>
      <c r="G1431" s="64"/>
    </row>
    <row r="1432" ht="15.0" customHeight="1">
      <c r="E1432" s="64"/>
      <c r="F1432" s="65"/>
      <c r="G1432" s="64"/>
    </row>
    <row r="1433" ht="15.0" customHeight="1">
      <c r="E1433" s="64"/>
      <c r="F1433" s="65"/>
      <c r="G1433" s="64"/>
    </row>
    <row r="1434" ht="15.0" customHeight="1">
      <c r="E1434" s="64"/>
      <c r="F1434" s="65"/>
      <c r="G1434" s="64"/>
    </row>
    <row r="1435" ht="15.0" customHeight="1">
      <c r="E1435" s="64"/>
      <c r="F1435" s="65"/>
      <c r="G1435" s="64"/>
    </row>
    <row r="1436" ht="15.0" customHeight="1">
      <c r="E1436" s="64"/>
      <c r="F1436" s="65"/>
      <c r="G1436" s="64"/>
    </row>
    <row r="1437" ht="15.0" customHeight="1">
      <c r="E1437" s="64"/>
      <c r="F1437" s="65"/>
      <c r="G1437" s="64"/>
    </row>
    <row r="1438" ht="15.0" customHeight="1">
      <c r="E1438" s="64"/>
      <c r="F1438" s="65"/>
      <c r="G1438" s="64"/>
    </row>
    <row r="1439" ht="15.0" customHeight="1">
      <c r="E1439" s="64"/>
      <c r="F1439" s="65"/>
      <c r="G1439" s="64"/>
    </row>
    <row r="1440" ht="15.0" customHeight="1">
      <c r="E1440" s="64"/>
      <c r="F1440" s="65"/>
      <c r="G1440" s="64"/>
    </row>
    <row r="1441" ht="15.0" customHeight="1">
      <c r="E1441" s="64"/>
      <c r="F1441" s="65"/>
      <c r="G1441" s="64"/>
    </row>
    <row r="1442" ht="15.0" customHeight="1">
      <c r="E1442" s="64"/>
      <c r="F1442" s="65"/>
      <c r="G1442" s="64"/>
    </row>
    <row r="1443" ht="15.0" customHeight="1">
      <c r="E1443" s="64"/>
      <c r="F1443" s="65"/>
      <c r="G1443" s="64"/>
    </row>
    <row r="1444" ht="15.0" customHeight="1">
      <c r="E1444" s="64"/>
      <c r="F1444" s="65"/>
      <c r="G1444" s="64"/>
    </row>
    <row r="1445" ht="15.0" customHeight="1">
      <c r="E1445" s="64"/>
      <c r="F1445" s="65"/>
      <c r="G1445" s="64"/>
    </row>
    <row r="1446" ht="15.0" customHeight="1">
      <c r="E1446" s="64"/>
      <c r="F1446" s="65"/>
      <c r="G1446" s="64"/>
    </row>
    <row r="1447" ht="15.0" customHeight="1">
      <c r="E1447" s="64"/>
      <c r="F1447" s="65"/>
      <c r="G1447" s="64"/>
    </row>
    <row r="1448" ht="15.0" customHeight="1">
      <c r="E1448" s="64"/>
      <c r="F1448" s="65"/>
      <c r="G1448" s="64"/>
    </row>
    <row r="1449" ht="15.0" customHeight="1">
      <c r="E1449" s="64"/>
      <c r="F1449" s="65"/>
      <c r="G1449" s="64"/>
    </row>
    <row r="1450" ht="15.0" customHeight="1">
      <c r="E1450" s="64"/>
      <c r="F1450" s="65"/>
      <c r="G1450" s="64"/>
    </row>
    <row r="1451" ht="15.0" customHeight="1">
      <c r="E1451" s="64"/>
      <c r="F1451" s="65"/>
      <c r="G1451" s="64"/>
    </row>
    <row r="1452" ht="15.0" customHeight="1">
      <c r="E1452" s="64"/>
      <c r="F1452" s="65"/>
      <c r="G1452" s="64"/>
    </row>
    <row r="1453" ht="15.0" customHeight="1">
      <c r="E1453" s="64"/>
      <c r="F1453" s="65"/>
      <c r="G1453" s="64"/>
    </row>
    <row r="1454" ht="15.0" customHeight="1">
      <c r="E1454" s="64"/>
      <c r="F1454" s="65"/>
      <c r="G1454" s="64"/>
    </row>
    <row r="1455" ht="15.0" customHeight="1">
      <c r="E1455" s="64"/>
      <c r="F1455" s="65"/>
      <c r="G1455" s="64"/>
    </row>
    <row r="1456" ht="15.0" customHeight="1">
      <c r="E1456" s="64"/>
      <c r="F1456" s="65"/>
      <c r="G1456" s="64"/>
    </row>
    <row r="1457" ht="15.0" customHeight="1">
      <c r="E1457" s="64"/>
      <c r="F1457" s="65"/>
      <c r="G1457" s="64"/>
    </row>
    <row r="1458" ht="15.0" customHeight="1">
      <c r="E1458" s="64"/>
      <c r="F1458" s="65"/>
      <c r="G1458" s="64"/>
    </row>
    <row r="1459" ht="15.0" customHeight="1">
      <c r="E1459" s="64"/>
      <c r="F1459" s="65"/>
      <c r="G1459" s="64"/>
    </row>
    <row r="1460" ht="15.0" customHeight="1">
      <c r="E1460" s="64"/>
      <c r="F1460" s="65"/>
      <c r="G1460" s="64"/>
    </row>
    <row r="1461" ht="15.0" customHeight="1">
      <c r="E1461" s="64"/>
      <c r="F1461" s="65"/>
      <c r="G1461" s="64"/>
    </row>
    <row r="1462" ht="15.0" customHeight="1">
      <c r="E1462" s="64"/>
      <c r="F1462" s="65"/>
      <c r="G1462" s="64"/>
    </row>
    <row r="1463" ht="15.0" customHeight="1">
      <c r="E1463" s="64"/>
      <c r="F1463" s="65"/>
      <c r="G1463" s="64"/>
    </row>
    <row r="1464" ht="15.0" customHeight="1">
      <c r="E1464" s="64"/>
      <c r="F1464" s="65"/>
      <c r="G1464" s="64"/>
    </row>
    <row r="1465" ht="15.0" customHeight="1">
      <c r="E1465" s="64"/>
      <c r="F1465" s="65"/>
      <c r="G1465" s="64"/>
    </row>
    <row r="1466" ht="15.0" customHeight="1">
      <c r="E1466" s="64"/>
      <c r="F1466" s="65"/>
      <c r="G1466" s="64"/>
    </row>
    <row r="1467" ht="15.0" customHeight="1">
      <c r="E1467" s="64"/>
      <c r="F1467" s="65"/>
      <c r="G1467" s="64"/>
    </row>
    <row r="1468" ht="15.0" customHeight="1">
      <c r="E1468" s="64"/>
      <c r="F1468" s="65"/>
      <c r="G1468" s="64"/>
    </row>
    <row r="1469" ht="15.0" customHeight="1">
      <c r="E1469" s="64"/>
      <c r="F1469" s="65"/>
      <c r="G1469" s="64"/>
    </row>
    <row r="1470" ht="15.0" customHeight="1">
      <c r="E1470" s="64"/>
      <c r="F1470" s="65"/>
      <c r="G1470" s="64"/>
    </row>
    <row r="1471" ht="15.0" customHeight="1">
      <c r="E1471" s="64"/>
      <c r="F1471" s="65"/>
      <c r="G1471" s="64"/>
    </row>
    <row r="1472" ht="15.0" customHeight="1">
      <c r="E1472" s="64"/>
      <c r="F1472" s="65"/>
      <c r="G1472" s="64"/>
    </row>
    <row r="1473" ht="15.0" customHeight="1">
      <c r="E1473" s="64"/>
      <c r="F1473" s="65"/>
      <c r="G1473" s="64"/>
    </row>
    <row r="1474" ht="15.0" customHeight="1">
      <c r="E1474" s="64"/>
      <c r="F1474" s="65"/>
      <c r="G1474" s="64"/>
    </row>
    <row r="1475" ht="15.0" customHeight="1">
      <c r="E1475" s="64"/>
      <c r="F1475" s="65"/>
      <c r="G1475" s="64"/>
    </row>
    <row r="1476" ht="15.0" customHeight="1">
      <c r="E1476" s="64"/>
      <c r="F1476" s="65"/>
      <c r="G1476" s="64"/>
    </row>
    <row r="1477" ht="15.0" customHeight="1">
      <c r="E1477" s="64"/>
      <c r="F1477" s="65"/>
      <c r="G1477" s="64"/>
    </row>
    <row r="1478" ht="15.0" customHeight="1">
      <c r="E1478" s="64"/>
      <c r="F1478" s="65"/>
      <c r="G1478" s="64"/>
    </row>
    <row r="1479" ht="15.0" customHeight="1">
      <c r="E1479" s="64"/>
      <c r="F1479" s="65"/>
      <c r="G1479" s="64"/>
    </row>
    <row r="1480" ht="15.0" customHeight="1">
      <c r="E1480" s="64"/>
      <c r="F1480" s="65"/>
      <c r="G1480" s="64"/>
    </row>
    <row r="1481" ht="15.0" customHeight="1">
      <c r="E1481" s="64"/>
      <c r="F1481" s="65"/>
      <c r="G1481" s="64"/>
    </row>
    <row r="1482" ht="15.0" customHeight="1">
      <c r="E1482" s="64"/>
      <c r="F1482" s="65"/>
      <c r="G1482" s="64"/>
    </row>
    <row r="1483" ht="15.0" customHeight="1">
      <c r="E1483" s="64"/>
      <c r="F1483" s="65"/>
      <c r="G1483" s="64"/>
    </row>
    <row r="1484" ht="15.0" customHeight="1">
      <c r="E1484" s="64"/>
      <c r="F1484" s="65"/>
      <c r="G1484" s="64"/>
    </row>
    <row r="1485" ht="15.0" customHeight="1">
      <c r="E1485" s="64"/>
      <c r="F1485" s="65"/>
      <c r="G1485" s="64"/>
    </row>
    <row r="1486" ht="15.0" customHeight="1">
      <c r="E1486" s="64"/>
      <c r="F1486" s="65"/>
      <c r="G1486" s="64"/>
    </row>
    <row r="1487" ht="15.0" customHeight="1">
      <c r="E1487" s="64"/>
      <c r="F1487" s="65"/>
      <c r="G1487" s="64"/>
    </row>
    <row r="1488" ht="15.0" customHeight="1">
      <c r="E1488" s="64"/>
      <c r="F1488" s="65"/>
      <c r="G1488" s="64"/>
    </row>
    <row r="1489" ht="15.0" customHeight="1">
      <c r="E1489" s="64"/>
      <c r="F1489" s="65"/>
      <c r="G1489" s="64"/>
    </row>
    <row r="1490" ht="15.0" customHeight="1">
      <c r="E1490" s="64"/>
      <c r="F1490" s="65"/>
      <c r="G1490" s="64"/>
    </row>
    <row r="1491" ht="15.0" customHeight="1">
      <c r="E1491" s="64"/>
      <c r="F1491" s="65"/>
      <c r="G1491" s="64"/>
    </row>
    <row r="1492" ht="15.0" customHeight="1">
      <c r="E1492" s="64"/>
      <c r="F1492" s="65"/>
      <c r="G1492" s="64"/>
    </row>
    <row r="1493" ht="15.0" customHeight="1">
      <c r="E1493" s="64"/>
      <c r="F1493" s="65"/>
      <c r="G1493" s="64"/>
    </row>
    <row r="1494" ht="15.0" customHeight="1">
      <c r="E1494" s="64"/>
      <c r="F1494" s="65"/>
      <c r="G1494" s="64"/>
    </row>
    <row r="1495" ht="15.0" customHeight="1">
      <c r="E1495" s="64"/>
      <c r="F1495" s="65"/>
      <c r="G1495" s="64"/>
    </row>
    <row r="1496" ht="15.0" customHeight="1">
      <c r="E1496" s="64"/>
      <c r="F1496" s="65"/>
      <c r="G1496" s="64"/>
    </row>
    <row r="1497" ht="15.0" customHeight="1">
      <c r="E1497" s="64"/>
      <c r="F1497" s="65"/>
      <c r="G1497" s="64"/>
    </row>
    <row r="1498" ht="15.0" customHeight="1">
      <c r="E1498" s="64"/>
      <c r="F1498" s="65"/>
      <c r="G1498" s="64"/>
    </row>
    <row r="1499" ht="15.0" customHeight="1">
      <c r="E1499" s="64"/>
      <c r="F1499" s="65"/>
      <c r="G1499" s="64"/>
    </row>
    <row r="1500" ht="15.0" customHeight="1">
      <c r="E1500" s="64"/>
      <c r="F1500" s="65"/>
      <c r="G1500" s="64"/>
    </row>
    <row r="1501" ht="15.0" customHeight="1">
      <c r="E1501" s="64"/>
      <c r="F1501" s="65"/>
      <c r="G1501" s="64"/>
    </row>
    <row r="1502" ht="15.0" customHeight="1">
      <c r="E1502" s="64"/>
      <c r="F1502" s="65"/>
      <c r="G1502" s="64"/>
    </row>
    <row r="1503" ht="15.0" customHeight="1">
      <c r="E1503" s="64"/>
      <c r="F1503" s="65"/>
      <c r="G1503" s="64"/>
    </row>
    <row r="1504" ht="15.0" customHeight="1">
      <c r="E1504" s="64"/>
      <c r="F1504" s="65"/>
      <c r="G1504" s="64"/>
    </row>
    <row r="1505" ht="15.0" customHeight="1">
      <c r="E1505" s="64"/>
      <c r="F1505" s="65"/>
      <c r="G1505" s="64"/>
    </row>
    <row r="1506" ht="15.0" customHeight="1">
      <c r="E1506" s="64"/>
      <c r="F1506" s="65"/>
      <c r="G1506" s="64"/>
    </row>
    <row r="1507" ht="15.0" customHeight="1">
      <c r="E1507" s="64"/>
      <c r="F1507" s="65"/>
      <c r="G1507" s="64"/>
    </row>
    <row r="1508" ht="15.0" customHeight="1">
      <c r="E1508" s="64"/>
      <c r="F1508" s="65"/>
      <c r="G1508" s="64"/>
    </row>
    <row r="1509" ht="15.0" customHeight="1">
      <c r="E1509" s="64"/>
      <c r="F1509" s="65"/>
      <c r="G1509" s="64"/>
    </row>
    <row r="1510" ht="15.0" customHeight="1">
      <c r="E1510" s="64"/>
      <c r="F1510" s="65"/>
      <c r="G1510" s="64"/>
    </row>
    <row r="1511" ht="15.0" customHeight="1">
      <c r="E1511" s="64"/>
      <c r="F1511" s="65"/>
      <c r="G1511" s="64"/>
    </row>
    <row r="1512" ht="15.0" customHeight="1">
      <c r="E1512" s="64"/>
      <c r="F1512" s="65"/>
      <c r="G1512" s="64"/>
    </row>
    <row r="1513" ht="15.0" customHeight="1">
      <c r="E1513" s="64"/>
      <c r="F1513" s="65"/>
      <c r="G1513" s="64"/>
    </row>
    <row r="1514" ht="15.0" customHeight="1">
      <c r="E1514" s="64"/>
      <c r="F1514" s="65"/>
      <c r="G1514" s="64"/>
    </row>
    <row r="1515" ht="15.0" customHeight="1">
      <c r="E1515" s="64"/>
      <c r="F1515" s="65"/>
      <c r="G1515" s="64"/>
    </row>
    <row r="1516" ht="15.0" customHeight="1">
      <c r="E1516" s="64"/>
      <c r="F1516" s="65"/>
      <c r="G1516" s="64"/>
    </row>
    <row r="1517" ht="15.0" customHeight="1">
      <c r="E1517" s="64"/>
      <c r="F1517" s="65"/>
      <c r="G1517" s="64"/>
    </row>
    <row r="1518" ht="15.0" customHeight="1">
      <c r="E1518" s="64"/>
      <c r="F1518" s="65"/>
      <c r="G1518" s="64"/>
    </row>
    <row r="1519" ht="15.0" customHeight="1">
      <c r="E1519" s="64"/>
      <c r="F1519" s="65"/>
      <c r="G1519" s="64"/>
    </row>
    <row r="1520" ht="15.0" customHeight="1">
      <c r="E1520" s="64"/>
      <c r="F1520" s="65"/>
      <c r="G1520" s="64"/>
    </row>
    <row r="1521" ht="15.0" customHeight="1">
      <c r="E1521" s="64"/>
      <c r="F1521" s="65"/>
      <c r="G1521" s="64"/>
    </row>
    <row r="1522" ht="15.0" customHeight="1">
      <c r="E1522" s="64"/>
      <c r="F1522" s="65"/>
      <c r="G1522" s="64"/>
    </row>
    <row r="1523" ht="15.0" customHeight="1">
      <c r="E1523" s="64"/>
      <c r="F1523" s="65"/>
      <c r="G1523" s="64"/>
    </row>
    <row r="1524" ht="15.0" customHeight="1">
      <c r="E1524" s="64"/>
      <c r="F1524" s="65"/>
      <c r="G1524" s="64"/>
    </row>
    <row r="1525" ht="15.0" customHeight="1">
      <c r="E1525" s="64"/>
      <c r="F1525" s="65"/>
      <c r="G1525" s="64"/>
    </row>
    <row r="1526" ht="15.0" customHeight="1">
      <c r="E1526" s="64"/>
      <c r="F1526" s="65"/>
      <c r="G1526" s="64"/>
    </row>
    <row r="1527" ht="15.0" customHeight="1">
      <c r="E1527" s="64"/>
      <c r="F1527" s="65"/>
      <c r="G1527" s="64"/>
    </row>
    <row r="1528" ht="15.0" customHeight="1">
      <c r="E1528" s="64"/>
      <c r="F1528" s="65"/>
      <c r="G1528" s="64"/>
    </row>
    <row r="1529" ht="15.0" customHeight="1">
      <c r="E1529" s="64"/>
      <c r="F1529" s="65"/>
      <c r="G1529" s="64"/>
    </row>
    <row r="1530" ht="15.0" customHeight="1">
      <c r="E1530" s="64"/>
      <c r="F1530" s="65"/>
      <c r="G1530" s="64"/>
    </row>
    <row r="1531" ht="15.0" customHeight="1">
      <c r="E1531" s="64"/>
      <c r="F1531" s="65"/>
      <c r="G1531" s="64"/>
    </row>
    <row r="1532" ht="15.0" customHeight="1">
      <c r="E1532" s="64"/>
      <c r="F1532" s="65"/>
      <c r="G1532" s="64"/>
    </row>
    <row r="1533" ht="15.0" customHeight="1">
      <c r="E1533" s="64"/>
      <c r="F1533" s="65"/>
      <c r="G1533" s="64"/>
    </row>
    <row r="1534" ht="15.0" customHeight="1">
      <c r="E1534" s="64"/>
      <c r="F1534" s="65"/>
      <c r="G1534" s="64"/>
    </row>
    <row r="1535" ht="15.0" customHeight="1">
      <c r="E1535" s="64"/>
      <c r="F1535" s="65"/>
      <c r="G1535" s="64"/>
    </row>
    <row r="1536" ht="15.0" customHeight="1">
      <c r="E1536" s="64"/>
      <c r="F1536" s="65"/>
      <c r="G1536" s="64"/>
    </row>
    <row r="1537" ht="15.0" customHeight="1">
      <c r="E1537" s="64"/>
      <c r="F1537" s="65"/>
      <c r="G1537" s="64"/>
    </row>
    <row r="1538" ht="15.0" customHeight="1">
      <c r="E1538" s="64"/>
      <c r="F1538" s="65"/>
      <c r="G1538" s="64"/>
    </row>
    <row r="1539" ht="15.0" customHeight="1">
      <c r="E1539" s="64"/>
      <c r="F1539" s="65"/>
      <c r="G1539" s="64"/>
    </row>
    <row r="1540" ht="15.0" customHeight="1">
      <c r="E1540" s="64"/>
      <c r="F1540" s="65"/>
      <c r="G1540" s="64"/>
    </row>
    <row r="1541" ht="15.0" customHeight="1">
      <c r="E1541" s="64"/>
      <c r="F1541" s="65"/>
      <c r="G1541" s="64"/>
    </row>
    <row r="1542" ht="15.0" customHeight="1">
      <c r="E1542" s="64"/>
      <c r="F1542" s="65"/>
      <c r="G1542" s="64"/>
    </row>
    <row r="1543" ht="15.0" customHeight="1">
      <c r="E1543" s="64"/>
      <c r="F1543" s="65"/>
      <c r="G1543" s="64"/>
    </row>
    <row r="1544" ht="15.0" customHeight="1">
      <c r="E1544" s="64"/>
      <c r="F1544" s="65"/>
      <c r="G1544" s="64"/>
    </row>
    <row r="1545" ht="15.0" customHeight="1">
      <c r="E1545" s="64"/>
      <c r="F1545" s="65"/>
      <c r="G1545" s="64"/>
    </row>
    <row r="1546" ht="15.0" customHeight="1">
      <c r="E1546" s="64"/>
      <c r="F1546" s="65"/>
      <c r="G1546" s="64"/>
    </row>
    <row r="1547" ht="15.0" customHeight="1">
      <c r="E1547" s="64"/>
      <c r="F1547" s="65"/>
      <c r="G1547" s="64"/>
    </row>
    <row r="1548" ht="15.0" customHeight="1">
      <c r="E1548" s="64"/>
      <c r="F1548" s="65"/>
      <c r="G1548" s="64"/>
    </row>
    <row r="1549" ht="15.0" customHeight="1">
      <c r="E1549" s="64"/>
      <c r="F1549" s="65"/>
      <c r="G1549" s="64"/>
    </row>
    <row r="1550" ht="15.0" customHeight="1">
      <c r="E1550" s="64"/>
      <c r="F1550" s="65"/>
      <c r="G1550" s="64"/>
    </row>
    <row r="1551" ht="15.0" customHeight="1">
      <c r="E1551" s="64"/>
      <c r="F1551" s="65"/>
      <c r="G1551" s="64"/>
    </row>
    <row r="1552" ht="15.0" customHeight="1">
      <c r="E1552" s="64"/>
      <c r="F1552" s="65"/>
      <c r="G1552" s="64"/>
    </row>
    <row r="1553" ht="15.0" customHeight="1">
      <c r="E1553" s="64"/>
      <c r="F1553" s="65"/>
      <c r="G1553" s="64"/>
    </row>
    <row r="1554" ht="15.0" customHeight="1">
      <c r="E1554" s="64"/>
      <c r="F1554" s="65"/>
      <c r="G1554" s="64"/>
    </row>
    <row r="1555" ht="15.0" customHeight="1">
      <c r="E1555" s="64"/>
      <c r="F1555" s="65"/>
      <c r="G1555" s="64"/>
    </row>
    <row r="1556" ht="15.0" customHeight="1">
      <c r="E1556" s="64"/>
      <c r="F1556" s="65"/>
      <c r="G1556" s="64"/>
    </row>
    <row r="1557" ht="15.0" customHeight="1">
      <c r="E1557" s="64"/>
      <c r="F1557" s="65"/>
      <c r="G1557" s="64"/>
    </row>
    <row r="1558" ht="15.0" customHeight="1">
      <c r="E1558" s="64"/>
      <c r="F1558" s="65"/>
      <c r="G1558" s="64"/>
    </row>
    <row r="1559" ht="15.0" customHeight="1">
      <c r="E1559" s="64"/>
      <c r="F1559" s="65"/>
      <c r="G1559" s="64"/>
    </row>
    <row r="1560" ht="15.0" customHeight="1">
      <c r="E1560" s="64"/>
      <c r="F1560" s="65"/>
      <c r="G1560" s="64"/>
    </row>
    <row r="1561" ht="15.0" customHeight="1">
      <c r="E1561" s="64"/>
      <c r="F1561" s="65"/>
      <c r="G1561" s="64"/>
    </row>
    <row r="1562" ht="15.0" customHeight="1">
      <c r="E1562" s="64"/>
      <c r="F1562" s="65"/>
      <c r="G1562" s="64"/>
    </row>
    <row r="1563" ht="15.0" customHeight="1">
      <c r="E1563" s="64"/>
      <c r="F1563" s="65"/>
      <c r="G1563" s="64"/>
    </row>
    <row r="1564" ht="15.0" customHeight="1">
      <c r="E1564" s="64"/>
      <c r="F1564" s="65"/>
      <c r="G1564" s="64"/>
    </row>
    <row r="1565" ht="15.0" customHeight="1">
      <c r="E1565" s="64"/>
      <c r="F1565" s="65"/>
      <c r="G1565" s="64"/>
    </row>
    <row r="1566" ht="15.0" customHeight="1">
      <c r="E1566" s="64"/>
      <c r="F1566" s="65"/>
      <c r="G1566" s="64"/>
    </row>
    <row r="1567" ht="15.0" customHeight="1">
      <c r="E1567" s="64"/>
      <c r="F1567" s="65"/>
      <c r="G1567" s="64"/>
    </row>
    <row r="1568" ht="15.0" customHeight="1">
      <c r="E1568" s="64"/>
      <c r="F1568" s="65"/>
      <c r="G1568" s="64"/>
    </row>
    <row r="1569" ht="15.0" customHeight="1">
      <c r="E1569" s="64"/>
      <c r="F1569" s="65"/>
      <c r="G1569" s="64"/>
    </row>
    <row r="1570" ht="15.0" customHeight="1">
      <c r="E1570" s="64"/>
      <c r="F1570" s="65"/>
      <c r="G1570" s="64"/>
    </row>
    <row r="1571" ht="15.0" customHeight="1">
      <c r="E1571" s="64"/>
      <c r="F1571" s="65"/>
      <c r="G1571" s="64"/>
    </row>
    <row r="1572" ht="15.0" customHeight="1">
      <c r="E1572" s="64"/>
      <c r="F1572" s="65"/>
      <c r="G1572" s="64"/>
    </row>
    <row r="1573" ht="15.0" customHeight="1">
      <c r="E1573" s="64"/>
      <c r="F1573" s="65"/>
      <c r="G1573" s="64"/>
    </row>
    <row r="1574" ht="15.0" customHeight="1">
      <c r="E1574" s="64"/>
      <c r="F1574" s="65"/>
      <c r="G1574" s="64"/>
    </row>
    <row r="1575" ht="15.0" customHeight="1">
      <c r="E1575" s="64"/>
      <c r="F1575" s="65"/>
      <c r="G1575" s="64"/>
    </row>
    <row r="1576" ht="15.0" customHeight="1">
      <c r="E1576" s="64"/>
      <c r="F1576" s="65"/>
      <c r="G1576" s="64"/>
    </row>
    <row r="1577" ht="15.0" customHeight="1">
      <c r="E1577" s="64"/>
      <c r="F1577" s="65"/>
      <c r="G1577" s="64"/>
    </row>
    <row r="1578" ht="15.0" customHeight="1">
      <c r="E1578" s="64"/>
      <c r="F1578" s="65"/>
      <c r="G1578" s="64"/>
    </row>
    <row r="1579" ht="15.0" customHeight="1">
      <c r="E1579" s="64"/>
      <c r="F1579" s="65"/>
      <c r="G1579" s="64"/>
    </row>
    <row r="1580" ht="15.0" customHeight="1">
      <c r="E1580" s="64"/>
      <c r="F1580" s="65"/>
      <c r="G1580" s="64"/>
    </row>
    <row r="1581" ht="15.0" customHeight="1">
      <c r="E1581" s="64"/>
      <c r="F1581" s="65"/>
      <c r="G1581" s="64"/>
    </row>
    <row r="1582" ht="15.0" customHeight="1">
      <c r="E1582" s="64"/>
      <c r="F1582" s="65"/>
      <c r="G1582" s="64"/>
    </row>
    <row r="1583" ht="15.0" customHeight="1">
      <c r="E1583" s="64"/>
      <c r="F1583" s="65"/>
      <c r="G1583" s="64"/>
    </row>
    <row r="1584" ht="15.0" customHeight="1">
      <c r="E1584" s="64"/>
      <c r="F1584" s="65"/>
      <c r="G1584" s="64"/>
    </row>
    <row r="1585" ht="15.0" customHeight="1">
      <c r="E1585" s="64"/>
      <c r="F1585" s="65"/>
      <c r="G1585" s="64"/>
    </row>
    <row r="1586" ht="15.0" customHeight="1">
      <c r="E1586" s="64"/>
      <c r="F1586" s="65"/>
      <c r="G1586" s="64"/>
    </row>
    <row r="1587" ht="15.0" customHeight="1">
      <c r="E1587" s="64"/>
      <c r="F1587" s="65"/>
      <c r="G1587" s="64"/>
    </row>
    <row r="1588" ht="15.0" customHeight="1">
      <c r="E1588" s="64"/>
      <c r="F1588" s="65"/>
      <c r="G1588" s="64"/>
    </row>
    <row r="1589" ht="15.0" customHeight="1">
      <c r="E1589" s="64"/>
      <c r="F1589" s="65"/>
      <c r="G1589" s="64"/>
    </row>
    <row r="1590" ht="15.0" customHeight="1">
      <c r="E1590" s="64"/>
      <c r="F1590" s="65"/>
      <c r="G1590" s="64"/>
    </row>
    <row r="1591" ht="15.0" customHeight="1">
      <c r="E1591" s="64"/>
      <c r="F1591" s="65"/>
      <c r="G1591" s="64"/>
    </row>
    <row r="1592" ht="15.0" customHeight="1">
      <c r="E1592" s="64"/>
      <c r="F1592" s="65"/>
      <c r="G1592" s="64"/>
    </row>
    <row r="1593" ht="15.0" customHeight="1">
      <c r="E1593" s="64"/>
      <c r="F1593" s="65"/>
      <c r="G1593" s="64"/>
    </row>
    <row r="1594" ht="15.0" customHeight="1">
      <c r="E1594" s="64"/>
      <c r="F1594" s="65"/>
      <c r="G1594" s="64"/>
    </row>
    <row r="1595" ht="15.0" customHeight="1">
      <c r="E1595" s="64"/>
      <c r="F1595" s="65"/>
      <c r="G1595" s="64"/>
    </row>
    <row r="1596" ht="15.0" customHeight="1">
      <c r="E1596" s="64"/>
      <c r="F1596" s="65"/>
      <c r="G1596" s="64"/>
    </row>
    <row r="1597" ht="15.0" customHeight="1">
      <c r="E1597" s="64"/>
      <c r="F1597" s="65"/>
      <c r="G1597" s="64"/>
    </row>
    <row r="1598" ht="15.0" customHeight="1">
      <c r="E1598" s="64"/>
      <c r="F1598" s="65"/>
      <c r="G1598" s="64"/>
    </row>
    <row r="1599" ht="15.0" customHeight="1">
      <c r="E1599" s="64"/>
      <c r="F1599" s="65"/>
      <c r="G1599" s="64"/>
    </row>
    <row r="1600" ht="15.0" customHeight="1">
      <c r="E1600" s="64"/>
      <c r="F1600" s="65"/>
      <c r="G1600" s="64"/>
    </row>
    <row r="1601" ht="15.0" customHeight="1">
      <c r="E1601" s="64"/>
      <c r="F1601" s="65"/>
      <c r="G1601" s="64"/>
    </row>
    <row r="1602" ht="15.0" customHeight="1">
      <c r="E1602" s="64"/>
      <c r="F1602" s="65"/>
      <c r="G1602" s="64"/>
    </row>
    <row r="1603" ht="15.0" customHeight="1">
      <c r="E1603" s="64"/>
      <c r="F1603" s="65"/>
      <c r="G1603" s="64"/>
    </row>
    <row r="1604" ht="15.0" customHeight="1">
      <c r="E1604" s="64"/>
      <c r="F1604" s="65"/>
      <c r="G1604" s="64"/>
    </row>
    <row r="1605" ht="15.0" customHeight="1">
      <c r="E1605" s="64"/>
      <c r="F1605" s="65"/>
      <c r="G1605" s="64"/>
    </row>
    <row r="1606" ht="15.0" customHeight="1">
      <c r="E1606" s="64"/>
      <c r="F1606" s="65"/>
      <c r="G1606" s="64"/>
    </row>
    <row r="1607" ht="15.0" customHeight="1">
      <c r="E1607" s="64"/>
      <c r="F1607" s="65"/>
      <c r="G1607" s="64"/>
    </row>
    <row r="1608" ht="15.0" customHeight="1">
      <c r="E1608" s="64"/>
      <c r="F1608" s="65"/>
      <c r="G1608" s="64"/>
    </row>
    <row r="1609" ht="15.0" customHeight="1">
      <c r="E1609" s="64"/>
      <c r="F1609" s="65"/>
      <c r="G1609" s="64"/>
    </row>
    <row r="1610" ht="15.0" customHeight="1">
      <c r="E1610" s="64"/>
      <c r="F1610" s="65"/>
      <c r="G1610" s="64"/>
    </row>
    <row r="1611" ht="15.0" customHeight="1">
      <c r="E1611" s="64"/>
      <c r="F1611" s="65"/>
      <c r="G1611" s="64"/>
    </row>
    <row r="1612" ht="15.0" customHeight="1">
      <c r="E1612" s="64"/>
      <c r="F1612" s="65"/>
      <c r="G1612" s="64"/>
    </row>
    <row r="1613" ht="15.0" customHeight="1">
      <c r="E1613" s="64"/>
      <c r="F1613" s="65"/>
      <c r="G1613" s="64"/>
    </row>
    <row r="1614" ht="15.0" customHeight="1">
      <c r="E1614" s="64"/>
      <c r="F1614" s="65"/>
      <c r="G1614" s="64"/>
    </row>
    <row r="1615" ht="15.0" customHeight="1">
      <c r="E1615" s="64"/>
      <c r="F1615" s="65"/>
      <c r="G1615" s="64"/>
    </row>
    <row r="1616" ht="15.0" customHeight="1">
      <c r="E1616" s="64"/>
      <c r="F1616" s="65"/>
      <c r="G1616" s="64"/>
    </row>
    <row r="1617" ht="15.0" customHeight="1">
      <c r="E1617" s="64"/>
      <c r="F1617" s="65"/>
      <c r="G1617" s="64"/>
    </row>
    <row r="1618" ht="15.0" customHeight="1">
      <c r="E1618" s="64"/>
      <c r="F1618" s="65"/>
      <c r="G1618" s="64"/>
    </row>
    <row r="1619" ht="15.0" customHeight="1">
      <c r="E1619" s="64"/>
      <c r="F1619" s="65"/>
      <c r="G1619" s="64"/>
    </row>
    <row r="1620" ht="15.0" customHeight="1">
      <c r="E1620" s="64"/>
      <c r="F1620" s="65"/>
      <c r="G1620" s="64"/>
    </row>
    <row r="1621" ht="15.0" customHeight="1">
      <c r="E1621" s="64"/>
      <c r="F1621" s="65"/>
      <c r="G1621" s="64"/>
    </row>
    <row r="1622" ht="15.0" customHeight="1">
      <c r="E1622" s="64"/>
      <c r="F1622" s="65"/>
      <c r="G1622" s="64"/>
    </row>
    <row r="1623" ht="15.0" customHeight="1">
      <c r="E1623" s="64"/>
      <c r="F1623" s="65"/>
      <c r="G1623" s="64"/>
    </row>
    <row r="1624" ht="15.0" customHeight="1">
      <c r="E1624" s="64"/>
      <c r="F1624" s="65"/>
      <c r="G1624" s="64"/>
    </row>
    <row r="1625" ht="15.0" customHeight="1">
      <c r="E1625" s="64"/>
      <c r="F1625" s="65"/>
      <c r="G1625" s="64"/>
    </row>
    <row r="1626" ht="15.0" customHeight="1">
      <c r="E1626" s="64"/>
      <c r="F1626" s="65"/>
      <c r="G1626" s="64"/>
    </row>
    <row r="1627" ht="15.0" customHeight="1">
      <c r="E1627" s="64"/>
      <c r="F1627" s="65"/>
      <c r="G1627" s="64"/>
    </row>
    <row r="1628" ht="15.0" customHeight="1">
      <c r="E1628" s="64"/>
      <c r="F1628" s="65"/>
      <c r="G1628" s="64"/>
    </row>
    <row r="1629" ht="15.0" customHeight="1">
      <c r="E1629" s="64"/>
      <c r="F1629" s="65"/>
      <c r="G1629" s="64"/>
    </row>
    <row r="1630" ht="15.0" customHeight="1">
      <c r="E1630" s="64"/>
      <c r="F1630" s="65"/>
      <c r="G1630" s="64"/>
    </row>
    <row r="1631" ht="15.0" customHeight="1">
      <c r="E1631" s="64"/>
      <c r="F1631" s="65"/>
      <c r="G1631" s="64"/>
    </row>
    <row r="1632" ht="15.0" customHeight="1">
      <c r="E1632" s="64"/>
      <c r="F1632" s="65"/>
      <c r="G1632" s="64"/>
    </row>
    <row r="1633" ht="15.0" customHeight="1">
      <c r="E1633" s="64"/>
      <c r="F1633" s="65"/>
      <c r="G1633" s="64"/>
    </row>
    <row r="1634" ht="15.0" customHeight="1">
      <c r="E1634" s="64"/>
      <c r="F1634" s="65"/>
      <c r="G1634" s="64"/>
    </row>
    <row r="1635" ht="15.0" customHeight="1">
      <c r="E1635" s="64"/>
      <c r="F1635" s="65"/>
      <c r="G1635" s="64"/>
    </row>
    <row r="1636" ht="15.0" customHeight="1">
      <c r="E1636" s="64"/>
      <c r="F1636" s="65"/>
      <c r="G1636" s="64"/>
    </row>
    <row r="1637" ht="15.0" customHeight="1">
      <c r="E1637" s="64"/>
      <c r="F1637" s="65"/>
      <c r="G1637" s="64"/>
    </row>
    <row r="1638" ht="15.0" customHeight="1">
      <c r="E1638" s="64"/>
      <c r="F1638" s="65"/>
      <c r="G1638" s="64"/>
    </row>
    <row r="1639" ht="15.0" customHeight="1">
      <c r="E1639" s="64"/>
      <c r="F1639" s="65"/>
      <c r="G1639" s="64"/>
    </row>
    <row r="1640" ht="15.0" customHeight="1">
      <c r="E1640" s="64"/>
      <c r="F1640" s="65"/>
      <c r="G1640" s="64"/>
    </row>
    <row r="1641" ht="15.0" customHeight="1">
      <c r="E1641" s="64"/>
      <c r="F1641" s="65"/>
      <c r="G1641" s="64"/>
    </row>
    <row r="1642" ht="15.0" customHeight="1">
      <c r="E1642" s="64"/>
      <c r="F1642" s="65"/>
      <c r="G1642" s="64"/>
    </row>
    <row r="1643" ht="15.0" customHeight="1">
      <c r="E1643" s="64"/>
      <c r="F1643" s="65"/>
      <c r="G1643" s="64"/>
    </row>
    <row r="1644" ht="15.0" customHeight="1">
      <c r="E1644" s="64"/>
      <c r="F1644" s="65"/>
      <c r="G1644" s="64"/>
    </row>
    <row r="1645" ht="15.0" customHeight="1">
      <c r="E1645" s="64"/>
      <c r="F1645" s="65"/>
      <c r="G1645" s="64"/>
    </row>
    <row r="1646" ht="15.0" customHeight="1">
      <c r="E1646" s="64"/>
      <c r="F1646" s="65"/>
      <c r="G1646" s="64"/>
    </row>
    <row r="1647" ht="15.0" customHeight="1">
      <c r="E1647" s="64"/>
      <c r="F1647" s="65"/>
      <c r="G1647" s="64"/>
    </row>
    <row r="1648" ht="15.0" customHeight="1">
      <c r="E1648" s="64"/>
      <c r="F1648" s="65"/>
      <c r="G1648" s="64"/>
    </row>
    <row r="1649" ht="15.0" customHeight="1">
      <c r="E1649" s="64"/>
      <c r="F1649" s="65"/>
      <c r="G1649" s="64"/>
    </row>
    <row r="1650" ht="15.0" customHeight="1">
      <c r="E1650" s="64"/>
      <c r="F1650" s="65"/>
      <c r="G1650" s="64"/>
    </row>
    <row r="1651" ht="15.0" customHeight="1">
      <c r="E1651" s="64"/>
      <c r="F1651" s="65"/>
      <c r="G1651" s="64"/>
    </row>
    <row r="1652" ht="15.0" customHeight="1">
      <c r="E1652" s="64"/>
      <c r="F1652" s="65"/>
      <c r="G1652" s="64"/>
    </row>
    <row r="1653" ht="15.0" customHeight="1">
      <c r="E1653" s="64"/>
      <c r="F1653" s="65"/>
      <c r="G1653" s="64"/>
    </row>
    <row r="1654" ht="15.0" customHeight="1">
      <c r="E1654" s="64"/>
      <c r="F1654" s="65"/>
      <c r="G1654" s="64"/>
    </row>
    <row r="1655" ht="15.0" customHeight="1">
      <c r="E1655" s="64"/>
      <c r="F1655" s="65"/>
      <c r="G1655" s="64"/>
    </row>
    <row r="1656" ht="15.0" customHeight="1">
      <c r="E1656" s="64"/>
      <c r="F1656" s="65"/>
      <c r="G1656" s="64"/>
    </row>
    <row r="1657" ht="15.0" customHeight="1">
      <c r="E1657" s="64"/>
      <c r="F1657" s="65"/>
      <c r="G1657" s="64"/>
    </row>
    <row r="1658" ht="15.0" customHeight="1">
      <c r="E1658" s="64"/>
      <c r="F1658" s="65"/>
      <c r="G1658" s="64"/>
    </row>
    <row r="1659" ht="15.0" customHeight="1">
      <c r="E1659" s="64"/>
      <c r="F1659" s="65"/>
      <c r="G1659" s="64"/>
    </row>
    <row r="1660" ht="15.0" customHeight="1">
      <c r="E1660" s="64"/>
      <c r="F1660" s="65"/>
      <c r="G1660" s="64"/>
    </row>
    <row r="1661" ht="15.0" customHeight="1">
      <c r="E1661" s="64"/>
      <c r="F1661" s="65"/>
      <c r="G1661" s="64"/>
    </row>
    <row r="1662" ht="15.0" customHeight="1">
      <c r="E1662" s="64"/>
      <c r="F1662" s="65"/>
      <c r="G1662" s="64"/>
    </row>
    <row r="1663" ht="15.0" customHeight="1">
      <c r="E1663" s="64"/>
      <c r="F1663" s="65"/>
      <c r="G1663" s="64"/>
    </row>
    <row r="1664" ht="15.0" customHeight="1">
      <c r="E1664" s="64"/>
      <c r="F1664" s="65"/>
      <c r="G1664" s="64"/>
    </row>
    <row r="1665" ht="15.0" customHeight="1">
      <c r="E1665" s="64"/>
      <c r="F1665" s="65"/>
      <c r="G1665" s="64"/>
    </row>
    <row r="1666" ht="15.0" customHeight="1">
      <c r="E1666" s="64"/>
      <c r="F1666" s="65"/>
      <c r="G1666" s="64"/>
    </row>
    <row r="1667" ht="15.0" customHeight="1">
      <c r="E1667" s="64"/>
      <c r="F1667" s="65"/>
      <c r="G1667" s="64"/>
    </row>
    <row r="1668" ht="15.0" customHeight="1">
      <c r="E1668" s="64"/>
      <c r="F1668" s="65"/>
      <c r="G1668" s="64"/>
    </row>
    <row r="1669" ht="15.0" customHeight="1">
      <c r="E1669" s="64"/>
      <c r="F1669" s="65"/>
      <c r="G1669" s="64"/>
    </row>
    <row r="1670" ht="15.0" customHeight="1">
      <c r="E1670" s="64"/>
      <c r="F1670" s="65"/>
      <c r="G1670" s="64"/>
    </row>
    <row r="1671" ht="15.0" customHeight="1">
      <c r="E1671" s="64"/>
      <c r="F1671" s="65"/>
      <c r="G1671" s="64"/>
    </row>
    <row r="1672" ht="15.0" customHeight="1">
      <c r="E1672" s="64"/>
      <c r="F1672" s="65"/>
      <c r="G1672" s="64"/>
    </row>
    <row r="1673" ht="15.0" customHeight="1">
      <c r="E1673" s="64"/>
      <c r="F1673" s="65"/>
      <c r="G1673" s="64"/>
    </row>
    <row r="1674" ht="15.0" customHeight="1">
      <c r="E1674" s="64"/>
      <c r="F1674" s="65"/>
      <c r="G1674" s="64"/>
    </row>
    <row r="1675" ht="15.0" customHeight="1">
      <c r="E1675" s="64"/>
      <c r="F1675" s="65"/>
      <c r="G1675" s="64"/>
    </row>
    <row r="1676" ht="15.0" customHeight="1">
      <c r="E1676" s="64"/>
      <c r="F1676" s="65"/>
      <c r="G1676" s="64"/>
    </row>
    <row r="1677" ht="15.0" customHeight="1">
      <c r="E1677" s="64"/>
      <c r="F1677" s="65"/>
      <c r="G1677" s="64"/>
    </row>
    <row r="1678" ht="15.0" customHeight="1">
      <c r="E1678" s="64"/>
      <c r="F1678" s="65"/>
      <c r="G1678" s="64"/>
    </row>
    <row r="1679" ht="15.0" customHeight="1">
      <c r="E1679" s="64"/>
      <c r="F1679" s="65"/>
      <c r="G1679" s="64"/>
    </row>
    <row r="1680" ht="15.0" customHeight="1">
      <c r="E1680" s="64"/>
      <c r="F1680" s="65"/>
      <c r="G1680" s="64"/>
    </row>
    <row r="1681" ht="15.0" customHeight="1">
      <c r="E1681" s="64"/>
      <c r="F1681" s="65"/>
      <c r="G1681" s="64"/>
    </row>
    <row r="1682" ht="15.0" customHeight="1">
      <c r="E1682" s="64"/>
      <c r="F1682" s="65"/>
      <c r="G1682" s="64"/>
    </row>
    <row r="1683" ht="15.0" customHeight="1">
      <c r="E1683" s="64"/>
      <c r="F1683" s="65"/>
      <c r="G1683" s="64"/>
    </row>
    <row r="1684" ht="15.0" customHeight="1">
      <c r="E1684" s="64"/>
      <c r="F1684" s="65"/>
      <c r="G1684" s="64"/>
    </row>
    <row r="1685" ht="15.0" customHeight="1">
      <c r="E1685" s="64"/>
      <c r="F1685" s="65"/>
      <c r="G1685" s="64"/>
    </row>
    <row r="1686" ht="15.0" customHeight="1">
      <c r="E1686" s="64"/>
      <c r="F1686" s="65"/>
      <c r="G1686" s="64"/>
    </row>
    <row r="1687" ht="15.0" customHeight="1">
      <c r="E1687" s="64"/>
      <c r="F1687" s="65"/>
      <c r="G1687" s="64"/>
    </row>
    <row r="1688" ht="15.0" customHeight="1">
      <c r="E1688" s="64"/>
      <c r="F1688" s="65"/>
      <c r="G1688" s="64"/>
    </row>
    <row r="1689" ht="15.0" customHeight="1">
      <c r="E1689" s="64"/>
      <c r="F1689" s="65"/>
      <c r="G1689" s="64"/>
    </row>
    <row r="1690" ht="15.0" customHeight="1">
      <c r="E1690" s="64"/>
      <c r="F1690" s="65"/>
      <c r="G1690" s="64"/>
    </row>
    <row r="1691" ht="15.0" customHeight="1">
      <c r="E1691" s="64"/>
      <c r="F1691" s="65"/>
      <c r="G1691" s="64"/>
    </row>
    <row r="1692" ht="15.0" customHeight="1">
      <c r="E1692" s="64"/>
      <c r="F1692" s="65"/>
      <c r="G1692" s="64"/>
    </row>
    <row r="1693" ht="15.0" customHeight="1">
      <c r="E1693" s="64"/>
      <c r="F1693" s="65"/>
      <c r="G1693" s="64"/>
    </row>
    <row r="1694" ht="15.0" customHeight="1">
      <c r="E1694" s="64"/>
      <c r="F1694" s="65"/>
      <c r="G1694" s="64"/>
    </row>
    <row r="1695" ht="15.0" customHeight="1">
      <c r="E1695" s="64"/>
      <c r="F1695" s="65"/>
      <c r="G1695" s="64"/>
    </row>
    <row r="1696" ht="15.0" customHeight="1">
      <c r="E1696" s="64"/>
      <c r="F1696" s="65"/>
      <c r="G1696" s="64"/>
    </row>
    <row r="1697" ht="15.0" customHeight="1">
      <c r="E1697" s="64"/>
      <c r="F1697" s="65"/>
      <c r="G1697" s="64"/>
    </row>
    <row r="1698" ht="15.0" customHeight="1">
      <c r="E1698" s="64"/>
      <c r="F1698" s="65"/>
      <c r="G1698" s="64"/>
    </row>
    <row r="1699" ht="15.0" customHeight="1">
      <c r="E1699" s="64"/>
      <c r="F1699" s="65"/>
      <c r="G1699" s="64"/>
    </row>
    <row r="1700" ht="15.0" customHeight="1">
      <c r="E1700" s="64"/>
      <c r="F1700" s="65"/>
      <c r="G1700" s="64"/>
    </row>
    <row r="1701" ht="15.0" customHeight="1">
      <c r="E1701" s="64"/>
      <c r="F1701" s="65"/>
      <c r="G1701" s="64"/>
    </row>
    <row r="1702" ht="15.0" customHeight="1">
      <c r="E1702" s="64"/>
      <c r="F1702" s="65"/>
      <c r="G1702" s="64"/>
    </row>
    <row r="1703" ht="15.0" customHeight="1">
      <c r="E1703" s="64"/>
      <c r="F1703" s="65"/>
      <c r="G1703" s="64"/>
    </row>
    <row r="1704" ht="15.0" customHeight="1">
      <c r="E1704" s="64"/>
      <c r="F1704" s="65"/>
      <c r="G1704" s="64"/>
    </row>
    <row r="1705" ht="15.0" customHeight="1">
      <c r="E1705" s="64"/>
      <c r="F1705" s="65"/>
      <c r="G1705" s="64"/>
    </row>
    <row r="1706" ht="15.0" customHeight="1">
      <c r="E1706" s="64"/>
      <c r="F1706" s="65"/>
      <c r="G1706" s="64"/>
    </row>
    <row r="1707" ht="15.0" customHeight="1">
      <c r="E1707" s="64"/>
      <c r="F1707" s="65"/>
      <c r="G1707" s="64"/>
    </row>
    <row r="1708" ht="15.0" customHeight="1">
      <c r="E1708" s="64"/>
      <c r="F1708" s="65"/>
      <c r="G1708" s="64"/>
    </row>
    <row r="1709" ht="15.0" customHeight="1">
      <c r="E1709" s="64"/>
      <c r="F1709" s="65"/>
      <c r="G1709" s="64"/>
    </row>
    <row r="1710" ht="15.0" customHeight="1">
      <c r="E1710" s="64"/>
      <c r="F1710" s="65"/>
      <c r="G1710" s="64"/>
    </row>
    <row r="1711" ht="15.0" customHeight="1">
      <c r="E1711" s="64"/>
      <c r="F1711" s="65"/>
      <c r="G1711" s="64"/>
    </row>
    <row r="1712" ht="15.0" customHeight="1">
      <c r="E1712" s="64"/>
      <c r="F1712" s="65"/>
      <c r="G1712" s="64"/>
    </row>
    <row r="1713" ht="15.0" customHeight="1">
      <c r="E1713" s="64"/>
      <c r="F1713" s="65"/>
      <c r="G1713" s="64"/>
    </row>
    <row r="1714" ht="15.0" customHeight="1">
      <c r="E1714" s="64"/>
      <c r="F1714" s="65"/>
      <c r="G1714" s="64"/>
    </row>
    <row r="1715" ht="15.0" customHeight="1">
      <c r="E1715" s="64"/>
      <c r="F1715" s="65"/>
      <c r="G1715" s="64"/>
    </row>
    <row r="1716" ht="15.0" customHeight="1">
      <c r="E1716" s="64"/>
      <c r="F1716" s="65"/>
      <c r="G1716" s="64"/>
    </row>
    <row r="1717" ht="15.0" customHeight="1">
      <c r="E1717" s="64"/>
      <c r="F1717" s="65"/>
      <c r="G1717" s="64"/>
    </row>
    <row r="1718" ht="15.0" customHeight="1">
      <c r="E1718" s="64"/>
      <c r="F1718" s="65"/>
      <c r="G1718" s="64"/>
    </row>
    <row r="1719" ht="15.0" customHeight="1">
      <c r="E1719" s="64"/>
      <c r="F1719" s="65"/>
      <c r="G1719" s="64"/>
    </row>
    <row r="1720" ht="15.0" customHeight="1">
      <c r="E1720" s="64"/>
      <c r="F1720" s="65"/>
      <c r="G1720" s="64"/>
    </row>
    <row r="1721" ht="15.0" customHeight="1">
      <c r="E1721" s="64"/>
      <c r="F1721" s="65"/>
      <c r="G1721" s="64"/>
    </row>
    <row r="1722" ht="15.0" customHeight="1">
      <c r="E1722" s="64"/>
      <c r="F1722" s="65"/>
      <c r="G1722" s="64"/>
    </row>
    <row r="1723" ht="15.0" customHeight="1">
      <c r="E1723" s="64"/>
      <c r="F1723" s="65"/>
      <c r="G1723" s="64"/>
    </row>
    <row r="1724" ht="15.0" customHeight="1">
      <c r="E1724" s="64"/>
      <c r="F1724" s="65"/>
      <c r="G1724" s="64"/>
    </row>
    <row r="1725" ht="15.0" customHeight="1">
      <c r="E1725" s="64"/>
      <c r="F1725" s="65"/>
      <c r="G1725" s="64"/>
    </row>
    <row r="1726" ht="15.0" customHeight="1">
      <c r="E1726" s="64"/>
      <c r="F1726" s="65"/>
      <c r="G1726" s="64"/>
    </row>
    <row r="1727" ht="15.0" customHeight="1">
      <c r="E1727" s="64"/>
      <c r="F1727" s="65"/>
      <c r="G1727" s="64"/>
    </row>
    <row r="1728" ht="15.0" customHeight="1">
      <c r="E1728" s="64"/>
      <c r="F1728" s="65"/>
      <c r="G1728" s="64"/>
    </row>
    <row r="1729" ht="15.0" customHeight="1">
      <c r="E1729" s="64"/>
      <c r="F1729" s="65"/>
      <c r="G1729" s="64"/>
    </row>
    <row r="1730" ht="15.0" customHeight="1">
      <c r="E1730" s="64"/>
      <c r="F1730" s="65"/>
      <c r="G1730" s="64"/>
    </row>
    <row r="1731" ht="15.0" customHeight="1">
      <c r="E1731" s="64"/>
      <c r="F1731" s="65"/>
      <c r="G1731" s="64"/>
    </row>
    <row r="1732" ht="15.0" customHeight="1">
      <c r="E1732" s="64"/>
      <c r="F1732" s="65"/>
      <c r="G1732" s="64"/>
    </row>
    <row r="1733" ht="15.0" customHeight="1">
      <c r="E1733" s="64"/>
      <c r="F1733" s="65"/>
      <c r="G1733" s="64"/>
    </row>
    <row r="1734" ht="15.0" customHeight="1">
      <c r="E1734" s="64"/>
      <c r="F1734" s="65"/>
      <c r="G1734" s="64"/>
    </row>
    <row r="1735" ht="15.0" customHeight="1">
      <c r="E1735" s="64"/>
      <c r="F1735" s="65"/>
      <c r="G1735" s="64"/>
    </row>
    <row r="1736" ht="15.0" customHeight="1">
      <c r="E1736" s="64"/>
      <c r="F1736" s="65"/>
      <c r="G1736" s="64"/>
    </row>
    <row r="1737" ht="15.0" customHeight="1">
      <c r="E1737" s="64"/>
      <c r="F1737" s="65"/>
      <c r="G1737" s="64"/>
    </row>
    <row r="1738" ht="15.0" customHeight="1">
      <c r="E1738" s="64"/>
      <c r="F1738" s="65"/>
      <c r="G1738" s="64"/>
    </row>
    <row r="1739" ht="15.0" customHeight="1">
      <c r="E1739" s="64"/>
      <c r="F1739" s="65"/>
      <c r="G1739" s="64"/>
    </row>
    <row r="1740" ht="15.0" customHeight="1">
      <c r="E1740" s="64"/>
      <c r="F1740" s="65"/>
      <c r="G1740" s="64"/>
    </row>
    <row r="1741" ht="15.0" customHeight="1">
      <c r="E1741" s="64"/>
      <c r="F1741" s="65"/>
      <c r="G1741" s="64"/>
    </row>
    <row r="1742" ht="15.0" customHeight="1">
      <c r="E1742" s="64"/>
      <c r="F1742" s="65"/>
      <c r="G1742" s="64"/>
    </row>
    <row r="1743" ht="15.0" customHeight="1">
      <c r="E1743" s="64"/>
      <c r="F1743" s="65"/>
      <c r="G1743" s="64"/>
    </row>
    <row r="1744" ht="15.0" customHeight="1">
      <c r="E1744" s="64"/>
      <c r="F1744" s="65"/>
      <c r="G1744" s="64"/>
    </row>
    <row r="1745" ht="15.0" customHeight="1">
      <c r="E1745" s="64"/>
      <c r="F1745" s="65"/>
      <c r="G1745" s="64"/>
    </row>
    <row r="1746" ht="15.0" customHeight="1">
      <c r="E1746" s="64"/>
      <c r="F1746" s="65"/>
      <c r="G1746" s="64"/>
    </row>
    <row r="1747" ht="15.0" customHeight="1">
      <c r="E1747" s="64"/>
      <c r="F1747" s="65"/>
      <c r="G1747" s="64"/>
    </row>
    <row r="1748" ht="15.0" customHeight="1">
      <c r="E1748" s="64"/>
      <c r="F1748" s="65"/>
      <c r="G1748" s="64"/>
    </row>
    <row r="1749" ht="15.0" customHeight="1">
      <c r="E1749" s="64"/>
      <c r="F1749" s="65"/>
      <c r="G1749" s="64"/>
    </row>
    <row r="1750" ht="15.0" customHeight="1">
      <c r="E1750" s="64"/>
      <c r="F1750" s="65"/>
      <c r="G1750" s="64"/>
    </row>
    <row r="1751" ht="15.0" customHeight="1">
      <c r="E1751" s="64"/>
      <c r="F1751" s="65"/>
      <c r="G1751" s="64"/>
    </row>
    <row r="1752" ht="15.0" customHeight="1">
      <c r="E1752" s="64"/>
      <c r="F1752" s="65"/>
      <c r="G1752" s="64"/>
    </row>
    <row r="1753" ht="15.0" customHeight="1">
      <c r="E1753" s="64"/>
      <c r="F1753" s="65"/>
      <c r="G1753" s="64"/>
    </row>
    <row r="1754" ht="15.0" customHeight="1">
      <c r="E1754" s="64"/>
      <c r="F1754" s="65"/>
      <c r="G1754" s="64"/>
    </row>
    <row r="1755" ht="15.0" customHeight="1">
      <c r="E1755" s="64"/>
      <c r="F1755" s="65"/>
      <c r="G1755" s="64"/>
    </row>
    <row r="1756" ht="15.0" customHeight="1">
      <c r="E1756" s="64"/>
      <c r="F1756" s="65"/>
      <c r="G1756" s="64"/>
    </row>
    <row r="1757" ht="15.0" customHeight="1">
      <c r="E1757" s="64"/>
      <c r="F1757" s="65"/>
      <c r="G1757" s="64"/>
    </row>
    <row r="1758" ht="15.0" customHeight="1">
      <c r="E1758" s="64"/>
      <c r="F1758" s="65"/>
      <c r="G1758" s="64"/>
    </row>
    <row r="1759" ht="15.0" customHeight="1">
      <c r="E1759" s="64"/>
      <c r="F1759" s="65"/>
      <c r="G1759" s="64"/>
    </row>
    <row r="1760" ht="15.0" customHeight="1">
      <c r="E1760" s="64"/>
      <c r="F1760" s="65"/>
      <c r="G1760" s="64"/>
    </row>
    <row r="1761" ht="15.0" customHeight="1">
      <c r="E1761" s="64"/>
      <c r="F1761" s="65"/>
      <c r="G1761" s="64"/>
    </row>
    <row r="1762" ht="15.0" customHeight="1">
      <c r="E1762" s="64"/>
      <c r="F1762" s="65"/>
      <c r="G1762" s="64"/>
    </row>
    <row r="1763" ht="15.0" customHeight="1">
      <c r="E1763" s="64"/>
      <c r="F1763" s="65"/>
      <c r="G1763" s="64"/>
    </row>
    <row r="1764" ht="15.0" customHeight="1">
      <c r="E1764" s="64"/>
      <c r="F1764" s="65"/>
      <c r="G1764" s="64"/>
    </row>
    <row r="1765" ht="15.0" customHeight="1">
      <c r="E1765" s="64"/>
      <c r="F1765" s="65"/>
      <c r="G1765" s="64"/>
    </row>
    <row r="1766" ht="15.0" customHeight="1">
      <c r="E1766" s="64"/>
      <c r="F1766" s="65"/>
      <c r="G1766" s="64"/>
    </row>
    <row r="1767" ht="15.0" customHeight="1">
      <c r="E1767" s="64"/>
      <c r="F1767" s="65"/>
      <c r="G1767" s="64"/>
    </row>
    <row r="1768" ht="15.0" customHeight="1">
      <c r="E1768" s="64"/>
      <c r="F1768" s="65"/>
      <c r="G1768" s="64"/>
    </row>
    <row r="1769" ht="15.0" customHeight="1">
      <c r="E1769" s="64"/>
      <c r="F1769" s="65"/>
      <c r="G1769" s="64"/>
    </row>
    <row r="1770" ht="15.0" customHeight="1">
      <c r="E1770" s="64"/>
      <c r="F1770" s="65"/>
      <c r="G1770" s="64"/>
    </row>
    <row r="1771" ht="15.0" customHeight="1">
      <c r="E1771" s="64"/>
      <c r="F1771" s="65"/>
      <c r="G1771" s="64"/>
    </row>
    <row r="1772" ht="15.0" customHeight="1">
      <c r="E1772" s="64"/>
      <c r="F1772" s="65"/>
      <c r="G1772" s="64"/>
    </row>
    <row r="1773" ht="15.0" customHeight="1">
      <c r="E1773" s="64"/>
      <c r="F1773" s="65"/>
      <c r="G1773" s="64"/>
    </row>
    <row r="1774" ht="15.0" customHeight="1">
      <c r="E1774" s="64"/>
      <c r="F1774" s="65"/>
      <c r="G1774" s="64"/>
    </row>
    <row r="1775" ht="15.0" customHeight="1">
      <c r="E1775" s="64"/>
      <c r="F1775" s="65"/>
      <c r="G1775" s="64"/>
    </row>
    <row r="1776" ht="15.0" customHeight="1">
      <c r="E1776" s="64"/>
      <c r="F1776" s="65"/>
      <c r="G1776" s="64"/>
    </row>
    <row r="1777" ht="15.0" customHeight="1">
      <c r="E1777" s="64"/>
      <c r="F1777" s="65"/>
      <c r="G1777" s="64"/>
    </row>
    <row r="1778" ht="15.0" customHeight="1">
      <c r="E1778" s="64"/>
      <c r="F1778" s="65"/>
      <c r="G1778" s="64"/>
    </row>
    <row r="1779" ht="15.0" customHeight="1">
      <c r="E1779" s="64"/>
      <c r="F1779" s="65"/>
      <c r="G1779" s="64"/>
    </row>
    <row r="1780" ht="15.0" customHeight="1">
      <c r="E1780" s="64"/>
      <c r="F1780" s="65"/>
      <c r="G1780" s="64"/>
    </row>
    <row r="1781" ht="15.0" customHeight="1">
      <c r="E1781" s="64"/>
      <c r="F1781" s="65"/>
      <c r="G1781" s="64"/>
    </row>
    <row r="1782" ht="15.0" customHeight="1">
      <c r="E1782" s="64"/>
      <c r="F1782" s="65"/>
      <c r="G1782" s="64"/>
    </row>
    <row r="1783" ht="15.0" customHeight="1">
      <c r="E1783" s="64"/>
      <c r="F1783" s="65"/>
      <c r="G1783" s="64"/>
    </row>
    <row r="1784" ht="15.0" customHeight="1">
      <c r="E1784" s="64"/>
      <c r="F1784" s="65"/>
      <c r="G1784" s="64"/>
    </row>
    <row r="1785" ht="15.0" customHeight="1">
      <c r="E1785" s="64"/>
      <c r="F1785" s="65"/>
      <c r="G1785" s="64"/>
    </row>
    <row r="1786" ht="15.0" customHeight="1">
      <c r="E1786" s="64"/>
      <c r="F1786" s="65"/>
      <c r="G1786" s="64"/>
    </row>
    <row r="1787" ht="15.0" customHeight="1">
      <c r="E1787" s="64"/>
      <c r="F1787" s="65"/>
      <c r="G1787" s="64"/>
    </row>
    <row r="1788" ht="15.0" customHeight="1">
      <c r="E1788" s="64"/>
      <c r="F1788" s="65"/>
      <c r="G1788" s="64"/>
    </row>
    <row r="1789" ht="15.0" customHeight="1">
      <c r="E1789" s="64"/>
      <c r="F1789" s="65"/>
      <c r="G1789" s="64"/>
    </row>
    <row r="1790" ht="15.0" customHeight="1">
      <c r="E1790" s="64"/>
      <c r="F1790" s="65"/>
      <c r="G1790" s="64"/>
    </row>
    <row r="1791" ht="15.0" customHeight="1">
      <c r="E1791" s="64"/>
      <c r="F1791" s="65"/>
      <c r="G1791" s="64"/>
    </row>
    <row r="1792" ht="15.0" customHeight="1">
      <c r="E1792" s="64"/>
      <c r="F1792" s="65"/>
      <c r="G1792" s="64"/>
    </row>
    <row r="1793" ht="15.0" customHeight="1">
      <c r="E1793" s="64"/>
      <c r="F1793" s="65"/>
      <c r="G1793" s="64"/>
    </row>
    <row r="1794" ht="15.0" customHeight="1">
      <c r="E1794" s="64"/>
      <c r="F1794" s="65"/>
      <c r="G1794" s="64"/>
    </row>
    <row r="1795" ht="15.0" customHeight="1">
      <c r="E1795" s="64"/>
      <c r="F1795" s="65"/>
      <c r="G1795" s="64"/>
    </row>
    <row r="1796" ht="15.0" customHeight="1">
      <c r="E1796" s="64"/>
      <c r="F1796" s="65"/>
      <c r="G1796" s="64"/>
    </row>
    <row r="1797" ht="15.0" customHeight="1">
      <c r="E1797" s="64"/>
      <c r="F1797" s="65"/>
      <c r="G1797" s="64"/>
    </row>
    <row r="1798" ht="15.0" customHeight="1">
      <c r="E1798" s="64"/>
      <c r="F1798" s="65"/>
      <c r="G1798" s="64"/>
    </row>
    <row r="1799" ht="15.0" customHeight="1">
      <c r="E1799" s="64"/>
      <c r="F1799" s="65"/>
      <c r="G1799" s="64"/>
    </row>
    <row r="1800" ht="15.0" customHeight="1">
      <c r="E1800" s="64"/>
      <c r="F1800" s="65"/>
      <c r="G1800" s="64"/>
    </row>
    <row r="1801" ht="15.0" customHeight="1">
      <c r="E1801" s="64"/>
      <c r="F1801" s="65"/>
      <c r="G1801" s="64"/>
    </row>
    <row r="1802" ht="15.0" customHeight="1">
      <c r="E1802" s="64"/>
      <c r="F1802" s="65"/>
      <c r="G1802" s="64"/>
    </row>
    <row r="1803" ht="15.0" customHeight="1">
      <c r="E1803" s="64"/>
      <c r="F1803" s="65"/>
      <c r="G1803" s="64"/>
    </row>
    <row r="1804" ht="15.0" customHeight="1">
      <c r="E1804" s="64"/>
      <c r="F1804" s="65"/>
      <c r="G1804" s="64"/>
    </row>
    <row r="1805" ht="15.0" customHeight="1">
      <c r="E1805" s="64"/>
      <c r="F1805" s="65"/>
      <c r="G1805" s="64"/>
    </row>
    <row r="1806" ht="15.0" customHeight="1">
      <c r="E1806" s="64"/>
      <c r="F1806" s="65"/>
      <c r="G1806" s="64"/>
    </row>
    <row r="1807" ht="15.0" customHeight="1">
      <c r="E1807" s="64"/>
      <c r="F1807" s="65"/>
      <c r="G1807" s="64"/>
    </row>
    <row r="1808" ht="15.0" customHeight="1">
      <c r="E1808" s="64"/>
      <c r="F1808" s="65"/>
      <c r="G1808" s="64"/>
    </row>
    <row r="1809" ht="15.0" customHeight="1">
      <c r="E1809" s="64"/>
      <c r="F1809" s="65"/>
      <c r="G1809" s="64"/>
    </row>
    <row r="1810" ht="15.0" customHeight="1">
      <c r="E1810" s="64"/>
      <c r="F1810" s="65"/>
      <c r="G1810" s="64"/>
    </row>
    <row r="1811" ht="15.0" customHeight="1">
      <c r="E1811" s="64"/>
      <c r="F1811" s="65"/>
      <c r="G1811" s="64"/>
    </row>
    <row r="1812" ht="15.0" customHeight="1">
      <c r="E1812" s="64"/>
      <c r="F1812" s="65"/>
      <c r="G1812" s="64"/>
    </row>
    <row r="1813" ht="15.0" customHeight="1">
      <c r="E1813" s="64"/>
      <c r="F1813" s="65"/>
      <c r="G1813" s="64"/>
    </row>
    <row r="1814" ht="15.0" customHeight="1">
      <c r="E1814" s="64"/>
      <c r="F1814" s="65"/>
      <c r="G1814" s="64"/>
    </row>
    <row r="1815" ht="15.0" customHeight="1">
      <c r="E1815" s="64"/>
      <c r="F1815" s="65"/>
      <c r="G1815" s="64"/>
    </row>
    <row r="1816" ht="15.0" customHeight="1">
      <c r="E1816" s="64"/>
      <c r="F1816" s="65"/>
      <c r="G1816" s="64"/>
    </row>
    <row r="1817" ht="15.0" customHeight="1">
      <c r="E1817" s="64"/>
      <c r="F1817" s="65"/>
      <c r="G1817" s="64"/>
    </row>
    <row r="1818" ht="15.0" customHeight="1">
      <c r="E1818" s="64"/>
      <c r="F1818" s="65"/>
      <c r="G1818" s="64"/>
    </row>
    <row r="1819" ht="15.0" customHeight="1">
      <c r="E1819" s="64"/>
      <c r="F1819" s="65"/>
      <c r="G1819" s="64"/>
    </row>
    <row r="1820" ht="15.0" customHeight="1">
      <c r="E1820" s="64"/>
      <c r="F1820" s="65"/>
      <c r="G1820" s="64"/>
    </row>
    <row r="1821" ht="15.0" customHeight="1">
      <c r="E1821" s="64"/>
      <c r="F1821" s="65"/>
      <c r="G1821" s="64"/>
    </row>
    <row r="1822" ht="15.0" customHeight="1">
      <c r="E1822" s="64"/>
      <c r="F1822" s="65"/>
      <c r="G1822" s="64"/>
    </row>
    <row r="1823" ht="15.0" customHeight="1">
      <c r="E1823" s="64"/>
      <c r="F1823" s="65"/>
      <c r="G1823" s="64"/>
    </row>
    <row r="1824" ht="15.0" customHeight="1">
      <c r="E1824" s="64"/>
      <c r="F1824" s="65"/>
      <c r="G1824" s="64"/>
    </row>
    <row r="1825" ht="15.0" customHeight="1">
      <c r="E1825" s="64"/>
      <c r="F1825" s="65"/>
      <c r="G1825" s="64"/>
    </row>
    <row r="1826" ht="15.0" customHeight="1">
      <c r="E1826" s="64"/>
      <c r="F1826" s="65"/>
      <c r="G1826" s="64"/>
    </row>
    <row r="1827" ht="15.0" customHeight="1">
      <c r="E1827" s="64"/>
      <c r="F1827" s="65"/>
      <c r="G1827" s="64"/>
    </row>
    <row r="1828" ht="15.0" customHeight="1">
      <c r="E1828" s="64"/>
      <c r="F1828" s="65"/>
      <c r="G1828" s="64"/>
    </row>
    <row r="1829" ht="15.0" customHeight="1">
      <c r="E1829" s="64"/>
      <c r="F1829" s="65"/>
      <c r="G1829" s="64"/>
    </row>
    <row r="1830" ht="15.0" customHeight="1">
      <c r="E1830" s="64"/>
      <c r="F1830" s="65"/>
      <c r="G1830" s="64"/>
    </row>
    <row r="1831" ht="15.0" customHeight="1">
      <c r="E1831" s="64"/>
      <c r="F1831" s="65"/>
      <c r="G1831" s="64"/>
    </row>
    <row r="1832" ht="15.0" customHeight="1">
      <c r="E1832" s="64"/>
      <c r="F1832" s="65"/>
      <c r="G1832" s="64"/>
    </row>
    <row r="1833" ht="15.0" customHeight="1">
      <c r="E1833" s="64"/>
      <c r="F1833" s="65"/>
      <c r="G1833" s="64"/>
    </row>
    <row r="1834" ht="15.0" customHeight="1">
      <c r="E1834" s="64"/>
      <c r="F1834" s="65"/>
      <c r="G1834" s="64"/>
    </row>
    <row r="1835" ht="15.0" customHeight="1">
      <c r="E1835" s="64"/>
      <c r="F1835" s="65"/>
      <c r="G1835" s="64"/>
    </row>
    <row r="1836" ht="15.0" customHeight="1">
      <c r="E1836" s="64"/>
      <c r="F1836" s="65"/>
      <c r="G1836" s="64"/>
    </row>
    <row r="1837" ht="15.0" customHeight="1">
      <c r="E1837" s="64"/>
      <c r="F1837" s="65"/>
      <c r="G1837" s="64"/>
    </row>
    <row r="1838" ht="15.0" customHeight="1">
      <c r="E1838" s="64"/>
      <c r="F1838" s="65"/>
      <c r="G1838" s="64"/>
    </row>
    <row r="1839" ht="15.0" customHeight="1">
      <c r="E1839" s="64"/>
      <c r="F1839" s="65"/>
      <c r="G1839" s="64"/>
    </row>
    <row r="1840" ht="15.0" customHeight="1">
      <c r="E1840" s="64"/>
      <c r="F1840" s="65"/>
      <c r="G1840" s="64"/>
    </row>
    <row r="1841" ht="15.0" customHeight="1">
      <c r="E1841" s="64"/>
      <c r="F1841" s="65"/>
      <c r="G1841" s="64"/>
    </row>
    <row r="1842" ht="15.0" customHeight="1">
      <c r="E1842" s="64"/>
      <c r="F1842" s="65"/>
      <c r="G1842" s="64"/>
    </row>
    <row r="1843" ht="15.0" customHeight="1">
      <c r="E1843" s="64"/>
      <c r="F1843" s="65"/>
      <c r="G1843" s="64"/>
    </row>
    <row r="1844" ht="15.0" customHeight="1">
      <c r="E1844" s="64"/>
      <c r="F1844" s="65"/>
      <c r="G1844" s="64"/>
    </row>
    <row r="1845" ht="15.0" customHeight="1">
      <c r="E1845" s="64"/>
      <c r="F1845" s="65"/>
      <c r="G1845" s="64"/>
    </row>
    <row r="1846" ht="15.0" customHeight="1">
      <c r="E1846" s="64"/>
      <c r="F1846" s="65"/>
      <c r="G1846" s="64"/>
    </row>
    <row r="1847" ht="15.0" customHeight="1">
      <c r="E1847" s="64"/>
      <c r="F1847" s="65"/>
      <c r="G1847" s="64"/>
    </row>
    <row r="1848" ht="15.0" customHeight="1">
      <c r="E1848" s="64"/>
      <c r="F1848" s="65"/>
      <c r="G1848" s="64"/>
    </row>
    <row r="1849" ht="15.0" customHeight="1">
      <c r="E1849" s="64"/>
      <c r="F1849" s="65"/>
      <c r="G1849" s="64"/>
    </row>
    <row r="1850" ht="15.0" customHeight="1">
      <c r="E1850" s="64"/>
      <c r="F1850" s="65"/>
      <c r="G1850" s="64"/>
    </row>
    <row r="1851" ht="15.0" customHeight="1">
      <c r="E1851" s="64"/>
      <c r="F1851" s="65"/>
      <c r="G1851" s="64"/>
    </row>
    <row r="1852" ht="15.0" customHeight="1">
      <c r="E1852" s="64"/>
      <c r="F1852" s="65"/>
      <c r="G1852" s="64"/>
    </row>
    <row r="1853" ht="15.0" customHeight="1">
      <c r="E1853" s="64"/>
      <c r="F1853" s="65"/>
      <c r="G1853" s="64"/>
    </row>
    <row r="1854" ht="15.0" customHeight="1">
      <c r="E1854" s="64"/>
      <c r="F1854" s="65"/>
      <c r="G1854" s="64"/>
    </row>
    <row r="1855" ht="15.0" customHeight="1">
      <c r="E1855" s="64"/>
      <c r="F1855" s="65"/>
      <c r="G1855" s="64"/>
    </row>
    <row r="1856" ht="15.0" customHeight="1">
      <c r="E1856" s="64"/>
      <c r="F1856" s="65"/>
      <c r="G1856" s="64"/>
    </row>
    <row r="1857" ht="15.0" customHeight="1">
      <c r="E1857" s="64"/>
      <c r="F1857" s="65"/>
      <c r="G1857" s="64"/>
    </row>
    <row r="1858" ht="15.0" customHeight="1">
      <c r="E1858" s="64"/>
      <c r="F1858" s="65"/>
      <c r="G1858" s="64"/>
    </row>
    <row r="1859" ht="15.0" customHeight="1">
      <c r="E1859" s="64"/>
      <c r="F1859" s="65"/>
      <c r="G1859" s="64"/>
    </row>
    <row r="1860" ht="15.0" customHeight="1">
      <c r="E1860" s="64"/>
      <c r="F1860" s="65"/>
      <c r="G1860" s="64"/>
    </row>
    <row r="1861" ht="15.0" customHeight="1">
      <c r="E1861" s="64"/>
      <c r="F1861" s="65"/>
      <c r="G1861" s="64"/>
    </row>
    <row r="1862" ht="15.0" customHeight="1">
      <c r="E1862" s="64"/>
      <c r="F1862" s="65"/>
      <c r="G1862" s="64"/>
    </row>
    <row r="1863" ht="15.0" customHeight="1">
      <c r="E1863" s="64"/>
      <c r="F1863" s="65"/>
      <c r="G1863" s="64"/>
    </row>
    <row r="1864" ht="15.0" customHeight="1">
      <c r="E1864" s="64"/>
      <c r="F1864" s="65"/>
      <c r="G1864" s="64"/>
    </row>
    <row r="1865" ht="15.0" customHeight="1">
      <c r="E1865" s="64"/>
      <c r="F1865" s="65"/>
      <c r="G1865" s="64"/>
    </row>
    <row r="1866" ht="15.0" customHeight="1">
      <c r="E1866" s="64"/>
      <c r="F1866" s="65"/>
      <c r="G1866" s="64"/>
    </row>
    <row r="1867" ht="15.0" customHeight="1">
      <c r="E1867" s="64"/>
      <c r="F1867" s="65"/>
      <c r="G1867" s="64"/>
    </row>
    <row r="1868" ht="15.0" customHeight="1">
      <c r="E1868" s="64"/>
      <c r="F1868" s="65"/>
      <c r="G1868" s="64"/>
    </row>
    <row r="1869" ht="15.0" customHeight="1">
      <c r="E1869" s="64"/>
      <c r="F1869" s="65"/>
      <c r="G1869" s="64"/>
    </row>
    <row r="1870" ht="15.0" customHeight="1">
      <c r="E1870" s="64"/>
      <c r="F1870" s="65"/>
      <c r="G1870" s="64"/>
    </row>
    <row r="1871" ht="15.0" customHeight="1">
      <c r="E1871" s="64"/>
      <c r="F1871" s="65"/>
      <c r="G1871" s="64"/>
    </row>
    <row r="1872" ht="15.0" customHeight="1">
      <c r="E1872" s="64"/>
      <c r="F1872" s="65"/>
      <c r="G1872" s="64"/>
    </row>
    <row r="1873" ht="15.0" customHeight="1">
      <c r="E1873" s="64"/>
      <c r="F1873" s="65"/>
      <c r="G1873" s="64"/>
    </row>
    <row r="1874" ht="15.0" customHeight="1">
      <c r="E1874" s="64"/>
      <c r="F1874" s="65"/>
      <c r="G1874" s="64"/>
    </row>
    <row r="1875" ht="15.0" customHeight="1">
      <c r="E1875" s="64"/>
      <c r="F1875" s="65"/>
      <c r="G1875" s="64"/>
    </row>
    <row r="1876" ht="15.0" customHeight="1">
      <c r="E1876" s="64"/>
      <c r="F1876" s="65"/>
      <c r="G1876" s="64"/>
    </row>
    <row r="1877" ht="15.0" customHeight="1">
      <c r="E1877" s="64"/>
      <c r="F1877" s="65"/>
      <c r="G1877" s="64"/>
    </row>
    <row r="1878" ht="15.0" customHeight="1">
      <c r="E1878" s="64"/>
      <c r="F1878" s="65"/>
      <c r="G1878" s="64"/>
    </row>
    <row r="1879" ht="15.0" customHeight="1">
      <c r="E1879" s="64"/>
      <c r="F1879" s="65"/>
      <c r="G1879" s="64"/>
    </row>
    <row r="1880" ht="15.0" customHeight="1">
      <c r="E1880" s="64"/>
      <c r="F1880" s="65"/>
      <c r="G1880" s="64"/>
    </row>
    <row r="1881" ht="15.0" customHeight="1">
      <c r="E1881" s="64"/>
      <c r="F1881" s="65"/>
      <c r="G1881" s="64"/>
    </row>
    <row r="1882" ht="15.0" customHeight="1">
      <c r="E1882" s="64"/>
      <c r="F1882" s="65"/>
      <c r="G1882" s="64"/>
    </row>
    <row r="1883" ht="15.0" customHeight="1">
      <c r="E1883" s="64"/>
      <c r="F1883" s="65"/>
      <c r="G1883" s="64"/>
    </row>
    <row r="1884" ht="15.0" customHeight="1">
      <c r="E1884" s="64"/>
      <c r="F1884" s="65"/>
      <c r="G1884" s="64"/>
    </row>
    <row r="1885" ht="15.0" customHeight="1">
      <c r="E1885" s="64"/>
      <c r="F1885" s="65"/>
      <c r="G1885" s="64"/>
    </row>
    <row r="1886" ht="15.0" customHeight="1">
      <c r="E1886" s="64"/>
      <c r="F1886" s="65"/>
      <c r="G1886" s="64"/>
    </row>
    <row r="1887" ht="15.0" customHeight="1">
      <c r="E1887" s="64"/>
      <c r="F1887" s="65"/>
      <c r="G1887" s="64"/>
    </row>
    <row r="1888" ht="15.0" customHeight="1">
      <c r="E1888" s="64"/>
      <c r="F1888" s="65"/>
      <c r="G1888" s="64"/>
    </row>
    <row r="1889" ht="15.0" customHeight="1">
      <c r="E1889" s="64"/>
      <c r="F1889" s="65"/>
      <c r="G1889" s="64"/>
    </row>
    <row r="1890" ht="15.0" customHeight="1">
      <c r="E1890" s="64"/>
      <c r="F1890" s="65"/>
      <c r="G1890" s="64"/>
    </row>
    <row r="1891" ht="15.0" customHeight="1">
      <c r="E1891" s="64"/>
      <c r="F1891" s="65"/>
      <c r="G1891" s="64"/>
    </row>
    <row r="1892" ht="15.0" customHeight="1">
      <c r="E1892" s="64"/>
      <c r="F1892" s="65"/>
      <c r="G1892" s="64"/>
    </row>
    <row r="1893" ht="15.0" customHeight="1">
      <c r="E1893" s="64"/>
      <c r="F1893" s="65"/>
      <c r="G1893" s="64"/>
    </row>
    <row r="1894" ht="15.0" customHeight="1">
      <c r="E1894" s="64"/>
      <c r="F1894" s="65"/>
      <c r="G1894" s="64"/>
    </row>
    <row r="1895" ht="15.0" customHeight="1">
      <c r="E1895" s="64"/>
      <c r="F1895" s="65"/>
      <c r="G1895" s="64"/>
    </row>
    <row r="1896" ht="15.0" customHeight="1">
      <c r="E1896" s="64"/>
      <c r="F1896" s="65"/>
      <c r="G1896" s="64"/>
    </row>
    <row r="1897" ht="15.0" customHeight="1">
      <c r="E1897" s="64"/>
      <c r="F1897" s="65"/>
      <c r="G1897" s="64"/>
    </row>
    <row r="1898" ht="15.0" customHeight="1">
      <c r="E1898" s="64"/>
      <c r="F1898" s="65"/>
      <c r="G1898" s="64"/>
    </row>
    <row r="1899" ht="15.0" customHeight="1">
      <c r="E1899" s="64"/>
      <c r="F1899" s="65"/>
      <c r="G1899" s="64"/>
    </row>
    <row r="1900" ht="15.0" customHeight="1">
      <c r="E1900" s="64"/>
      <c r="F1900" s="65"/>
      <c r="G1900" s="64"/>
    </row>
    <row r="1901" ht="15.0" customHeight="1">
      <c r="E1901" s="64"/>
      <c r="F1901" s="65"/>
      <c r="G1901" s="64"/>
    </row>
    <row r="1902" ht="15.0" customHeight="1">
      <c r="E1902" s="64"/>
      <c r="F1902" s="65"/>
      <c r="G1902" s="64"/>
    </row>
    <row r="1903" ht="15.0" customHeight="1">
      <c r="E1903" s="64"/>
      <c r="F1903" s="65"/>
      <c r="G1903" s="64"/>
    </row>
    <row r="1904" ht="15.0" customHeight="1">
      <c r="E1904" s="64"/>
      <c r="F1904" s="65"/>
      <c r="G1904" s="64"/>
    </row>
    <row r="1905" ht="15.0" customHeight="1">
      <c r="E1905" s="64"/>
      <c r="F1905" s="65"/>
      <c r="G1905" s="64"/>
    </row>
    <row r="1906" ht="15.0" customHeight="1">
      <c r="E1906" s="64"/>
      <c r="F1906" s="65"/>
      <c r="G1906" s="64"/>
    </row>
    <row r="1907" ht="15.0" customHeight="1">
      <c r="E1907" s="64"/>
      <c r="F1907" s="65"/>
      <c r="G1907" s="64"/>
    </row>
    <row r="1908" ht="15.0" customHeight="1">
      <c r="E1908" s="64"/>
      <c r="F1908" s="65"/>
      <c r="G1908" s="64"/>
    </row>
    <row r="1909" ht="15.0" customHeight="1">
      <c r="E1909" s="64"/>
      <c r="F1909" s="65"/>
      <c r="G1909" s="64"/>
    </row>
    <row r="1910" ht="15.0" customHeight="1">
      <c r="E1910" s="64"/>
      <c r="F1910" s="65"/>
      <c r="G1910" s="64"/>
    </row>
    <row r="1911" ht="15.0" customHeight="1">
      <c r="E1911" s="64"/>
      <c r="F1911" s="65"/>
      <c r="G1911" s="64"/>
    </row>
    <row r="1912" ht="15.0" customHeight="1">
      <c r="E1912" s="64"/>
      <c r="F1912" s="65"/>
      <c r="G1912" s="64"/>
    </row>
    <row r="1913" ht="15.0" customHeight="1">
      <c r="E1913" s="64"/>
      <c r="F1913" s="65"/>
      <c r="G1913" s="64"/>
    </row>
    <row r="1914" ht="15.0" customHeight="1">
      <c r="E1914" s="64"/>
      <c r="F1914" s="65"/>
      <c r="G1914" s="64"/>
    </row>
    <row r="1915" ht="15.0" customHeight="1">
      <c r="E1915" s="64"/>
      <c r="F1915" s="65"/>
      <c r="G1915" s="64"/>
    </row>
    <row r="1916" ht="15.0" customHeight="1">
      <c r="E1916" s="64"/>
      <c r="F1916" s="65"/>
      <c r="G1916" s="64"/>
    </row>
    <row r="1917" ht="15.0" customHeight="1">
      <c r="E1917" s="64"/>
      <c r="F1917" s="65"/>
      <c r="G1917" s="64"/>
    </row>
    <row r="1918" ht="15.0" customHeight="1">
      <c r="E1918" s="64"/>
      <c r="F1918" s="65"/>
      <c r="G1918" s="64"/>
    </row>
    <row r="1919" ht="15.0" customHeight="1">
      <c r="E1919" s="64"/>
      <c r="F1919" s="65"/>
      <c r="G1919" s="64"/>
    </row>
    <row r="1920" ht="15.0" customHeight="1">
      <c r="E1920" s="64"/>
      <c r="F1920" s="65"/>
      <c r="G1920" s="64"/>
    </row>
    <row r="1921" ht="15.0" customHeight="1">
      <c r="E1921" s="64"/>
      <c r="F1921" s="65"/>
      <c r="G1921" s="64"/>
    </row>
    <row r="1922" ht="15.0" customHeight="1">
      <c r="E1922" s="64"/>
      <c r="F1922" s="65"/>
      <c r="G1922" s="64"/>
    </row>
    <row r="1923" ht="15.0" customHeight="1">
      <c r="E1923" s="64"/>
      <c r="F1923" s="65"/>
      <c r="G1923" s="64"/>
    </row>
    <row r="1924" ht="15.0" customHeight="1">
      <c r="E1924" s="64"/>
      <c r="F1924" s="65"/>
      <c r="G1924" s="64"/>
    </row>
    <row r="1925" ht="15.0" customHeight="1">
      <c r="E1925" s="64"/>
      <c r="F1925" s="65"/>
      <c r="G1925" s="64"/>
    </row>
    <row r="1926" ht="15.0" customHeight="1">
      <c r="E1926" s="64"/>
      <c r="F1926" s="65"/>
      <c r="G1926" s="64"/>
    </row>
    <row r="1927" ht="15.0" customHeight="1">
      <c r="E1927" s="64"/>
      <c r="F1927" s="65"/>
      <c r="G1927" s="64"/>
    </row>
    <row r="1928" ht="15.0" customHeight="1">
      <c r="E1928" s="64"/>
      <c r="F1928" s="65"/>
      <c r="G1928" s="64"/>
    </row>
    <row r="1929" ht="15.0" customHeight="1">
      <c r="E1929" s="64"/>
      <c r="F1929" s="65"/>
      <c r="G1929" s="64"/>
    </row>
    <row r="1930" ht="15.0" customHeight="1">
      <c r="E1930" s="64"/>
      <c r="F1930" s="65"/>
      <c r="G1930" s="64"/>
    </row>
    <row r="1931" ht="15.0" customHeight="1">
      <c r="E1931" s="64"/>
      <c r="F1931" s="65"/>
      <c r="G1931" s="64"/>
    </row>
    <row r="1932" ht="15.0" customHeight="1">
      <c r="E1932" s="64"/>
      <c r="F1932" s="65"/>
      <c r="G1932" s="64"/>
    </row>
    <row r="1933" ht="15.0" customHeight="1">
      <c r="E1933" s="64"/>
      <c r="F1933" s="65"/>
      <c r="G1933" s="64"/>
    </row>
    <row r="1934" ht="15.0" customHeight="1">
      <c r="E1934" s="64"/>
      <c r="F1934" s="65"/>
      <c r="G1934" s="64"/>
    </row>
    <row r="1935" ht="15.0" customHeight="1">
      <c r="E1935" s="64"/>
      <c r="F1935" s="65"/>
      <c r="G1935" s="64"/>
    </row>
    <row r="1936" ht="15.0" customHeight="1">
      <c r="E1936" s="64"/>
      <c r="F1936" s="65"/>
      <c r="G1936" s="64"/>
    </row>
    <row r="1937" ht="15.0" customHeight="1">
      <c r="E1937" s="64"/>
      <c r="F1937" s="65"/>
      <c r="G1937" s="64"/>
    </row>
    <row r="1938" ht="15.0" customHeight="1">
      <c r="E1938" s="64"/>
      <c r="F1938" s="65"/>
      <c r="G1938" s="64"/>
    </row>
    <row r="1939" ht="15.0" customHeight="1">
      <c r="E1939" s="64"/>
      <c r="F1939" s="65"/>
      <c r="G1939" s="64"/>
    </row>
    <row r="1940" ht="15.0" customHeight="1">
      <c r="E1940" s="64"/>
      <c r="F1940" s="65"/>
      <c r="G1940" s="64"/>
    </row>
    <row r="1941" ht="15.0" customHeight="1">
      <c r="E1941" s="64"/>
      <c r="F1941" s="65"/>
      <c r="G1941" s="64"/>
    </row>
    <row r="1942" ht="15.0" customHeight="1">
      <c r="E1942" s="64"/>
      <c r="F1942" s="65"/>
      <c r="G1942" s="64"/>
    </row>
    <row r="1943" ht="15.0" customHeight="1">
      <c r="E1943" s="64"/>
      <c r="F1943" s="65"/>
      <c r="G1943" s="64"/>
    </row>
    <row r="1944" ht="15.0" customHeight="1">
      <c r="E1944" s="64"/>
      <c r="F1944" s="65"/>
      <c r="G1944" s="64"/>
    </row>
    <row r="1945" ht="15.0" customHeight="1">
      <c r="E1945" s="64"/>
      <c r="F1945" s="65"/>
      <c r="G1945" s="64"/>
    </row>
    <row r="1946" ht="15.0" customHeight="1">
      <c r="E1946" s="64"/>
      <c r="F1946" s="65"/>
      <c r="G1946" s="64"/>
    </row>
    <row r="1947" ht="15.0" customHeight="1">
      <c r="E1947" s="64"/>
      <c r="F1947" s="65"/>
      <c r="G1947" s="64"/>
    </row>
    <row r="1948" ht="15.0" customHeight="1">
      <c r="E1948" s="64"/>
      <c r="F1948" s="65"/>
      <c r="G1948" s="64"/>
    </row>
    <row r="1949" ht="15.0" customHeight="1">
      <c r="E1949" s="64"/>
      <c r="F1949" s="65"/>
      <c r="G1949" s="64"/>
    </row>
    <row r="1950" ht="15.0" customHeight="1">
      <c r="E1950" s="64"/>
      <c r="F1950" s="65"/>
      <c r="G1950" s="64"/>
    </row>
    <row r="1951" ht="15.0" customHeight="1">
      <c r="E1951" s="64"/>
      <c r="F1951" s="65"/>
      <c r="G1951" s="64"/>
    </row>
    <row r="1952" ht="15.0" customHeight="1">
      <c r="E1952" s="64"/>
      <c r="F1952" s="65"/>
      <c r="G1952" s="64"/>
    </row>
    <row r="1953" ht="15.0" customHeight="1">
      <c r="E1953" s="64"/>
      <c r="F1953" s="65"/>
      <c r="G1953" s="64"/>
    </row>
    <row r="1954" ht="15.0" customHeight="1">
      <c r="E1954" s="64"/>
      <c r="F1954" s="65"/>
      <c r="G1954" s="64"/>
    </row>
    <row r="1955" ht="15.0" customHeight="1">
      <c r="E1955" s="64"/>
      <c r="F1955" s="65"/>
      <c r="G1955" s="64"/>
    </row>
    <row r="1956" ht="15.0" customHeight="1">
      <c r="E1956" s="64"/>
      <c r="F1956" s="65"/>
      <c r="G1956" s="64"/>
    </row>
    <row r="1957" ht="15.0" customHeight="1">
      <c r="E1957" s="64"/>
      <c r="F1957" s="65"/>
      <c r="G1957" s="64"/>
    </row>
    <row r="1958" ht="15.0" customHeight="1">
      <c r="E1958" s="64"/>
      <c r="F1958" s="65"/>
      <c r="G1958" s="64"/>
    </row>
    <row r="1959" ht="15.0" customHeight="1">
      <c r="E1959" s="64"/>
      <c r="F1959" s="65"/>
      <c r="G1959" s="64"/>
    </row>
    <row r="1960" ht="15.0" customHeight="1">
      <c r="E1960" s="64"/>
      <c r="F1960" s="65"/>
      <c r="G1960" s="64"/>
    </row>
    <row r="1961" ht="15.0" customHeight="1">
      <c r="E1961" s="64"/>
      <c r="F1961" s="65"/>
      <c r="G1961" s="64"/>
    </row>
    <row r="1962" ht="15.0" customHeight="1">
      <c r="E1962" s="64"/>
      <c r="F1962" s="65"/>
      <c r="G1962" s="64"/>
    </row>
    <row r="1963" ht="15.0" customHeight="1">
      <c r="E1963" s="64"/>
      <c r="F1963" s="65"/>
      <c r="G1963" s="64"/>
    </row>
    <row r="1964" ht="15.0" customHeight="1">
      <c r="E1964" s="64"/>
      <c r="F1964" s="65"/>
      <c r="G1964" s="64"/>
    </row>
    <row r="1965" ht="15.0" customHeight="1">
      <c r="E1965" s="64"/>
      <c r="F1965" s="65"/>
      <c r="G1965" s="64"/>
    </row>
    <row r="1966" ht="15.0" customHeight="1">
      <c r="E1966" s="64"/>
      <c r="F1966" s="65"/>
      <c r="G1966" s="64"/>
    </row>
    <row r="1967" ht="15.0" customHeight="1">
      <c r="E1967" s="64"/>
      <c r="F1967" s="65"/>
      <c r="G1967" s="64"/>
    </row>
    <row r="1968" ht="15.0" customHeight="1">
      <c r="E1968" s="64"/>
      <c r="F1968" s="65"/>
      <c r="G1968" s="64"/>
    </row>
    <row r="1969" ht="15.0" customHeight="1">
      <c r="E1969" s="64"/>
      <c r="F1969" s="65"/>
      <c r="G1969" s="64"/>
    </row>
    <row r="1970" ht="15.0" customHeight="1">
      <c r="E1970" s="64"/>
      <c r="F1970" s="65"/>
      <c r="G1970" s="64"/>
    </row>
    <row r="1971" ht="15.0" customHeight="1">
      <c r="E1971" s="64"/>
      <c r="F1971" s="65"/>
      <c r="G1971" s="64"/>
    </row>
    <row r="1972" ht="15.0" customHeight="1">
      <c r="E1972" s="64"/>
      <c r="F1972" s="65"/>
      <c r="G1972" s="64"/>
    </row>
    <row r="1973" ht="15.0" customHeight="1">
      <c r="E1973" s="64"/>
      <c r="F1973" s="65"/>
      <c r="G1973" s="64"/>
    </row>
    <row r="1974" ht="15.0" customHeight="1">
      <c r="E1974" s="64"/>
      <c r="F1974" s="65"/>
      <c r="G1974" s="64"/>
    </row>
    <row r="1975" ht="15.0" customHeight="1">
      <c r="E1975" s="64"/>
      <c r="F1975" s="65"/>
      <c r="G1975" s="64"/>
    </row>
    <row r="1976" ht="15.0" customHeight="1">
      <c r="E1976" s="64"/>
      <c r="F1976" s="65"/>
      <c r="G1976" s="64"/>
    </row>
    <row r="1977" ht="15.0" customHeight="1">
      <c r="E1977" s="64"/>
      <c r="F1977" s="65"/>
      <c r="G1977" s="64"/>
    </row>
    <row r="1978" ht="15.0" customHeight="1">
      <c r="E1978" s="64"/>
      <c r="F1978" s="65"/>
      <c r="G1978" s="64"/>
    </row>
    <row r="1979" ht="15.0" customHeight="1">
      <c r="E1979" s="64"/>
      <c r="F1979" s="65"/>
      <c r="G1979" s="64"/>
    </row>
    <row r="1980" ht="15.0" customHeight="1">
      <c r="E1980" s="64"/>
      <c r="F1980" s="65"/>
      <c r="G1980" s="64"/>
    </row>
    <row r="1981" ht="15.0" customHeight="1">
      <c r="E1981" s="64"/>
      <c r="F1981" s="65"/>
      <c r="G1981" s="64"/>
    </row>
    <row r="1982" ht="15.0" customHeight="1">
      <c r="E1982" s="64"/>
      <c r="F1982" s="65"/>
      <c r="G1982" s="64"/>
    </row>
    <row r="1983" ht="15.0" customHeight="1">
      <c r="E1983" s="64"/>
      <c r="F1983" s="65"/>
      <c r="G1983" s="64"/>
    </row>
    <row r="1984" ht="15.0" customHeight="1">
      <c r="E1984" s="64"/>
      <c r="F1984" s="65"/>
      <c r="G1984" s="64"/>
    </row>
    <row r="1985" ht="15.0" customHeight="1">
      <c r="E1985" s="64"/>
      <c r="F1985" s="65"/>
      <c r="G1985" s="64"/>
    </row>
    <row r="1986" ht="15.0" customHeight="1">
      <c r="E1986" s="64"/>
      <c r="F1986" s="65"/>
      <c r="G1986" s="64"/>
    </row>
    <row r="1987" ht="15.0" customHeight="1">
      <c r="E1987" s="64"/>
      <c r="F1987" s="65"/>
      <c r="G1987" s="64"/>
    </row>
    <row r="1988" ht="15.0" customHeight="1">
      <c r="E1988" s="64"/>
      <c r="F1988" s="65"/>
      <c r="G1988" s="64"/>
    </row>
    <row r="1989" ht="15.0" customHeight="1">
      <c r="E1989" s="64"/>
      <c r="F1989" s="65"/>
      <c r="G1989" s="64"/>
    </row>
    <row r="1990" ht="15.0" customHeight="1">
      <c r="E1990" s="64"/>
      <c r="F1990" s="65"/>
      <c r="G1990" s="64"/>
    </row>
    <row r="1991" ht="15.0" customHeight="1">
      <c r="E1991" s="64"/>
      <c r="F1991" s="65"/>
      <c r="G1991" s="64"/>
    </row>
    <row r="1992" ht="15.0" customHeight="1">
      <c r="E1992" s="64"/>
      <c r="F1992" s="65"/>
      <c r="G1992" s="64"/>
    </row>
    <row r="1993" ht="15.0" customHeight="1">
      <c r="E1993" s="64"/>
      <c r="F1993" s="65"/>
      <c r="G1993" s="64"/>
    </row>
    <row r="1994" ht="15.0" customHeight="1">
      <c r="E1994" s="64"/>
      <c r="F1994" s="65"/>
      <c r="G1994" s="64"/>
    </row>
    <row r="1995" ht="15.0" customHeight="1">
      <c r="E1995" s="64"/>
      <c r="F1995" s="65"/>
      <c r="G1995" s="64"/>
    </row>
    <row r="1996" ht="15.0" customHeight="1">
      <c r="E1996" s="64"/>
      <c r="F1996" s="65"/>
      <c r="G1996" s="64"/>
    </row>
    <row r="1997" ht="15.0" customHeight="1">
      <c r="E1997" s="64"/>
      <c r="F1997" s="65"/>
      <c r="G1997" s="64"/>
    </row>
    <row r="1998" ht="15.0" customHeight="1">
      <c r="E1998" s="64"/>
      <c r="F1998" s="65"/>
      <c r="G1998" s="64"/>
    </row>
    <row r="1999" ht="15.0" customHeight="1">
      <c r="E1999" s="64"/>
      <c r="F1999" s="65"/>
      <c r="G1999" s="64"/>
    </row>
    <row r="2000" ht="15.0" customHeight="1">
      <c r="E2000" s="64"/>
      <c r="F2000" s="65"/>
      <c r="G2000" s="64"/>
    </row>
    <row r="2001" ht="15.0" customHeight="1">
      <c r="E2001" s="64"/>
      <c r="F2001" s="65"/>
      <c r="G2001" s="64"/>
    </row>
    <row r="2002" ht="15.0" customHeight="1">
      <c r="E2002" s="64"/>
      <c r="F2002" s="65"/>
      <c r="G2002" s="64"/>
    </row>
    <row r="2003" ht="15.0" customHeight="1">
      <c r="E2003" s="64"/>
      <c r="F2003" s="65"/>
      <c r="G2003" s="64"/>
    </row>
    <row r="2004" ht="15.0" customHeight="1">
      <c r="E2004" s="64"/>
      <c r="F2004" s="65"/>
      <c r="G2004" s="64"/>
    </row>
    <row r="2005" ht="15.0" customHeight="1">
      <c r="E2005" s="64"/>
      <c r="F2005" s="65"/>
      <c r="G2005" s="64"/>
    </row>
    <row r="2006" ht="15.0" customHeight="1">
      <c r="E2006" s="64"/>
      <c r="F2006" s="65"/>
      <c r="G2006" s="64"/>
    </row>
    <row r="2007" ht="15.0" customHeight="1">
      <c r="E2007" s="64"/>
      <c r="F2007" s="65"/>
      <c r="G2007" s="64"/>
    </row>
    <row r="2008" ht="15.0" customHeight="1">
      <c r="E2008" s="64"/>
      <c r="F2008" s="65"/>
      <c r="G2008" s="64"/>
    </row>
    <row r="2009" ht="15.0" customHeight="1">
      <c r="E2009" s="64"/>
      <c r="F2009" s="65"/>
      <c r="G2009" s="64"/>
    </row>
    <row r="2010" ht="15.0" customHeight="1">
      <c r="E2010" s="64"/>
      <c r="F2010" s="65"/>
      <c r="G2010" s="64"/>
    </row>
    <row r="2011" ht="15.0" customHeight="1">
      <c r="E2011" s="64"/>
      <c r="F2011" s="65"/>
      <c r="G2011" s="64"/>
    </row>
    <row r="2012" ht="15.0" customHeight="1">
      <c r="E2012" s="64"/>
      <c r="F2012" s="65"/>
      <c r="G2012" s="64"/>
    </row>
    <row r="2013" ht="15.0" customHeight="1">
      <c r="E2013" s="64"/>
      <c r="F2013" s="65"/>
      <c r="G2013" s="64"/>
    </row>
    <row r="2014" ht="15.0" customHeight="1">
      <c r="E2014" s="64"/>
      <c r="F2014" s="65"/>
      <c r="G2014" s="64"/>
    </row>
    <row r="2015" ht="15.0" customHeight="1">
      <c r="E2015" s="64"/>
      <c r="F2015" s="65"/>
      <c r="G2015" s="64"/>
    </row>
    <row r="2016" ht="15.0" customHeight="1">
      <c r="E2016" s="64"/>
      <c r="F2016" s="65"/>
      <c r="G2016" s="64"/>
    </row>
    <row r="2017" ht="15.0" customHeight="1">
      <c r="E2017" s="64"/>
      <c r="F2017" s="65"/>
      <c r="G2017" s="64"/>
    </row>
    <row r="2018" ht="15.0" customHeight="1">
      <c r="E2018" s="64"/>
      <c r="F2018" s="65"/>
      <c r="G2018" s="64"/>
    </row>
    <row r="2019" ht="15.0" customHeight="1">
      <c r="E2019" s="64"/>
      <c r="F2019" s="65"/>
      <c r="G2019" s="64"/>
    </row>
    <row r="2020" ht="15.0" customHeight="1">
      <c r="E2020" s="64"/>
      <c r="F2020" s="65"/>
      <c r="G2020" s="64"/>
    </row>
    <row r="2021" ht="15.0" customHeight="1">
      <c r="E2021" s="64"/>
      <c r="F2021" s="65"/>
      <c r="G2021" s="64"/>
    </row>
    <row r="2022" ht="15.0" customHeight="1">
      <c r="E2022" s="64"/>
      <c r="F2022" s="65"/>
      <c r="G2022" s="64"/>
    </row>
    <row r="2023" ht="15.0" customHeight="1">
      <c r="E2023" s="64"/>
      <c r="F2023" s="65"/>
      <c r="G2023" s="64"/>
    </row>
    <row r="2024" ht="15.0" customHeight="1">
      <c r="E2024" s="64"/>
      <c r="F2024" s="65"/>
      <c r="G2024" s="64"/>
    </row>
    <row r="2025" ht="15.0" customHeight="1">
      <c r="E2025" s="64"/>
      <c r="F2025" s="65"/>
      <c r="G2025" s="64"/>
    </row>
    <row r="2026" ht="15.0" customHeight="1">
      <c r="E2026" s="64"/>
      <c r="F2026" s="65"/>
      <c r="G2026" s="64"/>
    </row>
    <row r="2027" ht="15.0" customHeight="1">
      <c r="E2027" s="64"/>
      <c r="F2027" s="65"/>
      <c r="G2027" s="64"/>
    </row>
    <row r="2028" ht="15.0" customHeight="1">
      <c r="E2028" s="64"/>
      <c r="F2028" s="65"/>
      <c r="G2028" s="64"/>
    </row>
    <row r="2029" ht="15.0" customHeight="1">
      <c r="E2029" s="64"/>
      <c r="F2029" s="65"/>
      <c r="G2029" s="64"/>
    </row>
    <row r="2030" ht="15.0" customHeight="1">
      <c r="E2030" s="64"/>
      <c r="F2030" s="65"/>
      <c r="G2030" s="64"/>
    </row>
    <row r="2031" ht="15.0" customHeight="1">
      <c r="E2031" s="64"/>
      <c r="F2031" s="65"/>
      <c r="G2031" s="64"/>
    </row>
    <row r="2032" ht="15.0" customHeight="1">
      <c r="E2032" s="64"/>
      <c r="F2032" s="65"/>
      <c r="G2032" s="64"/>
    </row>
    <row r="2033" ht="15.0" customHeight="1">
      <c r="E2033" s="64"/>
      <c r="F2033" s="65"/>
      <c r="G2033" s="64"/>
    </row>
    <row r="2034" ht="15.0" customHeight="1">
      <c r="E2034" s="64"/>
      <c r="F2034" s="65"/>
      <c r="G2034" s="64"/>
    </row>
    <row r="2035" ht="15.0" customHeight="1">
      <c r="E2035" s="64"/>
      <c r="F2035" s="65"/>
      <c r="G2035" s="64"/>
    </row>
    <row r="2036" ht="15.0" customHeight="1">
      <c r="E2036" s="64"/>
      <c r="F2036" s="65"/>
      <c r="G2036" s="64"/>
    </row>
    <row r="2037" ht="15.0" customHeight="1">
      <c r="E2037" s="64"/>
      <c r="F2037" s="65"/>
      <c r="G2037" s="64"/>
    </row>
    <row r="2038" ht="15.0" customHeight="1">
      <c r="E2038" s="64"/>
      <c r="F2038" s="65"/>
      <c r="G2038" s="64"/>
    </row>
    <row r="2039" ht="15.0" customHeight="1">
      <c r="E2039" s="64"/>
      <c r="F2039" s="65"/>
      <c r="G2039" s="64"/>
    </row>
    <row r="2040" ht="15.0" customHeight="1">
      <c r="E2040" s="64"/>
      <c r="F2040" s="65"/>
      <c r="G2040" s="64"/>
    </row>
    <row r="2041" ht="15.0" customHeight="1">
      <c r="E2041" s="64"/>
      <c r="F2041" s="65"/>
      <c r="G2041" s="64"/>
    </row>
    <row r="2042" ht="15.0" customHeight="1">
      <c r="E2042" s="64"/>
      <c r="F2042" s="65"/>
      <c r="G2042" s="64"/>
    </row>
    <row r="2043" ht="15.0" customHeight="1">
      <c r="E2043" s="64"/>
      <c r="F2043" s="65"/>
      <c r="G2043" s="64"/>
    </row>
    <row r="2044" ht="15.0" customHeight="1">
      <c r="E2044" s="64"/>
      <c r="F2044" s="65"/>
      <c r="G2044" s="64"/>
    </row>
    <row r="2045" ht="15.0" customHeight="1">
      <c r="E2045" s="64"/>
      <c r="F2045" s="65"/>
      <c r="G2045" s="64"/>
    </row>
    <row r="2046" ht="15.0" customHeight="1">
      <c r="E2046" s="64"/>
      <c r="F2046" s="65"/>
      <c r="G2046" s="64"/>
    </row>
    <row r="2047" ht="15.0" customHeight="1">
      <c r="E2047" s="64"/>
      <c r="F2047" s="65"/>
      <c r="G2047" s="64"/>
    </row>
    <row r="2048" ht="15.0" customHeight="1">
      <c r="E2048" s="64"/>
      <c r="F2048" s="65"/>
      <c r="G2048" s="64"/>
    </row>
    <row r="2049" ht="15.0" customHeight="1">
      <c r="E2049" s="64"/>
      <c r="F2049" s="65"/>
      <c r="G2049" s="64"/>
    </row>
    <row r="2050" ht="15.0" customHeight="1">
      <c r="E2050" s="64"/>
      <c r="F2050" s="65"/>
      <c r="G2050" s="64"/>
    </row>
    <row r="2051" ht="15.0" customHeight="1">
      <c r="E2051" s="64"/>
      <c r="F2051" s="65"/>
      <c r="G2051" s="64"/>
    </row>
    <row r="2052" ht="15.0" customHeight="1">
      <c r="E2052" s="64"/>
      <c r="F2052" s="65"/>
      <c r="G2052" s="64"/>
    </row>
    <row r="2053" ht="15.0" customHeight="1">
      <c r="E2053" s="64"/>
      <c r="F2053" s="65"/>
      <c r="G2053" s="64"/>
    </row>
    <row r="2054" ht="15.0" customHeight="1">
      <c r="E2054" s="64"/>
      <c r="F2054" s="65"/>
      <c r="G2054" s="64"/>
    </row>
    <row r="2055" ht="15.0" customHeight="1">
      <c r="E2055" s="64"/>
      <c r="F2055" s="65"/>
      <c r="G2055" s="64"/>
    </row>
    <row r="2056" ht="15.0" customHeight="1">
      <c r="E2056" s="64"/>
      <c r="F2056" s="65"/>
      <c r="G2056" s="64"/>
    </row>
    <row r="2057" ht="15.0" customHeight="1">
      <c r="E2057" s="64"/>
      <c r="F2057" s="65"/>
      <c r="G2057" s="64"/>
    </row>
    <row r="2058" ht="15.0" customHeight="1">
      <c r="E2058" s="64"/>
      <c r="F2058" s="65"/>
      <c r="G2058" s="64"/>
    </row>
    <row r="2059" ht="15.0" customHeight="1">
      <c r="E2059" s="64"/>
      <c r="F2059" s="65"/>
      <c r="G2059" s="64"/>
    </row>
    <row r="2060" ht="15.0" customHeight="1">
      <c r="E2060" s="64"/>
      <c r="F2060" s="65"/>
      <c r="G2060" s="64"/>
    </row>
    <row r="2061" ht="15.0" customHeight="1">
      <c r="E2061" s="64"/>
      <c r="F2061" s="65"/>
      <c r="G2061" s="64"/>
    </row>
    <row r="2062" ht="15.0" customHeight="1">
      <c r="E2062" s="64"/>
      <c r="F2062" s="65"/>
      <c r="G2062" s="64"/>
    </row>
    <row r="2063" ht="15.0" customHeight="1">
      <c r="E2063" s="64"/>
      <c r="F2063" s="65"/>
      <c r="G2063" s="64"/>
    </row>
    <row r="2064" ht="15.0" customHeight="1">
      <c r="E2064" s="64"/>
      <c r="F2064" s="65"/>
      <c r="G2064" s="64"/>
    </row>
    <row r="2065" ht="15.0" customHeight="1">
      <c r="E2065" s="64"/>
      <c r="F2065" s="65"/>
      <c r="G2065" s="64"/>
    </row>
    <row r="2066" ht="15.0" customHeight="1">
      <c r="E2066" s="64"/>
      <c r="F2066" s="65"/>
      <c r="G2066" s="64"/>
    </row>
    <row r="2067" ht="15.0" customHeight="1">
      <c r="E2067" s="64"/>
      <c r="F2067" s="65"/>
      <c r="G2067" s="64"/>
    </row>
    <row r="2068" ht="15.0" customHeight="1">
      <c r="E2068" s="64"/>
      <c r="F2068" s="65"/>
      <c r="G2068" s="64"/>
    </row>
    <row r="2069" ht="15.0" customHeight="1">
      <c r="E2069" s="64"/>
      <c r="F2069" s="65"/>
      <c r="G2069" s="64"/>
    </row>
    <row r="2070" ht="15.0" customHeight="1">
      <c r="E2070" s="64"/>
      <c r="F2070" s="65"/>
      <c r="G2070" s="64"/>
    </row>
    <row r="2071" ht="15.0" customHeight="1">
      <c r="E2071" s="64"/>
      <c r="F2071" s="65"/>
      <c r="G2071" s="64"/>
    </row>
    <row r="2072" ht="15.0" customHeight="1">
      <c r="E2072" s="64"/>
      <c r="F2072" s="65"/>
      <c r="G2072" s="64"/>
    </row>
    <row r="2073" ht="15.0" customHeight="1">
      <c r="E2073" s="64"/>
      <c r="F2073" s="65"/>
      <c r="G2073" s="64"/>
    </row>
    <row r="2074" ht="15.0" customHeight="1">
      <c r="E2074" s="64"/>
      <c r="F2074" s="65"/>
      <c r="G2074" s="64"/>
    </row>
    <row r="2075" ht="15.0" customHeight="1">
      <c r="E2075" s="64"/>
      <c r="F2075" s="65"/>
      <c r="G2075" s="64"/>
    </row>
    <row r="2076" ht="15.0" customHeight="1">
      <c r="E2076" s="64"/>
      <c r="F2076" s="65"/>
      <c r="G2076" s="64"/>
    </row>
    <row r="2077" ht="15.0" customHeight="1">
      <c r="E2077" s="64"/>
      <c r="F2077" s="65"/>
      <c r="G2077" s="64"/>
    </row>
    <row r="2078" ht="15.0" customHeight="1">
      <c r="E2078" s="64"/>
      <c r="F2078" s="65"/>
      <c r="G2078" s="64"/>
    </row>
    <row r="2079" ht="15.0" customHeight="1">
      <c r="E2079" s="64"/>
      <c r="F2079" s="65"/>
      <c r="G2079" s="64"/>
    </row>
    <row r="2080" ht="15.0" customHeight="1">
      <c r="E2080" s="64"/>
      <c r="F2080" s="65"/>
      <c r="G2080" s="64"/>
    </row>
    <row r="2081" ht="15.0" customHeight="1">
      <c r="E2081" s="64"/>
      <c r="F2081" s="65"/>
      <c r="G2081" s="64"/>
    </row>
    <row r="2082" ht="15.0" customHeight="1">
      <c r="E2082" s="64"/>
      <c r="F2082" s="65"/>
      <c r="G2082" s="64"/>
    </row>
    <row r="2083" ht="15.0" customHeight="1">
      <c r="E2083" s="64"/>
      <c r="F2083" s="65"/>
      <c r="G2083" s="64"/>
    </row>
    <row r="2084" ht="15.0" customHeight="1">
      <c r="E2084" s="64"/>
      <c r="F2084" s="65"/>
      <c r="G2084" s="64"/>
    </row>
    <row r="2085" ht="15.0" customHeight="1">
      <c r="E2085" s="64"/>
      <c r="F2085" s="65"/>
      <c r="G2085" s="64"/>
    </row>
    <row r="2086" ht="15.0" customHeight="1">
      <c r="E2086" s="64"/>
      <c r="F2086" s="65"/>
      <c r="G2086" s="64"/>
    </row>
    <row r="2087" ht="15.0" customHeight="1">
      <c r="E2087" s="64"/>
      <c r="F2087" s="65"/>
      <c r="G2087" s="64"/>
    </row>
    <row r="2088" ht="15.0" customHeight="1">
      <c r="E2088" s="64"/>
      <c r="F2088" s="65"/>
      <c r="G2088" s="64"/>
    </row>
    <row r="2089" ht="15.0" customHeight="1">
      <c r="E2089" s="64"/>
      <c r="F2089" s="65"/>
      <c r="G2089" s="64"/>
    </row>
    <row r="2090" ht="15.0" customHeight="1">
      <c r="E2090" s="64"/>
      <c r="F2090" s="65"/>
      <c r="G2090" s="64"/>
    </row>
    <row r="2091" ht="15.0" customHeight="1">
      <c r="E2091" s="64"/>
      <c r="F2091" s="65"/>
      <c r="G2091" s="64"/>
    </row>
    <row r="2092" ht="15.0" customHeight="1">
      <c r="E2092" s="64"/>
      <c r="F2092" s="65"/>
      <c r="G2092" s="64"/>
    </row>
    <row r="2093" ht="15.0" customHeight="1">
      <c r="E2093" s="64"/>
      <c r="F2093" s="65"/>
      <c r="G2093" s="64"/>
    </row>
    <row r="2094" ht="15.0" customHeight="1">
      <c r="E2094" s="64"/>
      <c r="F2094" s="65"/>
      <c r="G2094" s="64"/>
    </row>
    <row r="2095" ht="15.0" customHeight="1">
      <c r="E2095" s="64"/>
      <c r="F2095" s="65"/>
      <c r="G2095" s="64"/>
    </row>
    <row r="2096" ht="15.0" customHeight="1">
      <c r="E2096" s="64"/>
      <c r="F2096" s="65"/>
      <c r="G2096" s="64"/>
    </row>
    <row r="2097" ht="15.0" customHeight="1">
      <c r="E2097" s="64"/>
      <c r="F2097" s="65"/>
      <c r="G2097" s="64"/>
    </row>
    <row r="2098" ht="15.0" customHeight="1">
      <c r="E2098" s="64"/>
      <c r="F2098" s="65"/>
      <c r="G2098" s="64"/>
    </row>
    <row r="2099" ht="15.0" customHeight="1">
      <c r="E2099" s="64"/>
      <c r="F2099" s="65"/>
      <c r="G2099" s="64"/>
    </row>
    <row r="2100" ht="15.0" customHeight="1">
      <c r="E2100" s="64"/>
      <c r="F2100" s="65"/>
      <c r="G2100" s="64"/>
    </row>
    <row r="2101" ht="15.0" customHeight="1">
      <c r="E2101" s="64"/>
      <c r="F2101" s="65"/>
      <c r="G2101" s="64"/>
    </row>
    <row r="2102" ht="15.0" customHeight="1">
      <c r="E2102" s="64"/>
      <c r="F2102" s="65"/>
      <c r="G2102" s="64"/>
    </row>
    <row r="2103" ht="15.0" customHeight="1">
      <c r="E2103" s="64"/>
      <c r="F2103" s="65"/>
      <c r="G2103" s="64"/>
    </row>
    <row r="2104" ht="15.0" customHeight="1">
      <c r="E2104" s="64"/>
      <c r="F2104" s="65"/>
      <c r="G2104" s="64"/>
    </row>
    <row r="2105" ht="15.0" customHeight="1">
      <c r="E2105" s="64"/>
      <c r="F2105" s="65"/>
      <c r="G2105" s="64"/>
    </row>
    <row r="2106" ht="15.0" customHeight="1">
      <c r="E2106" s="64"/>
      <c r="F2106" s="65"/>
      <c r="G2106" s="64"/>
    </row>
    <row r="2107" ht="15.0" customHeight="1">
      <c r="E2107" s="64"/>
      <c r="F2107" s="65"/>
      <c r="G2107" s="64"/>
    </row>
    <row r="2108" ht="15.0" customHeight="1">
      <c r="E2108" s="64"/>
      <c r="F2108" s="65"/>
      <c r="G2108" s="64"/>
    </row>
    <row r="2109" ht="15.0" customHeight="1">
      <c r="E2109" s="64"/>
      <c r="F2109" s="65"/>
      <c r="G2109" s="64"/>
    </row>
    <row r="2110" ht="15.0" customHeight="1">
      <c r="E2110" s="64"/>
      <c r="F2110" s="65"/>
      <c r="G2110" s="64"/>
    </row>
    <row r="2111" ht="15.0" customHeight="1">
      <c r="E2111" s="64"/>
      <c r="F2111" s="65"/>
      <c r="G2111" s="64"/>
    </row>
    <row r="2112" ht="15.0" customHeight="1">
      <c r="E2112" s="64"/>
      <c r="F2112" s="65"/>
      <c r="G2112" s="64"/>
    </row>
    <row r="2113" ht="15.0" customHeight="1">
      <c r="E2113" s="64"/>
      <c r="F2113" s="65"/>
      <c r="G2113" s="64"/>
    </row>
    <row r="2114" ht="15.0" customHeight="1">
      <c r="E2114" s="64"/>
      <c r="F2114" s="65"/>
      <c r="G2114" s="64"/>
    </row>
    <row r="2115" ht="15.0" customHeight="1">
      <c r="E2115" s="64"/>
      <c r="F2115" s="65"/>
      <c r="G2115" s="64"/>
    </row>
    <row r="2116" ht="15.0" customHeight="1">
      <c r="E2116" s="64"/>
      <c r="F2116" s="65"/>
      <c r="G2116" s="64"/>
    </row>
    <row r="2117" ht="15.0" customHeight="1">
      <c r="E2117" s="64"/>
      <c r="F2117" s="65"/>
      <c r="G2117" s="64"/>
    </row>
    <row r="2118" ht="15.0" customHeight="1">
      <c r="E2118" s="64"/>
      <c r="F2118" s="65"/>
      <c r="G2118" s="64"/>
    </row>
    <row r="2119" ht="15.0" customHeight="1">
      <c r="E2119" s="64"/>
      <c r="F2119" s="65"/>
      <c r="G2119" s="64"/>
    </row>
    <row r="2120" ht="15.0" customHeight="1">
      <c r="E2120" s="64"/>
      <c r="F2120" s="65"/>
      <c r="G2120" s="64"/>
    </row>
    <row r="2121" ht="15.0" customHeight="1">
      <c r="E2121" s="64"/>
      <c r="F2121" s="65"/>
      <c r="G2121" s="64"/>
    </row>
    <row r="2122" ht="15.0" customHeight="1">
      <c r="E2122" s="64"/>
      <c r="F2122" s="65"/>
      <c r="G2122" s="64"/>
    </row>
    <row r="2123" ht="15.0" customHeight="1">
      <c r="E2123" s="64"/>
      <c r="F2123" s="65"/>
      <c r="G2123" s="64"/>
    </row>
    <row r="2124" ht="15.0" customHeight="1">
      <c r="E2124" s="64"/>
      <c r="F2124" s="65"/>
      <c r="G2124" s="64"/>
    </row>
    <row r="2125" ht="15.0" customHeight="1">
      <c r="E2125" s="64"/>
      <c r="F2125" s="65"/>
      <c r="G2125" s="64"/>
    </row>
    <row r="2126" ht="15.0" customHeight="1">
      <c r="E2126" s="64"/>
      <c r="F2126" s="65"/>
      <c r="G2126" s="64"/>
    </row>
    <row r="2127" ht="15.0" customHeight="1">
      <c r="E2127" s="64"/>
      <c r="F2127" s="65"/>
      <c r="G2127" s="64"/>
    </row>
    <row r="2128" ht="15.0" customHeight="1">
      <c r="E2128" s="64"/>
      <c r="F2128" s="65"/>
      <c r="G2128" s="64"/>
    </row>
    <row r="2129" ht="15.0" customHeight="1">
      <c r="E2129" s="64"/>
      <c r="F2129" s="65"/>
      <c r="G2129" s="64"/>
    </row>
    <row r="2130" ht="15.0" customHeight="1">
      <c r="E2130" s="64"/>
      <c r="F2130" s="65"/>
      <c r="G2130" s="64"/>
    </row>
    <row r="2131" ht="15.0" customHeight="1">
      <c r="E2131" s="64"/>
      <c r="F2131" s="65"/>
      <c r="G2131" s="64"/>
    </row>
    <row r="2132" ht="15.0" customHeight="1">
      <c r="E2132" s="64"/>
      <c r="F2132" s="65"/>
      <c r="G2132" s="64"/>
    </row>
    <row r="2133" ht="15.0" customHeight="1">
      <c r="E2133" s="64"/>
      <c r="F2133" s="65"/>
      <c r="G2133" s="64"/>
    </row>
    <row r="2134" ht="15.0" customHeight="1">
      <c r="E2134" s="64"/>
      <c r="F2134" s="65"/>
      <c r="G2134" s="64"/>
    </row>
    <row r="2135" ht="15.0" customHeight="1">
      <c r="E2135" s="64"/>
      <c r="F2135" s="65"/>
      <c r="G2135" s="64"/>
    </row>
    <row r="2136" ht="15.0" customHeight="1">
      <c r="E2136" s="64"/>
      <c r="F2136" s="65"/>
      <c r="G2136" s="64"/>
    </row>
    <row r="2137" ht="15.0" customHeight="1">
      <c r="E2137" s="64"/>
      <c r="F2137" s="65"/>
      <c r="G2137" s="64"/>
    </row>
    <row r="2138" ht="15.0" customHeight="1">
      <c r="E2138" s="64"/>
      <c r="F2138" s="65"/>
      <c r="G2138" s="64"/>
    </row>
    <row r="2139" ht="15.0" customHeight="1">
      <c r="E2139" s="64"/>
      <c r="F2139" s="65"/>
      <c r="G2139" s="64"/>
    </row>
    <row r="2140" ht="15.0" customHeight="1">
      <c r="E2140" s="64"/>
      <c r="F2140" s="65"/>
      <c r="G2140" s="64"/>
    </row>
    <row r="2141" ht="15.0" customHeight="1">
      <c r="E2141" s="64"/>
      <c r="F2141" s="65"/>
      <c r="G2141" s="64"/>
    </row>
    <row r="2142" ht="15.0" customHeight="1">
      <c r="E2142" s="64"/>
      <c r="F2142" s="65"/>
      <c r="G2142" s="64"/>
    </row>
    <row r="2143" ht="15.0" customHeight="1">
      <c r="E2143" s="64"/>
      <c r="F2143" s="65"/>
      <c r="G2143" s="64"/>
    </row>
    <row r="2144" ht="15.0" customHeight="1">
      <c r="E2144" s="64"/>
      <c r="F2144" s="65"/>
      <c r="G2144" s="64"/>
    </row>
    <row r="2145" ht="15.0" customHeight="1">
      <c r="E2145" s="64"/>
      <c r="F2145" s="65"/>
      <c r="G2145" s="64"/>
    </row>
    <row r="2146" ht="15.0" customHeight="1">
      <c r="E2146" s="64"/>
      <c r="F2146" s="65"/>
      <c r="G2146" s="64"/>
    </row>
    <row r="2147" ht="15.0" customHeight="1">
      <c r="E2147" s="64"/>
      <c r="F2147" s="65"/>
      <c r="G2147" s="64"/>
    </row>
    <row r="2148" ht="15.0" customHeight="1">
      <c r="E2148" s="64"/>
      <c r="F2148" s="65"/>
      <c r="G2148" s="64"/>
    </row>
    <row r="2149" ht="15.0" customHeight="1">
      <c r="E2149" s="64"/>
      <c r="F2149" s="65"/>
      <c r="G2149" s="64"/>
    </row>
    <row r="2150" ht="15.0" customHeight="1">
      <c r="E2150" s="64"/>
      <c r="F2150" s="65"/>
      <c r="G2150" s="64"/>
    </row>
    <row r="2151" ht="15.0" customHeight="1">
      <c r="E2151" s="64"/>
      <c r="F2151" s="65"/>
      <c r="G2151" s="64"/>
    </row>
    <row r="2152" ht="15.0" customHeight="1">
      <c r="E2152" s="64"/>
      <c r="F2152" s="65"/>
      <c r="G2152" s="64"/>
    </row>
    <row r="2153" ht="15.0" customHeight="1">
      <c r="E2153" s="64"/>
      <c r="F2153" s="65"/>
      <c r="G2153" s="64"/>
    </row>
    <row r="2154" ht="15.0" customHeight="1">
      <c r="E2154" s="64"/>
      <c r="F2154" s="65"/>
      <c r="G2154" s="64"/>
    </row>
    <row r="2155" ht="15.0" customHeight="1">
      <c r="E2155" s="64"/>
      <c r="F2155" s="65"/>
      <c r="G2155" s="64"/>
    </row>
    <row r="2156" ht="15.0" customHeight="1">
      <c r="E2156" s="64"/>
      <c r="F2156" s="65"/>
      <c r="G2156" s="64"/>
    </row>
    <row r="2157" ht="15.0" customHeight="1">
      <c r="E2157" s="64"/>
      <c r="F2157" s="65"/>
      <c r="G2157" s="64"/>
    </row>
    <row r="2158" ht="15.0" customHeight="1">
      <c r="E2158" s="64"/>
      <c r="F2158" s="65"/>
      <c r="G2158" s="64"/>
    </row>
    <row r="2159" ht="15.0" customHeight="1">
      <c r="E2159" s="64"/>
      <c r="F2159" s="65"/>
      <c r="G2159" s="64"/>
    </row>
    <row r="2160" ht="15.0" customHeight="1">
      <c r="E2160" s="64"/>
      <c r="F2160" s="65"/>
      <c r="G2160" s="64"/>
    </row>
    <row r="2161" ht="15.0" customHeight="1">
      <c r="E2161" s="64"/>
      <c r="F2161" s="65"/>
      <c r="G2161" s="64"/>
    </row>
    <row r="2162" ht="15.0" customHeight="1">
      <c r="E2162" s="64"/>
      <c r="F2162" s="65"/>
      <c r="G2162" s="64"/>
    </row>
    <row r="2163" ht="15.0" customHeight="1">
      <c r="E2163" s="64"/>
      <c r="F2163" s="65"/>
      <c r="G2163" s="64"/>
    </row>
    <row r="2164" ht="15.0" customHeight="1">
      <c r="E2164" s="64"/>
      <c r="F2164" s="65"/>
      <c r="G2164" s="64"/>
    </row>
    <row r="2165" ht="15.0" customHeight="1">
      <c r="E2165" s="64"/>
      <c r="F2165" s="65"/>
      <c r="G2165" s="64"/>
    </row>
    <row r="2166" ht="15.0" customHeight="1">
      <c r="E2166" s="64"/>
      <c r="F2166" s="65"/>
      <c r="G2166" s="64"/>
    </row>
    <row r="2167" ht="15.0" customHeight="1">
      <c r="E2167" s="64"/>
      <c r="F2167" s="65"/>
      <c r="G2167" s="64"/>
    </row>
    <row r="2168" ht="15.0" customHeight="1">
      <c r="E2168" s="64"/>
      <c r="F2168" s="65"/>
      <c r="G2168" s="64"/>
    </row>
    <row r="2169" ht="15.0" customHeight="1">
      <c r="E2169" s="64"/>
      <c r="F2169" s="65"/>
      <c r="G2169" s="64"/>
    </row>
    <row r="2170" ht="15.0" customHeight="1">
      <c r="E2170" s="64"/>
      <c r="F2170" s="65"/>
      <c r="G2170" s="64"/>
    </row>
    <row r="2171" ht="15.0" customHeight="1">
      <c r="E2171" s="64"/>
      <c r="F2171" s="65"/>
      <c r="G2171" s="64"/>
    </row>
    <row r="2172" ht="15.0" customHeight="1">
      <c r="E2172" s="64"/>
      <c r="F2172" s="65"/>
      <c r="G2172" s="64"/>
    </row>
    <row r="2173" ht="15.0" customHeight="1">
      <c r="E2173" s="64"/>
      <c r="F2173" s="65"/>
      <c r="G2173" s="64"/>
    </row>
    <row r="2174" ht="15.0" customHeight="1">
      <c r="E2174" s="64"/>
      <c r="F2174" s="65"/>
      <c r="G2174" s="64"/>
    </row>
    <row r="2175" ht="15.0" customHeight="1">
      <c r="E2175" s="64"/>
      <c r="F2175" s="65"/>
      <c r="G2175" s="64"/>
    </row>
    <row r="2176" ht="15.0" customHeight="1">
      <c r="E2176" s="64"/>
      <c r="F2176" s="65"/>
      <c r="G2176" s="64"/>
    </row>
    <row r="2177" ht="15.0" customHeight="1">
      <c r="E2177" s="64"/>
      <c r="F2177" s="65"/>
      <c r="G2177" s="64"/>
    </row>
    <row r="2178" ht="15.0" customHeight="1">
      <c r="E2178" s="64"/>
      <c r="F2178" s="65"/>
      <c r="G2178" s="64"/>
    </row>
    <row r="2179" ht="15.0" customHeight="1">
      <c r="E2179" s="64"/>
      <c r="F2179" s="65"/>
      <c r="G2179" s="64"/>
    </row>
    <row r="2180" ht="15.0" customHeight="1">
      <c r="E2180" s="64"/>
      <c r="F2180" s="65"/>
      <c r="G2180" s="64"/>
    </row>
    <row r="2181" ht="15.0" customHeight="1">
      <c r="E2181" s="64"/>
      <c r="F2181" s="65"/>
      <c r="G2181" s="64"/>
    </row>
    <row r="2182" ht="15.0" customHeight="1">
      <c r="E2182" s="64"/>
      <c r="F2182" s="65"/>
      <c r="G2182" s="64"/>
    </row>
    <row r="2183" ht="15.0" customHeight="1">
      <c r="E2183" s="64"/>
      <c r="F2183" s="65"/>
      <c r="G2183" s="64"/>
    </row>
    <row r="2184" ht="15.0" customHeight="1">
      <c r="E2184" s="64"/>
      <c r="F2184" s="65"/>
      <c r="G2184" s="64"/>
    </row>
    <row r="2185" ht="15.0" customHeight="1">
      <c r="E2185" s="64"/>
      <c r="F2185" s="65"/>
      <c r="G2185" s="64"/>
    </row>
    <row r="2186" ht="15.0" customHeight="1">
      <c r="E2186" s="64"/>
      <c r="F2186" s="65"/>
      <c r="G2186" s="64"/>
    </row>
    <row r="2187" ht="15.0" customHeight="1">
      <c r="E2187" s="64"/>
      <c r="F2187" s="65"/>
      <c r="G2187" s="64"/>
    </row>
    <row r="2188" ht="15.0" customHeight="1">
      <c r="E2188" s="64"/>
      <c r="F2188" s="65"/>
      <c r="G2188" s="64"/>
    </row>
    <row r="2189" ht="15.0" customHeight="1">
      <c r="E2189" s="64"/>
      <c r="F2189" s="65"/>
      <c r="G2189" s="64"/>
    </row>
    <row r="2190" ht="15.0" customHeight="1">
      <c r="E2190" s="64"/>
      <c r="F2190" s="65"/>
      <c r="G2190" s="64"/>
    </row>
    <row r="2191" ht="15.0" customHeight="1">
      <c r="E2191" s="64"/>
      <c r="F2191" s="65"/>
      <c r="G2191" s="64"/>
    </row>
    <row r="2192" ht="15.0" customHeight="1">
      <c r="E2192" s="64"/>
      <c r="F2192" s="65"/>
      <c r="G2192" s="64"/>
    </row>
    <row r="2193" ht="15.0" customHeight="1">
      <c r="E2193" s="64"/>
      <c r="F2193" s="65"/>
      <c r="G2193" s="64"/>
    </row>
    <row r="2194" ht="15.0" customHeight="1">
      <c r="E2194" s="64"/>
      <c r="F2194" s="65"/>
      <c r="G2194" s="64"/>
    </row>
    <row r="2195" ht="15.0" customHeight="1">
      <c r="E2195" s="64"/>
      <c r="F2195" s="65"/>
      <c r="G2195" s="64"/>
    </row>
    <row r="2196" ht="15.0" customHeight="1">
      <c r="E2196" s="64"/>
      <c r="F2196" s="65"/>
      <c r="G2196" s="64"/>
    </row>
    <row r="2197" ht="15.0" customHeight="1">
      <c r="E2197" s="64"/>
      <c r="F2197" s="65"/>
      <c r="G2197" s="64"/>
    </row>
    <row r="2198" ht="15.0" customHeight="1">
      <c r="E2198" s="64"/>
      <c r="F2198" s="65"/>
      <c r="G2198" s="64"/>
    </row>
    <row r="2199" ht="15.0" customHeight="1">
      <c r="E2199" s="64"/>
      <c r="F2199" s="65"/>
      <c r="G2199" s="64"/>
    </row>
    <row r="2200" ht="15.0" customHeight="1">
      <c r="E2200" s="64"/>
      <c r="F2200" s="65"/>
      <c r="G2200" s="64"/>
    </row>
    <row r="2201" ht="15.0" customHeight="1">
      <c r="E2201" s="64"/>
      <c r="F2201" s="65"/>
      <c r="G2201" s="64"/>
    </row>
    <row r="2202" ht="15.0" customHeight="1">
      <c r="E2202" s="64"/>
      <c r="F2202" s="65"/>
      <c r="G2202" s="64"/>
    </row>
    <row r="2203" ht="15.0" customHeight="1">
      <c r="E2203" s="64"/>
      <c r="F2203" s="65"/>
      <c r="G2203" s="64"/>
    </row>
    <row r="2204" ht="15.0" customHeight="1">
      <c r="E2204" s="64"/>
      <c r="F2204" s="65"/>
      <c r="G2204" s="64"/>
    </row>
    <row r="2205" ht="15.0" customHeight="1">
      <c r="E2205" s="64"/>
      <c r="F2205" s="65"/>
      <c r="G2205" s="64"/>
    </row>
    <row r="2206" ht="15.0" customHeight="1">
      <c r="E2206" s="64"/>
      <c r="F2206" s="65"/>
      <c r="G2206" s="64"/>
    </row>
    <row r="2207" ht="15.0" customHeight="1">
      <c r="E2207" s="64"/>
      <c r="F2207" s="65"/>
      <c r="G2207" s="64"/>
    </row>
    <row r="2208" ht="15.0" customHeight="1">
      <c r="E2208" s="64"/>
      <c r="F2208" s="65"/>
      <c r="G2208" s="64"/>
    </row>
    <row r="2209" ht="15.0" customHeight="1">
      <c r="E2209" s="64"/>
      <c r="F2209" s="65"/>
      <c r="G2209" s="64"/>
    </row>
    <row r="2210" ht="15.0" customHeight="1">
      <c r="E2210" s="64"/>
      <c r="F2210" s="65"/>
      <c r="G2210" s="64"/>
    </row>
    <row r="2211" ht="15.0" customHeight="1">
      <c r="E2211" s="64"/>
      <c r="F2211" s="65"/>
      <c r="G2211" s="64"/>
    </row>
    <row r="2212" ht="15.0" customHeight="1">
      <c r="E2212" s="64"/>
      <c r="F2212" s="65"/>
      <c r="G2212" s="64"/>
    </row>
    <row r="2213" ht="15.0" customHeight="1">
      <c r="E2213" s="64"/>
      <c r="F2213" s="65"/>
      <c r="G2213" s="64"/>
    </row>
    <row r="2214" ht="15.0" customHeight="1">
      <c r="E2214" s="64"/>
      <c r="F2214" s="65"/>
      <c r="G2214" s="64"/>
    </row>
    <row r="2215" ht="15.0" customHeight="1">
      <c r="E2215" s="64"/>
      <c r="F2215" s="65"/>
      <c r="G2215" s="64"/>
    </row>
    <row r="2216" ht="15.0" customHeight="1">
      <c r="E2216" s="64"/>
      <c r="F2216" s="65"/>
      <c r="G2216" s="64"/>
    </row>
    <row r="2217" ht="15.0" customHeight="1">
      <c r="E2217" s="64"/>
      <c r="F2217" s="65"/>
      <c r="G2217" s="64"/>
    </row>
    <row r="2218" ht="15.0" customHeight="1">
      <c r="E2218" s="64"/>
      <c r="F2218" s="65"/>
      <c r="G2218" s="64"/>
    </row>
    <row r="2219" ht="15.0" customHeight="1">
      <c r="E2219" s="64"/>
      <c r="F2219" s="65"/>
      <c r="G2219" s="64"/>
    </row>
    <row r="2220" ht="15.0" customHeight="1">
      <c r="E2220" s="64"/>
      <c r="F2220" s="65"/>
      <c r="G2220" s="64"/>
    </row>
    <row r="2221" ht="15.0" customHeight="1">
      <c r="E2221" s="64"/>
      <c r="F2221" s="65"/>
      <c r="G2221" s="64"/>
    </row>
    <row r="2222" ht="15.0" customHeight="1">
      <c r="E2222" s="64"/>
      <c r="F2222" s="65"/>
      <c r="G2222" s="64"/>
    </row>
    <row r="2223" ht="15.0" customHeight="1">
      <c r="E2223" s="64"/>
      <c r="F2223" s="65"/>
      <c r="G2223" s="64"/>
    </row>
    <row r="2224" ht="15.0" customHeight="1">
      <c r="E2224" s="64"/>
      <c r="F2224" s="65"/>
      <c r="G2224" s="64"/>
    </row>
    <row r="2225" ht="15.0" customHeight="1">
      <c r="E2225" s="64"/>
      <c r="F2225" s="65"/>
      <c r="G2225" s="64"/>
    </row>
    <row r="2226" ht="15.0" customHeight="1">
      <c r="E2226" s="64"/>
      <c r="F2226" s="65"/>
      <c r="G2226" s="64"/>
    </row>
    <row r="2227" ht="15.0" customHeight="1">
      <c r="E2227" s="64"/>
      <c r="F2227" s="65"/>
      <c r="G2227" s="64"/>
    </row>
    <row r="2228" ht="15.0" customHeight="1">
      <c r="E2228" s="64"/>
      <c r="F2228" s="65"/>
      <c r="G2228" s="64"/>
    </row>
    <row r="2229" ht="15.0" customHeight="1">
      <c r="E2229" s="64"/>
      <c r="F2229" s="65"/>
      <c r="G2229" s="64"/>
    </row>
    <row r="2230" ht="15.0" customHeight="1">
      <c r="E2230" s="64"/>
      <c r="F2230" s="65"/>
      <c r="G2230" s="64"/>
    </row>
    <row r="2231" ht="15.0" customHeight="1">
      <c r="E2231" s="64"/>
      <c r="F2231" s="65"/>
      <c r="G2231" s="64"/>
    </row>
    <row r="2232" ht="15.0" customHeight="1">
      <c r="E2232" s="64"/>
      <c r="F2232" s="65"/>
      <c r="G2232" s="64"/>
    </row>
    <row r="2233" ht="15.0" customHeight="1">
      <c r="E2233" s="64"/>
      <c r="F2233" s="65"/>
      <c r="G2233" s="64"/>
    </row>
    <row r="2234" ht="15.0" customHeight="1">
      <c r="E2234" s="64"/>
      <c r="F2234" s="65"/>
      <c r="G2234" s="64"/>
    </row>
    <row r="2235" ht="15.0" customHeight="1">
      <c r="E2235" s="64"/>
      <c r="F2235" s="65"/>
      <c r="G2235" s="64"/>
    </row>
    <row r="2236" ht="15.0" customHeight="1">
      <c r="E2236" s="64"/>
      <c r="F2236" s="65"/>
      <c r="G2236" s="64"/>
    </row>
    <row r="2237" ht="15.0" customHeight="1">
      <c r="E2237" s="64"/>
      <c r="F2237" s="65"/>
      <c r="G2237" s="64"/>
    </row>
    <row r="2238" ht="15.0" customHeight="1">
      <c r="E2238" s="64"/>
      <c r="F2238" s="65"/>
      <c r="G2238" s="64"/>
    </row>
    <row r="2239" ht="15.0" customHeight="1">
      <c r="E2239" s="64"/>
      <c r="F2239" s="65"/>
      <c r="G2239" s="64"/>
    </row>
    <row r="2240" ht="15.0" customHeight="1">
      <c r="E2240" s="64"/>
      <c r="F2240" s="65"/>
      <c r="G2240" s="64"/>
    </row>
    <row r="2241" ht="15.0" customHeight="1">
      <c r="E2241" s="64"/>
      <c r="F2241" s="65"/>
      <c r="G2241" s="64"/>
    </row>
    <row r="2242" ht="15.0" customHeight="1">
      <c r="E2242" s="64"/>
      <c r="F2242" s="65"/>
      <c r="G2242" s="64"/>
    </row>
    <row r="2243" ht="15.0" customHeight="1">
      <c r="E2243" s="64"/>
      <c r="F2243" s="65"/>
      <c r="G2243" s="64"/>
    </row>
    <row r="2244" ht="15.0" customHeight="1">
      <c r="E2244" s="64"/>
      <c r="F2244" s="65"/>
      <c r="G2244" s="64"/>
    </row>
    <row r="2245" ht="15.0" customHeight="1">
      <c r="E2245" s="64"/>
      <c r="F2245" s="65"/>
      <c r="G2245" s="64"/>
    </row>
    <row r="2246" ht="15.0" customHeight="1">
      <c r="E2246" s="64"/>
      <c r="F2246" s="65"/>
      <c r="G2246" s="64"/>
    </row>
    <row r="2247" ht="15.0" customHeight="1">
      <c r="E2247" s="64"/>
      <c r="F2247" s="65"/>
      <c r="G2247" s="64"/>
    </row>
    <row r="2248" ht="15.0" customHeight="1">
      <c r="E2248" s="64"/>
      <c r="F2248" s="65"/>
      <c r="G2248" s="64"/>
    </row>
    <row r="2249" ht="15.0" customHeight="1">
      <c r="E2249" s="64"/>
      <c r="F2249" s="65"/>
      <c r="G2249" s="64"/>
    </row>
    <row r="2250" ht="15.0" customHeight="1">
      <c r="E2250" s="64"/>
      <c r="F2250" s="65"/>
      <c r="G2250" s="64"/>
    </row>
    <row r="2251" ht="15.0" customHeight="1">
      <c r="E2251" s="64"/>
      <c r="F2251" s="65"/>
      <c r="G2251" s="64"/>
    </row>
    <row r="2252" ht="15.0" customHeight="1">
      <c r="E2252" s="64"/>
      <c r="F2252" s="65"/>
      <c r="G2252" s="64"/>
    </row>
    <row r="2253" ht="15.0" customHeight="1">
      <c r="E2253" s="64"/>
      <c r="F2253" s="65"/>
      <c r="G2253" s="64"/>
    </row>
    <row r="2254" ht="15.0" customHeight="1">
      <c r="E2254" s="64"/>
      <c r="F2254" s="65"/>
      <c r="G2254" s="64"/>
    </row>
    <row r="2255" ht="15.0" customHeight="1">
      <c r="E2255" s="64"/>
      <c r="F2255" s="65"/>
      <c r="G2255" s="64"/>
    </row>
    <row r="2256" ht="15.0" customHeight="1">
      <c r="E2256" s="64"/>
      <c r="F2256" s="65"/>
      <c r="G2256" s="64"/>
    </row>
    <row r="2257" ht="15.0" customHeight="1">
      <c r="E2257" s="64"/>
      <c r="F2257" s="65"/>
      <c r="G2257" s="64"/>
    </row>
    <row r="2258" ht="15.0" customHeight="1">
      <c r="E2258" s="64"/>
      <c r="F2258" s="65"/>
      <c r="G2258" s="64"/>
    </row>
    <row r="2259" ht="15.0" customHeight="1">
      <c r="E2259" s="64"/>
      <c r="F2259" s="65"/>
      <c r="G2259" s="64"/>
    </row>
    <row r="2260" ht="15.0" customHeight="1">
      <c r="E2260" s="64"/>
      <c r="F2260" s="65"/>
      <c r="G2260" s="64"/>
    </row>
    <row r="2261" ht="15.0" customHeight="1">
      <c r="E2261" s="64"/>
      <c r="F2261" s="65"/>
      <c r="G2261" s="64"/>
    </row>
    <row r="2262" ht="15.0" customHeight="1">
      <c r="E2262" s="64"/>
      <c r="F2262" s="65"/>
      <c r="G2262" s="64"/>
    </row>
    <row r="2263" ht="15.0" customHeight="1">
      <c r="E2263" s="64"/>
      <c r="F2263" s="65"/>
      <c r="G2263" s="64"/>
    </row>
    <row r="2264" ht="15.0" customHeight="1">
      <c r="E2264" s="64"/>
      <c r="F2264" s="65"/>
      <c r="G2264" s="64"/>
    </row>
    <row r="2265" ht="15.0" customHeight="1">
      <c r="E2265" s="64"/>
      <c r="F2265" s="65"/>
      <c r="G2265" s="64"/>
    </row>
    <row r="2266" ht="15.0" customHeight="1">
      <c r="E2266" s="64"/>
      <c r="F2266" s="65"/>
      <c r="G2266" s="64"/>
    </row>
    <row r="2267" ht="15.0" customHeight="1">
      <c r="E2267" s="64"/>
      <c r="F2267" s="65"/>
      <c r="G2267" s="64"/>
    </row>
    <row r="2268" ht="15.0" customHeight="1">
      <c r="E2268" s="64"/>
      <c r="F2268" s="65"/>
      <c r="G2268" s="64"/>
    </row>
    <row r="2269" ht="15.0" customHeight="1">
      <c r="E2269" s="64"/>
      <c r="F2269" s="65"/>
      <c r="G2269" s="64"/>
    </row>
    <row r="2270" ht="15.0" customHeight="1">
      <c r="E2270" s="64"/>
      <c r="F2270" s="65"/>
      <c r="G2270" s="64"/>
    </row>
    <row r="2271" ht="15.0" customHeight="1">
      <c r="E2271" s="64"/>
      <c r="F2271" s="65"/>
      <c r="G2271" s="64"/>
    </row>
    <row r="2272" ht="15.0" customHeight="1">
      <c r="E2272" s="64"/>
      <c r="F2272" s="65"/>
      <c r="G2272" s="64"/>
    </row>
    <row r="2273" ht="15.0" customHeight="1">
      <c r="E2273" s="64"/>
      <c r="F2273" s="65"/>
      <c r="G2273" s="64"/>
    </row>
    <row r="2274" ht="15.0" customHeight="1">
      <c r="E2274" s="64"/>
      <c r="F2274" s="65"/>
      <c r="G2274" s="64"/>
    </row>
    <row r="2275" ht="15.0" customHeight="1">
      <c r="E2275" s="64"/>
      <c r="F2275" s="65"/>
      <c r="G2275" s="64"/>
    </row>
    <row r="2276" ht="15.0" customHeight="1">
      <c r="E2276" s="64"/>
      <c r="F2276" s="65"/>
      <c r="G2276" s="64"/>
    </row>
    <row r="2277" ht="15.0" customHeight="1">
      <c r="E2277" s="64"/>
      <c r="F2277" s="65"/>
      <c r="G2277" s="64"/>
    </row>
    <row r="2278" ht="15.0" customHeight="1">
      <c r="E2278" s="64"/>
      <c r="F2278" s="65"/>
      <c r="G2278" s="64"/>
    </row>
    <row r="2279" ht="15.0" customHeight="1">
      <c r="E2279" s="64"/>
      <c r="F2279" s="65"/>
      <c r="G2279" s="64"/>
    </row>
    <row r="2280" ht="15.0" customHeight="1">
      <c r="E2280" s="64"/>
      <c r="F2280" s="65"/>
      <c r="G2280" s="64"/>
    </row>
    <row r="2281" ht="15.0" customHeight="1">
      <c r="E2281" s="64"/>
      <c r="F2281" s="65"/>
      <c r="G2281" s="64"/>
    </row>
    <row r="2282" ht="15.0" customHeight="1">
      <c r="E2282" s="64"/>
      <c r="F2282" s="65"/>
      <c r="G2282" s="64"/>
    </row>
    <row r="2283" ht="15.0" customHeight="1">
      <c r="E2283" s="64"/>
      <c r="F2283" s="65"/>
      <c r="G2283" s="64"/>
    </row>
    <row r="2284" ht="15.0" customHeight="1">
      <c r="E2284" s="64"/>
      <c r="F2284" s="65"/>
      <c r="G2284" s="64"/>
    </row>
    <row r="2285" ht="15.0" customHeight="1">
      <c r="E2285" s="64"/>
      <c r="F2285" s="65"/>
      <c r="G2285" s="64"/>
    </row>
    <row r="2286" ht="15.0" customHeight="1">
      <c r="E2286" s="64"/>
      <c r="F2286" s="65"/>
      <c r="G2286" s="64"/>
    </row>
    <row r="2287" ht="15.0" customHeight="1">
      <c r="E2287" s="64"/>
      <c r="F2287" s="65"/>
      <c r="G2287" s="64"/>
    </row>
    <row r="2288" ht="15.0" customHeight="1">
      <c r="E2288" s="64"/>
      <c r="F2288" s="65"/>
      <c r="G2288" s="64"/>
    </row>
    <row r="2289" ht="15.0" customHeight="1">
      <c r="E2289" s="64"/>
      <c r="F2289" s="65"/>
      <c r="G2289" s="64"/>
    </row>
    <row r="2290" ht="15.0" customHeight="1">
      <c r="E2290" s="64"/>
      <c r="F2290" s="65"/>
      <c r="G2290" s="64"/>
    </row>
    <row r="2291" ht="15.0" customHeight="1">
      <c r="E2291" s="64"/>
      <c r="F2291" s="65"/>
      <c r="G2291" s="64"/>
    </row>
    <row r="2292" ht="15.0" customHeight="1">
      <c r="E2292" s="64"/>
      <c r="F2292" s="65"/>
      <c r="G2292" s="64"/>
    </row>
    <row r="2293" ht="15.0" customHeight="1">
      <c r="E2293" s="64"/>
      <c r="F2293" s="65"/>
      <c r="G2293" s="64"/>
    </row>
    <row r="2294" ht="15.0" customHeight="1">
      <c r="E2294" s="64"/>
      <c r="F2294" s="65"/>
      <c r="G2294" s="64"/>
    </row>
    <row r="2295" ht="15.0" customHeight="1">
      <c r="E2295" s="64"/>
      <c r="F2295" s="65"/>
      <c r="G2295" s="64"/>
    </row>
    <row r="2296" ht="15.0" customHeight="1">
      <c r="E2296" s="64"/>
      <c r="F2296" s="65"/>
      <c r="G2296" s="64"/>
    </row>
    <row r="2297" ht="15.0" customHeight="1">
      <c r="E2297" s="64"/>
      <c r="F2297" s="65"/>
      <c r="G2297" s="64"/>
    </row>
    <row r="2298" ht="15.0" customHeight="1">
      <c r="E2298" s="64"/>
      <c r="F2298" s="65"/>
      <c r="G2298" s="64"/>
    </row>
    <row r="2299" ht="15.0" customHeight="1">
      <c r="E2299" s="64"/>
      <c r="F2299" s="65"/>
      <c r="G2299" s="64"/>
    </row>
    <row r="2300" ht="15.0" customHeight="1">
      <c r="E2300" s="64"/>
      <c r="F2300" s="65"/>
      <c r="G2300" s="64"/>
    </row>
    <row r="2301" ht="15.0" customHeight="1">
      <c r="E2301" s="64"/>
      <c r="F2301" s="65"/>
      <c r="G2301" s="64"/>
    </row>
    <row r="2302" ht="15.0" customHeight="1">
      <c r="E2302" s="64"/>
      <c r="F2302" s="65"/>
      <c r="G2302" s="64"/>
    </row>
    <row r="2303" ht="15.0" customHeight="1">
      <c r="E2303" s="64"/>
      <c r="F2303" s="65"/>
      <c r="G2303" s="64"/>
    </row>
    <row r="2304" ht="15.0" customHeight="1">
      <c r="E2304" s="64"/>
      <c r="F2304" s="65"/>
      <c r="G2304" s="64"/>
    </row>
    <row r="2305" ht="15.0" customHeight="1">
      <c r="E2305" s="64"/>
      <c r="F2305" s="65"/>
      <c r="G2305" s="64"/>
    </row>
    <row r="2306" ht="15.0" customHeight="1">
      <c r="E2306" s="64"/>
      <c r="F2306" s="65"/>
      <c r="G2306" s="64"/>
    </row>
    <row r="2307" ht="15.0" customHeight="1">
      <c r="E2307" s="64"/>
      <c r="F2307" s="65"/>
      <c r="G2307" s="64"/>
    </row>
    <row r="2308" ht="15.0" customHeight="1">
      <c r="E2308" s="64"/>
      <c r="F2308" s="65"/>
      <c r="G2308" s="64"/>
    </row>
    <row r="2309" ht="15.0" customHeight="1">
      <c r="E2309" s="64"/>
      <c r="F2309" s="65"/>
      <c r="G2309" s="64"/>
    </row>
    <row r="2310" ht="15.0" customHeight="1">
      <c r="E2310" s="64"/>
      <c r="F2310" s="65"/>
      <c r="G2310" s="64"/>
    </row>
    <row r="2311" ht="15.0" customHeight="1">
      <c r="E2311" s="64"/>
      <c r="F2311" s="65"/>
      <c r="G2311" s="64"/>
    </row>
    <row r="2312" ht="15.0" customHeight="1">
      <c r="E2312" s="64"/>
      <c r="F2312" s="65"/>
      <c r="G2312" s="64"/>
    </row>
    <row r="2313" ht="15.0" customHeight="1">
      <c r="E2313" s="64"/>
      <c r="F2313" s="65"/>
      <c r="G2313" s="64"/>
    </row>
    <row r="2314" ht="15.0" customHeight="1">
      <c r="E2314" s="64"/>
      <c r="F2314" s="65"/>
      <c r="G2314" s="64"/>
    </row>
    <row r="2315" ht="15.0" customHeight="1">
      <c r="E2315" s="64"/>
      <c r="F2315" s="65"/>
      <c r="G2315" s="64"/>
    </row>
    <row r="2316" ht="15.0" customHeight="1">
      <c r="E2316" s="64"/>
      <c r="F2316" s="65"/>
      <c r="G2316" s="64"/>
    </row>
    <row r="2317" ht="15.0" customHeight="1">
      <c r="E2317" s="64"/>
      <c r="F2317" s="65"/>
      <c r="G2317" s="64"/>
    </row>
    <row r="2318" ht="15.0" customHeight="1">
      <c r="E2318" s="64"/>
      <c r="F2318" s="65"/>
      <c r="G2318" s="64"/>
    </row>
    <row r="2319" ht="15.0" customHeight="1">
      <c r="E2319" s="64"/>
      <c r="F2319" s="65"/>
      <c r="G2319" s="64"/>
    </row>
    <row r="2320" ht="15.0" customHeight="1">
      <c r="E2320" s="64"/>
      <c r="F2320" s="65"/>
      <c r="G2320" s="64"/>
    </row>
    <row r="2321" ht="15.0" customHeight="1">
      <c r="E2321" s="64"/>
      <c r="F2321" s="65"/>
      <c r="G2321" s="64"/>
    </row>
    <row r="2322" ht="15.0" customHeight="1">
      <c r="E2322" s="64"/>
      <c r="F2322" s="65"/>
      <c r="G2322" s="64"/>
    </row>
    <row r="2323" ht="15.0" customHeight="1">
      <c r="E2323" s="64"/>
      <c r="F2323" s="65"/>
      <c r="G2323" s="64"/>
    </row>
    <row r="2324" ht="15.0" customHeight="1">
      <c r="E2324" s="64"/>
      <c r="F2324" s="65"/>
      <c r="G2324" s="64"/>
    </row>
    <row r="2325" ht="15.0" customHeight="1">
      <c r="E2325" s="64"/>
      <c r="F2325" s="65"/>
      <c r="G2325" s="64"/>
    </row>
    <row r="2326" ht="15.0" customHeight="1">
      <c r="E2326" s="64"/>
      <c r="F2326" s="65"/>
      <c r="G2326" s="64"/>
    </row>
    <row r="2327" ht="15.0" customHeight="1">
      <c r="E2327" s="64"/>
      <c r="F2327" s="65"/>
      <c r="G2327" s="64"/>
    </row>
    <row r="2328" ht="15.0" customHeight="1">
      <c r="E2328" s="64"/>
      <c r="F2328" s="65"/>
      <c r="G2328" s="64"/>
    </row>
    <row r="2329" ht="15.0" customHeight="1">
      <c r="E2329" s="64"/>
      <c r="F2329" s="65"/>
      <c r="G2329" s="64"/>
    </row>
    <row r="2330" ht="15.0" customHeight="1">
      <c r="E2330" s="64"/>
      <c r="F2330" s="65"/>
      <c r="G2330" s="64"/>
    </row>
    <row r="2331" ht="15.0" customHeight="1">
      <c r="E2331" s="64"/>
      <c r="F2331" s="65"/>
      <c r="G2331" s="64"/>
    </row>
    <row r="2332" ht="15.0" customHeight="1">
      <c r="E2332" s="64"/>
      <c r="F2332" s="65"/>
      <c r="G2332" s="64"/>
    </row>
    <row r="2333" ht="15.0" customHeight="1">
      <c r="E2333" s="64"/>
      <c r="F2333" s="65"/>
      <c r="G2333" s="64"/>
    </row>
    <row r="2334" ht="15.0" customHeight="1">
      <c r="E2334" s="64"/>
      <c r="F2334" s="65"/>
      <c r="G2334" s="64"/>
    </row>
    <row r="2335" ht="15.0" customHeight="1">
      <c r="E2335" s="64"/>
      <c r="F2335" s="65"/>
      <c r="G2335" s="64"/>
    </row>
    <row r="2336" ht="15.0" customHeight="1">
      <c r="E2336" s="64"/>
      <c r="F2336" s="65"/>
      <c r="G2336" s="64"/>
    </row>
    <row r="2337" ht="15.0" customHeight="1">
      <c r="E2337" s="64"/>
      <c r="F2337" s="65"/>
      <c r="G2337" s="64"/>
    </row>
    <row r="2338" ht="15.0" customHeight="1">
      <c r="E2338" s="64"/>
      <c r="F2338" s="65"/>
      <c r="G2338" s="64"/>
    </row>
    <row r="2339" ht="15.0" customHeight="1">
      <c r="E2339" s="64"/>
      <c r="F2339" s="65"/>
      <c r="G2339" s="64"/>
    </row>
    <row r="2340" ht="15.0" customHeight="1">
      <c r="E2340" s="64"/>
      <c r="F2340" s="65"/>
      <c r="G2340" s="64"/>
    </row>
    <row r="2341" ht="15.0" customHeight="1">
      <c r="E2341" s="64"/>
      <c r="F2341" s="65"/>
      <c r="G2341" s="64"/>
    </row>
    <row r="2342" ht="15.0" customHeight="1">
      <c r="E2342" s="64"/>
      <c r="F2342" s="65"/>
      <c r="G2342" s="64"/>
    </row>
    <row r="2343" ht="15.0" customHeight="1">
      <c r="E2343" s="64"/>
      <c r="F2343" s="65"/>
      <c r="G2343" s="64"/>
    </row>
    <row r="2344" ht="15.0" customHeight="1">
      <c r="E2344" s="64"/>
      <c r="F2344" s="65"/>
      <c r="G2344" s="64"/>
    </row>
    <row r="2345" ht="15.0" customHeight="1">
      <c r="E2345" s="64"/>
      <c r="F2345" s="65"/>
      <c r="G2345" s="64"/>
    </row>
    <row r="2346" ht="15.0" customHeight="1">
      <c r="E2346" s="64"/>
      <c r="F2346" s="65"/>
      <c r="G2346" s="64"/>
    </row>
    <row r="2347" ht="15.0" customHeight="1">
      <c r="E2347" s="64"/>
      <c r="F2347" s="65"/>
      <c r="G2347" s="64"/>
    </row>
    <row r="2348" ht="15.0" customHeight="1">
      <c r="E2348" s="64"/>
      <c r="F2348" s="65"/>
      <c r="G2348" s="64"/>
    </row>
    <row r="2349" ht="15.0" customHeight="1">
      <c r="E2349" s="64"/>
      <c r="F2349" s="65"/>
      <c r="G2349" s="64"/>
    </row>
    <row r="2350" ht="15.0" customHeight="1">
      <c r="E2350" s="64"/>
      <c r="F2350" s="65"/>
      <c r="G2350" s="64"/>
    </row>
    <row r="2351" ht="15.0" customHeight="1">
      <c r="E2351" s="64"/>
      <c r="F2351" s="65"/>
      <c r="G2351" s="64"/>
    </row>
    <row r="2352" ht="15.0" customHeight="1">
      <c r="E2352" s="64"/>
      <c r="F2352" s="65"/>
      <c r="G2352" s="64"/>
    </row>
    <row r="2353" ht="15.0" customHeight="1">
      <c r="E2353" s="64"/>
      <c r="F2353" s="65"/>
      <c r="G2353" s="64"/>
    </row>
    <row r="2354" ht="15.0" customHeight="1">
      <c r="E2354" s="64"/>
      <c r="F2354" s="65"/>
      <c r="G2354" s="64"/>
    </row>
    <row r="2355" ht="15.0" customHeight="1">
      <c r="E2355" s="64"/>
      <c r="F2355" s="65"/>
      <c r="G2355" s="64"/>
    </row>
    <row r="2356" ht="15.0" customHeight="1">
      <c r="E2356" s="64"/>
      <c r="F2356" s="65"/>
      <c r="G2356" s="64"/>
    </row>
    <row r="2357" ht="15.0" customHeight="1">
      <c r="E2357" s="64"/>
      <c r="F2357" s="65"/>
      <c r="G2357" s="64"/>
    </row>
    <row r="2358" ht="15.0" customHeight="1">
      <c r="E2358" s="64"/>
      <c r="F2358" s="65"/>
      <c r="G2358" s="64"/>
    </row>
    <row r="2359" ht="15.0" customHeight="1">
      <c r="E2359" s="64"/>
      <c r="F2359" s="65"/>
      <c r="G2359" s="64"/>
    </row>
    <row r="2360" ht="15.0" customHeight="1">
      <c r="E2360" s="64"/>
      <c r="F2360" s="65"/>
      <c r="G2360" s="64"/>
    </row>
    <row r="2361" ht="15.0" customHeight="1">
      <c r="E2361" s="64"/>
      <c r="F2361" s="65"/>
      <c r="G2361" s="64"/>
    </row>
    <row r="2362" ht="15.0" customHeight="1">
      <c r="E2362" s="64"/>
      <c r="F2362" s="65"/>
      <c r="G2362" s="64"/>
    </row>
    <row r="2363" ht="15.0" customHeight="1">
      <c r="E2363" s="64"/>
      <c r="F2363" s="65"/>
      <c r="G2363" s="64"/>
    </row>
    <row r="2364" ht="15.0" customHeight="1">
      <c r="E2364" s="64"/>
      <c r="F2364" s="65"/>
      <c r="G2364" s="64"/>
    </row>
    <row r="2365" ht="15.0" customHeight="1">
      <c r="E2365" s="64"/>
      <c r="F2365" s="65"/>
      <c r="G2365" s="64"/>
    </row>
    <row r="2366" ht="15.0" customHeight="1">
      <c r="E2366" s="64"/>
      <c r="F2366" s="65"/>
      <c r="G2366" s="64"/>
    </row>
    <row r="2367" ht="15.0" customHeight="1">
      <c r="E2367" s="64"/>
      <c r="F2367" s="65"/>
      <c r="G2367" s="64"/>
    </row>
    <row r="2368" ht="15.0" customHeight="1">
      <c r="E2368" s="64"/>
      <c r="F2368" s="65"/>
      <c r="G2368" s="64"/>
    </row>
    <row r="2369" ht="15.0" customHeight="1">
      <c r="E2369" s="64"/>
      <c r="F2369" s="65"/>
      <c r="G2369" s="64"/>
    </row>
    <row r="2370" ht="15.0" customHeight="1">
      <c r="E2370" s="64"/>
      <c r="F2370" s="65"/>
      <c r="G2370" s="64"/>
    </row>
    <row r="2371" ht="15.0" customHeight="1">
      <c r="E2371" s="64"/>
      <c r="F2371" s="65"/>
      <c r="G2371" s="64"/>
    </row>
    <row r="2372" ht="15.0" customHeight="1">
      <c r="E2372" s="64"/>
      <c r="F2372" s="65"/>
      <c r="G2372" s="64"/>
    </row>
    <row r="2373" ht="15.0" customHeight="1">
      <c r="E2373" s="64"/>
      <c r="F2373" s="65"/>
      <c r="G2373" s="64"/>
    </row>
    <row r="2374" ht="15.0" customHeight="1">
      <c r="E2374" s="64"/>
      <c r="F2374" s="65"/>
      <c r="G2374" s="64"/>
    </row>
    <row r="2375" ht="15.0" customHeight="1">
      <c r="E2375" s="64"/>
      <c r="F2375" s="65"/>
      <c r="G2375" s="64"/>
    </row>
    <row r="2376" ht="15.0" customHeight="1">
      <c r="E2376" s="64"/>
      <c r="F2376" s="65"/>
      <c r="G2376" s="64"/>
    </row>
    <row r="2377" ht="15.0" customHeight="1">
      <c r="E2377" s="64"/>
      <c r="F2377" s="65"/>
      <c r="G2377" s="64"/>
    </row>
    <row r="2378" ht="15.0" customHeight="1">
      <c r="E2378" s="64"/>
      <c r="F2378" s="65"/>
      <c r="G2378" s="64"/>
    </row>
    <row r="2379" ht="15.0" customHeight="1">
      <c r="E2379" s="64"/>
      <c r="F2379" s="65"/>
      <c r="G2379" s="64"/>
    </row>
    <row r="2380" ht="15.0" customHeight="1">
      <c r="E2380" s="64"/>
      <c r="F2380" s="65"/>
      <c r="G2380" s="64"/>
    </row>
    <row r="2381" ht="15.0" customHeight="1">
      <c r="E2381" s="64"/>
      <c r="F2381" s="65"/>
      <c r="G2381" s="64"/>
    </row>
    <row r="2382" ht="15.0" customHeight="1">
      <c r="E2382" s="64"/>
      <c r="F2382" s="65"/>
      <c r="G2382" s="64"/>
    </row>
    <row r="2383" ht="15.0" customHeight="1">
      <c r="E2383" s="64"/>
      <c r="F2383" s="65"/>
      <c r="G2383" s="64"/>
    </row>
    <row r="2384" ht="15.0" customHeight="1">
      <c r="E2384" s="64"/>
      <c r="F2384" s="65"/>
      <c r="G2384" s="64"/>
    </row>
    <row r="2385" ht="15.0" customHeight="1">
      <c r="E2385" s="64"/>
      <c r="F2385" s="65"/>
      <c r="G2385" s="64"/>
    </row>
    <row r="2386" ht="15.0" customHeight="1">
      <c r="E2386" s="64"/>
      <c r="F2386" s="65"/>
      <c r="G2386" s="64"/>
    </row>
    <row r="2387" ht="15.0" customHeight="1">
      <c r="E2387" s="64"/>
      <c r="F2387" s="65"/>
      <c r="G2387" s="64"/>
    </row>
    <row r="2388" ht="15.0" customHeight="1">
      <c r="E2388" s="64"/>
      <c r="F2388" s="65"/>
      <c r="G2388" s="64"/>
    </row>
    <row r="2389" ht="15.0" customHeight="1">
      <c r="E2389" s="64"/>
      <c r="F2389" s="65"/>
      <c r="G2389" s="64"/>
    </row>
    <row r="2390" ht="15.0" customHeight="1">
      <c r="E2390" s="64"/>
      <c r="F2390" s="65"/>
      <c r="G2390" s="64"/>
    </row>
    <row r="2391" ht="15.0" customHeight="1">
      <c r="E2391" s="64"/>
      <c r="F2391" s="65"/>
      <c r="G2391" s="64"/>
    </row>
    <row r="2392" ht="15.0" customHeight="1">
      <c r="E2392" s="64"/>
      <c r="F2392" s="65"/>
      <c r="G2392" s="64"/>
    </row>
    <row r="2393" ht="15.0" customHeight="1">
      <c r="E2393" s="64"/>
      <c r="F2393" s="65"/>
      <c r="G2393" s="64"/>
    </row>
    <row r="2394" ht="15.0" customHeight="1">
      <c r="E2394" s="64"/>
      <c r="F2394" s="65"/>
      <c r="G2394" s="64"/>
    </row>
    <row r="2395" ht="15.0" customHeight="1">
      <c r="E2395" s="64"/>
      <c r="F2395" s="65"/>
      <c r="G2395" s="64"/>
    </row>
    <row r="2396" ht="15.0" customHeight="1">
      <c r="E2396" s="64"/>
      <c r="F2396" s="65"/>
      <c r="G2396" s="64"/>
    </row>
    <row r="2397" ht="15.0" customHeight="1">
      <c r="E2397" s="64"/>
      <c r="F2397" s="65"/>
      <c r="G2397" s="64"/>
    </row>
    <row r="2398" ht="15.0" customHeight="1">
      <c r="E2398" s="64"/>
      <c r="F2398" s="65"/>
      <c r="G2398" s="64"/>
    </row>
    <row r="2399" ht="15.0" customHeight="1">
      <c r="E2399" s="64"/>
      <c r="F2399" s="65"/>
      <c r="G2399" s="64"/>
    </row>
    <row r="2400" ht="15.0" customHeight="1">
      <c r="E2400" s="64"/>
      <c r="F2400" s="65"/>
      <c r="G2400" s="64"/>
    </row>
    <row r="2401" ht="15.0" customHeight="1">
      <c r="E2401" s="64"/>
      <c r="F2401" s="65"/>
      <c r="G2401" s="64"/>
    </row>
    <row r="2402" ht="15.0" customHeight="1">
      <c r="E2402" s="64"/>
      <c r="F2402" s="65"/>
      <c r="G2402" s="64"/>
    </row>
    <row r="2403" ht="15.0" customHeight="1">
      <c r="E2403" s="64"/>
      <c r="F2403" s="65"/>
      <c r="G2403" s="64"/>
    </row>
    <row r="2404" ht="15.0" customHeight="1">
      <c r="E2404" s="64"/>
      <c r="F2404" s="65"/>
      <c r="G2404" s="64"/>
    </row>
    <row r="2405" ht="15.0" customHeight="1">
      <c r="E2405" s="64"/>
      <c r="F2405" s="65"/>
      <c r="G2405" s="64"/>
    </row>
    <row r="2406" ht="15.0" customHeight="1">
      <c r="E2406" s="64"/>
      <c r="F2406" s="65"/>
      <c r="G2406" s="64"/>
    </row>
    <row r="2407" ht="15.0" customHeight="1">
      <c r="E2407" s="64"/>
      <c r="F2407" s="65"/>
      <c r="G2407" s="64"/>
    </row>
    <row r="2408" ht="15.0" customHeight="1">
      <c r="E2408" s="64"/>
      <c r="F2408" s="65"/>
      <c r="G2408" s="64"/>
    </row>
    <row r="2409" ht="15.0" customHeight="1">
      <c r="E2409" s="64"/>
      <c r="F2409" s="65"/>
      <c r="G2409" s="64"/>
    </row>
    <row r="2410" ht="15.0" customHeight="1">
      <c r="E2410" s="64"/>
      <c r="F2410" s="65"/>
      <c r="G2410" s="64"/>
    </row>
    <row r="2411" ht="15.0" customHeight="1">
      <c r="E2411" s="64"/>
      <c r="F2411" s="65"/>
      <c r="G2411" s="64"/>
    </row>
    <row r="2412" ht="15.0" customHeight="1">
      <c r="E2412" s="64"/>
      <c r="F2412" s="65"/>
      <c r="G2412" s="64"/>
    </row>
    <row r="2413" ht="15.0" customHeight="1">
      <c r="E2413" s="64"/>
      <c r="F2413" s="65"/>
      <c r="G2413" s="64"/>
    </row>
    <row r="2414" ht="15.0" customHeight="1">
      <c r="E2414" s="64"/>
      <c r="F2414" s="65"/>
      <c r="G2414" s="64"/>
    </row>
    <row r="2415" ht="15.0" customHeight="1">
      <c r="E2415" s="64"/>
      <c r="F2415" s="65"/>
      <c r="G2415" s="64"/>
    </row>
    <row r="2416" ht="15.0" customHeight="1">
      <c r="E2416" s="64"/>
      <c r="F2416" s="65"/>
      <c r="G2416" s="64"/>
    </row>
    <row r="2417" ht="15.0" customHeight="1">
      <c r="E2417" s="64"/>
      <c r="F2417" s="65"/>
      <c r="G2417" s="64"/>
    </row>
    <row r="2418" ht="15.0" customHeight="1">
      <c r="E2418" s="64"/>
      <c r="F2418" s="65"/>
      <c r="G2418" s="64"/>
    </row>
    <row r="2419" ht="15.0" customHeight="1">
      <c r="E2419" s="64"/>
      <c r="F2419" s="65"/>
      <c r="G2419" s="64"/>
    </row>
    <row r="2420" ht="15.0" customHeight="1">
      <c r="E2420" s="64"/>
      <c r="F2420" s="65"/>
      <c r="G2420" s="64"/>
    </row>
    <row r="2421" ht="15.0" customHeight="1">
      <c r="E2421" s="64"/>
      <c r="F2421" s="65"/>
      <c r="G2421" s="64"/>
    </row>
    <row r="2422" ht="15.0" customHeight="1">
      <c r="E2422" s="64"/>
      <c r="F2422" s="65"/>
      <c r="G2422" s="64"/>
    </row>
    <row r="2423" ht="15.0" customHeight="1">
      <c r="E2423" s="64"/>
      <c r="F2423" s="65"/>
      <c r="G2423" s="64"/>
    </row>
    <row r="2424" ht="15.0" customHeight="1">
      <c r="E2424" s="64"/>
      <c r="F2424" s="65"/>
      <c r="G2424" s="64"/>
    </row>
    <row r="2425" ht="15.0" customHeight="1">
      <c r="E2425" s="64"/>
      <c r="F2425" s="65"/>
      <c r="G2425" s="64"/>
    </row>
    <row r="2426" ht="15.0" customHeight="1">
      <c r="E2426" s="64"/>
      <c r="F2426" s="65"/>
      <c r="G2426" s="64"/>
    </row>
    <row r="2427" ht="15.0" customHeight="1">
      <c r="E2427" s="64"/>
      <c r="F2427" s="65"/>
      <c r="G2427" s="64"/>
    </row>
    <row r="2428" ht="15.0" customHeight="1">
      <c r="E2428" s="64"/>
      <c r="F2428" s="65"/>
      <c r="G2428" s="64"/>
    </row>
    <row r="2429" ht="15.0" customHeight="1">
      <c r="E2429" s="64"/>
      <c r="F2429" s="65"/>
      <c r="G2429" s="64"/>
    </row>
    <row r="2430" ht="15.0" customHeight="1">
      <c r="E2430" s="64"/>
      <c r="F2430" s="65"/>
      <c r="G2430" s="64"/>
    </row>
    <row r="2431" ht="15.0" customHeight="1">
      <c r="E2431" s="64"/>
      <c r="F2431" s="65"/>
      <c r="G2431" s="64"/>
    </row>
    <row r="2432" ht="15.0" customHeight="1">
      <c r="E2432" s="64"/>
      <c r="F2432" s="65"/>
      <c r="G2432" s="64"/>
    </row>
    <row r="2433" ht="15.0" customHeight="1">
      <c r="E2433" s="64"/>
      <c r="F2433" s="65"/>
      <c r="G2433" s="64"/>
    </row>
    <row r="2434" ht="15.0" customHeight="1">
      <c r="E2434" s="64"/>
      <c r="F2434" s="65"/>
      <c r="G2434" s="64"/>
    </row>
    <row r="2435" ht="15.0" customHeight="1">
      <c r="E2435" s="64"/>
      <c r="F2435" s="65"/>
      <c r="G2435" s="64"/>
    </row>
    <row r="2436" ht="15.0" customHeight="1">
      <c r="E2436" s="64"/>
      <c r="F2436" s="65"/>
      <c r="G2436" s="64"/>
    </row>
    <row r="2437" ht="15.0" customHeight="1">
      <c r="E2437" s="64"/>
      <c r="F2437" s="65"/>
      <c r="G2437" s="64"/>
    </row>
    <row r="2438" ht="15.0" customHeight="1">
      <c r="E2438" s="64"/>
      <c r="F2438" s="65"/>
      <c r="G2438" s="64"/>
    </row>
    <row r="2439" ht="15.0" customHeight="1">
      <c r="E2439" s="64"/>
      <c r="F2439" s="65"/>
      <c r="G2439" s="64"/>
    </row>
    <row r="2440" ht="15.0" customHeight="1">
      <c r="E2440" s="64"/>
      <c r="F2440" s="65"/>
      <c r="G2440" s="64"/>
    </row>
    <row r="2441" ht="15.0" customHeight="1">
      <c r="E2441" s="64"/>
      <c r="F2441" s="65"/>
      <c r="G2441" s="64"/>
    </row>
    <row r="2442" ht="15.0" customHeight="1">
      <c r="E2442" s="64"/>
      <c r="F2442" s="65"/>
      <c r="G2442" s="64"/>
    </row>
    <row r="2443" ht="15.0" customHeight="1">
      <c r="E2443" s="64"/>
      <c r="F2443" s="65"/>
      <c r="G2443" s="64"/>
    </row>
    <row r="2444" ht="15.0" customHeight="1">
      <c r="E2444" s="64"/>
      <c r="F2444" s="65"/>
      <c r="G2444" s="64"/>
    </row>
    <row r="2445" ht="15.0" customHeight="1">
      <c r="E2445" s="64"/>
      <c r="F2445" s="65"/>
      <c r="G2445" s="64"/>
    </row>
    <row r="2446" ht="15.0" customHeight="1">
      <c r="E2446" s="64"/>
      <c r="F2446" s="65"/>
      <c r="G2446" s="64"/>
    </row>
    <row r="2447" ht="15.0" customHeight="1">
      <c r="E2447" s="64"/>
      <c r="F2447" s="65"/>
      <c r="G2447" s="64"/>
    </row>
    <row r="2448" ht="15.0" customHeight="1">
      <c r="E2448" s="64"/>
      <c r="F2448" s="65"/>
      <c r="G2448" s="64"/>
    </row>
    <row r="2449" ht="15.0" customHeight="1">
      <c r="E2449" s="64"/>
      <c r="F2449" s="65"/>
      <c r="G2449" s="64"/>
    </row>
    <row r="2450" ht="15.0" customHeight="1">
      <c r="E2450" s="64"/>
      <c r="F2450" s="65"/>
      <c r="G2450" s="64"/>
    </row>
    <row r="2451" ht="15.0" customHeight="1">
      <c r="E2451" s="64"/>
      <c r="F2451" s="65"/>
      <c r="G2451" s="64"/>
    </row>
    <row r="2452" ht="15.0" customHeight="1">
      <c r="E2452" s="64"/>
      <c r="F2452" s="65"/>
      <c r="G2452" s="64"/>
    </row>
    <row r="2453" ht="15.0" customHeight="1">
      <c r="E2453" s="64"/>
      <c r="F2453" s="65"/>
      <c r="G2453" s="64"/>
    </row>
    <row r="2454" ht="15.0" customHeight="1">
      <c r="E2454" s="64"/>
      <c r="F2454" s="65"/>
      <c r="G2454" s="64"/>
    </row>
    <row r="2455" ht="15.0" customHeight="1">
      <c r="E2455" s="64"/>
      <c r="F2455" s="65"/>
      <c r="G2455" s="64"/>
    </row>
    <row r="2456" ht="15.0" customHeight="1">
      <c r="E2456" s="64"/>
      <c r="F2456" s="65"/>
      <c r="G2456" s="64"/>
    </row>
    <row r="2457" ht="15.0" customHeight="1">
      <c r="E2457" s="64"/>
      <c r="F2457" s="65"/>
      <c r="G2457" s="64"/>
    </row>
    <row r="2458" ht="15.0" customHeight="1">
      <c r="E2458" s="64"/>
      <c r="F2458" s="65"/>
      <c r="G2458" s="64"/>
    </row>
    <row r="2459" ht="15.0" customHeight="1">
      <c r="E2459" s="64"/>
      <c r="F2459" s="65"/>
      <c r="G2459" s="64"/>
    </row>
    <row r="2460" ht="15.0" customHeight="1">
      <c r="E2460" s="64"/>
      <c r="F2460" s="65"/>
      <c r="G2460" s="64"/>
    </row>
    <row r="2461" ht="15.0" customHeight="1">
      <c r="E2461" s="64"/>
      <c r="F2461" s="65"/>
      <c r="G2461" s="64"/>
    </row>
    <row r="2462" ht="15.0" customHeight="1">
      <c r="E2462" s="64"/>
      <c r="F2462" s="65"/>
      <c r="G2462" s="64"/>
    </row>
    <row r="2463" ht="15.0" customHeight="1">
      <c r="E2463" s="64"/>
      <c r="F2463" s="65"/>
      <c r="G2463" s="64"/>
    </row>
    <row r="2464" ht="15.0" customHeight="1">
      <c r="E2464" s="64"/>
      <c r="F2464" s="65"/>
      <c r="G2464" s="64"/>
    </row>
    <row r="2465" ht="15.0" customHeight="1">
      <c r="E2465" s="64"/>
      <c r="F2465" s="65"/>
      <c r="G2465" s="64"/>
    </row>
    <row r="2466" ht="15.0" customHeight="1">
      <c r="E2466" s="64"/>
      <c r="F2466" s="65"/>
      <c r="G2466" s="64"/>
    </row>
    <row r="2467" ht="15.0" customHeight="1">
      <c r="E2467" s="64"/>
      <c r="F2467" s="65"/>
      <c r="G2467" s="64"/>
    </row>
    <row r="2468" ht="15.0" customHeight="1">
      <c r="E2468" s="64"/>
      <c r="F2468" s="65"/>
      <c r="G2468" s="64"/>
    </row>
    <row r="2469" ht="15.0" customHeight="1">
      <c r="E2469" s="64"/>
      <c r="F2469" s="65"/>
      <c r="G2469" s="64"/>
    </row>
    <row r="2470" ht="15.0" customHeight="1">
      <c r="E2470" s="64"/>
      <c r="F2470" s="65"/>
      <c r="G2470" s="64"/>
    </row>
    <row r="2471" ht="15.0" customHeight="1">
      <c r="E2471" s="64"/>
      <c r="F2471" s="65"/>
      <c r="G2471" s="64"/>
    </row>
    <row r="2472" ht="15.0" customHeight="1">
      <c r="E2472" s="64"/>
      <c r="F2472" s="65"/>
      <c r="G2472" s="64"/>
    </row>
    <row r="2473" ht="15.0" customHeight="1">
      <c r="E2473" s="64"/>
      <c r="F2473" s="65"/>
      <c r="G2473" s="64"/>
    </row>
    <row r="2474" ht="15.0" customHeight="1">
      <c r="E2474" s="64"/>
      <c r="F2474" s="65"/>
      <c r="G2474" s="64"/>
    </row>
    <row r="2475" ht="15.0" customHeight="1">
      <c r="E2475" s="64"/>
      <c r="F2475" s="65"/>
      <c r="G2475" s="64"/>
    </row>
    <row r="2476" ht="15.0" customHeight="1">
      <c r="E2476" s="64"/>
      <c r="F2476" s="65"/>
      <c r="G2476" s="64"/>
    </row>
    <row r="2477" ht="15.0" customHeight="1">
      <c r="E2477" s="64"/>
      <c r="F2477" s="65"/>
      <c r="G2477" s="64"/>
    </row>
    <row r="2478" ht="15.0" customHeight="1">
      <c r="E2478" s="64"/>
      <c r="F2478" s="65"/>
      <c r="G2478" s="64"/>
    </row>
    <row r="2479" ht="15.0" customHeight="1">
      <c r="E2479" s="64"/>
      <c r="F2479" s="65"/>
      <c r="G2479" s="64"/>
    </row>
    <row r="2480" ht="15.0" customHeight="1">
      <c r="E2480" s="64"/>
      <c r="F2480" s="65"/>
      <c r="G2480" s="64"/>
    </row>
    <row r="2481" ht="15.0" customHeight="1">
      <c r="E2481" s="64"/>
      <c r="F2481" s="65"/>
      <c r="G2481" s="64"/>
    </row>
    <row r="2482" ht="15.0" customHeight="1">
      <c r="E2482" s="64"/>
      <c r="F2482" s="65"/>
      <c r="G2482" s="64"/>
    </row>
    <row r="2483" ht="15.0" customHeight="1">
      <c r="E2483" s="64"/>
      <c r="F2483" s="65"/>
      <c r="G2483" s="64"/>
    </row>
    <row r="2484" ht="15.0" customHeight="1">
      <c r="E2484" s="64"/>
      <c r="F2484" s="65"/>
      <c r="G2484" s="64"/>
    </row>
    <row r="2485" ht="15.0" customHeight="1">
      <c r="E2485" s="64"/>
      <c r="F2485" s="65"/>
      <c r="G2485" s="64"/>
    </row>
    <row r="2486" ht="15.0" customHeight="1">
      <c r="E2486" s="64"/>
      <c r="F2486" s="65"/>
      <c r="G2486" s="64"/>
    </row>
    <row r="2487" ht="15.0" customHeight="1">
      <c r="E2487" s="64"/>
      <c r="F2487" s="65"/>
      <c r="G2487" s="64"/>
    </row>
    <row r="2488" ht="15.0" customHeight="1">
      <c r="E2488" s="64"/>
      <c r="F2488" s="65"/>
      <c r="G2488" s="64"/>
    </row>
    <row r="2489" ht="15.0" customHeight="1">
      <c r="E2489" s="64"/>
      <c r="F2489" s="65"/>
      <c r="G2489" s="64"/>
    </row>
    <row r="2490" ht="15.0" customHeight="1">
      <c r="E2490" s="64"/>
      <c r="F2490" s="65"/>
      <c r="G2490" s="64"/>
    </row>
    <row r="2491" ht="15.0" customHeight="1">
      <c r="E2491" s="64"/>
      <c r="F2491" s="65"/>
      <c r="G2491" s="64"/>
    </row>
    <row r="2492" ht="15.0" customHeight="1">
      <c r="E2492" s="64"/>
      <c r="F2492" s="65"/>
      <c r="G2492" s="64"/>
    </row>
    <row r="2493" ht="15.0" customHeight="1">
      <c r="E2493" s="64"/>
      <c r="F2493" s="65"/>
      <c r="G2493" s="64"/>
    </row>
    <row r="2494" ht="15.0" customHeight="1">
      <c r="E2494" s="64"/>
      <c r="F2494" s="65"/>
      <c r="G2494" s="64"/>
    </row>
    <row r="2495" ht="15.0" customHeight="1">
      <c r="E2495" s="64"/>
      <c r="F2495" s="65"/>
      <c r="G2495" s="64"/>
    </row>
    <row r="2496" ht="15.0" customHeight="1">
      <c r="E2496" s="64"/>
      <c r="F2496" s="65"/>
      <c r="G2496" s="64"/>
    </row>
    <row r="2497" ht="15.0" customHeight="1">
      <c r="E2497" s="64"/>
      <c r="F2497" s="65"/>
      <c r="G2497" s="64"/>
    </row>
    <row r="2498" ht="15.0" customHeight="1">
      <c r="E2498" s="64"/>
      <c r="F2498" s="65"/>
      <c r="G2498" s="64"/>
    </row>
    <row r="2499" ht="15.0" customHeight="1">
      <c r="E2499" s="64"/>
      <c r="F2499" s="65"/>
      <c r="G2499" s="64"/>
    </row>
    <row r="2500" ht="15.0" customHeight="1">
      <c r="E2500" s="64"/>
      <c r="F2500" s="65"/>
      <c r="G2500" s="64"/>
    </row>
    <row r="2501" ht="15.0" customHeight="1">
      <c r="E2501" s="64"/>
      <c r="F2501" s="65"/>
      <c r="G2501" s="64"/>
    </row>
    <row r="2502" ht="15.0" customHeight="1">
      <c r="E2502" s="64"/>
      <c r="F2502" s="65"/>
      <c r="G2502" s="64"/>
    </row>
    <row r="2503" ht="15.0" customHeight="1">
      <c r="E2503" s="64"/>
      <c r="F2503" s="65"/>
      <c r="G2503" s="64"/>
    </row>
    <row r="2504" ht="15.0" customHeight="1">
      <c r="E2504" s="64"/>
      <c r="F2504" s="65"/>
      <c r="G2504" s="64"/>
    </row>
    <row r="2505" ht="15.0" customHeight="1">
      <c r="E2505" s="64"/>
      <c r="F2505" s="65"/>
      <c r="G2505" s="64"/>
    </row>
    <row r="2506" ht="15.0" customHeight="1">
      <c r="E2506" s="64"/>
      <c r="F2506" s="65"/>
      <c r="G2506" s="64"/>
    </row>
    <row r="2507" ht="15.0" customHeight="1">
      <c r="E2507" s="64"/>
      <c r="F2507" s="65"/>
      <c r="G2507" s="64"/>
    </row>
    <row r="2508" ht="15.0" customHeight="1">
      <c r="E2508" s="64"/>
      <c r="F2508" s="65"/>
      <c r="G2508" s="64"/>
    </row>
    <row r="2509" ht="15.0" customHeight="1">
      <c r="E2509" s="64"/>
      <c r="F2509" s="65"/>
      <c r="G2509" s="64"/>
    </row>
    <row r="2510" ht="15.0" customHeight="1">
      <c r="E2510" s="64"/>
      <c r="F2510" s="65"/>
      <c r="G2510" s="64"/>
    </row>
    <row r="2511" ht="15.0" customHeight="1">
      <c r="E2511" s="64"/>
      <c r="F2511" s="65"/>
      <c r="G2511" s="64"/>
    </row>
    <row r="2512" ht="15.0" customHeight="1">
      <c r="E2512" s="64"/>
      <c r="F2512" s="65"/>
      <c r="G2512" s="64"/>
    </row>
    <row r="2513" ht="15.0" customHeight="1">
      <c r="E2513" s="64"/>
      <c r="F2513" s="65"/>
      <c r="G2513" s="64"/>
    </row>
    <row r="2514" ht="15.0" customHeight="1">
      <c r="E2514" s="64"/>
      <c r="F2514" s="65"/>
      <c r="G2514" s="64"/>
    </row>
    <row r="2515" ht="15.0" customHeight="1">
      <c r="E2515" s="64"/>
      <c r="F2515" s="65"/>
      <c r="G2515" s="64"/>
    </row>
    <row r="2516" ht="15.0" customHeight="1">
      <c r="E2516" s="64"/>
      <c r="F2516" s="65"/>
      <c r="G2516" s="64"/>
    </row>
    <row r="2517" ht="15.0" customHeight="1">
      <c r="E2517" s="64"/>
      <c r="F2517" s="65"/>
      <c r="G2517" s="64"/>
    </row>
    <row r="2518" ht="15.0" customHeight="1">
      <c r="E2518" s="64"/>
      <c r="F2518" s="65"/>
      <c r="G2518" s="64"/>
    </row>
    <row r="2519" ht="15.0" customHeight="1">
      <c r="E2519" s="64"/>
      <c r="F2519" s="65"/>
      <c r="G2519" s="64"/>
    </row>
    <row r="2520" ht="15.0" customHeight="1">
      <c r="E2520" s="64"/>
      <c r="F2520" s="65"/>
      <c r="G2520" s="64"/>
    </row>
    <row r="2521" ht="15.0" customHeight="1">
      <c r="E2521" s="64"/>
      <c r="F2521" s="65"/>
      <c r="G2521" s="64"/>
    </row>
    <row r="2522" ht="15.0" customHeight="1">
      <c r="E2522" s="64"/>
      <c r="F2522" s="65"/>
      <c r="G2522" s="64"/>
    </row>
    <row r="2523" ht="15.0" customHeight="1">
      <c r="E2523" s="64"/>
      <c r="F2523" s="65"/>
      <c r="G2523" s="64"/>
    </row>
    <row r="2524" ht="15.0" customHeight="1">
      <c r="E2524" s="64"/>
      <c r="F2524" s="65"/>
      <c r="G2524" s="64"/>
    </row>
    <row r="2525" ht="15.0" customHeight="1">
      <c r="E2525" s="64"/>
      <c r="F2525" s="65"/>
      <c r="G2525" s="64"/>
    </row>
    <row r="2526" ht="15.0" customHeight="1">
      <c r="E2526" s="64"/>
      <c r="F2526" s="65"/>
      <c r="G2526" s="64"/>
    </row>
    <row r="2527" ht="15.0" customHeight="1">
      <c r="E2527" s="64"/>
      <c r="F2527" s="65"/>
      <c r="G2527" s="64"/>
    </row>
    <row r="2528" ht="15.0" customHeight="1">
      <c r="E2528" s="64"/>
      <c r="F2528" s="65"/>
      <c r="G2528" s="64"/>
    </row>
    <row r="2529" ht="15.0" customHeight="1">
      <c r="E2529" s="64"/>
      <c r="F2529" s="65"/>
      <c r="G2529" s="64"/>
    </row>
    <row r="2530" ht="15.0" customHeight="1">
      <c r="E2530" s="64"/>
      <c r="F2530" s="65"/>
      <c r="G2530" s="64"/>
    </row>
    <row r="2531" ht="15.0" customHeight="1">
      <c r="E2531" s="64"/>
      <c r="F2531" s="65"/>
      <c r="G2531" s="64"/>
    </row>
    <row r="2532" ht="15.0" customHeight="1">
      <c r="E2532" s="64"/>
      <c r="F2532" s="65"/>
      <c r="G2532" s="64"/>
    </row>
    <row r="2533" ht="15.0" customHeight="1">
      <c r="E2533" s="64"/>
      <c r="F2533" s="65"/>
      <c r="G2533" s="64"/>
    </row>
    <row r="2534" ht="15.0" customHeight="1">
      <c r="E2534" s="64"/>
      <c r="F2534" s="65"/>
      <c r="G2534" s="64"/>
    </row>
    <row r="2535" ht="15.0" customHeight="1">
      <c r="E2535" s="64"/>
      <c r="F2535" s="65"/>
      <c r="G2535" s="64"/>
    </row>
    <row r="2536" ht="15.0" customHeight="1">
      <c r="E2536" s="64"/>
      <c r="F2536" s="65"/>
      <c r="G2536" s="64"/>
    </row>
    <row r="2537" ht="15.0" customHeight="1">
      <c r="E2537" s="64"/>
      <c r="F2537" s="65"/>
      <c r="G2537" s="64"/>
    </row>
    <row r="2538" ht="15.0" customHeight="1">
      <c r="E2538" s="64"/>
      <c r="F2538" s="65"/>
      <c r="G2538" s="64"/>
    </row>
    <row r="2539" ht="15.0" customHeight="1">
      <c r="E2539" s="64"/>
      <c r="F2539" s="65"/>
      <c r="G2539" s="64"/>
    </row>
    <row r="2540" ht="15.0" customHeight="1">
      <c r="E2540" s="64"/>
      <c r="F2540" s="65"/>
      <c r="G2540" s="64"/>
    </row>
    <row r="2541" ht="15.0" customHeight="1">
      <c r="E2541" s="64"/>
      <c r="F2541" s="65"/>
      <c r="G2541" s="64"/>
    </row>
    <row r="2542" ht="15.0" customHeight="1">
      <c r="E2542" s="64"/>
      <c r="F2542" s="65"/>
      <c r="G2542" s="64"/>
    </row>
    <row r="2543" ht="15.0" customHeight="1">
      <c r="E2543" s="64"/>
      <c r="F2543" s="65"/>
      <c r="G2543" s="64"/>
    </row>
    <row r="2544" ht="15.0" customHeight="1">
      <c r="E2544" s="64"/>
      <c r="F2544" s="65"/>
      <c r="G2544" s="64"/>
    </row>
    <row r="2545" ht="15.0" customHeight="1">
      <c r="E2545" s="64"/>
      <c r="F2545" s="65"/>
      <c r="G2545" s="64"/>
    </row>
    <row r="2546" ht="15.0" customHeight="1">
      <c r="E2546" s="64"/>
      <c r="F2546" s="65"/>
      <c r="G2546" s="64"/>
    </row>
    <row r="2547" ht="15.0" customHeight="1">
      <c r="E2547" s="64"/>
      <c r="F2547" s="65"/>
      <c r="G2547" s="64"/>
    </row>
    <row r="2548" ht="15.0" customHeight="1">
      <c r="E2548" s="64"/>
      <c r="F2548" s="65"/>
      <c r="G2548" s="64"/>
    </row>
    <row r="2549" ht="15.0" customHeight="1">
      <c r="E2549" s="64"/>
      <c r="F2549" s="65"/>
      <c r="G2549" s="64"/>
    </row>
    <row r="2550" ht="15.0" customHeight="1">
      <c r="E2550" s="64"/>
      <c r="F2550" s="65"/>
      <c r="G2550" s="64"/>
    </row>
    <row r="2551" ht="15.0" customHeight="1">
      <c r="E2551" s="64"/>
      <c r="F2551" s="65"/>
      <c r="G2551" s="64"/>
    </row>
    <row r="2552" ht="15.0" customHeight="1">
      <c r="E2552" s="64"/>
      <c r="F2552" s="65"/>
      <c r="G2552" s="64"/>
    </row>
    <row r="2553" ht="15.0" customHeight="1">
      <c r="E2553" s="64"/>
      <c r="F2553" s="65"/>
      <c r="G2553" s="64"/>
    </row>
    <row r="2554" ht="15.0" customHeight="1">
      <c r="E2554" s="64"/>
      <c r="F2554" s="65"/>
      <c r="G2554" s="64"/>
    </row>
    <row r="2555" ht="15.0" customHeight="1">
      <c r="E2555" s="64"/>
      <c r="F2555" s="65"/>
      <c r="G2555" s="64"/>
    </row>
    <row r="2556" ht="15.0" customHeight="1">
      <c r="E2556" s="64"/>
      <c r="F2556" s="65"/>
      <c r="G2556" s="64"/>
    </row>
    <row r="2557" ht="15.0" customHeight="1">
      <c r="E2557" s="64"/>
      <c r="F2557" s="65"/>
      <c r="G2557" s="64"/>
    </row>
    <row r="2558" ht="15.0" customHeight="1">
      <c r="E2558" s="64"/>
      <c r="F2558" s="65"/>
      <c r="G2558" s="64"/>
    </row>
    <row r="2559" ht="15.0" customHeight="1">
      <c r="E2559" s="64"/>
      <c r="F2559" s="65"/>
      <c r="G2559" s="64"/>
    </row>
    <row r="2560" ht="15.0" customHeight="1">
      <c r="E2560" s="64"/>
      <c r="F2560" s="65"/>
      <c r="G2560" s="64"/>
    </row>
    <row r="2561" ht="15.0" customHeight="1">
      <c r="E2561" s="64"/>
      <c r="F2561" s="65"/>
      <c r="G2561" s="64"/>
    </row>
    <row r="2562" ht="15.0" customHeight="1">
      <c r="E2562" s="64"/>
      <c r="F2562" s="65"/>
      <c r="G2562" s="64"/>
    </row>
    <row r="2563" ht="15.0" customHeight="1">
      <c r="E2563" s="64"/>
      <c r="F2563" s="65"/>
      <c r="G2563" s="64"/>
    </row>
    <row r="2564" ht="15.0" customHeight="1">
      <c r="E2564" s="64"/>
      <c r="F2564" s="65"/>
      <c r="G2564" s="64"/>
    </row>
    <row r="2565" ht="15.0" customHeight="1">
      <c r="E2565" s="64"/>
      <c r="F2565" s="65"/>
      <c r="G2565" s="64"/>
    </row>
    <row r="2566" ht="15.0" customHeight="1">
      <c r="E2566" s="64"/>
      <c r="F2566" s="65"/>
      <c r="G2566" s="64"/>
    </row>
    <row r="2567" ht="15.0" customHeight="1">
      <c r="E2567" s="64"/>
      <c r="F2567" s="65"/>
      <c r="G2567" s="64"/>
    </row>
    <row r="2568" ht="15.0" customHeight="1">
      <c r="E2568" s="64"/>
      <c r="F2568" s="65"/>
      <c r="G2568" s="64"/>
    </row>
    <row r="2569" ht="15.0" customHeight="1">
      <c r="E2569" s="64"/>
      <c r="F2569" s="65"/>
      <c r="G2569" s="64"/>
    </row>
    <row r="2570" ht="15.0" customHeight="1">
      <c r="E2570" s="64"/>
      <c r="F2570" s="65"/>
      <c r="G2570" s="64"/>
    </row>
    <row r="2571" ht="15.0" customHeight="1">
      <c r="E2571" s="64"/>
      <c r="F2571" s="65"/>
      <c r="G2571" s="64"/>
    </row>
    <row r="2572" ht="15.0" customHeight="1">
      <c r="E2572" s="64"/>
      <c r="F2572" s="65"/>
      <c r="G2572" s="64"/>
    </row>
    <row r="2573" ht="15.0" customHeight="1">
      <c r="E2573" s="64"/>
      <c r="F2573" s="65"/>
      <c r="G2573" s="64"/>
    </row>
    <row r="2574" ht="15.0" customHeight="1">
      <c r="E2574" s="64"/>
      <c r="F2574" s="65"/>
      <c r="G2574" s="64"/>
    </row>
    <row r="2575" ht="15.0" customHeight="1">
      <c r="E2575" s="64"/>
      <c r="F2575" s="65"/>
      <c r="G2575" s="64"/>
    </row>
    <row r="2576" ht="15.0" customHeight="1">
      <c r="E2576" s="64"/>
      <c r="F2576" s="65"/>
      <c r="G2576" s="64"/>
    </row>
    <row r="2577" ht="15.0" customHeight="1">
      <c r="E2577" s="64"/>
      <c r="F2577" s="65"/>
      <c r="G2577" s="64"/>
    </row>
    <row r="2578" ht="15.0" customHeight="1">
      <c r="E2578" s="64"/>
      <c r="F2578" s="65"/>
      <c r="G2578" s="64"/>
    </row>
    <row r="2579" ht="15.0" customHeight="1">
      <c r="E2579" s="64"/>
      <c r="F2579" s="65"/>
      <c r="G2579" s="64"/>
    </row>
    <row r="2580" ht="15.0" customHeight="1">
      <c r="E2580" s="64"/>
      <c r="F2580" s="65"/>
      <c r="G2580" s="64"/>
    </row>
    <row r="2581" ht="15.0" customHeight="1">
      <c r="E2581" s="64"/>
      <c r="F2581" s="65"/>
      <c r="G2581" s="64"/>
    </row>
    <row r="2582" ht="15.0" customHeight="1">
      <c r="E2582" s="64"/>
      <c r="F2582" s="65"/>
      <c r="G2582" s="64"/>
    </row>
    <row r="2583" ht="15.0" customHeight="1">
      <c r="E2583" s="64"/>
      <c r="F2583" s="65"/>
      <c r="G2583" s="64"/>
    </row>
    <row r="2584" ht="15.0" customHeight="1">
      <c r="E2584" s="64"/>
      <c r="F2584" s="65"/>
      <c r="G2584" s="64"/>
    </row>
    <row r="2585" ht="15.0" customHeight="1">
      <c r="E2585" s="64"/>
      <c r="F2585" s="65"/>
      <c r="G2585" s="64"/>
    </row>
    <row r="2586" ht="15.0" customHeight="1">
      <c r="E2586" s="64"/>
      <c r="F2586" s="65"/>
      <c r="G2586" s="64"/>
    </row>
    <row r="2587" ht="15.0" customHeight="1">
      <c r="E2587" s="64"/>
      <c r="F2587" s="65"/>
      <c r="G2587" s="64"/>
    </row>
    <row r="2588" ht="15.0" customHeight="1">
      <c r="E2588" s="64"/>
      <c r="F2588" s="65"/>
      <c r="G2588" s="64"/>
    </row>
    <row r="2589" ht="15.0" customHeight="1">
      <c r="E2589" s="64"/>
      <c r="F2589" s="65"/>
      <c r="G2589" s="64"/>
    </row>
    <row r="2590" ht="15.0" customHeight="1">
      <c r="E2590" s="64"/>
      <c r="F2590" s="65"/>
      <c r="G2590" s="64"/>
    </row>
    <row r="2591" ht="15.0" customHeight="1">
      <c r="E2591" s="64"/>
      <c r="F2591" s="65"/>
      <c r="G2591" s="64"/>
    </row>
    <row r="2592" ht="15.0" customHeight="1">
      <c r="E2592" s="64"/>
      <c r="F2592" s="65"/>
      <c r="G2592" s="64"/>
    </row>
    <row r="2593" ht="15.0" customHeight="1">
      <c r="E2593" s="64"/>
      <c r="F2593" s="65"/>
      <c r="G2593" s="64"/>
    </row>
    <row r="2594" ht="15.0" customHeight="1">
      <c r="E2594" s="64"/>
      <c r="F2594" s="65"/>
      <c r="G2594" s="64"/>
    </row>
    <row r="2595" ht="15.0" customHeight="1">
      <c r="E2595" s="64"/>
      <c r="F2595" s="65"/>
      <c r="G2595" s="64"/>
    </row>
    <row r="2596" ht="15.0" customHeight="1">
      <c r="E2596" s="64"/>
      <c r="F2596" s="65"/>
      <c r="G2596" s="64"/>
    </row>
    <row r="2597" ht="15.0" customHeight="1">
      <c r="E2597" s="64"/>
      <c r="F2597" s="65"/>
      <c r="G2597" s="64"/>
    </row>
    <row r="2598" ht="15.0" customHeight="1">
      <c r="E2598" s="64"/>
      <c r="F2598" s="65"/>
      <c r="G2598" s="64"/>
    </row>
    <row r="2599" ht="15.0" customHeight="1">
      <c r="E2599" s="64"/>
      <c r="F2599" s="65"/>
      <c r="G2599" s="64"/>
    </row>
    <row r="2600" ht="15.0" customHeight="1">
      <c r="E2600" s="64"/>
      <c r="F2600" s="65"/>
      <c r="G2600" s="64"/>
    </row>
    <row r="2601" ht="15.0" customHeight="1">
      <c r="E2601" s="64"/>
      <c r="F2601" s="65"/>
      <c r="G2601" s="64"/>
    </row>
    <row r="2602" ht="15.0" customHeight="1">
      <c r="E2602" s="64"/>
      <c r="F2602" s="65"/>
      <c r="G2602" s="64"/>
    </row>
    <row r="2603" ht="15.0" customHeight="1">
      <c r="E2603" s="64"/>
      <c r="F2603" s="65"/>
      <c r="G2603" s="64"/>
    </row>
    <row r="2604" ht="15.0" customHeight="1">
      <c r="E2604" s="64"/>
      <c r="F2604" s="65"/>
      <c r="G2604" s="64"/>
    </row>
    <row r="2605" ht="15.0" customHeight="1">
      <c r="E2605" s="64"/>
      <c r="F2605" s="65"/>
      <c r="G2605" s="64"/>
    </row>
    <row r="2606" ht="15.0" customHeight="1">
      <c r="E2606" s="64"/>
      <c r="F2606" s="65"/>
      <c r="G2606" s="64"/>
    </row>
    <row r="2607" ht="15.0" customHeight="1">
      <c r="E2607" s="64"/>
      <c r="F2607" s="65"/>
      <c r="G2607" s="64"/>
    </row>
    <row r="2608" ht="15.0" customHeight="1">
      <c r="E2608" s="64"/>
      <c r="F2608" s="65"/>
      <c r="G2608" s="64"/>
    </row>
    <row r="2609" ht="15.0" customHeight="1">
      <c r="E2609" s="64"/>
      <c r="F2609" s="65"/>
      <c r="G2609" s="64"/>
    </row>
    <row r="2610" ht="15.0" customHeight="1">
      <c r="E2610" s="64"/>
      <c r="F2610" s="65"/>
      <c r="G2610" s="64"/>
    </row>
    <row r="2611" ht="15.0" customHeight="1">
      <c r="E2611" s="64"/>
      <c r="F2611" s="65"/>
      <c r="G2611" s="64"/>
    </row>
    <row r="2612" ht="15.0" customHeight="1">
      <c r="E2612" s="64"/>
      <c r="F2612" s="65"/>
      <c r="G2612" s="64"/>
    </row>
    <row r="2613" ht="15.0" customHeight="1">
      <c r="E2613" s="64"/>
      <c r="F2613" s="65"/>
      <c r="G2613" s="64"/>
    </row>
    <row r="2614" ht="15.0" customHeight="1">
      <c r="E2614" s="64"/>
      <c r="F2614" s="65"/>
      <c r="G2614" s="64"/>
    </row>
    <row r="2615" ht="15.0" customHeight="1">
      <c r="E2615" s="64"/>
      <c r="F2615" s="65"/>
      <c r="G2615" s="64"/>
    </row>
    <row r="2616" ht="15.0" customHeight="1">
      <c r="E2616" s="64"/>
      <c r="F2616" s="65"/>
      <c r="G2616" s="64"/>
    </row>
    <row r="2617" ht="15.0" customHeight="1">
      <c r="E2617" s="64"/>
      <c r="F2617" s="65"/>
      <c r="G2617" s="64"/>
    </row>
    <row r="2618" ht="15.0" customHeight="1">
      <c r="E2618" s="64"/>
      <c r="F2618" s="65"/>
      <c r="G2618" s="64"/>
    </row>
    <row r="2619" ht="15.0" customHeight="1">
      <c r="E2619" s="64"/>
      <c r="F2619" s="65"/>
      <c r="G2619" s="64"/>
    </row>
    <row r="2620" ht="15.0" customHeight="1">
      <c r="E2620" s="64"/>
      <c r="F2620" s="65"/>
      <c r="G2620" s="64"/>
    </row>
    <row r="2621" ht="15.0" customHeight="1">
      <c r="E2621" s="64"/>
      <c r="F2621" s="65"/>
      <c r="G2621" s="64"/>
    </row>
    <row r="2622" ht="15.0" customHeight="1">
      <c r="E2622" s="64"/>
      <c r="F2622" s="65"/>
      <c r="G2622" s="64"/>
    </row>
    <row r="2623" ht="15.0" customHeight="1">
      <c r="E2623" s="64"/>
      <c r="F2623" s="65"/>
      <c r="G2623" s="64"/>
    </row>
    <row r="2624" ht="15.0" customHeight="1">
      <c r="E2624" s="64"/>
      <c r="F2624" s="65"/>
      <c r="G2624" s="64"/>
    </row>
    <row r="2625" ht="15.0" customHeight="1">
      <c r="E2625" s="64"/>
      <c r="F2625" s="65"/>
      <c r="G2625" s="64"/>
    </row>
    <row r="2626" ht="15.0" customHeight="1">
      <c r="E2626" s="64"/>
      <c r="F2626" s="65"/>
      <c r="G2626" s="64"/>
    </row>
    <row r="2627" ht="15.0" customHeight="1">
      <c r="E2627" s="64"/>
      <c r="F2627" s="65"/>
      <c r="G2627" s="64"/>
    </row>
    <row r="2628" ht="15.0" customHeight="1">
      <c r="E2628" s="64"/>
      <c r="F2628" s="65"/>
      <c r="G2628" s="64"/>
    </row>
    <row r="2629" ht="15.0" customHeight="1">
      <c r="E2629" s="64"/>
      <c r="F2629" s="65"/>
      <c r="G2629" s="64"/>
    </row>
    <row r="2630" ht="15.0" customHeight="1">
      <c r="E2630" s="64"/>
      <c r="F2630" s="65"/>
      <c r="G2630" s="64"/>
    </row>
    <row r="2631" ht="15.0" customHeight="1">
      <c r="E2631" s="64"/>
      <c r="F2631" s="65"/>
      <c r="G2631" s="64"/>
    </row>
    <row r="2632" ht="15.0" customHeight="1">
      <c r="E2632" s="64"/>
      <c r="F2632" s="65"/>
      <c r="G2632" s="64"/>
    </row>
    <row r="2633" ht="15.0" customHeight="1">
      <c r="E2633" s="64"/>
      <c r="F2633" s="65"/>
      <c r="G2633" s="64"/>
    </row>
    <row r="2634" ht="15.0" customHeight="1">
      <c r="E2634" s="64"/>
      <c r="F2634" s="65"/>
      <c r="G2634" s="64"/>
    </row>
    <row r="2635" ht="15.0" customHeight="1">
      <c r="E2635" s="64"/>
      <c r="F2635" s="65"/>
      <c r="G2635" s="64"/>
    </row>
    <row r="2636" ht="15.0" customHeight="1">
      <c r="E2636" s="64"/>
      <c r="F2636" s="65"/>
      <c r="G2636" s="64"/>
    </row>
    <row r="2637" ht="15.0" customHeight="1">
      <c r="E2637" s="64"/>
      <c r="F2637" s="65"/>
      <c r="G2637" s="64"/>
    </row>
    <row r="2638" ht="15.0" customHeight="1">
      <c r="E2638" s="64"/>
      <c r="F2638" s="65"/>
      <c r="G2638" s="64"/>
    </row>
    <row r="2639" ht="15.0" customHeight="1">
      <c r="E2639" s="64"/>
      <c r="F2639" s="65"/>
      <c r="G2639" s="64"/>
    </row>
    <row r="2640" ht="15.0" customHeight="1">
      <c r="E2640" s="64"/>
      <c r="F2640" s="65"/>
      <c r="G2640" s="64"/>
    </row>
    <row r="2641" ht="15.0" customHeight="1">
      <c r="E2641" s="64"/>
      <c r="F2641" s="65"/>
      <c r="G2641" s="64"/>
    </row>
    <row r="2642" ht="15.0" customHeight="1">
      <c r="E2642" s="64"/>
      <c r="F2642" s="65"/>
      <c r="G2642" s="64"/>
    </row>
    <row r="2643" ht="15.0" customHeight="1">
      <c r="E2643" s="64"/>
      <c r="F2643" s="65"/>
      <c r="G2643" s="64"/>
    </row>
    <row r="2644" ht="15.0" customHeight="1">
      <c r="E2644" s="64"/>
      <c r="F2644" s="65"/>
      <c r="G2644" s="64"/>
    </row>
    <row r="2645" ht="15.0" customHeight="1">
      <c r="E2645" s="64"/>
      <c r="F2645" s="65"/>
      <c r="G2645" s="64"/>
    </row>
    <row r="2646" ht="15.0" customHeight="1">
      <c r="E2646" s="64"/>
      <c r="F2646" s="65"/>
      <c r="G2646" s="64"/>
    </row>
    <row r="2647" ht="15.0" customHeight="1">
      <c r="E2647" s="64"/>
      <c r="F2647" s="65"/>
      <c r="G2647" s="64"/>
    </row>
    <row r="2648" ht="15.0" customHeight="1">
      <c r="E2648" s="64"/>
      <c r="F2648" s="65"/>
      <c r="G2648" s="64"/>
    </row>
    <row r="2649" ht="15.0" customHeight="1">
      <c r="E2649" s="64"/>
      <c r="F2649" s="65"/>
      <c r="G2649" s="64"/>
    </row>
    <row r="2650" ht="15.0" customHeight="1">
      <c r="E2650" s="64"/>
      <c r="F2650" s="65"/>
      <c r="G2650" s="64"/>
    </row>
    <row r="2651" ht="15.0" customHeight="1">
      <c r="E2651" s="64"/>
      <c r="F2651" s="65"/>
      <c r="G2651" s="64"/>
    </row>
    <row r="2652" ht="15.0" customHeight="1">
      <c r="E2652" s="64"/>
      <c r="F2652" s="65"/>
      <c r="G2652" s="64"/>
    </row>
    <row r="2653" ht="15.0" customHeight="1">
      <c r="E2653" s="64"/>
      <c r="F2653" s="65"/>
      <c r="G2653" s="64"/>
    </row>
    <row r="2654" ht="15.0" customHeight="1">
      <c r="E2654" s="64"/>
      <c r="F2654" s="65"/>
      <c r="G2654" s="64"/>
    </row>
    <row r="2655" ht="15.0" customHeight="1">
      <c r="E2655" s="64"/>
      <c r="F2655" s="65"/>
      <c r="G2655" s="64"/>
    </row>
    <row r="2656" ht="15.0" customHeight="1">
      <c r="E2656" s="64"/>
      <c r="F2656" s="65"/>
      <c r="G2656" s="64"/>
    </row>
    <row r="2657" ht="15.0" customHeight="1">
      <c r="E2657" s="64"/>
      <c r="F2657" s="65"/>
      <c r="G2657" s="64"/>
    </row>
    <row r="2658" ht="15.0" customHeight="1">
      <c r="E2658" s="64"/>
      <c r="F2658" s="65"/>
      <c r="G2658" s="64"/>
    </row>
    <row r="2659" ht="15.0" customHeight="1">
      <c r="E2659" s="64"/>
      <c r="F2659" s="65"/>
      <c r="G2659" s="64"/>
    </row>
    <row r="2660" ht="15.0" customHeight="1">
      <c r="E2660" s="64"/>
      <c r="F2660" s="65"/>
      <c r="G2660" s="64"/>
    </row>
    <row r="2661" ht="15.0" customHeight="1">
      <c r="E2661" s="64"/>
      <c r="F2661" s="65"/>
      <c r="G2661" s="64"/>
    </row>
    <row r="2662" ht="15.0" customHeight="1">
      <c r="E2662" s="64"/>
      <c r="F2662" s="65"/>
      <c r="G2662" s="64"/>
    </row>
    <row r="2663" ht="15.0" customHeight="1">
      <c r="E2663" s="64"/>
      <c r="F2663" s="65"/>
      <c r="G2663" s="64"/>
    </row>
    <row r="2664" ht="15.0" customHeight="1">
      <c r="E2664" s="64"/>
      <c r="F2664" s="65"/>
      <c r="G2664" s="64"/>
    </row>
    <row r="2665" ht="15.0" customHeight="1">
      <c r="E2665" s="64"/>
      <c r="F2665" s="65"/>
      <c r="G2665" s="64"/>
    </row>
    <row r="2666" ht="15.0" customHeight="1">
      <c r="E2666" s="64"/>
      <c r="F2666" s="65"/>
      <c r="G2666" s="64"/>
    </row>
    <row r="2667" ht="15.0" customHeight="1">
      <c r="E2667" s="64"/>
      <c r="F2667" s="65"/>
      <c r="G2667" s="64"/>
    </row>
    <row r="2668" ht="15.0" customHeight="1">
      <c r="E2668" s="64"/>
      <c r="F2668" s="65"/>
      <c r="G2668" s="64"/>
    </row>
    <row r="2669" ht="15.0" customHeight="1">
      <c r="E2669" s="64"/>
      <c r="F2669" s="65"/>
      <c r="G2669" s="64"/>
    </row>
    <row r="2670" ht="15.0" customHeight="1">
      <c r="E2670" s="64"/>
      <c r="F2670" s="65"/>
      <c r="G2670" s="64"/>
    </row>
    <row r="2671" ht="15.0" customHeight="1">
      <c r="E2671" s="64"/>
      <c r="F2671" s="65"/>
      <c r="G2671" s="64"/>
    </row>
    <row r="2672" ht="15.0" customHeight="1">
      <c r="E2672" s="64"/>
      <c r="F2672" s="65"/>
      <c r="G2672" s="64"/>
    </row>
    <row r="2673" ht="15.0" customHeight="1">
      <c r="E2673" s="64"/>
      <c r="F2673" s="65"/>
      <c r="G2673" s="64"/>
    </row>
    <row r="2674" ht="15.0" customHeight="1">
      <c r="E2674" s="64"/>
      <c r="F2674" s="65"/>
      <c r="G2674" s="64"/>
    </row>
    <row r="2675" ht="15.0" customHeight="1">
      <c r="E2675" s="64"/>
      <c r="F2675" s="65"/>
      <c r="G2675" s="64"/>
    </row>
    <row r="2676" ht="15.0" customHeight="1">
      <c r="E2676" s="64"/>
      <c r="F2676" s="65"/>
      <c r="G2676" s="64"/>
    </row>
    <row r="2677" ht="15.0" customHeight="1">
      <c r="E2677" s="64"/>
      <c r="F2677" s="65"/>
      <c r="G2677" s="64"/>
    </row>
    <row r="2678" ht="15.0" customHeight="1">
      <c r="E2678" s="64"/>
      <c r="F2678" s="65"/>
      <c r="G2678" s="64"/>
    </row>
    <row r="2679" ht="15.0" customHeight="1">
      <c r="E2679" s="64"/>
      <c r="F2679" s="65"/>
      <c r="G2679" s="64"/>
    </row>
    <row r="2680" ht="15.0" customHeight="1">
      <c r="E2680" s="64"/>
      <c r="F2680" s="65"/>
      <c r="G2680" s="64"/>
    </row>
    <row r="2681" ht="15.0" customHeight="1">
      <c r="E2681" s="64"/>
      <c r="F2681" s="65"/>
      <c r="G2681" s="64"/>
    </row>
    <row r="2682" ht="15.0" customHeight="1">
      <c r="E2682" s="64"/>
      <c r="F2682" s="65"/>
      <c r="G2682" s="64"/>
    </row>
    <row r="2683" ht="15.0" customHeight="1">
      <c r="E2683" s="64"/>
      <c r="F2683" s="65"/>
      <c r="G2683" s="64"/>
    </row>
    <row r="2684" ht="15.0" customHeight="1">
      <c r="E2684" s="64"/>
      <c r="F2684" s="65"/>
      <c r="G2684" s="64"/>
    </row>
    <row r="2685" ht="15.0" customHeight="1">
      <c r="E2685" s="64"/>
      <c r="F2685" s="65"/>
      <c r="G2685" s="64"/>
    </row>
    <row r="2686" ht="15.0" customHeight="1">
      <c r="E2686" s="64"/>
      <c r="F2686" s="65"/>
      <c r="G2686" s="64"/>
    </row>
    <row r="2687" ht="15.0" customHeight="1">
      <c r="E2687" s="64"/>
      <c r="F2687" s="65"/>
      <c r="G2687" s="64"/>
    </row>
    <row r="2688" ht="15.0" customHeight="1">
      <c r="E2688" s="64"/>
      <c r="F2688" s="65"/>
      <c r="G2688" s="64"/>
    </row>
    <row r="2689" ht="15.0" customHeight="1">
      <c r="E2689" s="64"/>
      <c r="F2689" s="65"/>
      <c r="G2689" s="64"/>
    </row>
    <row r="2690" ht="15.0" customHeight="1">
      <c r="E2690" s="64"/>
      <c r="F2690" s="65"/>
      <c r="G2690" s="64"/>
    </row>
    <row r="2691" ht="15.0" customHeight="1">
      <c r="E2691" s="64"/>
      <c r="F2691" s="65"/>
      <c r="G2691" s="64"/>
    </row>
    <row r="2692" ht="15.0" customHeight="1">
      <c r="E2692" s="64"/>
      <c r="F2692" s="65"/>
      <c r="G2692" s="64"/>
    </row>
    <row r="2693" ht="15.0" customHeight="1">
      <c r="E2693" s="64"/>
      <c r="F2693" s="65"/>
      <c r="G2693" s="64"/>
    </row>
    <row r="2694" ht="15.0" customHeight="1">
      <c r="E2694" s="64"/>
      <c r="F2694" s="65"/>
      <c r="G2694" s="64"/>
    </row>
    <row r="2695" ht="15.0" customHeight="1">
      <c r="E2695" s="64"/>
      <c r="F2695" s="65"/>
      <c r="G2695" s="64"/>
    </row>
    <row r="2696" ht="15.0" customHeight="1">
      <c r="E2696" s="64"/>
      <c r="F2696" s="65"/>
      <c r="G2696" s="64"/>
    </row>
    <row r="2697" ht="15.0" customHeight="1">
      <c r="E2697" s="64"/>
      <c r="F2697" s="65"/>
      <c r="G2697" s="64"/>
    </row>
    <row r="2698" ht="15.0" customHeight="1">
      <c r="E2698" s="64"/>
      <c r="F2698" s="65"/>
      <c r="G2698" s="64"/>
    </row>
    <row r="2699" ht="15.0" customHeight="1">
      <c r="E2699" s="64"/>
      <c r="F2699" s="65"/>
      <c r="G2699" s="64"/>
    </row>
    <row r="2700" ht="15.0" customHeight="1">
      <c r="E2700" s="64"/>
      <c r="F2700" s="65"/>
      <c r="G2700" s="64"/>
    </row>
    <row r="2701" ht="15.0" customHeight="1">
      <c r="E2701" s="64"/>
      <c r="F2701" s="65"/>
      <c r="G2701" s="64"/>
    </row>
    <row r="2702" ht="15.0" customHeight="1">
      <c r="E2702" s="64"/>
      <c r="F2702" s="65"/>
      <c r="G2702" s="64"/>
    </row>
    <row r="2703" ht="15.0" customHeight="1">
      <c r="E2703" s="64"/>
      <c r="F2703" s="65"/>
      <c r="G2703" s="64"/>
    </row>
    <row r="2704" ht="15.0" customHeight="1">
      <c r="E2704" s="64"/>
      <c r="F2704" s="65"/>
      <c r="G2704" s="64"/>
    </row>
    <row r="2705" ht="15.0" customHeight="1">
      <c r="E2705" s="64"/>
      <c r="F2705" s="65"/>
      <c r="G2705" s="64"/>
    </row>
    <row r="2706" ht="15.0" customHeight="1">
      <c r="E2706" s="64"/>
      <c r="F2706" s="65"/>
      <c r="G2706" s="64"/>
    </row>
    <row r="2707" ht="15.0" customHeight="1">
      <c r="E2707" s="64"/>
      <c r="F2707" s="65"/>
      <c r="G2707" s="64"/>
    </row>
    <row r="2708" ht="15.0" customHeight="1">
      <c r="E2708" s="64"/>
      <c r="F2708" s="65"/>
      <c r="G2708" s="64"/>
    </row>
    <row r="2709" ht="15.0" customHeight="1">
      <c r="E2709" s="64"/>
      <c r="F2709" s="65"/>
      <c r="G2709" s="64"/>
    </row>
    <row r="2710" ht="15.0" customHeight="1">
      <c r="E2710" s="64"/>
      <c r="F2710" s="65"/>
      <c r="G2710" s="64"/>
    </row>
    <row r="2711" ht="15.0" customHeight="1">
      <c r="E2711" s="64"/>
      <c r="F2711" s="65"/>
      <c r="G2711" s="64"/>
    </row>
    <row r="2712" ht="15.0" customHeight="1">
      <c r="E2712" s="64"/>
      <c r="F2712" s="65"/>
      <c r="G2712" s="64"/>
    </row>
    <row r="2713" ht="15.0" customHeight="1">
      <c r="E2713" s="64"/>
      <c r="F2713" s="65"/>
      <c r="G2713" s="64"/>
    </row>
    <row r="2714" ht="15.0" customHeight="1">
      <c r="E2714" s="64"/>
      <c r="F2714" s="65"/>
      <c r="G2714" s="64"/>
    </row>
    <row r="2715" ht="15.0" customHeight="1">
      <c r="E2715" s="64"/>
      <c r="F2715" s="65"/>
      <c r="G2715" s="64"/>
    </row>
    <row r="2716" ht="15.0" customHeight="1">
      <c r="E2716" s="64"/>
      <c r="F2716" s="65"/>
      <c r="G2716" s="64"/>
    </row>
    <row r="2717" ht="15.0" customHeight="1">
      <c r="E2717" s="64"/>
      <c r="F2717" s="65"/>
      <c r="G2717" s="64"/>
    </row>
    <row r="2718" ht="15.0" customHeight="1">
      <c r="E2718" s="64"/>
      <c r="F2718" s="65"/>
      <c r="G2718" s="64"/>
    </row>
    <row r="2719" ht="15.0" customHeight="1">
      <c r="E2719" s="64"/>
      <c r="F2719" s="65"/>
      <c r="G2719" s="64"/>
    </row>
    <row r="2720" ht="15.0" customHeight="1">
      <c r="E2720" s="64"/>
      <c r="F2720" s="65"/>
      <c r="G2720" s="64"/>
    </row>
    <row r="2721" ht="15.0" customHeight="1">
      <c r="E2721" s="64"/>
      <c r="F2721" s="65"/>
      <c r="G2721" s="64"/>
    </row>
    <row r="2722" ht="15.0" customHeight="1">
      <c r="E2722" s="64"/>
      <c r="F2722" s="65"/>
      <c r="G2722" s="64"/>
    </row>
    <row r="2723" ht="15.0" customHeight="1">
      <c r="E2723" s="64"/>
      <c r="F2723" s="65"/>
      <c r="G2723" s="64"/>
    </row>
    <row r="2724" ht="15.0" customHeight="1">
      <c r="E2724" s="64"/>
      <c r="F2724" s="65"/>
      <c r="G2724" s="64"/>
    </row>
    <row r="2725" ht="15.0" customHeight="1">
      <c r="E2725" s="64"/>
      <c r="F2725" s="65"/>
      <c r="G2725" s="64"/>
    </row>
    <row r="2726" ht="15.0" customHeight="1">
      <c r="E2726" s="64"/>
      <c r="F2726" s="65"/>
      <c r="G2726" s="64"/>
    </row>
    <row r="2727" ht="15.0" customHeight="1">
      <c r="E2727" s="64"/>
      <c r="F2727" s="65"/>
      <c r="G2727" s="64"/>
    </row>
    <row r="2728" ht="15.0" customHeight="1">
      <c r="E2728" s="64"/>
      <c r="F2728" s="65"/>
      <c r="G2728" s="64"/>
    </row>
    <row r="2729" ht="15.0" customHeight="1">
      <c r="E2729" s="64"/>
      <c r="F2729" s="65"/>
      <c r="G2729" s="64"/>
    </row>
    <row r="2730" ht="15.0" customHeight="1">
      <c r="E2730" s="64"/>
      <c r="F2730" s="65"/>
      <c r="G2730" s="64"/>
    </row>
    <row r="2731" ht="15.0" customHeight="1">
      <c r="E2731" s="64"/>
      <c r="F2731" s="65"/>
      <c r="G2731" s="64"/>
    </row>
    <row r="2732" ht="15.0" customHeight="1">
      <c r="E2732" s="64"/>
      <c r="F2732" s="65"/>
      <c r="G2732" s="64"/>
    </row>
    <row r="2733" ht="15.0" customHeight="1">
      <c r="E2733" s="64"/>
      <c r="F2733" s="65"/>
      <c r="G2733" s="64"/>
    </row>
    <row r="2734" ht="15.0" customHeight="1">
      <c r="E2734" s="64"/>
      <c r="F2734" s="65"/>
      <c r="G2734" s="64"/>
    </row>
    <row r="2735" ht="15.0" customHeight="1">
      <c r="E2735" s="64"/>
      <c r="F2735" s="65"/>
      <c r="G2735" s="64"/>
    </row>
    <row r="2736" ht="15.0" customHeight="1">
      <c r="E2736" s="64"/>
      <c r="F2736" s="65"/>
      <c r="G2736" s="64"/>
    </row>
    <row r="2737" ht="15.0" customHeight="1">
      <c r="E2737" s="64"/>
      <c r="F2737" s="65"/>
      <c r="G2737" s="64"/>
    </row>
    <row r="2738" ht="15.0" customHeight="1">
      <c r="E2738" s="64"/>
      <c r="F2738" s="65"/>
      <c r="G2738" s="64"/>
    </row>
    <row r="2739" ht="15.0" customHeight="1">
      <c r="E2739" s="64"/>
      <c r="F2739" s="65"/>
      <c r="G2739" s="64"/>
    </row>
    <row r="2740" ht="15.0" customHeight="1">
      <c r="E2740" s="64"/>
      <c r="F2740" s="65"/>
      <c r="G2740" s="64"/>
    </row>
    <row r="2741" ht="15.0" customHeight="1">
      <c r="E2741" s="64"/>
      <c r="F2741" s="65"/>
      <c r="G2741" s="64"/>
    </row>
    <row r="2742" ht="15.0" customHeight="1">
      <c r="E2742" s="64"/>
      <c r="F2742" s="65"/>
      <c r="G2742" s="64"/>
    </row>
    <row r="2743" ht="15.0" customHeight="1">
      <c r="E2743" s="64"/>
      <c r="F2743" s="65"/>
      <c r="G2743" s="64"/>
    </row>
    <row r="2744" ht="15.0" customHeight="1">
      <c r="E2744" s="64"/>
      <c r="F2744" s="65"/>
      <c r="G2744" s="64"/>
    </row>
    <row r="2745" ht="15.0" customHeight="1">
      <c r="E2745" s="64"/>
      <c r="F2745" s="65"/>
      <c r="G2745" s="64"/>
    </row>
    <row r="2746" ht="15.0" customHeight="1">
      <c r="E2746" s="64"/>
      <c r="F2746" s="65"/>
      <c r="G2746" s="64"/>
    </row>
    <row r="2747" ht="15.0" customHeight="1">
      <c r="E2747" s="64"/>
      <c r="F2747" s="65"/>
      <c r="G2747" s="64"/>
    </row>
    <row r="2748" ht="15.0" customHeight="1">
      <c r="E2748" s="64"/>
      <c r="F2748" s="65"/>
      <c r="G2748" s="64"/>
    </row>
    <row r="2749" ht="15.0" customHeight="1">
      <c r="E2749" s="64"/>
      <c r="F2749" s="65"/>
      <c r="G2749" s="64"/>
    </row>
    <row r="2750" ht="15.0" customHeight="1">
      <c r="E2750" s="64"/>
      <c r="F2750" s="65"/>
      <c r="G2750" s="64"/>
    </row>
    <row r="2751" ht="15.0" customHeight="1">
      <c r="E2751" s="64"/>
      <c r="F2751" s="65"/>
      <c r="G2751" s="64"/>
    </row>
    <row r="2752" ht="15.0" customHeight="1">
      <c r="E2752" s="64"/>
      <c r="F2752" s="65"/>
      <c r="G2752" s="64"/>
    </row>
    <row r="2753" ht="15.0" customHeight="1">
      <c r="E2753" s="64"/>
      <c r="F2753" s="65"/>
      <c r="G2753" s="64"/>
    </row>
    <row r="2754" ht="15.0" customHeight="1">
      <c r="E2754" s="64"/>
      <c r="F2754" s="65"/>
      <c r="G2754" s="64"/>
    </row>
    <row r="2755" ht="15.0" customHeight="1">
      <c r="E2755" s="64"/>
      <c r="F2755" s="65"/>
      <c r="G2755" s="64"/>
    </row>
    <row r="2756" ht="15.0" customHeight="1">
      <c r="E2756" s="64"/>
      <c r="F2756" s="65"/>
      <c r="G2756" s="64"/>
    </row>
    <row r="2757" ht="15.0" customHeight="1">
      <c r="E2757" s="64"/>
      <c r="F2757" s="65"/>
      <c r="G2757" s="64"/>
    </row>
    <row r="2758" ht="15.0" customHeight="1">
      <c r="E2758" s="64"/>
      <c r="F2758" s="65"/>
      <c r="G2758" s="64"/>
    </row>
    <row r="2759" ht="15.0" customHeight="1">
      <c r="E2759" s="64"/>
      <c r="F2759" s="65"/>
      <c r="G2759" s="64"/>
    </row>
    <row r="2760" ht="15.0" customHeight="1">
      <c r="E2760" s="64"/>
      <c r="F2760" s="65"/>
      <c r="G2760" s="64"/>
    </row>
    <row r="2761" ht="15.0" customHeight="1">
      <c r="E2761" s="64"/>
      <c r="F2761" s="65"/>
      <c r="G2761" s="64"/>
    </row>
    <row r="2762" ht="15.0" customHeight="1">
      <c r="E2762" s="64"/>
      <c r="F2762" s="65"/>
      <c r="G2762" s="64"/>
    </row>
    <row r="2763" ht="15.0" customHeight="1">
      <c r="E2763" s="64"/>
      <c r="F2763" s="65"/>
      <c r="G2763" s="64"/>
    </row>
    <row r="2764" ht="15.0" customHeight="1">
      <c r="E2764" s="64"/>
      <c r="F2764" s="65"/>
      <c r="G2764" s="64"/>
    </row>
    <row r="2765" ht="15.0" customHeight="1">
      <c r="E2765" s="64"/>
      <c r="F2765" s="65"/>
      <c r="G2765" s="64"/>
    </row>
    <row r="2766" ht="15.0" customHeight="1">
      <c r="E2766" s="64"/>
      <c r="F2766" s="65"/>
      <c r="G2766" s="64"/>
    </row>
    <row r="2767" ht="15.0" customHeight="1">
      <c r="E2767" s="64"/>
      <c r="F2767" s="65"/>
      <c r="G2767" s="64"/>
    </row>
    <row r="2768" ht="15.0" customHeight="1">
      <c r="E2768" s="64"/>
      <c r="F2768" s="65"/>
      <c r="G2768" s="64"/>
    </row>
    <row r="2769" ht="15.0" customHeight="1">
      <c r="E2769" s="64"/>
      <c r="F2769" s="65"/>
      <c r="G2769" s="64"/>
    </row>
    <row r="2770" ht="15.0" customHeight="1">
      <c r="E2770" s="64"/>
      <c r="F2770" s="65"/>
      <c r="G2770" s="64"/>
    </row>
    <row r="2771" ht="15.0" customHeight="1">
      <c r="E2771" s="64"/>
      <c r="F2771" s="65"/>
      <c r="G2771" s="64"/>
    </row>
    <row r="2772" ht="15.0" customHeight="1">
      <c r="E2772" s="64"/>
      <c r="F2772" s="65"/>
      <c r="G2772" s="64"/>
    </row>
    <row r="2773" ht="15.0" customHeight="1">
      <c r="E2773" s="64"/>
      <c r="F2773" s="65"/>
      <c r="G2773" s="64"/>
    </row>
    <row r="2774" ht="15.0" customHeight="1">
      <c r="E2774" s="64"/>
      <c r="F2774" s="65"/>
      <c r="G2774" s="64"/>
    </row>
    <row r="2775" ht="15.0" customHeight="1">
      <c r="E2775" s="64"/>
      <c r="F2775" s="65"/>
      <c r="G2775" s="64"/>
    </row>
    <row r="2776" ht="15.0" customHeight="1">
      <c r="E2776" s="64"/>
      <c r="F2776" s="65"/>
      <c r="G2776" s="64"/>
    </row>
    <row r="2777" ht="15.0" customHeight="1">
      <c r="E2777" s="64"/>
      <c r="F2777" s="65"/>
      <c r="G2777" s="64"/>
    </row>
    <row r="2778" ht="15.0" customHeight="1">
      <c r="E2778" s="64"/>
      <c r="F2778" s="65"/>
      <c r="G2778" s="64"/>
    </row>
    <row r="2779" ht="15.0" customHeight="1">
      <c r="E2779" s="64"/>
      <c r="F2779" s="65"/>
      <c r="G2779" s="64"/>
    </row>
    <row r="2780" ht="15.0" customHeight="1">
      <c r="E2780" s="64"/>
      <c r="F2780" s="65"/>
      <c r="G2780" s="64"/>
    </row>
    <row r="2781" ht="15.0" customHeight="1">
      <c r="E2781" s="64"/>
      <c r="F2781" s="65"/>
      <c r="G2781" s="64"/>
    </row>
    <row r="2782" ht="15.0" customHeight="1">
      <c r="E2782" s="64"/>
      <c r="F2782" s="65"/>
      <c r="G2782" s="64"/>
    </row>
    <row r="2783" ht="15.0" customHeight="1">
      <c r="E2783" s="64"/>
      <c r="F2783" s="65"/>
      <c r="G2783" s="64"/>
    </row>
    <row r="2784" ht="15.0" customHeight="1">
      <c r="E2784" s="64"/>
      <c r="F2784" s="65"/>
      <c r="G2784" s="64"/>
    </row>
    <row r="2785" ht="15.0" customHeight="1">
      <c r="E2785" s="64"/>
      <c r="F2785" s="65"/>
      <c r="G2785" s="64"/>
    </row>
    <row r="2786" ht="15.0" customHeight="1">
      <c r="E2786" s="64"/>
      <c r="F2786" s="65"/>
      <c r="G2786" s="64"/>
    </row>
    <row r="2787" ht="15.0" customHeight="1">
      <c r="E2787" s="64"/>
      <c r="F2787" s="65"/>
      <c r="G2787" s="64"/>
    </row>
    <row r="2788" ht="15.0" customHeight="1">
      <c r="E2788" s="64"/>
      <c r="F2788" s="65"/>
      <c r="G2788" s="64"/>
    </row>
    <row r="2789" ht="15.0" customHeight="1">
      <c r="E2789" s="64"/>
      <c r="F2789" s="65"/>
      <c r="G2789" s="64"/>
    </row>
    <row r="2790" ht="15.0" customHeight="1">
      <c r="E2790" s="64"/>
      <c r="F2790" s="65"/>
      <c r="G2790" s="64"/>
    </row>
    <row r="2791" ht="15.0" customHeight="1">
      <c r="E2791" s="64"/>
      <c r="F2791" s="65"/>
      <c r="G2791" s="64"/>
    </row>
    <row r="2792" ht="15.0" customHeight="1">
      <c r="E2792" s="64"/>
      <c r="F2792" s="65"/>
      <c r="G2792" s="64"/>
    </row>
    <row r="2793" ht="15.0" customHeight="1">
      <c r="E2793" s="64"/>
      <c r="F2793" s="65"/>
      <c r="G2793" s="64"/>
    </row>
    <row r="2794" ht="15.0" customHeight="1">
      <c r="E2794" s="64"/>
      <c r="F2794" s="65"/>
      <c r="G2794" s="64"/>
    </row>
    <row r="2795" ht="15.0" customHeight="1">
      <c r="E2795" s="64"/>
      <c r="F2795" s="65"/>
      <c r="G2795" s="64"/>
    </row>
    <row r="2796" ht="15.0" customHeight="1">
      <c r="E2796" s="64"/>
      <c r="F2796" s="65"/>
      <c r="G2796" s="64"/>
    </row>
    <row r="2797" ht="15.0" customHeight="1">
      <c r="E2797" s="64"/>
      <c r="F2797" s="65"/>
      <c r="G2797" s="64"/>
    </row>
    <row r="2798" ht="15.0" customHeight="1">
      <c r="E2798" s="64"/>
      <c r="F2798" s="65"/>
      <c r="G2798" s="64"/>
    </row>
    <row r="2799" ht="15.0" customHeight="1">
      <c r="E2799" s="64"/>
      <c r="F2799" s="65"/>
      <c r="G2799" s="64"/>
    </row>
    <row r="2800" ht="15.0" customHeight="1">
      <c r="E2800" s="64"/>
      <c r="F2800" s="65"/>
      <c r="G2800" s="64"/>
    </row>
    <row r="2801" ht="15.0" customHeight="1">
      <c r="E2801" s="64"/>
      <c r="F2801" s="65"/>
      <c r="G2801" s="64"/>
    </row>
    <row r="2802" ht="15.0" customHeight="1">
      <c r="E2802" s="64"/>
      <c r="F2802" s="65"/>
      <c r="G2802" s="64"/>
    </row>
    <row r="2803" ht="15.0" customHeight="1">
      <c r="E2803" s="64"/>
      <c r="F2803" s="65"/>
      <c r="G2803" s="64"/>
    </row>
    <row r="2804" ht="15.0" customHeight="1">
      <c r="E2804" s="64"/>
      <c r="F2804" s="65"/>
      <c r="G2804" s="64"/>
    </row>
    <row r="2805" ht="15.0" customHeight="1">
      <c r="E2805" s="64"/>
      <c r="F2805" s="65"/>
      <c r="G2805" s="64"/>
    </row>
    <row r="2806" ht="15.0" customHeight="1">
      <c r="E2806" s="64"/>
      <c r="F2806" s="65"/>
      <c r="G2806" s="64"/>
    </row>
    <row r="2807" ht="15.0" customHeight="1">
      <c r="E2807" s="64"/>
      <c r="F2807" s="65"/>
      <c r="G2807" s="64"/>
    </row>
    <row r="2808" ht="15.0" customHeight="1">
      <c r="E2808" s="64"/>
      <c r="F2808" s="65"/>
      <c r="G2808" s="64"/>
    </row>
    <row r="2809" ht="15.0" customHeight="1">
      <c r="E2809" s="64"/>
      <c r="F2809" s="65"/>
      <c r="G2809" s="64"/>
    </row>
    <row r="2810" ht="15.0" customHeight="1">
      <c r="E2810" s="64"/>
      <c r="F2810" s="65"/>
      <c r="G2810" s="64"/>
    </row>
    <row r="2811" ht="15.0" customHeight="1">
      <c r="E2811" s="64"/>
      <c r="F2811" s="65"/>
      <c r="G2811" s="64"/>
    </row>
    <row r="2812" ht="15.0" customHeight="1">
      <c r="E2812" s="64"/>
      <c r="F2812" s="65"/>
      <c r="G2812" s="64"/>
    </row>
    <row r="2813" ht="15.0" customHeight="1">
      <c r="E2813" s="64"/>
      <c r="F2813" s="65"/>
      <c r="G2813" s="64"/>
    </row>
    <row r="2814" ht="15.0" customHeight="1">
      <c r="E2814" s="64"/>
      <c r="F2814" s="65"/>
      <c r="G2814" s="64"/>
    </row>
    <row r="2815" ht="15.0" customHeight="1">
      <c r="E2815" s="64"/>
      <c r="F2815" s="65"/>
      <c r="G2815" s="64"/>
    </row>
    <row r="2816" ht="15.0" customHeight="1">
      <c r="E2816" s="64"/>
      <c r="F2816" s="65"/>
      <c r="G2816" s="64"/>
    </row>
    <row r="2817" ht="15.0" customHeight="1">
      <c r="E2817" s="64"/>
      <c r="F2817" s="65"/>
      <c r="G2817" s="64"/>
    </row>
    <row r="2818" ht="15.0" customHeight="1">
      <c r="E2818" s="64"/>
      <c r="F2818" s="65"/>
      <c r="G2818" s="64"/>
    </row>
    <row r="2819" ht="15.0" customHeight="1">
      <c r="E2819" s="64"/>
      <c r="F2819" s="65"/>
      <c r="G2819" s="64"/>
    </row>
    <row r="2820" ht="15.0" customHeight="1">
      <c r="E2820" s="64"/>
      <c r="F2820" s="65"/>
      <c r="G2820" s="64"/>
    </row>
    <row r="2821" ht="15.0" customHeight="1">
      <c r="E2821" s="64"/>
      <c r="F2821" s="65"/>
      <c r="G2821" s="64"/>
    </row>
    <row r="2822" ht="15.0" customHeight="1">
      <c r="E2822" s="64"/>
      <c r="F2822" s="65"/>
      <c r="G2822" s="64"/>
    </row>
    <row r="2823" ht="15.0" customHeight="1">
      <c r="E2823" s="64"/>
      <c r="F2823" s="65"/>
      <c r="G2823" s="64"/>
    </row>
    <row r="2824" ht="15.0" customHeight="1">
      <c r="E2824" s="64"/>
      <c r="F2824" s="65"/>
      <c r="G2824" s="64"/>
    </row>
    <row r="2825" ht="15.0" customHeight="1">
      <c r="E2825" s="64"/>
      <c r="F2825" s="65"/>
      <c r="G2825" s="64"/>
    </row>
    <row r="2826" ht="15.0" customHeight="1">
      <c r="E2826" s="64"/>
      <c r="F2826" s="65"/>
      <c r="G2826" s="64"/>
    </row>
    <row r="2827" ht="15.0" customHeight="1">
      <c r="E2827" s="64"/>
      <c r="F2827" s="65"/>
      <c r="G2827" s="64"/>
    </row>
    <row r="2828" ht="15.0" customHeight="1">
      <c r="E2828" s="64"/>
      <c r="F2828" s="65"/>
      <c r="G2828" s="64"/>
    </row>
    <row r="2829" ht="15.0" customHeight="1">
      <c r="E2829" s="64"/>
      <c r="F2829" s="65"/>
      <c r="G2829" s="64"/>
    </row>
    <row r="2830" ht="15.0" customHeight="1">
      <c r="E2830" s="64"/>
      <c r="F2830" s="65"/>
      <c r="G2830" s="64"/>
    </row>
    <row r="2831" ht="15.0" customHeight="1">
      <c r="E2831" s="64"/>
      <c r="F2831" s="65"/>
      <c r="G2831" s="64"/>
    </row>
    <row r="2832" ht="15.0" customHeight="1">
      <c r="E2832" s="64"/>
      <c r="F2832" s="65"/>
      <c r="G2832" s="64"/>
    </row>
    <row r="2833" ht="15.0" customHeight="1">
      <c r="E2833" s="64"/>
      <c r="F2833" s="65"/>
      <c r="G2833" s="64"/>
    </row>
    <row r="2834" ht="15.0" customHeight="1">
      <c r="E2834" s="64"/>
      <c r="F2834" s="65"/>
      <c r="G2834" s="64"/>
    </row>
    <row r="2835" ht="15.0" customHeight="1">
      <c r="E2835" s="64"/>
      <c r="F2835" s="65"/>
      <c r="G2835" s="64"/>
    </row>
    <row r="2836" ht="15.0" customHeight="1">
      <c r="E2836" s="64"/>
      <c r="F2836" s="65"/>
      <c r="G2836" s="64"/>
    </row>
    <row r="2837" ht="15.0" customHeight="1">
      <c r="E2837" s="64"/>
      <c r="F2837" s="65"/>
      <c r="G2837" s="64"/>
    </row>
    <row r="2838" ht="15.0" customHeight="1">
      <c r="E2838" s="64"/>
      <c r="F2838" s="65"/>
      <c r="G2838" s="64"/>
    </row>
    <row r="2839" ht="15.0" customHeight="1">
      <c r="E2839" s="64"/>
      <c r="F2839" s="65"/>
      <c r="G2839" s="64"/>
    </row>
    <row r="2840" ht="15.0" customHeight="1">
      <c r="E2840" s="64"/>
      <c r="F2840" s="65"/>
      <c r="G2840" s="64"/>
    </row>
    <row r="2841" ht="15.0" customHeight="1">
      <c r="E2841" s="64"/>
      <c r="F2841" s="65"/>
      <c r="G2841" s="64"/>
    </row>
    <row r="2842" ht="15.0" customHeight="1">
      <c r="E2842" s="64"/>
      <c r="F2842" s="65"/>
      <c r="G2842" s="64"/>
    </row>
    <row r="2843" ht="15.0" customHeight="1">
      <c r="E2843" s="64"/>
      <c r="F2843" s="65"/>
      <c r="G2843" s="64"/>
    </row>
    <row r="2844" ht="15.0" customHeight="1">
      <c r="E2844" s="64"/>
      <c r="F2844" s="65"/>
      <c r="G2844" s="64"/>
    </row>
    <row r="2845" ht="15.0" customHeight="1">
      <c r="E2845" s="64"/>
      <c r="F2845" s="65"/>
      <c r="G2845" s="64"/>
    </row>
    <row r="2846" ht="15.0" customHeight="1">
      <c r="E2846" s="64"/>
      <c r="F2846" s="65"/>
      <c r="G2846" s="64"/>
    </row>
    <row r="2847" ht="15.0" customHeight="1">
      <c r="E2847" s="64"/>
      <c r="F2847" s="65"/>
      <c r="G2847" s="64"/>
    </row>
    <row r="2848" ht="15.0" customHeight="1">
      <c r="E2848" s="64"/>
      <c r="F2848" s="65"/>
      <c r="G2848" s="64"/>
    </row>
    <row r="2849" ht="15.0" customHeight="1">
      <c r="E2849" s="64"/>
      <c r="F2849" s="65"/>
      <c r="G2849" s="64"/>
    </row>
    <row r="2850" ht="15.0" customHeight="1">
      <c r="E2850" s="64"/>
      <c r="F2850" s="65"/>
      <c r="G2850" s="64"/>
    </row>
    <row r="2851" ht="15.0" customHeight="1">
      <c r="E2851" s="64"/>
      <c r="F2851" s="65"/>
      <c r="G2851" s="64"/>
    </row>
    <row r="2852" ht="15.0" customHeight="1">
      <c r="E2852" s="64"/>
      <c r="F2852" s="65"/>
      <c r="G2852" s="64"/>
    </row>
    <row r="2853" ht="15.0" customHeight="1">
      <c r="E2853" s="64"/>
      <c r="F2853" s="65"/>
      <c r="G2853" s="64"/>
    </row>
    <row r="2854" ht="15.0" customHeight="1">
      <c r="E2854" s="64"/>
      <c r="F2854" s="65"/>
      <c r="G2854" s="64"/>
    </row>
    <row r="2855" ht="15.0" customHeight="1">
      <c r="E2855" s="64"/>
      <c r="F2855" s="65"/>
      <c r="G2855" s="64"/>
    </row>
    <row r="2856" ht="15.0" customHeight="1">
      <c r="E2856" s="64"/>
      <c r="F2856" s="65"/>
      <c r="G2856" s="64"/>
    </row>
    <row r="2857" ht="15.0" customHeight="1">
      <c r="E2857" s="64"/>
      <c r="F2857" s="65"/>
      <c r="G2857" s="64"/>
    </row>
    <row r="2858" ht="15.0" customHeight="1">
      <c r="E2858" s="64"/>
      <c r="F2858" s="65"/>
      <c r="G2858" s="64"/>
    </row>
    <row r="2859" ht="15.0" customHeight="1">
      <c r="E2859" s="64"/>
      <c r="F2859" s="65"/>
      <c r="G2859" s="64"/>
    </row>
    <row r="2860" ht="15.0" customHeight="1">
      <c r="E2860" s="64"/>
      <c r="F2860" s="65"/>
      <c r="G2860" s="64"/>
    </row>
    <row r="2861" ht="15.0" customHeight="1">
      <c r="E2861" s="64"/>
      <c r="F2861" s="65"/>
      <c r="G2861" s="64"/>
    </row>
    <row r="2862" ht="15.0" customHeight="1">
      <c r="E2862" s="64"/>
      <c r="F2862" s="65"/>
      <c r="G2862" s="64"/>
    </row>
    <row r="2863" ht="15.0" customHeight="1">
      <c r="E2863" s="64"/>
      <c r="F2863" s="65"/>
      <c r="G2863" s="64"/>
    </row>
    <row r="2864" ht="15.0" customHeight="1">
      <c r="E2864" s="64"/>
      <c r="F2864" s="65"/>
      <c r="G2864" s="64"/>
    </row>
    <row r="2865" ht="15.0" customHeight="1">
      <c r="E2865" s="64"/>
      <c r="F2865" s="65"/>
      <c r="G2865" s="64"/>
    </row>
    <row r="2866" ht="15.0" customHeight="1">
      <c r="E2866" s="64"/>
      <c r="F2866" s="65"/>
      <c r="G2866" s="64"/>
    </row>
    <row r="2867" ht="15.0" customHeight="1">
      <c r="E2867" s="64"/>
      <c r="F2867" s="65"/>
      <c r="G2867" s="64"/>
    </row>
    <row r="2868" ht="15.0" customHeight="1">
      <c r="E2868" s="64"/>
      <c r="F2868" s="65"/>
      <c r="G2868" s="64"/>
    </row>
    <row r="2869" ht="15.0" customHeight="1">
      <c r="E2869" s="64"/>
      <c r="F2869" s="65"/>
      <c r="G2869" s="64"/>
    </row>
    <row r="2870" ht="15.0" customHeight="1">
      <c r="E2870" s="64"/>
      <c r="F2870" s="65"/>
      <c r="G2870" s="64"/>
    </row>
    <row r="2871" ht="15.0" customHeight="1">
      <c r="E2871" s="64"/>
      <c r="F2871" s="65"/>
      <c r="G2871" s="64"/>
    </row>
    <row r="2872" ht="15.0" customHeight="1">
      <c r="E2872" s="64"/>
      <c r="F2872" s="65"/>
      <c r="G2872" s="64"/>
    </row>
    <row r="2873" ht="15.0" customHeight="1">
      <c r="E2873" s="64"/>
      <c r="F2873" s="65"/>
      <c r="G2873" s="64"/>
    </row>
    <row r="2874" ht="15.0" customHeight="1">
      <c r="E2874" s="64"/>
      <c r="F2874" s="65"/>
      <c r="G2874" s="64"/>
    </row>
    <row r="2875" ht="15.0" customHeight="1">
      <c r="E2875" s="64"/>
      <c r="F2875" s="65"/>
      <c r="G2875" s="64"/>
    </row>
    <row r="2876" ht="15.0" customHeight="1">
      <c r="E2876" s="64"/>
      <c r="F2876" s="65"/>
      <c r="G2876" s="64"/>
    </row>
    <row r="2877" ht="15.0" customHeight="1">
      <c r="E2877" s="64"/>
      <c r="F2877" s="65"/>
      <c r="G2877" s="64"/>
    </row>
    <row r="2878" ht="15.0" customHeight="1">
      <c r="E2878" s="64"/>
      <c r="F2878" s="65"/>
      <c r="G2878" s="64"/>
    </row>
    <row r="2879" ht="15.0" customHeight="1">
      <c r="E2879" s="64"/>
      <c r="F2879" s="65"/>
      <c r="G2879" s="64"/>
    </row>
    <row r="2880" ht="15.0" customHeight="1">
      <c r="E2880" s="64"/>
      <c r="F2880" s="65"/>
      <c r="G2880" s="64"/>
    </row>
    <row r="2881" ht="15.0" customHeight="1">
      <c r="E2881" s="64"/>
      <c r="F2881" s="65"/>
      <c r="G2881" s="64"/>
    </row>
    <row r="2882" ht="15.0" customHeight="1">
      <c r="E2882" s="64"/>
      <c r="F2882" s="65"/>
      <c r="G2882" s="64"/>
    </row>
    <row r="2883" ht="15.0" customHeight="1">
      <c r="E2883" s="64"/>
      <c r="F2883" s="65"/>
      <c r="G2883" s="64"/>
    </row>
    <row r="2884" ht="15.0" customHeight="1">
      <c r="E2884" s="64"/>
      <c r="F2884" s="65"/>
      <c r="G2884" s="64"/>
    </row>
    <row r="2885" ht="15.0" customHeight="1">
      <c r="E2885" s="64"/>
      <c r="F2885" s="65"/>
      <c r="G2885" s="64"/>
    </row>
    <row r="2886" ht="15.0" customHeight="1">
      <c r="E2886" s="64"/>
      <c r="F2886" s="65"/>
      <c r="G2886" s="64"/>
    </row>
    <row r="2887" ht="15.0" customHeight="1">
      <c r="E2887" s="64"/>
      <c r="F2887" s="65"/>
      <c r="G2887" s="64"/>
    </row>
    <row r="2888" ht="15.0" customHeight="1">
      <c r="E2888" s="64"/>
      <c r="F2888" s="65"/>
      <c r="G2888" s="64"/>
    </row>
    <row r="2889" ht="15.0" customHeight="1">
      <c r="E2889" s="64"/>
      <c r="F2889" s="65"/>
      <c r="G2889" s="64"/>
    </row>
    <row r="2890" ht="15.0" customHeight="1">
      <c r="E2890" s="64"/>
      <c r="F2890" s="65"/>
      <c r="G2890" s="64"/>
    </row>
    <row r="2891" ht="15.0" customHeight="1">
      <c r="E2891" s="64"/>
      <c r="F2891" s="65"/>
      <c r="G2891" s="64"/>
    </row>
    <row r="2892" ht="15.0" customHeight="1">
      <c r="E2892" s="64"/>
      <c r="F2892" s="65"/>
      <c r="G2892" s="64"/>
    </row>
    <row r="2893" ht="15.0" customHeight="1">
      <c r="E2893" s="64"/>
      <c r="F2893" s="65"/>
      <c r="G2893" s="64"/>
    </row>
    <row r="2894" ht="15.0" customHeight="1">
      <c r="E2894" s="64"/>
      <c r="F2894" s="65"/>
      <c r="G2894" s="64"/>
    </row>
    <row r="2895" ht="15.0" customHeight="1">
      <c r="E2895" s="64"/>
      <c r="F2895" s="65"/>
      <c r="G2895" s="64"/>
    </row>
    <row r="2896" ht="15.0" customHeight="1">
      <c r="E2896" s="64"/>
      <c r="F2896" s="65"/>
      <c r="G2896" s="64"/>
    </row>
    <row r="2897" ht="15.0" customHeight="1">
      <c r="E2897" s="64"/>
      <c r="F2897" s="65"/>
      <c r="G2897" s="64"/>
    </row>
    <row r="2898" ht="15.0" customHeight="1">
      <c r="E2898" s="64"/>
      <c r="F2898" s="65"/>
      <c r="G2898" s="64"/>
    </row>
    <row r="2899" ht="15.0" customHeight="1">
      <c r="E2899" s="64"/>
      <c r="F2899" s="65"/>
      <c r="G2899" s="64"/>
    </row>
    <row r="2900" ht="15.0" customHeight="1">
      <c r="E2900" s="64"/>
      <c r="F2900" s="65"/>
      <c r="G2900" s="64"/>
    </row>
    <row r="2901" ht="15.0" customHeight="1">
      <c r="E2901" s="64"/>
      <c r="F2901" s="65"/>
      <c r="G2901" s="64"/>
    </row>
    <row r="2902" ht="15.0" customHeight="1">
      <c r="E2902" s="64"/>
      <c r="F2902" s="65"/>
      <c r="G2902" s="64"/>
    </row>
    <row r="2903" ht="15.0" customHeight="1">
      <c r="E2903" s="64"/>
      <c r="F2903" s="65"/>
      <c r="G2903" s="64"/>
    </row>
    <row r="2904" ht="15.0" customHeight="1">
      <c r="E2904" s="64"/>
      <c r="F2904" s="65"/>
      <c r="G2904" s="64"/>
    </row>
    <row r="2905" ht="15.0" customHeight="1">
      <c r="E2905" s="64"/>
      <c r="F2905" s="65"/>
      <c r="G2905" s="64"/>
    </row>
    <row r="2906" ht="15.0" customHeight="1">
      <c r="E2906" s="64"/>
      <c r="F2906" s="65"/>
      <c r="G2906" s="64"/>
    </row>
    <row r="2907" ht="15.0" customHeight="1">
      <c r="E2907" s="64"/>
      <c r="F2907" s="65"/>
      <c r="G2907" s="64"/>
    </row>
    <row r="2908" ht="15.0" customHeight="1">
      <c r="E2908" s="64"/>
      <c r="F2908" s="65"/>
      <c r="G2908" s="64"/>
    </row>
    <row r="2909" ht="15.0" customHeight="1">
      <c r="E2909" s="64"/>
      <c r="F2909" s="65"/>
      <c r="G2909" s="64"/>
    </row>
    <row r="2910" ht="15.0" customHeight="1">
      <c r="E2910" s="64"/>
      <c r="F2910" s="65"/>
      <c r="G2910" s="64"/>
    </row>
    <row r="2911" ht="15.0" customHeight="1">
      <c r="E2911" s="64"/>
      <c r="F2911" s="65"/>
      <c r="G2911" s="64"/>
    </row>
    <row r="2912" ht="15.0" customHeight="1">
      <c r="E2912" s="64"/>
      <c r="F2912" s="65"/>
      <c r="G2912" s="64"/>
    </row>
    <row r="2913" ht="15.0" customHeight="1">
      <c r="E2913" s="64"/>
      <c r="F2913" s="65"/>
      <c r="G2913" s="64"/>
    </row>
    <row r="2914" ht="15.0" customHeight="1">
      <c r="E2914" s="64"/>
      <c r="F2914" s="65"/>
      <c r="G2914" s="64"/>
    </row>
    <row r="2915" ht="15.0" customHeight="1">
      <c r="E2915" s="64"/>
      <c r="F2915" s="65"/>
      <c r="G2915" s="64"/>
    </row>
    <row r="2916" ht="15.0" customHeight="1">
      <c r="E2916" s="64"/>
      <c r="F2916" s="65"/>
      <c r="G2916" s="64"/>
    </row>
    <row r="2917" ht="15.0" customHeight="1">
      <c r="E2917" s="64"/>
      <c r="F2917" s="65"/>
      <c r="G2917" s="64"/>
    </row>
    <row r="2918" ht="15.0" customHeight="1">
      <c r="E2918" s="64"/>
      <c r="F2918" s="65"/>
      <c r="G2918" s="64"/>
    </row>
    <row r="2919" ht="15.0" customHeight="1">
      <c r="E2919" s="64"/>
      <c r="F2919" s="65"/>
      <c r="G2919" s="64"/>
    </row>
    <row r="2920" ht="15.0" customHeight="1">
      <c r="E2920" s="64"/>
      <c r="F2920" s="65"/>
      <c r="G2920" s="64"/>
    </row>
    <row r="2921" ht="15.0" customHeight="1">
      <c r="E2921" s="64"/>
      <c r="F2921" s="65"/>
      <c r="G2921" s="64"/>
    </row>
    <row r="2922" ht="15.0" customHeight="1">
      <c r="E2922" s="64"/>
      <c r="F2922" s="65"/>
      <c r="G2922" s="64"/>
    </row>
    <row r="2923" ht="15.0" customHeight="1">
      <c r="E2923" s="64"/>
      <c r="F2923" s="65"/>
      <c r="G2923" s="64"/>
    </row>
    <row r="2924" ht="15.0" customHeight="1">
      <c r="E2924" s="64"/>
      <c r="F2924" s="65"/>
      <c r="G2924" s="64"/>
    </row>
    <row r="2925" ht="15.0" customHeight="1">
      <c r="E2925" s="64"/>
      <c r="F2925" s="65"/>
      <c r="G2925" s="64"/>
    </row>
    <row r="2926" ht="15.0" customHeight="1">
      <c r="E2926" s="64"/>
      <c r="F2926" s="65"/>
      <c r="G2926" s="64"/>
    </row>
    <row r="2927" ht="15.0" customHeight="1">
      <c r="E2927" s="64"/>
      <c r="F2927" s="65"/>
      <c r="G2927" s="64"/>
    </row>
    <row r="2928" ht="15.0" customHeight="1">
      <c r="E2928" s="64"/>
      <c r="F2928" s="65"/>
      <c r="G2928" s="64"/>
    </row>
    <row r="2929" ht="15.0" customHeight="1">
      <c r="E2929" s="64"/>
      <c r="F2929" s="65"/>
      <c r="G2929" s="64"/>
    </row>
    <row r="2930" ht="15.0" customHeight="1">
      <c r="E2930" s="64"/>
      <c r="F2930" s="65"/>
      <c r="G2930" s="64"/>
    </row>
    <row r="2931" ht="15.0" customHeight="1">
      <c r="E2931" s="64"/>
      <c r="F2931" s="65"/>
      <c r="G2931" s="64"/>
    </row>
    <row r="2932" ht="15.0" customHeight="1">
      <c r="E2932" s="64"/>
      <c r="F2932" s="65"/>
      <c r="G2932" s="64"/>
    </row>
    <row r="2933" ht="15.0" customHeight="1">
      <c r="E2933" s="64"/>
      <c r="F2933" s="65"/>
      <c r="G2933" s="64"/>
    </row>
    <row r="2934" ht="15.0" customHeight="1">
      <c r="E2934" s="64"/>
      <c r="F2934" s="65"/>
      <c r="G2934" s="64"/>
    </row>
    <row r="2935" ht="15.0" customHeight="1">
      <c r="E2935" s="64"/>
      <c r="F2935" s="65"/>
      <c r="G2935" s="64"/>
    </row>
    <row r="2936" ht="15.0" customHeight="1">
      <c r="E2936" s="64"/>
      <c r="F2936" s="65"/>
      <c r="G2936" s="64"/>
    </row>
    <row r="2937" ht="15.0" customHeight="1">
      <c r="E2937" s="64"/>
      <c r="F2937" s="65"/>
      <c r="G2937" s="64"/>
    </row>
    <row r="2938" ht="15.0" customHeight="1">
      <c r="E2938" s="64"/>
      <c r="F2938" s="65"/>
      <c r="G2938" s="64"/>
    </row>
    <row r="2939" ht="15.0" customHeight="1">
      <c r="E2939" s="64"/>
      <c r="F2939" s="65"/>
      <c r="G2939" s="64"/>
    </row>
    <row r="2940" ht="15.0" customHeight="1">
      <c r="E2940" s="64"/>
      <c r="F2940" s="65"/>
      <c r="G2940" s="64"/>
    </row>
    <row r="2941" ht="15.0" customHeight="1">
      <c r="E2941" s="64"/>
      <c r="F2941" s="65"/>
      <c r="G2941" s="64"/>
    </row>
    <row r="2942" ht="15.0" customHeight="1">
      <c r="E2942" s="64"/>
      <c r="F2942" s="65"/>
      <c r="G2942" s="64"/>
    </row>
    <row r="2943" ht="15.0" customHeight="1">
      <c r="E2943" s="64"/>
      <c r="F2943" s="65"/>
      <c r="G2943" s="64"/>
    </row>
    <row r="2944" ht="15.0" customHeight="1">
      <c r="E2944" s="64"/>
      <c r="F2944" s="65"/>
      <c r="G2944" s="64"/>
    </row>
    <row r="2945" ht="15.0" customHeight="1">
      <c r="E2945" s="64"/>
      <c r="F2945" s="65"/>
      <c r="G2945" s="64"/>
    </row>
    <row r="2946" ht="15.0" customHeight="1">
      <c r="E2946" s="64"/>
      <c r="F2946" s="65"/>
      <c r="G2946" s="64"/>
    </row>
    <row r="2947" ht="15.0" customHeight="1">
      <c r="E2947" s="64"/>
      <c r="F2947" s="65"/>
      <c r="G2947" s="64"/>
    </row>
    <row r="2948" ht="15.0" customHeight="1">
      <c r="E2948" s="64"/>
      <c r="F2948" s="65"/>
      <c r="G2948" s="64"/>
    </row>
    <row r="2949" ht="15.0" customHeight="1">
      <c r="E2949" s="64"/>
      <c r="F2949" s="65"/>
      <c r="G2949" s="64"/>
    </row>
    <row r="2950" ht="15.0" customHeight="1">
      <c r="E2950" s="64"/>
      <c r="F2950" s="65"/>
      <c r="G2950" s="64"/>
    </row>
    <row r="2951" ht="15.0" customHeight="1">
      <c r="E2951" s="64"/>
      <c r="F2951" s="65"/>
      <c r="G2951" s="64"/>
    </row>
    <row r="2952" ht="15.0" customHeight="1">
      <c r="E2952" s="64"/>
      <c r="F2952" s="65"/>
      <c r="G2952" s="64"/>
    </row>
    <row r="2953" ht="15.0" customHeight="1">
      <c r="E2953" s="64"/>
      <c r="F2953" s="65"/>
      <c r="G2953" s="64"/>
    </row>
    <row r="2954" ht="15.0" customHeight="1">
      <c r="E2954" s="64"/>
      <c r="F2954" s="65"/>
      <c r="G2954" s="64"/>
    </row>
    <row r="2955" ht="15.0" customHeight="1">
      <c r="E2955" s="64"/>
      <c r="F2955" s="65"/>
      <c r="G2955" s="64"/>
    </row>
    <row r="2956" ht="15.0" customHeight="1">
      <c r="E2956" s="64"/>
      <c r="F2956" s="65"/>
      <c r="G2956" s="64"/>
    </row>
    <row r="2957" ht="15.0" customHeight="1">
      <c r="E2957" s="64"/>
      <c r="F2957" s="65"/>
      <c r="G2957" s="64"/>
    </row>
    <row r="2958" ht="15.0" customHeight="1">
      <c r="E2958" s="64"/>
      <c r="F2958" s="65"/>
      <c r="G2958" s="64"/>
    </row>
    <row r="2959" ht="15.0" customHeight="1">
      <c r="E2959" s="64"/>
      <c r="F2959" s="65"/>
      <c r="G2959" s="64"/>
    </row>
    <row r="2960" ht="15.0" customHeight="1">
      <c r="E2960" s="64"/>
      <c r="F2960" s="65"/>
      <c r="G2960" s="64"/>
    </row>
    <row r="2961" ht="15.0" customHeight="1">
      <c r="E2961" s="64"/>
      <c r="F2961" s="65"/>
      <c r="G2961" s="64"/>
    </row>
    <row r="2962" ht="15.0" customHeight="1">
      <c r="E2962" s="64"/>
      <c r="F2962" s="65"/>
      <c r="G2962" s="64"/>
    </row>
    <row r="2963" ht="15.0" customHeight="1">
      <c r="E2963" s="64"/>
      <c r="F2963" s="65"/>
      <c r="G2963" s="64"/>
    </row>
    <row r="2964" ht="15.0" customHeight="1">
      <c r="E2964" s="64"/>
      <c r="F2964" s="65"/>
      <c r="G2964" s="64"/>
    </row>
    <row r="2965" ht="15.0" customHeight="1">
      <c r="E2965" s="64"/>
      <c r="F2965" s="65"/>
      <c r="G2965" s="64"/>
    </row>
    <row r="2966" ht="15.0" customHeight="1">
      <c r="E2966" s="64"/>
      <c r="F2966" s="65"/>
      <c r="G2966" s="64"/>
    </row>
    <row r="2967" ht="15.0" customHeight="1">
      <c r="E2967" s="64"/>
      <c r="F2967" s="65"/>
      <c r="G2967" s="64"/>
    </row>
    <row r="2968" ht="15.0" customHeight="1">
      <c r="E2968" s="64"/>
      <c r="F2968" s="65"/>
      <c r="G2968" s="64"/>
    </row>
    <row r="2969" ht="15.0" customHeight="1">
      <c r="E2969" s="64"/>
      <c r="F2969" s="65"/>
      <c r="G2969" s="64"/>
    </row>
    <row r="2970" ht="15.0" customHeight="1">
      <c r="E2970" s="64"/>
      <c r="F2970" s="65"/>
      <c r="G2970" s="64"/>
    </row>
    <row r="2971" ht="15.0" customHeight="1">
      <c r="E2971" s="64"/>
      <c r="F2971" s="65"/>
      <c r="G2971" s="64"/>
    </row>
    <row r="2972" ht="15.0" customHeight="1">
      <c r="E2972" s="64"/>
      <c r="F2972" s="65"/>
      <c r="G2972" s="64"/>
    </row>
    <row r="2973" ht="15.0" customHeight="1">
      <c r="E2973" s="64"/>
      <c r="F2973" s="65"/>
      <c r="G2973" s="64"/>
    </row>
    <row r="2974" ht="15.0" customHeight="1">
      <c r="E2974" s="64"/>
      <c r="F2974" s="65"/>
      <c r="G2974" s="64"/>
    </row>
    <row r="2975" ht="15.0" customHeight="1">
      <c r="E2975" s="64"/>
      <c r="F2975" s="65"/>
      <c r="G2975" s="64"/>
    </row>
    <row r="2976" ht="15.0" customHeight="1">
      <c r="E2976" s="64"/>
      <c r="F2976" s="65"/>
      <c r="G2976" s="64"/>
    </row>
    <row r="2977" ht="15.0" customHeight="1">
      <c r="E2977" s="64"/>
      <c r="F2977" s="65"/>
      <c r="G2977" s="64"/>
    </row>
    <row r="2978" ht="15.0" customHeight="1">
      <c r="E2978" s="64"/>
      <c r="F2978" s="65"/>
      <c r="G2978" s="64"/>
    </row>
    <row r="2979" ht="15.0" customHeight="1">
      <c r="E2979" s="64"/>
      <c r="F2979" s="65"/>
      <c r="G2979" s="64"/>
    </row>
    <row r="2980" ht="15.0" customHeight="1">
      <c r="E2980" s="64"/>
      <c r="F2980" s="65"/>
      <c r="G2980" s="64"/>
    </row>
    <row r="2981" ht="15.0" customHeight="1">
      <c r="E2981" s="64"/>
      <c r="F2981" s="65"/>
      <c r="G2981" s="64"/>
    </row>
    <row r="2982" ht="15.0" customHeight="1">
      <c r="E2982" s="64"/>
      <c r="F2982" s="65"/>
      <c r="G2982" s="64"/>
    </row>
    <row r="2983" ht="15.0" customHeight="1">
      <c r="E2983" s="64"/>
      <c r="F2983" s="65"/>
      <c r="G2983" s="64"/>
    </row>
    <row r="2984" ht="15.0" customHeight="1">
      <c r="E2984" s="64"/>
      <c r="F2984" s="65"/>
      <c r="G2984" s="64"/>
    </row>
    <row r="2985" ht="15.0" customHeight="1">
      <c r="E2985" s="64"/>
      <c r="F2985" s="65"/>
      <c r="G2985" s="64"/>
    </row>
    <row r="2986" ht="15.0" customHeight="1">
      <c r="E2986" s="64"/>
      <c r="F2986" s="65"/>
      <c r="G2986" s="64"/>
    </row>
    <row r="2987" ht="15.0" customHeight="1">
      <c r="E2987" s="64"/>
      <c r="F2987" s="65"/>
      <c r="G2987" s="64"/>
    </row>
    <row r="2988" ht="15.0" customHeight="1">
      <c r="E2988" s="64"/>
      <c r="F2988" s="65"/>
      <c r="G2988" s="64"/>
    </row>
    <row r="2989" ht="15.0" customHeight="1">
      <c r="E2989" s="64"/>
      <c r="F2989" s="65"/>
      <c r="G2989" s="64"/>
    </row>
    <row r="2990" ht="15.0" customHeight="1">
      <c r="E2990" s="64"/>
      <c r="F2990" s="65"/>
      <c r="G2990" s="64"/>
    </row>
    <row r="2991" ht="15.0" customHeight="1">
      <c r="E2991" s="64"/>
      <c r="F2991" s="65"/>
      <c r="G2991" s="64"/>
    </row>
    <row r="2992" ht="15.0" customHeight="1">
      <c r="E2992" s="64"/>
      <c r="F2992" s="65"/>
      <c r="G2992" s="64"/>
    </row>
    <row r="2993" ht="15.0" customHeight="1">
      <c r="E2993" s="64"/>
      <c r="F2993" s="65"/>
      <c r="G2993" s="64"/>
    </row>
    <row r="2994" ht="15.0" customHeight="1">
      <c r="E2994" s="64"/>
      <c r="F2994" s="65"/>
      <c r="G2994" s="64"/>
    </row>
    <row r="2995" ht="15.0" customHeight="1">
      <c r="E2995" s="64"/>
      <c r="F2995" s="65"/>
      <c r="G2995" s="64"/>
    </row>
    <row r="2996" ht="15.0" customHeight="1">
      <c r="E2996" s="64"/>
      <c r="F2996" s="65"/>
      <c r="G2996" s="64"/>
    </row>
    <row r="2997" ht="15.0" customHeight="1">
      <c r="E2997" s="64"/>
      <c r="F2997" s="65"/>
      <c r="G2997" s="64"/>
    </row>
    <row r="2998" ht="15.0" customHeight="1">
      <c r="E2998" s="64"/>
      <c r="F2998" s="65"/>
      <c r="G2998" s="64"/>
    </row>
    <row r="2999" ht="15.0" customHeight="1">
      <c r="E2999" s="64"/>
      <c r="F2999" s="65"/>
      <c r="G2999" s="64"/>
    </row>
    <row r="3000" ht="15.0" customHeight="1">
      <c r="E3000" s="64"/>
      <c r="F3000" s="65"/>
      <c r="G3000" s="64"/>
    </row>
    <row r="3001" ht="15.0" customHeight="1">
      <c r="E3001" s="64"/>
      <c r="F3001" s="65"/>
      <c r="G3001" s="64"/>
    </row>
    <row r="3002" ht="15.0" customHeight="1">
      <c r="E3002" s="64"/>
      <c r="F3002" s="65"/>
      <c r="G3002" s="64"/>
    </row>
    <row r="3003" ht="15.0" customHeight="1">
      <c r="E3003" s="64"/>
      <c r="F3003" s="65"/>
      <c r="G3003" s="64"/>
    </row>
    <row r="3004" ht="15.0" customHeight="1">
      <c r="E3004" s="64"/>
      <c r="F3004" s="65"/>
      <c r="G3004" s="64"/>
    </row>
    <row r="3005" ht="15.0" customHeight="1">
      <c r="E3005" s="64"/>
      <c r="F3005" s="65"/>
      <c r="G3005" s="64"/>
    </row>
    <row r="3006" ht="15.0" customHeight="1">
      <c r="E3006" s="64"/>
      <c r="F3006" s="65"/>
      <c r="G3006" s="64"/>
    </row>
    <row r="3007" ht="15.0" customHeight="1">
      <c r="E3007" s="64"/>
      <c r="F3007" s="65"/>
      <c r="G3007" s="64"/>
    </row>
    <row r="3008" ht="15.0" customHeight="1">
      <c r="E3008" s="64"/>
      <c r="F3008" s="65"/>
      <c r="G3008" s="64"/>
    </row>
    <row r="3009" ht="15.0" customHeight="1">
      <c r="E3009" s="64"/>
      <c r="F3009" s="65"/>
      <c r="G3009" s="64"/>
    </row>
    <row r="3010" ht="15.0" customHeight="1">
      <c r="E3010" s="64"/>
      <c r="F3010" s="65"/>
      <c r="G3010" s="64"/>
    </row>
    <row r="3011" ht="15.0" customHeight="1">
      <c r="E3011" s="64"/>
      <c r="F3011" s="65"/>
      <c r="G3011" s="64"/>
    </row>
    <row r="3012" ht="15.0" customHeight="1">
      <c r="E3012" s="64"/>
      <c r="F3012" s="65"/>
      <c r="G3012" s="64"/>
    </row>
    <row r="3013" ht="15.0" customHeight="1">
      <c r="E3013" s="64"/>
      <c r="F3013" s="65"/>
      <c r="G3013" s="64"/>
    </row>
    <row r="3014" ht="15.0" customHeight="1">
      <c r="E3014" s="64"/>
      <c r="F3014" s="65"/>
      <c r="G3014" s="64"/>
    </row>
    <row r="3015" ht="15.0" customHeight="1">
      <c r="E3015" s="64"/>
      <c r="F3015" s="65"/>
      <c r="G3015" s="64"/>
    </row>
    <row r="3016" ht="15.0" customHeight="1">
      <c r="E3016" s="64"/>
      <c r="F3016" s="65"/>
      <c r="G3016" s="64"/>
    </row>
    <row r="3017" ht="15.0" customHeight="1">
      <c r="E3017" s="64"/>
      <c r="F3017" s="65"/>
      <c r="G3017" s="64"/>
    </row>
    <row r="3018" ht="15.0" customHeight="1">
      <c r="E3018" s="64"/>
      <c r="F3018" s="65"/>
      <c r="G3018" s="64"/>
    </row>
    <row r="3019" ht="15.0" customHeight="1">
      <c r="E3019" s="64"/>
      <c r="F3019" s="65"/>
      <c r="G3019" s="64"/>
    </row>
    <row r="3020" ht="15.0" customHeight="1">
      <c r="E3020" s="64"/>
      <c r="F3020" s="65"/>
      <c r="G3020" s="64"/>
    </row>
    <row r="3021" ht="15.0" customHeight="1">
      <c r="E3021" s="64"/>
      <c r="F3021" s="65"/>
      <c r="G3021" s="64"/>
    </row>
    <row r="3022" ht="15.0" customHeight="1">
      <c r="E3022" s="64"/>
      <c r="F3022" s="65"/>
      <c r="G3022" s="64"/>
    </row>
    <row r="3023" ht="15.0" customHeight="1">
      <c r="E3023" s="64"/>
      <c r="F3023" s="65"/>
      <c r="G3023" s="64"/>
    </row>
    <row r="3024" ht="15.0" customHeight="1">
      <c r="E3024" s="64"/>
      <c r="F3024" s="65"/>
      <c r="G3024" s="64"/>
    </row>
    <row r="3025" ht="15.0" customHeight="1">
      <c r="E3025" s="64"/>
      <c r="F3025" s="65"/>
      <c r="G3025" s="64"/>
    </row>
    <row r="3026" ht="15.0" customHeight="1">
      <c r="E3026" s="64"/>
      <c r="F3026" s="65"/>
      <c r="G3026" s="64"/>
    </row>
    <row r="3027" ht="15.0" customHeight="1">
      <c r="E3027" s="64"/>
      <c r="F3027" s="65"/>
      <c r="G3027" s="64"/>
    </row>
    <row r="3028" ht="15.0" customHeight="1">
      <c r="E3028" s="64"/>
      <c r="F3028" s="65"/>
      <c r="G3028" s="64"/>
    </row>
    <row r="3029" ht="15.0" customHeight="1">
      <c r="E3029" s="64"/>
      <c r="F3029" s="65"/>
      <c r="G3029" s="64"/>
    </row>
    <row r="3030" ht="15.0" customHeight="1">
      <c r="E3030" s="64"/>
      <c r="F3030" s="65"/>
      <c r="G3030" s="64"/>
    </row>
    <row r="3031" ht="15.0" customHeight="1">
      <c r="E3031" s="64"/>
      <c r="F3031" s="65"/>
      <c r="G3031" s="64"/>
    </row>
    <row r="3032" ht="15.0" customHeight="1">
      <c r="E3032" s="64"/>
      <c r="F3032" s="65"/>
      <c r="G3032" s="64"/>
    </row>
    <row r="3033" ht="15.0" customHeight="1">
      <c r="E3033" s="64"/>
      <c r="F3033" s="65"/>
      <c r="G3033" s="64"/>
    </row>
    <row r="3034" ht="15.0" customHeight="1">
      <c r="E3034" s="64"/>
      <c r="F3034" s="65"/>
      <c r="G3034" s="64"/>
    </row>
    <row r="3035" ht="15.0" customHeight="1">
      <c r="E3035" s="64"/>
      <c r="F3035" s="65"/>
      <c r="G3035" s="64"/>
    </row>
    <row r="3036" ht="15.0" customHeight="1">
      <c r="E3036" s="64"/>
      <c r="F3036" s="65"/>
      <c r="G3036" s="64"/>
    </row>
    <row r="3037" ht="15.0" customHeight="1">
      <c r="E3037" s="64"/>
      <c r="F3037" s="65"/>
      <c r="G3037" s="64"/>
    </row>
    <row r="3038" ht="15.0" customHeight="1">
      <c r="E3038" s="64"/>
      <c r="F3038" s="65"/>
      <c r="G3038" s="64"/>
    </row>
    <row r="3039" ht="15.0" customHeight="1">
      <c r="E3039" s="64"/>
      <c r="F3039" s="65"/>
      <c r="G3039" s="64"/>
    </row>
    <row r="3040" ht="15.0" customHeight="1">
      <c r="E3040" s="64"/>
      <c r="F3040" s="65"/>
      <c r="G3040" s="64"/>
    </row>
    <row r="3041" ht="15.0" customHeight="1">
      <c r="E3041" s="64"/>
      <c r="F3041" s="65"/>
      <c r="G3041" s="64"/>
    </row>
    <row r="3042" ht="15.0" customHeight="1">
      <c r="E3042" s="64"/>
      <c r="F3042" s="65"/>
      <c r="G3042" s="64"/>
    </row>
    <row r="3043" ht="15.0" customHeight="1">
      <c r="E3043" s="64"/>
      <c r="F3043" s="65"/>
      <c r="G3043" s="64"/>
    </row>
    <row r="3044" ht="15.0" customHeight="1">
      <c r="E3044" s="64"/>
      <c r="F3044" s="65"/>
      <c r="G3044" s="64"/>
    </row>
    <row r="3045" ht="15.0" customHeight="1">
      <c r="E3045" s="64"/>
      <c r="F3045" s="65"/>
      <c r="G3045" s="64"/>
    </row>
    <row r="3046" ht="15.0" customHeight="1">
      <c r="E3046" s="64"/>
      <c r="F3046" s="65"/>
      <c r="G3046" s="64"/>
    </row>
    <row r="3047" ht="15.0" customHeight="1">
      <c r="E3047" s="64"/>
      <c r="F3047" s="65"/>
      <c r="G3047" s="64"/>
    </row>
    <row r="3048" ht="15.0" customHeight="1">
      <c r="E3048" s="64"/>
      <c r="F3048" s="65"/>
      <c r="G3048" s="64"/>
    </row>
    <row r="3049" ht="15.0" customHeight="1">
      <c r="E3049" s="64"/>
      <c r="F3049" s="65"/>
      <c r="G3049" s="64"/>
    </row>
    <row r="3050" ht="15.0" customHeight="1">
      <c r="E3050" s="64"/>
      <c r="F3050" s="65"/>
      <c r="G3050" s="64"/>
    </row>
    <row r="3051" ht="15.0" customHeight="1">
      <c r="E3051" s="64"/>
      <c r="F3051" s="65"/>
      <c r="G3051" s="64"/>
    </row>
    <row r="3052" ht="15.0" customHeight="1">
      <c r="E3052" s="64"/>
      <c r="F3052" s="65"/>
      <c r="G3052" s="64"/>
    </row>
    <row r="3053" ht="15.0" customHeight="1">
      <c r="E3053" s="64"/>
      <c r="F3053" s="65"/>
      <c r="G3053" s="64"/>
    </row>
    <row r="3054" ht="15.0" customHeight="1">
      <c r="E3054" s="64"/>
      <c r="F3054" s="65"/>
      <c r="G3054" s="64"/>
    </row>
    <row r="3055" ht="15.0" customHeight="1">
      <c r="E3055" s="64"/>
      <c r="F3055" s="65"/>
      <c r="G3055" s="64"/>
    </row>
    <row r="3056" ht="15.0" customHeight="1">
      <c r="E3056" s="64"/>
      <c r="F3056" s="65"/>
      <c r="G3056" s="64"/>
    </row>
    <row r="3057" ht="15.0" customHeight="1">
      <c r="E3057" s="64"/>
      <c r="F3057" s="65"/>
      <c r="G3057" s="64"/>
    </row>
    <row r="3058" ht="15.0" customHeight="1">
      <c r="E3058" s="64"/>
      <c r="F3058" s="65"/>
      <c r="G3058" s="64"/>
    </row>
    <row r="3059" ht="15.0" customHeight="1">
      <c r="E3059" s="64"/>
      <c r="F3059" s="65"/>
      <c r="G3059" s="64"/>
    </row>
    <row r="3060" ht="15.0" customHeight="1">
      <c r="E3060" s="64"/>
      <c r="F3060" s="65"/>
      <c r="G3060" s="64"/>
    </row>
    <row r="3061" ht="15.0" customHeight="1">
      <c r="E3061" s="64"/>
      <c r="F3061" s="65"/>
      <c r="G3061" s="64"/>
    </row>
    <row r="3062" ht="15.0" customHeight="1">
      <c r="E3062" s="64"/>
      <c r="F3062" s="65"/>
      <c r="G3062" s="64"/>
    </row>
    <row r="3063" ht="15.0" customHeight="1">
      <c r="E3063" s="64"/>
      <c r="F3063" s="65"/>
      <c r="G3063" s="64"/>
    </row>
    <row r="3064" ht="15.0" customHeight="1">
      <c r="E3064" s="64"/>
      <c r="F3064" s="65"/>
      <c r="G3064" s="64"/>
    </row>
    <row r="3065" ht="15.0" customHeight="1">
      <c r="E3065" s="64"/>
      <c r="F3065" s="65"/>
      <c r="G3065" s="64"/>
    </row>
    <row r="3066" ht="15.0" customHeight="1">
      <c r="E3066" s="64"/>
      <c r="F3066" s="65"/>
      <c r="G3066" s="64"/>
    </row>
    <row r="3067" ht="15.0" customHeight="1">
      <c r="E3067" s="64"/>
      <c r="F3067" s="65"/>
      <c r="G3067" s="64"/>
    </row>
    <row r="3068" ht="15.0" customHeight="1">
      <c r="E3068" s="64"/>
      <c r="F3068" s="65"/>
      <c r="G3068" s="64"/>
    </row>
    <row r="3069" ht="15.0" customHeight="1">
      <c r="E3069" s="64"/>
      <c r="F3069" s="65"/>
      <c r="G3069" s="64"/>
    </row>
    <row r="3070" ht="15.0" customHeight="1">
      <c r="E3070" s="64"/>
      <c r="F3070" s="65"/>
      <c r="G3070" s="64"/>
    </row>
    <row r="3071" ht="15.0" customHeight="1">
      <c r="E3071" s="64"/>
      <c r="F3071" s="65"/>
      <c r="G3071" s="64"/>
    </row>
    <row r="3072" ht="15.0" customHeight="1">
      <c r="E3072" s="64"/>
      <c r="F3072" s="65"/>
      <c r="G3072" s="64"/>
    </row>
    <row r="3073" ht="15.0" customHeight="1">
      <c r="E3073" s="64"/>
      <c r="F3073" s="65"/>
      <c r="G3073" s="64"/>
    </row>
    <row r="3074" ht="15.0" customHeight="1">
      <c r="E3074" s="64"/>
      <c r="F3074" s="65"/>
      <c r="G3074" s="64"/>
    </row>
    <row r="3075" ht="15.0" customHeight="1">
      <c r="E3075" s="64"/>
      <c r="F3075" s="65"/>
      <c r="G3075" s="64"/>
    </row>
    <row r="3076" ht="15.0" customHeight="1">
      <c r="E3076" s="64"/>
      <c r="F3076" s="65"/>
      <c r="G3076" s="64"/>
    </row>
    <row r="3077" ht="15.0" customHeight="1">
      <c r="E3077" s="64"/>
      <c r="F3077" s="65"/>
      <c r="G3077" s="64"/>
    </row>
    <row r="3078" ht="15.0" customHeight="1">
      <c r="E3078" s="64"/>
      <c r="F3078" s="65"/>
      <c r="G3078" s="64"/>
    </row>
    <row r="3079" ht="15.0" customHeight="1">
      <c r="E3079" s="64"/>
      <c r="F3079" s="65"/>
      <c r="G3079" s="64"/>
    </row>
    <row r="3080" ht="15.0" customHeight="1">
      <c r="E3080" s="64"/>
      <c r="F3080" s="65"/>
      <c r="G3080" s="64"/>
    </row>
    <row r="3081" ht="15.0" customHeight="1">
      <c r="E3081" s="64"/>
      <c r="F3081" s="65"/>
      <c r="G3081" s="64"/>
    </row>
    <row r="3082" ht="15.0" customHeight="1">
      <c r="E3082" s="64"/>
      <c r="F3082" s="65"/>
      <c r="G3082" s="64"/>
    </row>
    <row r="3083" ht="15.0" customHeight="1">
      <c r="E3083" s="64"/>
      <c r="F3083" s="65"/>
      <c r="G3083" s="64"/>
    </row>
    <row r="3084" ht="15.0" customHeight="1">
      <c r="E3084" s="64"/>
      <c r="F3084" s="65"/>
      <c r="G3084" s="64"/>
    </row>
    <row r="3085" ht="15.0" customHeight="1">
      <c r="E3085" s="64"/>
      <c r="F3085" s="65"/>
      <c r="G3085" s="64"/>
    </row>
    <row r="3086" ht="15.0" customHeight="1">
      <c r="E3086" s="64"/>
      <c r="F3086" s="65"/>
      <c r="G3086" s="64"/>
    </row>
    <row r="3087" ht="15.0" customHeight="1">
      <c r="E3087" s="64"/>
      <c r="F3087" s="65"/>
      <c r="G3087" s="64"/>
    </row>
    <row r="3088" ht="15.0" customHeight="1">
      <c r="E3088" s="64"/>
      <c r="F3088" s="65"/>
      <c r="G3088" s="64"/>
    </row>
    <row r="3089" ht="15.0" customHeight="1">
      <c r="E3089" s="64"/>
      <c r="F3089" s="65"/>
      <c r="G3089" s="64"/>
    </row>
    <row r="3090" ht="15.0" customHeight="1">
      <c r="E3090" s="64"/>
      <c r="F3090" s="65"/>
      <c r="G3090" s="64"/>
    </row>
    <row r="3091" ht="15.0" customHeight="1">
      <c r="E3091" s="64"/>
      <c r="F3091" s="65"/>
      <c r="G3091" s="64"/>
    </row>
    <row r="3092" ht="15.0" customHeight="1">
      <c r="E3092" s="64"/>
      <c r="F3092" s="65"/>
      <c r="G3092" s="64"/>
    </row>
    <row r="3093" ht="15.0" customHeight="1">
      <c r="E3093" s="64"/>
      <c r="F3093" s="65"/>
      <c r="G3093" s="64"/>
    </row>
    <row r="3094" ht="15.0" customHeight="1">
      <c r="E3094" s="64"/>
      <c r="F3094" s="65"/>
      <c r="G3094" s="64"/>
    </row>
    <row r="3095" ht="15.0" customHeight="1">
      <c r="E3095" s="64"/>
      <c r="F3095" s="65"/>
      <c r="G3095" s="64"/>
    </row>
    <row r="3096" ht="15.0" customHeight="1">
      <c r="E3096" s="64"/>
      <c r="F3096" s="65"/>
      <c r="G3096" s="64"/>
    </row>
    <row r="3097" ht="15.0" customHeight="1">
      <c r="E3097" s="64"/>
      <c r="F3097" s="65"/>
      <c r="G3097" s="64"/>
    </row>
    <row r="3098" ht="15.0" customHeight="1">
      <c r="E3098" s="64"/>
      <c r="F3098" s="65"/>
      <c r="G3098" s="64"/>
    </row>
    <row r="3099" ht="15.0" customHeight="1">
      <c r="E3099" s="64"/>
      <c r="F3099" s="65"/>
      <c r="G3099" s="64"/>
    </row>
    <row r="3100" ht="15.0" customHeight="1">
      <c r="E3100" s="64"/>
      <c r="F3100" s="65"/>
      <c r="G3100" s="64"/>
    </row>
    <row r="3101" ht="15.0" customHeight="1">
      <c r="E3101" s="64"/>
      <c r="F3101" s="65"/>
      <c r="G3101" s="64"/>
    </row>
    <row r="3102" ht="15.0" customHeight="1">
      <c r="E3102" s="64"/>
      <c r="F3102" s="65"/>
      <c r="G3102" s="64"/>
    </row>
    <row r="3103" ht="15.0" customHeight="1">
      <c r="E3103" s="64"/>
      <c r="F3103" s="65"/>
      <c r="G3103" s="64"/>
    </row>
    <row r="3104" ht="15.0" customHeight="1">
      <c r="E3104" s="64"/>
      <c r="F3104" s="65"/>
      <c r="G3104" s="64"/>
    </row>
    <row r="3105" ht="15.0" customHeight="1">
      <c r="E3105" s="64"/>
      <c r="F3105" s="65"/>
      <c r="G3105" s="64"/>
    </row>
    <row r="3106" ht="15.0" customHeight="1">
      <c r="E3106" s="64"/>
      <c r="F3106" s="65"/>
      <c r="G3106" s="64"/>
    </row>
    <row r="3107" ht="15.0" customHeight="1">
      <c r="E3107" s="64"/>
      <c r="F3107" s="65"/>
      <c r="G3107" s="64"/>
    </row>
    <row r="3108" ht="15.0" customHeight="1">
      <c r="E3108" s="64"/>
      <c r="F3108" s="65"/>
      <c r="G3108" s="64"/>
    </row>
    <row r="3109" ht="15.0" customHeight="1">
      <c r="E3109" s="64"/>
      <c r="F3109" s="65"/>
      <c r="G3109" s="64"/>
    </row>
    <row r="3110" ht="15.0" customHeight="1">
      <c r="E3110" s="64"/>
      <c r="F3110" s="65"/>
      <c r="G3110" s="64"/>
    </row>
    <row r="3111" ht="15.0" customHeight="1">
      <c r="E3111" s="64"/>
      <c r="F3111" s="65"/>
      <c r="G3111" s="64"/>
    </row>
    <row r="3112" ht="15.0" customHeight="1">
      <c r="E3112" s="64"/>
      <c r="F3112" s="65"/>
      <c r="G3112" s="64"/>
    </row>
    <row r="3113" ht="15.0" customHeight="1">
      <c r="E3113" s="64"/>
      <c r="F3113" s="65"/>
      <c r="G3113" s="64"/>
    </row>
    <row r="3114" ht="15.0" customHeight="1">
      <c r="E3114" s="64"/>
      <c r="F3114" s="65"/>
      <c r="G3114" s="64"/>
    </row>
    <row r="3115" ht="15.0" customHeight="1">
      <c r="E3115" s="64"/>
      <c r="F3115" s="65"/>
      <c r="G3115" s="64"/>
    </row>
    <row r="3116" ht="15.0" customHeight="1">
      <c r="E3116" s="64"/>
      <c r="F3116" s="65"/>
      <c r="G3116" s="64"/>
    </row>
    <row r="3117" ht="15.0" customHeight="1">
      <c r="E3117" s="64"/>
      <c r="F3117" s="65"/>
      <c r="G3117" s="64"/>
    </row>
    <row r="3118" ht="15.0" customHeight="1">
      <c r="E3118" s="64"/>
      <c r="F3118" s="65"/>
      <c r="G3118" s="64"/>
    </row>
    <row r="3119" ht="15.0" customHeight="1">
      <c r="E3119" s="64"/>
      <c r="F3119" s="65"/>
      <c r="G3119" s="64"/>
    </row>
    <row r="3120" ht="15.0" customHeight="1">
      <c r="E3120" s="64"/>
      <c r="F3120" s="65"/>
      <c r="G3120" s="64"/>
    </row>
    <row r="3121" ht="15.0" customHeight="1">
      <c r="E3121" s="64"/>
      <c r="F3121" s="65"/>
      <c r="G3121" s="64"/>
    </row>
    <row r="3122" ht="15.0" customHeight="1">
      <c r="E3122" s="64"/>
      <c r="F3122" s="65"/>
      <c r="G3122" s="64"/>
    </row>
    <row r="3123" ht="15.0" customHeight="1">
      <c r="E3123" s="64"/>
      <c r="F3123" s="65"/>
      <c r="G3123" s="64"/>
    </row>
    <row r="3124" ht="15.0" customHeight="1">
      <c r="E3124" s="64"/>
      <c r="F3124" s="65"/>
      <c r="G3124" s="64"/>
    </row>
    <row r="3125" ht="15.0" customHeight="1">
      <c r="E3125" s="64"/>
      <c r="F3125" s="65"/>
      <c r="G3125" s="64"/>
    </row>
    <row r="3126" ht="15.0" customHeight="1">
      <c r="E3126" s="64"/>
      <c r="F3126" s="65"/>
      <c r="G3126" s="64"/>
    </row>
    <row r="3127" ht="15.0" customHeight="1">
      <c r="E3127" s="64"/>
      <c r="F3127" s="65"/>
      <c r="G3127" s="64"/>
    </row>
    <row r="3128" ht="15.0" customHeight="1">
      <c r="E3128" s="64"/>
      <c r="F3128" s="65"/>
      <c r="G3128" s="64"/>
    </row>
    <row r="3129" ht="15.0" customHeight="1">
      <c r="E3129" s="64"/>
      <c r="F3129" s="65"/>
      <c r="G3129" s="64"/>
    </row>
    <row r="3130" ht="15.0" customHeight="1">
      <c r="E3130" s="64"/>
      <c r="F3130" s="65"/>
      <c r="G3130" s="64"/>
    </row>
    <row r="3131" ht="15.0" customHeight="1">
      <c r="E3131" s="64"/>
      <c r="F3131" s="65"/>
      <c r="G3131" s="64"/>
    </row>
    <row r="3132" ht="15.0" customHeight="1">
      <c r="E3132" s="64"/>
      <c r="F3132" s="65"/>
      <c r="G3132" s="64"/>
    </row>
    <row r="3133" ht="15.0" customHeight="1">
      <c r="E3133" s="64"/>
      <c r="F3133" s="65"/>
      <c r="G3133" s="64"/>
    </row>
    <row r="3134" ht="15.0" customHeight="1">
      <c r="E3134" s="64"/>
      <c r="F3134" s="65"/>
      <c r="G3134" s="64"/>
    </row>
    <row r="3135" ht="15.0" customHeight="1">
      <c r="E3135" s="64"/>
      <c r="F3135" s="65"/>
      <c r="G3135" s="64"/>
    </row>
    <row r="3136" ht="15.0" customHeight="1">
      <c r="E3136" s="64"/>
      <c r="F3136" s="65"/>
      <c r="G3136" s="64"/>
    </row>
    <row r="3137" ht="15.0" customHeight="1">
      <c r="E3137" s="64"/>
      <c r="F3137" s="65"/>
      <c r="G3137" s="64"/>
    </row>
    <row r="3138" ht="15.0" customHeight="1">
      <c r="E3138" s="64"/>
      <c r="F3138" s="65"/>
      <c r="G3138" s="64"/>
    </row>
    <row r="3139" ht="15.0" customHeight="1">
      <c r="E3139" s="64"/>
      <c r="F3139" s="65"/>
      <c r="G3139" s="64"/>
    </row>
    <row r="3140" ht="15.0" customHeight="1">
      <c r="E3140" s="64"/>
      <c r="F3140" s="65"/>
      <c r="G3140" s="64"/>
    </row>
    <row r="3141" ht="15.0" customHeight="1">
      <c r="E3141" s="64"/>
      <c r="F3141" s="65"/>
      <c r="G3141" s="64"/>
    </row>
    <row r="3142" ht="15.0" customHeight="1">
      <c r="E3142" s="64"/>
      <c r="F3142" s="65"/>
      <c r="G3142" s="64"/>
    </row>
    <row r="3143" ht="15.0" customHeight="1">
      <c r="E3143" s="64"/>
      <c r="F3143" s="65"/>
      <c r="G3143" s="64"/>
    </row>
    <row r="3144" ht="15.0" customHeight="1">
      <c r="E3144" s="64"/>
      <c r="F3144" s="65"/>
      <c r="G3144" s="64"/>
    </row>
    <row r="3145" ht="15.0" customHeight="1">
      <c r="E3145" s="64"/>
      <c r="F3145" s="65"/>
      <c r="G3145" s="64"/>
    </row>
    <row r="3146" ht="15.0" customHeight="1">
      <c r="E3146" s="64"/>
      <c r="F3146" s="65"/>
      <c r="G3146" s="64"/>
    </row>
    <row r="3147" ht="15.0" customHeight="1">
      <c r="E3147" s="64"/>
      <c r="F3147" s="65"/>
      <c r="G3147" s="64"/>
    </row>
    <row r="3148" ht="15.0" customHeight="1">
      <c r="E3148" s="64"/>
      <c r="F3148" s="65"/>
      <c r="G3148" s="64"/>
    </row>
    <row r="3149" ht="15.0" customHeight="1">
      <c r="E3149" s="64"/>
      <c r="F3149" s="65"/>
      <c r="G3149" s="64"/>
    </row>
    <row r="3150" ht="15.0" customHeight="1">
      <c r="E3150" s="64"/>
      <c r="F3150" s="65"/>
      <c r="G3150" s="64"/>
    </row>
    <row r="3151" ht="15.0" customHeight="1">
      <c r="E3151" s="64"/>
      <c r="F3151" s="65"/>
      <c r="G3151" s="64"/>
    </row>
    <row r="3152" ht="15.0" customHeight="1">
      <c r="E3152" s="64"/>
      <c r="F3152" s="65"/>
      <c r="G3152" s="64"/>
    </row>
    <row r="3153" ht="15.0" customHeight="1">
      <c r="E3153" s="64"/>
      <c r="F3153" s="65"/>
      <c r="G3153" s="64"/>
    </row>
    <row r="3154" ht="15.0" customHeight="1">
      <c r="E3154" s="64"/>
      <c r="F3154" s="65"/>
      <c r="G3154" s="64"/>
    </row>
    <row r="3155" ht="15.0" customHeight="1">
      <c r="E3155" s="64"/>
      <c r="F3155" s="65"/>
      <c r="G3155" s="64"/>
    </row>
    <row r="3156" ht="15.0" customHeight="1">
      <c r="E3156" s="64"/>
      <c r="F3156" s="65"/>
      <c r="G3156" s="64"/>
    </row>
    <row r="3157" ht="15.0" customHeight="1">
      <c r="E3157" s="64"/>
      <c r="F3157" s="65"/>
      <c r="G3157" s="64"/>
    </row>
    <row r="3158" ht="15.0" customHeight="1">
      <c r="E3158" s="64"/>
      <c r="F3158" s="65"/>
      <c r="G3158" s="64"/>
    </row>
    <row r="3159" ht="15.0" customHeight="1">
      <c r="E3159" s="64"/>
      <c r="F3159" s="65"/>
      <c r="G3159" s="64"/>
    </row>
    <row r="3160" ht="15.0" customHeight="1">
      <c r="E3160" s="64"/>
      <c r="F3160" s="65"/>
      <c r="G3160" s="64"/>
    </row>
    <row r="3161" ht="15.0" customHeight="1">
      <c r="E3161" s="64"/>
      <c r="F3161" s="65"/>
      <c r="G3161" s="64"/>
    </row>
    <row r="3162" ht="15.0" customHeight="1">
      <c r="E3162" s="64"/>
      <c r="F3162" s="65"/>
      <c r="G3162" s="64"/>
    </row>
    <row r="3163" ht="15.0" customHeight="1">
      <c r="E3163" s="64"/>
      <c r="F3163" s="65"/>
      <c r="G3163" s="64"/>
    </row>
    <row r="3164" ht="15.0" customHeight="1">
      <c r="E3164" s="64"/>
      <c r="F3164" s="65"/>
      <c r="G3164" s="64"/>
    </row>
    <row r="3165" ht="15.0" customHeight="1">
      <c r="E3165" s="64"/>
      <c r="F3165" s="65"/>
      <c r="G3165" s="64"/>
    </row>
    <row r="3166" ht="15.0" customHeight="1">
      <c r="E3166" s="64"/>
      <c r="F3166" s="65"/>
      <c r="G3166" s="64"/>
    </row>
    <row r="3167" ht="15.0" customHeight="1">
      <c r="E3167" s="64"/>
      <c r="F3167" s="65"/>
      <c r="G3167" s="64"/>
    </row>
    <row r="3168" ht="15.0" customHeight="1">
      <c r="E3168" s="64"/>
      <c r="F3168" s="65"/>
      <c r="G3168" s="64"/>
    </row>
    <row r="3169" ht="15.0" customHeight="1">
      <c r="E3169" s="64"/>
      <c r="F3169" s="65"/>
      <c r="G3169" s="64"/>
    </row>
    <row r="3170" ht="15.0" customHeight="1">
      <c r="E3170" s="64"/>
      <c r="F3170" s="65"/>
      <c r="G3170" s="64"/>
    </row>
    <row r="3171" ht="15.0" customHeight="1">
      <c r="E3171" s="64"/>
      <c r="F3171" s="65"/>
      <c r="G3171" s="64"/>
    </row>
    <row r="3172" ht="15.0" customHeight="1">
      <c r="E3172" s="64"/>
      <c r="F3172" s="65"/>
      <c r="G3172" s="64"/>
    </row>
    <row r="3173" ht="15.0" customHeight="1">
      <c r="E3173" s="64"/>
      <c r="F3173" s="65"/>
      <c r="G3173" s="64"/>
    </row>
    <row r="3174" ht="15.0" customHeight="1">
      <c r="E3174" s="64"/>
      <c r="F3174" s="65"/>
      <c r="G3174" s="64"/>
    </row>
    <row r="3175" ht="15.0" customHeight="1">
      <c r="E3175" s="64"/>
      <c r="F3175" s="65"/>
      <c r="G3175" s="64"/>
    </row>
    <row r="3176" ht="15.0" customHeight="1">
      <c r="E3176" s="64"/>
      <c r="F3176" s="65"/>
      <c r="G3176" s="64"/>
    </row>
    <row r="3177" ht="15.0" customHeight="1">
      <c r="E3177" s="64"/>
      <c r="F3177" s="65"/>
      <c r="G3177" s="64"/>
    </row>
    <row r="3178" ht="15.0" customHeight="1">
      <c r="E3178" s="64"/>
      <c r="F3178" s="65"/>
      <c r="G3178" s="64"/>
    </row>
    <row r="3179" ht="15.0" customHeight="1">
      <c r="E3179" s="64"/>
      <c r="F3179" s="65"/>
      <c r="G3179" s="64"/>
    </row>
    <row r="3180" ht="15.0" customHeight="1">
      <c r="E3180" s="64"/>
      <c r="F3180" s="65"/>
      <c r="G3180" s="64"/>
    </row>
    <row r="3181" ht="15.0" customHeight="1">
      <c r="E3181" s="64"/>
      <c r="F3181" s="65"/>
      <c r="G3181" s="64"/>
    </row>
    <row r="3182" ht="15.0" customHeight="1">
      <c r="E3182" s="64"/>
      <c r="F3182" s="65"/>
      <c r="G3182" s="64"/>
    </row>
    <row r="3183" ht="15.0" customHeight="1">
      <c r="E3183" s="64"/>
      <c r="F3183" s="65"/>
      <c r="G3183" s="64"/>
    </row>
    <row r="3184" ht="15.0" customHeight="1">
      <c r="E3184" s="64"/>
      <c r="F3184" s="65"/>
      <c r="G3184" s="64"/>
    </row>
    <row r="3185" ht="15.0" customHeight="1">
      <c r="E3185" s="64"/>
      <c r="F3185" s="65"/>
      <c r="G3185" s="64"/>
    </row>
    <row r="3186" ht="15.0" customHeight="1">
      <c r="E3186" s="64"/>
      <c r="F3186" s="65"/>
      <c r="G3186" s="64"/>
    </row>
    <row r="3187" ht="15.0" customHeight="1">
      <c r="E3187" s="64"/>
      <c r="F3187" s="65"/>
      <c r="G3187" s="64"/>
    </row>
    <row r="3188" ht="15.0" customHeight="1">
      <c r="E3188" s="64"/>
      <c r="F3188" s="65"/>
      <c r="G3188" s="64"/>
    </row>
    <row r="3189" ht="15.0" customHeight="1">
      <c r="E3189" s="64"/>
      <c r="F3189" s="65"/>
      <c r="G3189" s="64"/>
    </row>
    <row r="3190" ht="15.0" customHeight="1">
      <c r="E3190" s="64"/>
      <c r="F3190" s="65"/>
      <c r="G3190" s="64"/>
    </row>
    <row r="3191" ht="15.0" customHeight="1">
      <c r="E3191" s="64"/>
      <c r="F3191" s="65"/>
      <c r="G3191" s="64"/>
    </row>
    <row r="3192" ht="15.0" customHeight="1">
      <c r="E3192" s="64"/>
      <c r="F3192" s="65"/>
      <c r="G3192" s="64"/>
    </row>
    <row r="3193" ht="15.0" customHeight="1">
      <c r="E3193" s="64"/>
      <c r="F3193" s="65"/>
      <c r="G3193" s="64"/>
    </row>
    <row r="3194" ht="15.0" customHeight="1">
      <c r="E3194" s="64"/>
      <c r="F3194" s="65"/>
      <c r="G3194" s="64"/>
    </row>
    <row r="3195" ht="15.0" customHeight="1">
      <c r="E3195" s="64"/>
      <c r="F3195" s="65"/>
      <c r="G3195" s="64"/>
    </row>
    <row r="3196" ht="15.0" customHeight="1">
      <c r="E3196" s="64"/>
      <c r="F3196" s="65"/>
      <c r="G3196" s="64"/>
    </row>
    <row r="3197" ht="15.0" customHeight="1">
      <c r="E3197" s="64"/>
      <c r="F3197" s="65"/>
      <c r="G3197" s="64"/>
    </row>
    <row r="3198" ht="15.0" customHeight="1">
      <c r="E3198" s="64"/>
      <c r="F3198" s="65"/>
      <c r="G3198" s="64"/>
    </row>
    <row r="3199" ht="15.0" customHeight="1">
      <c r="E3199" s="64"/>
      <c r="F3199" s="65"/>
      <c r="G3199" s="64"/>
    </row>
    <row r="3200" ht="15.0" customHeight="1">
      <c r="E3200" s="64"/>
      <c r="F3200" s="65"/>
      <c r="G3200" s="64"/>
    </row>
    <row r="3201" ht="15.0" customHeight="1">
      <c r="E3201" s="64"/>
      <c r="F3201" s="65"/>
      <c r="G3201" s="64"/>
    </row>
    <row r="3202" ht="15.0" customHeight="1">
      <c r="E3202" s="64"/>
      <c r="F3202" s="65"/>
      <c r="G3202" s="64"/>
    </row>
    <row r="3203" ht="15.0" customHeight="1">
      <c r="E3203" s="64"/>
      <c r="F3203" s="65"/>
      <c r="G3203" s="64"/>
    </row>
    <row r="3204" ht="15.0" customHeight="1">
      <c r="E3204" s="64"/>
      <c r="F3204" s="65"/>
      <c r="G3204" s="64"/>
    </row>
    <row r="3205" ht="15.0" customHeight="1">
      <c r="E3205" s="64"/>
      <c r="F3205" s="65"/>
      <c r="G3205" s="64"/>
    </row>
    <row r="3206" ht="15.0" customHeight="1">
      <c r="E3206" s="64"/>
      <c r="F3206" s="65"/>
      <c r="G3206" s="64"/>
    </row>
    <row r="3207" ht="15.0" customHeight="1">
      <c r="E3207" s="64"/>
      <c r="F3207" s="65"/>
      <c r="G3207" s="64"/>
    </row>
    <row r="3208" ht="15.0" customHeight="1">
      <c r="E3208" s="64"/>
      <c r="F3208" s="65"/>
      <c r="G3208" s="64"/>
    </row>
    <row r="3209" ht="15.0" customHeight="1">
      <c r="E3209" s="64"/>
      <c r="F3209" s="65"/>
      <c r="G3209" s="64"/>
    </row>
    <row r="3210" ht="15.0" customHeight="1">
      <c r="E3210" s="64"/>
      <c r="F3210" s="65"/>
      <c r="G3210" s="64"/>
    </row>
    <row r="3211" ht="15.0" customHeight="1">
      <c r="E3211" s="64"/>
      <c r="F3211" s="65"/>
      <c r="G3211" s="64"/>
    </row>
    <row r="3212" ht="15.0" customHeight="1">
      <c r="E3212" s="64"/>
      <c r="F3212" s="65"/>
      <c r="G3212" s="64"/>
    </row>
    <row r="3213" ht="15.0" customHeight="1">
      <c r="E3213" s="64"/>
      <c r="F3213" s="65"/>
      <c r="G3213" s="64"/>
    </row>
    <row r="3214" ht="15.0" customHeight="1">
      <c r="E3214" s="64"/>
      <c r="F3214" s="65"/>
      <c r="G3214" s="64"/>
    </row>
    <row r="3215" ht="15.0" customHeight="1">
      <c r="E3215" s="64"/>
      <c r="F3215" s="65"/>
      <c r="G3215" s="64"/>
    </row>
    <row r="3216" ht="15.0" customHeight="1">
      <c r="E3216" s="64"/>
      <c r="F3216" s="65"/>
      <c r="G3216" s="64"/>
    </row>
    <row r="3217" ht="15.0" customHeight="1">
      <c r="E3217" s="64"/>
      <c r="F3217" s="65"/>
      <c r="G3217" s="64"/>
    </row>
    <row r="3218" ht="15.0" customHeight="1">
      <c r="E3218" s="64"/>
      <c r="F3218" s="65"/>
      <c r="G3218" s="64"/>
    </row>
    <row r="3219" ht="15.0" customHeight="1">
      <c r="E3219" s="64"/>
      <c r="F3219" s="65"/>
      <c r="G3219" s="64"/>
    </row>
    <row r="3220" ht="15.0" customHeight="1">
      <c r="E3220" s="64"/>
      <c r="F3220" s="65"/>
      <c r="G3220" s="64"/>
    </row>
    <row r="3221" ht="15.0" customHeight="1">
      <c r="E3221" s="64"/>
      <c r="F3221" s="65"/>
      <c r="G3221" s="64"/>
    </row>
    <row r="3222" ht="15.0" customHeight="1">
      <c r="E3222" s="64"/>
      <c r="F3222" s="65"/>
      <c r="G3222" s="64"/>
    </row>
    <row r="3223" ht="15.0" customHeight="1">
      <c r="E3223" s="64"/>
      <c r="F3223" s="65"/>
      <c r="G3223" s="64"/>
    </row>
    <row r="3224" ht="15.0" customHeight="1">
      <c r="E3224" s="64"/>
      <c r="F3224" s="65"/>
      <c r="G3224" s="64"/>
    </row>
    <row r="3225" ht="15.0" customHeight="1">
      <c r="E3225" s="64"/>
      <c r="F3225" s="65"/>
      <c r="G3225" s="64"/>
    </row>
    <row r="3226" ht="15.0" customHeight="1">
      <c r="E3226" s="64"/>
      <c r="F3226" s="65"/>
      <c r="G3226" s="64"/>
    </row>
    <row r="3227" ht="15.0" customHeight="1">
      <c r="E3227" s="64"/>
      <c r="F3227" s="65"/>
      <c r="G3227" s="64"/>
    </row>
    <row r="3228" ht="15.0" customHeight="1">
      <c r="E3228" s="64"/>
      <c r="F3228" s="65"/>
      <c r="G3228" s="64"/>
    </row>
    <row r="3229" ht="15.0" customHeight="1">
      <c r="E3229" s="64"/>
      <c r="F3229" s="65"/>
      <c r="G3229" s="64"/>
    </row>
    <row r="3230" ht="15.0" customHeight="1">
      <c r="E3230" s="64"/>
      <c r="F3230" s="65"/>
      <c r="G3230" s="64"/>
    </row>
    <row r="3231" ht="15.0" customHeight="1">
      <c r="E3231" s="64"/>
      <c r="F3231" s="65"/>
      <c r="G3231" s="64"/>
    </row>
    <row r="3232" ht="15.0" customHeight="1">
      <c r="E3232" s="64"/>
      <c r="F3232" s="65"/>
      <c r="G3232" s="64"/>
    </row>
    <row r="3233" ht="15.0" customHeight="1">
      <c r="E3233" s="64"/>
      <c r="F3233" s="65"/>
      <c r="G3233" s="64"/>
    </row>
    <row r="3234" ht="15.0" customHeight="1">
      <c r="E3234" s="64"/>
      <c r="F3234" s="65"/>
      <c r="G3234" s="64"/>
    </row>
    <row r="3235" ht="15.0" customHeight="1">
      <c r="E3235" s="64"/>
      <c r="F3235" s="65"/>
      <c r="G3235" s="64"/>
    </row>
    <row r="3236" ht="15.0" customHeight="1">
      <c r="E3236" s="64"/>
      <c r="F3236" s="65"/>
      <c r="G3236" s="64"/>
    </row>
    <row r="3237" ht="15.0" customHeight="1">
      <c r="E3237" s="64"/>
      <c r="F3237" s="65"/>
      <c r="G3237" s="64"/>
    </row>
    <row r="3238" ht="15.0" customHeight="1">
      <c r="E3238" s="64"/>
      <c r="F3238" s="65"/>
      <c r="G3238" s="64"/>
    </row>
    <row r="3239" ht="15.0" customHeight="1">
      <c r="E3239" s="64"/>
      <c r="F3239" s="65"/>
      <c r="G3239" s="64"/>
    </row>
    <row r="3240" ht="15.0" customHeight="1">
      <c r="E3240" s="64"/>
      <c r="F3240" s="65"/>
      <c r="G3240" s="64"/>
    </row>
    <row r="3241" ht="15.0" customHeight="1">
      <c r="E3241" s="64"/>
      <c r="F3241" s="65"/>
      <c r="G3241" s="64"/>
    </row>
    <row r="3242" ht="15.0" customHeight="1">
      <c r="E3242" s="64"/>
      <c r="F3242" s="65"/>
      <c r="G3242" s="64"/>
    </row>
    <row r="3243" ht="15.0" customHeight="1">
      <c r="E3243" s="64"/>
      <c r="F3243" s="65"/>
      <c r="G3243" s="64"/>
    </row>
    <row r="3244" ht="15.0" customHeight="1">
      <c r="E3244" s="64"/>
      <c r="F3244" s="65"/>
      <c r="G3244" s="64"/>
    </row>
    <row r="3245" ht="15.0" customHeight="1">
      <c r="E3245" s="64"/>
      <c r="F3245" s="65"/>
      <c r="G3245" s="64"/>
    </row>
    <row r="3246" ht="15.0" customHeight="1">
      <c r="E3246" s="64"/>
      <c r="F3246" s="65"/>
      <c r="G3246" s="64"/>
    </row>
    <row r="3247" ht="15.0" customHeight="1">
      <c r="E3247" s="64"/>
      <c r="F3247" s="65"/>
      <c r="G3247" s="64"/>
    </row>
    <row r="3248" ht="15.0" customHeight="1">
      <c r="E3248" s="64"/>
      <c r="F3248" s="65"/>
      <c r="G3248" s="64"/>
    </row>
    <row r="3249" ht="15.0" customHeight="1">
      <c r="E3249" s="64"/>
      <c r="F3249" s="65"/>
      <c r="G3249" s="64"/>
    </row>
    <row r="3250" ht="15.0" customHeight="1">
      <c r="E3250" s="64"/>
      <c r="F3250" s="65"/>
      <c r="G3250" s="64"/>
    </row>
    <row r="3251" ht="15.0" customHeight="1">
      <c r="E3251" s="64"/>
      <c r="F3251" s="65"/>
      <c r="G3251" s="64"/>
    </row>
    <row r="3252" ht="15.0" customHeight="1">
      <c r="E3252" s="64"/>
      <c r="F3252" s="65"/>
      <c r="G3252" s="64"/>
    </row>
    <row r="3253" ht="15.0" customHeight="1">
      <c r="E3253" s="64"/>
      <c r="F3253" s="65"/>
      <c r="G3253" s="64"/>
    </row>
    <row r="3254" ht="15.0" customHeight="1">
      <c r="E3254" s="64"/>
      <c r="F3254" s="65"/>
      <c r="G3254" s="64"/>
    </row>
    <row r="3255" ht="15.0" customHeight="1">
      <c r="E3255" s="64"/>
      <c r="F3255" s="65"/>
      <c r="G3255" s="64"/>
    </row>
    <row r="3256" ht="15.0" customHeight="1">
      <c r="E3256" s="64"/>
      <c r="F3256" s="65"/>
      <c r="G3256" s="64"/>
    </row>
    <row r="3257" ht="15.0" customHeight="1">
      <c r="E3257" s="64"/>
      <c r="F3257" s="65"/>
      <c r="G3257" s="64"/>
    </row>
    <row r="3258" ht="15.0" customHeight="1">
      <c r="E3258" s="64"/>
      <c r="F3258" s="65"/>
      <c r="G3258" s="64"/>
    </row>
    <row r="3259" ht="15.0" customHeight="1">
      <c r="E3259" s="64"/>
      <c r="F3259" s="65"/>
      <c r="G3259" s="64"/>
    </row>
    <row r="3260" ht="15.0" customHeight="1">
      <c r="E3260" s="64"/>
      <c r="F3260" s="65"/>
      <c r="G3260" s="64"/>
    </row>
    <row r="3261" ht="15.0" customHeight="1">
      <c r="E3261" s="64"/>
      <c r="F3261" s="65"/>
      <c r="G3261" s="64"/>
    </row>
    <row r="3262" ht="15.0" customHeight="1">
      <c r="E3262" s="64"/>
      <c r="F3262" s="65"/>
      <c r="G3262" s="64"/>
    </row>
    <row r="3263" ht="15.0" customHeight="1">
      <c r="E3263" s="64"/>
      <c r="F3263" s="65"/>
      <c r="G3263" s="64"/>
    </row>
    <row r="3264" ht="15.0" customHeight="1">
      <c r="E3264" s="64"/>
      <c r="F3264" s="65"/>
      <c r="G3264" s="64"/>
    </row>
    <row r="3265" ht="15.0" customHeight="1">
      <c r="E3265" s="64"/>
      <c r="F3265" s="65"/>
      <c r="G3265" s="64"/>
    </row>
    <row r="3266" ht="15.0" customHeight="1">
      <c r="E3266" s="64"/>
      <c r="F3266" s="65"/>
      <c r="G3266" s="64"/>
    </row>
    <row r="3267" ht="15.0" customHeight="1">
      <c r="E3267" s="64"/>
      <c r="F3267" s="65"/>
      <c r="G3267" s="64"/>
    </row>
    <row r="3268" ht="15.0" customHeight="1">
      <c r="E3268" s="64"/>
      <c r="F3268" s="65"/>
      <c r="G3268" s="64"/>
    </row>
    <row r="3269" ht="15.0" customHeight="1">
      <c r="E3269" s="64"/>
      <c r="F3269" s="65"/>
      <c r="G3269" s="64"/>
    </row>
    <row r="3270" ht="15.0" customHeight="1">
      <c r="E3270" s="64"/>
      <c r="F3270" s="65"/>
      <c r="G3270" s="64"/>
    </row>
    <row r="3271" ht="15.0" customHeight="1">
      <c r="E3271" s="64"/>
      <c r="F3271" s="65"/>
      <c r="G3271" s="64"/>
    </row>
    <row r="3272" ht="15.0" customHeight="1">
      <c r="E3272" s="64"/>
      <c r="F3272" s="65"/>
      <c r="G3272" s="64"/>
    </row>
    <row r="3273" ht="15.0" customHeight="1">
      <c r="E3273" s="64"/>
      <c r="F3273" s="65"/>
      <c r="G3273" s="64"/>
    </row>
    <row r="3274" ht="15.0" customHeight="1">
      <c r="E3274" s="64"/>
      <c r="F3274" s="65"/>
      <c r="G3274" s="64"/>
    </row>
    <row r="3275" ht="15.0" customHeight="1">
      <c r="E3275" s="64"/>
      <c r="F3275" s="65"/>
      <c r="G3275" s="64"/>
    </row>
    <row r="3276" ht="15.0" customHeight="1">
      <c r="E3276" s="64"/>
      <c r="F3276" s="65"/>
      <c r="G3276" s="64"/>
    </row>
    <row r="3277" ht="15.0" customHeight="1">
      <c r="E3277" s="64"/>
      <c r="F3277" s="65"/>
      <c r="G3277" s="64"/>
    </row>
    <row r="3278" ht="15.0" customHeight="1">
      <c r="E3278" s="64"/>
      <c r="F3278" s="65"/>
      <c r="G3278" s="64"/>
    </row>
    <row r="3279" ht="15.0" customHeight="1">
      <c r="E3279" s="64"/>
      <c r="F3279" s="65"/>
      <c r="G3279" s="64"/>
    </row>
    <row r="3280" ht="15.0" customHeight="1">
      <c r="E3280" s="64"/>
      <c r="F3280" s="65"/>
      <c r="G3280" s="64"/>
    </row>
    <row r="3281" ht="15.0" customHeight="1">
      <c r="E3281" s="64"/>
      <c r="F3281" s="65"/>
      <c r="G3281" s="64"/>
    </row>
    <row r="3282" ht="15.0" customHeight="1">
      <c r="E3282" s="64"/>
      <c r="F3282" s="65"/>
      <c r="G3282" s="64"/>
    </row>
    <row r="3283" ht="15.0" customHeight="1">
      <c r="E3283" s="64"/>
      <c r="F3283" s="65"/>
      <c r="G3283" s="64"/>
    </row>
    <row r="3284" ht="15.0" customHeight="1">
      <c r="E3284" s="64"/>
      <c r="F3284" s="65"/>
      <c r="G3284" s="64"/>
    </row>
    <row r="3285" ht="15.0" customHeight="1">
      <c r="E3285" s="64"/>
      <c r="F3285" s="65"/>
      <c r="G3285" s="64"/>
    </row>
    <row r="3286" ht="15.0" customHeight="1">
      <c r="E3286" s="64"/>
      <c r="F3286" s="65"/>
      <c r="G3286" s="64"/>
    </row>
    <row r="3287" ht="15.0" customHeight="1">
      <c r="E3287" s="64"/>
      <c r="F3287" s="65"/>
      <c r="G3287" s="64"/>
    </row>
    <row r="3288" ht="15.0" customHeight="1">
      <c r="E3288" s="64"/>
      <c r="F3288" s="65"/>
      <c r="G3288" s="64"/>
    </row>
    <row r="3289" ht="15.0" customHeight="1">
      <c r="E3289" s="64"/>
      <c r="F3289" s="65"/>
      <c r="G3289" s="64"/>
    </row>
    <row r="3290" ht="15.0" customHeight="1">
      <c r="E3290" s="64"/>
      <c r="F3290" s="65"/>
      <c r="G3290" s="64"/>
    </row>
    <row r="3291" ht="15.0" customHeight="1">
      <c r="E3291" s="64"/>
      <c r="F3291" s="65"/>
      <c r="G3291" s="64"/>
    </row>
    <row r="3292" ht="15.0" customHeight="1">
      <c r="E3292" s="64"/>
      <c r="F3292" s="65"/>
      <c r="G3292" s="64"/>
    </row>
    <row r="3293" ht="15.0" customHeight="1">
      <c r="E3293" s="64"/>
      <c r="F3293" s="65"/>
      <c r="G3293" s="64"/>
    </row>
    <row r="3294" ht="15.0" customHeight="1">
      <c r="E3294" s="64"/>
      <c r="F3294" s="65"/>
      <c r="G3294" s="64"/>
    </row>
    <row r="3295" ht="15.0" customHeight="1">
      <c r="E3295" s="64"/>
      <c r="F3295" s="65"/>
      <c r="G3295" s="64"/>
    </row>
    <row r="3296" ht="15.0" customHeight="1">
      <c r="E3296" s="64"/>
      <c r="F3296" s="65"/>
      <c r="G3296" s="64"/>
    </row>
    <row r="3297" ht="15.0" customHeight="1">
      <c r="E3297" s="64"/>
      <c r="F3297" s="65"/>
      <c r="G3297" s="64"/>
    </row>
    <row r="3298" ht="15.0" customHeight="1">
      <c r="E3298" s="64"/>
      <c r="F3298" s="65"/>
      <c r="G3298" s="64"/>
    </row>
    <row r="3299" ht="15.0" customHeight="1">
      <c r="E3299" s="64"/>
      <c r="F3299" s="65"/>
      <c r="G3299" s="64"/>
    </row>
    <row r="3300" ht="15.0" customHeight="1">
      <c r="E3300" s="64"/>
      <c r="F3300" s="65"/>
      <c r="G3300" s="64"/>
    </row>
    <row r="3301" ht="15.0" customHeight="1">
      <c r="E3301" s="64"/>
      <c r="F3301" s="65"/>
      <c r="G3301" s="64"/>
    </row>
    <row r="3302" ht="15.0" customHeight="1">
      <c r="E3302" s="64"/>
      <c r="F3302" s="65"/>
      <c r="G3302" s="64"/>
    </row>
    <row r="3303" ht="15.0" customHeight="1">
      <c r="E3303" s="64"/>
      <c r="F3303" s="65"/>
      <c r="G3303" s="64"/>
    </row>
    <row r="3304" ht="15.0" customHeight="1">
      <c r="E3304" s="64"/>
      <c r="F3304" s="65"/>
      <c r="G3304" s="64"/>
    </row>
    <row r="3305" ht="15.0" customHeight="1">
      <c r="E3305" s="64"/>
      <c r="F3305" s="65"/>
      <c r="G3305" s="64"/>
    </row>
    <row r="3306" ht="15.0" customHeight="1">
      <c r="E3306" s="64"/>
      <c r="F3306" s="65"/>
      <c r="G3306" s="64"/>
    </row>
    <row r="3307" ht="15.0" customHeight="1">
      <c r="E3307" s="64"/>
      <c r="F3307" s="65"/>
      <c r="G3307" s="64"/>
    </row>
    <row r="3308" ht="15.0" customHeight="1">
      <c r="E3308" s="64"/>
      <c r="F3308" s="65"/>
      <c r="G3308" s="64"/>
    </row>
    <row r="3309" ht="15.0" customHeight="1">
      <c r="E3309" s="64"/>
      <c r="F3309" s="65"/>
      <c r="G3309" s="64"/>
    </row>
    <row r="3310" ht="15.0" customHeight="1">
      <c r="E3310" s="64"/>
      <c r="F3310" s="65"/>
      <c r="G3310" s="64"/>
    </row>
    <row r="3311" ht="15.0" customHeight="1">
      <c r="E3311" s="64"/>
      <c r="F3311" s="65"/>
      <c r="G3311" s="64"/>
    </row>
    <row r="3312" ht="15.0" customHeight="1">
      <c r="E3312" s="64"/>
      <c r="F3312" s="65"/>
      <c r="G3312" s="64"/>
    </row>
    <row r="3313" ht="15.0" customHeight="1">
      <c r="E3313" s="64"/>
      <c r="F3313" s="65"/>
      <c r="G3313" s="64"/>
    </row>
    <row r="3314" ht="15.0" customHeight="1">
      <c r="E3314" s="64"/>
      <c r="F3314" s="65"/>
      <c r="G3314" s="64"/>
    </row>
    <row r="3315" ht="15.0" customHeight="1">
      <c r="E3315" s="64"/>
      <c r="F3315" s="65"/>
      <c r="G3315" s="64"/>
    </row>
    <row r="3316" ht="15.0" customHeight="1">
      <c r="E3316" s="64"/>
      <c r="F3316" s="65"/>
      <c r="G3316" s="64"/>
    </row>
    <row r="3317" ht="15.0" customHeight="1">
      <c r="E3317" s="64"/>
      <c r="F3317" s="65"/>
      <c r="G3317" s="64"/>
    </row>
    <row r="3318" ht="15.0" customHeight="1">
      <c r="E3318" s="64"/>
      <c r="F3318" s="65"/>
      <c r="G3318" s="64"/>
    </row>
    <row r="3319" ht="15.0" customHeight="1">
      <c r="E3319" s="64"/>
      <c r="F3319" s="65"/>
      <c r="G3319" s="64"/>
    </row>
    <row r="3320" ht="15.0" customHeight="1">
      <c r="E3320" s="64"/>
      <c r="F3320" s="65"/>
      <c r="G3320" s="64"/>
    </row>
    <row r="3321" ht="15.0" customHeight="1">
      <c r="E3321" s="64"/>
      <c r="F3321" s="65"/>
      <c r="G3321" s="64"/>
    </row>
    <row r="3322" ht="15.0" customHeight="1">
      <c r="E3322" s="64"/>
      <c r="F3322" s="65"/>
      <c r="G3322" s="64"/>
    </row>
    <row r="3323" ht="15.0" customHeight="1">
      <c r="E3323" s="64"/>
      <c r="F3323" s="65"/>
      <c r="G3323" s="64"/>
    </row>
    <row r="3324" ht="15.0" customHeight="1">
      <c r="E3324" s="64"/>
      <c r="F3324" s="65"/>
      <c r="G3324" s="64"/>
    </row>
    <row r="3325" ht="15.0" customHeight="1">
      <c r="E3325" s="64"/>
      <c r="F3325" s="65"/>
      <c r="G3325" s="64"/>
    </row>
    <row r="3326" ht="15.0" customHeight="1">
      <c r="E3326" s="64"/>
      <c r="F3326" s="65"/>
      <c r="G3326" s="64"/>
    </row>
    <row r="3327" ht="15.0" customHeight="1">
      <c r="E3327" s="64"/>
      <c r="F3327" s="65"/>
      <c r="G3327" s="64"/>
    </row>
    <row r="3328" ht="15.0" customHeight="1">
      <c r="E3328" s="64"/>
      <c r="F3328" s="65"/>
      <c r="G3328" s="64"/>
    </row>
    <row r="3329" ht="15.0" customHeight="1">
      <c r="E3329" s="64"/>
      <c r="F3329" s="65"/>
      <c r="G3329" s="64"/>
    </row>
    <row r="3330" ht="15.0" customHeight="1">
      <c r="E3330" s="64"/>
      <c r="F3330" s="65"/>
      <c r="G3330" s="64"/>
    </row>
    <row r="3331" ht="15.0" customHeight="1">
      <c r="E3331" s="64"/>
      <c r="F3331" s="65"/>
      <c r="G3331" s="64"/>
    </row>
    <row r="3332" ht="15.0" customHeight="1">
      <c r="E3332" s="64"/>
      <c r="F3332" s="65"/>
      <c r="G3332" s="64"/>
    </row>
    <row r="3333" ht="15.0" customHeight="1">
      <c r="E3333" s="64"/>
      <c r="F3333" s="65"/>
      <c r="G3333" s="64"/>
    </row>
    <row r="3334" ht="15.0" customHeight="1">
      <c r="E3334" s="64"/>
      <c r="F3334" s="65"/>
      <c r="G3334" s="64"/>
    </row>
    <row r="3335" ht="15.0" customHeight="1">
      <c r="E3335" s="64"/>
      <c r="F3335" s="65"/>
      <c r="G3335" s="64"/>
    </row>
    <row r="3336" ht="15.0" customHeight="1">
      <c r="E3336" s="64"/>
      <c r="F3336" s="65"/>
      <c r="G3336" s="64"/>
    </row>
    <row r="3337" ht="15.0" customHeight="1">
      <c r="E3337" s="64"/>
      <c r="F3337" s="65"/>
      <c r="G3337" s="64"/>
    </row>
    <row r="3338" ht="15.0" customHeight="1">
      <c r="E3338" s="64"/>
      <c r="F3338" s="65"/>
      <c r="G3338" s="64"/>
    </row>
    <row r="3339" ht="15.0" customHeight="1">
      <c r="E3339" s="64"/>
      <c r="F3339" s="65"/>
      <c r="G3339" s="64"/>
    </row>
    <row r="3340" ht="15.0" customHeight="1">
      <c r="E3340" s="64"/>
      <c r="F3340" s="65"/>
      <c r="G3340" s="64"/>
    </row>
    <row r="3341" ht="15.0" customHeight="1">
      <c r="E3341" s="64"/>
      <c r="F3341" s="65"/>
      <c r="G3341" s="64"/>
    </row>
    <row r="3342" ht="15.0" customHeight="1">
      <c r="E3342" s="64"/>
      <c r="F3342" s="65"/>
      <c r="G3342" s="64"/>
    </row>
    <row r="3343" ht="15.0" customHeight="1">
      <c r="E3343" s="64"/>
      <c r="F3343" s="65"/>
      <c r="G3343" s="64"/>
    </row>
    <row r="3344" ht="15.0" customHeight="1">
      <c r="E3344" s="64"/>
      <c r="F3344" s="65"/>
      <c r="G3344" s="64"/>
    </row>
    <row r="3345" ht="15.0" customHeight="1">
      <c r="E3345" s="64"/>
      <c r="F3345" s="65"/>
      <c r="G3345" s="64"/>
    </row>
    <row r="3346" ht="15.0" customHeight="1">
      <c r="E3346" s="64"/>
      <c r="F3346" s="65"/>
      <c r="G3346" s="64"/>
    </row>
    <row r="3347" ht="15.0" customHeight="1">
      <c r="E3347" s="64"/>
      <c r="F3347" s="65"/>
      <c r="G3347" s="64"/>
    </row>
    <row r="3348" ht="15.0" customHeight="1">
      <c r="E3348" s="64"/>
      <c r="F3348" s="65"/>
      <c r="G3348" s="64"/>
    </row>
    <row r="3349" ht="15.0" customHeight="1">
      <c r="E3349" s="64"/>
      <c r="F3349" s="65"/>
      <c r="G3349" s="64"/>
    </row>
    <row r="3350" ht="15.0" customHeight="1">
      <c r="E3350" s="64"/>
      <c r="F3350" s="65"/>
      <c r="G3350" s="64"/>
    </row>
    <row r="3351" ht="15.0" customHeight="1">
      <c r="E3351" s="64"/>
      <c r="F3351" s="65"/>
      <c r="G3351" s="64"/>
    </row>
    <row r="3352" ht="15.0" customHeight="1">
      <c r="E3352" s="64"/>
      <c r="F3352" s="65"/>
      <c r="G3352" s="64"/>
    </row>
    <row r="3353" ht="15.0" customHeight="1">
      <c r="E3353" s="64"/>
      <c r="F3353" s="65"/>
      <c r="G3353" s="64"/>
    </row>
    <row r="3354" ht="15.0" customHeight="1">
      <c r="E3354" s="64"/>
      <c r="F3354" s="65"/>
      <c r="G3354" s="64"/>
    </row>
    <row r="3355" ht="15.0" customHeight="1">
      <c r="E3355" s="64"/>
      <c r="F3355" s="65"/>
      <c r="G3355" s="64"/>
    </row>
    <row r="3356" ht="15.0" customHeight="1">
      <c r="E3356" s="64"/>
      <c r="F3356" s="65"/>
      <c r="G3356" s="64"/>
    </row>
    <row r="3357" ht="15.0" customHeight="1">
      <c r="E3357" s="64"/>
      <c r="F3357" s="65"/>
      <c r="G3357" s="64"/>
    </row>
    <row r="3358" ht="15.0" customHeight="1">
      <c r="E3358" s="64"/>
      <c r="F3358" s="65"/>
      <c r="G3358" s="64"/>
    </row>
    <row r="3359" ht="15.0" customHeight="1">
      <c r="E3359" s="64"/>
      <c r="F3359" s="65"/>
      <c r="G3359" s="64"/>
    </row>
    <row r="3360" ht="15.0" customHeight="1">
      <c r="E3360" s="64"/>
      <c r="F3360" s="65"/>
      <c r="G3360" s="64"/>
    </row>
    <row r="3361" ht="15.0" customHeight="1">
      <c r="E3361" s="64"/>
      <c r="F3361" s="65"/>
      <c r="G3361" s="64"/>
    </row>
    <row r="3362" ht="15.0" customHeight="1">
      <c r="E3362" s="64"/>
      <c r="F3362" s="65"/>
      <c r="G3362" s="64"/>
    </row>
    <row r="3363" ht="15.0" customHeight="1">
      <c r="E3363" s="64"/>
      <c r="F3363" s="65"/>
      <c r="G3363" s="64"/>
    </row>
    <row r="3364" ht="15.0" customHeight="1">
      <c r="E3364" s="64"/>
      <c r="F3364" s="65"/>
      <c r="G3364" s="64"/>
    </row>
    <row r="3365" ht="15.0" customHeight="1">
      <c r="E3365" s="64"/>
      <c r="F3365" s="65"/>
      <c r="G3365" s="64"/>
    </row>
    <row r="3366" ht="15.0" customHeight="1">
      <c r="E3366" s="64"/>
      <c r="F3366" s="65"/>
      <c r="G3366" s="64"/>
    </row>
    <row r="3367" ht="15.0" customHeight="1">
      <c r="E3367" s="64"/>
      <c r="F3367" s="65"/>
      <c r="G3367" s="64"/>
    </row>
    <row r="3368" ht="15.0" customHeight="1">
      <c r="E3368" s="64"/>
      <c r="F3368" s="65"/>
      <c r="G3368" s="64"/>
    </row>
    <row r="3369" ht="15.0" customHeight="1">
      <c r="E3369" s="64"/>
      <c r="F3369" s="65"/>
      <c r="G3369" s="64"/>
    </row>
    <row r="3370" ht="15.0" customHeight="1">
      <c r="E3370" s="64"/>
      <c r="F3370" s="65"/>
      <c r="G3370" s="64"/>
    </row>
    <row r="3371" ht="15.0" customHeight="1">
      <c r="E3371" s="64"/>
      <c r="F3371" s="65"/>
      <c r="G3371" s="64"/>
    </row>
    <row r="3372" ht="15.0" customHeight="1">
      <c r="E3372" s="64"/>
      <c r="F3372" s="65"/>
      <c r="G3372" s="64"/>
    </row>
    <row r="3373" ht="15.0" customHeight="1">
      <c r="E3373" s="64"/>
      <c r="F3373" s="65"/>
      <c r="G3373" s="64"/>
    </row>
    <row r="3374" ht="15.0" customHeight="1">
      <c r="E3374" s="64"/>
      <c r="F3374" s="65"/>
      <c r="G3374" s="64"/>
    </row>
    <row r="3375" ht="15.0" customHeight="1">
      <c r="E3375" s="64"/>
      <c r="F3375" s="65"/>
      <c r="G3375" s="64"/>
    </row>
    <row r="3376" ht="15.0" customHeight="1">
      <c r="E3376" s="64"/>
      <c r="F3376" s="65"/>
      <c r="G3376" s="64"/>
    </row>
    <row r="3377" ht="15.0" customHeight="1">
      <c r="E3377" s="64"/>
      <c r="F3377" s="65"/>
      <c r="G3377" s="64"/>
    </row>
    <row r="3378" ht="15.0" customHeight="1">
      <c r="E3378" s="64"/>
      <c r="F3378" s="65"/>
      <c r="G3378" s="64"/>
    </row>
    <row r="3379" ht="15.0" customHeight="1">
      <c r="E3379" s="64"/>
      <c r="F3379" s="65"/>
      <c r="G3379" s="64"/>
    </row>
    <row r="3380" ht="15.0" customHeight="1">
      <c r="E3380" s="64"/>
      <c r="F3380" s="65"/>
      <c r="G3380" s="64"/>
    </row>
    <row r="3381" ht="15.0" customHeight="1">
      <c r="E3381" s="64"/>
      <c r="F3381" s="65"/>
      <c r="G3381" s="64"/>
    </row>
    <row r="3382" ht="15.0" customHeight="1">
      <c r="E3382" s="64"/>
      <c r="F3382" s="65"/>
      <c r="G3382" s="64"/>
    </row>
    <row r="3383" ht="15.0" customHeight="1">
      <c r="E3383" s="64"/>
      <c r="F3383" s="65"/>
      <c r="G3383" s="64"/>
    </row>
    <row r="3384" ht="15.0" customHeight="1">
      <c r="E3384" s="64"/>
      <c r="F3384" s="65"/>
      <c r="G3384" s="64"/>
    </row>
    <row r="3385" ht="15.0" customHeight="1">
      <c r="E3385" s="64"/>
      <c r="F3385" s="65"/>
      <c r="G3385" s="64"/>
    </row>
    <row r="3386" ht="15.0" customHeight="1">
      <c r="E3386" s="64"/>
      <c r="F3386" s="65"/>
      <c r="G3386" s="64"/>
    </row>
    <row r="3387" ht="15.0" customHeight="1">
      <c r="E3387" s="64"/>
      <c r="F3387" s="65"/>
      <c r="G3387" s="64"/>
    </row>
    <row r="3388" ht="15.0" customHeight="1">
      <c r="E3388" s="64"/>
      <c r="F3388" s="65"/>
      <c r="G3388" s="64"/>
    </row>
    <row r="3389" ht="15.0" customHeight="1">
      <c r="E3389" s="64"/>
      <c r="F3389" s="65"/>
      <c r="G3389" s="64"/>
    </row>
    <row r="3390" ht="15.0" customHeight="1">
      <c r="E3390" s="64"/>
      <c r="F3390" s="65"/>
      <c r="G3390" s="64"/>
    </row>
    <row r="3391" ht="15.0" customHeight="1">
      <c r="E3391" s="64"/>
      <c r="F3391" s="65"/>
      <c r="G3391" s="64"/>
    </row>
    <row r="3392" ht="15.0" customHeight="1">
      <c r="E3392" s="64"/>
      <c r="F3392" s="65"/>
      <c r="G3392" s="64"/>
    </row>
    <row r="3393" ht="15.0" customHeight="1">
      <c r="E3393" s="64"/>
      <c r="F3393" s="65"/>
      <c r="G3393" s="64"/>
    </row>
    <row r="3394" ht="15.0" customHeight="1">
      <c r="E3394" s="64"/>
      <c r="F3394" s="65"/>
      <c r="G3394" s="64"/>
    </row>
    <row r="3395" ht="15.0" customHeight="1">
      <c r="E3395" s="64"/>
      <c r="F3395" s="65"/>
      <c r="G3395" s="64"/>
    </row>
    <row r="3396" ht="15.0" customHeight="1">
      <c r="E3396" s="64"/>
      <c r="F3396" s="65"/>
      <c r="G3396" s="64"/>
    </row>
    <row r="3397" ht="15.0" customHeight="1">
      <c r="E3397" s="64"/>
      <c r="F3397" s="65"/>
      <c r="G3397" s="64"/>
    </row>
    <row r="3398" ht="15.0" customHeight="1">
      <c r="E3398" s="64"/>
      <c r="F3398" s="65"/>
      <c r="G3398" s="64"/>
    </row>
    <row r="3399" ht="15.0" customHeight="1">
      <c r="E3399" s="64"/>
      <c r="F3399" s="65"/>
      <c r="G3399" s="64"/>
    </row>
    <row r="3400" ht="15.0" customHeight="1">
      <c r="E3400" s="64"/>
      <c r="F3400" s="65"/>
      <c r="G3400" s="64"/>
    </row>
    <row r="3401" ht="15.0" customHeight="1">
      <c r="E3401" s="64"/>
      <c r="F3401" s="65"/>
      <c r="G3401" s="64"/>
    </row>
    <row r="3402" ht="15.0" customHeight="1">
      <c r="E3402" s="64"/>
      <c r="F3402" s="65"/>
      <c r="G3402" s="64"/>
    </row>
    <row r="3403" ht="15.0" customHeight="1">
      <c r="E3403" s="64"/>
      <c r="F3403" s="65"/>
      <c r="G3403" s="64"/>
    </row>
    <row r="3404" ht="15.0" customHeight="1">
      <c r="E3404" s="64"/>
      <c r="F3404" s="65"/>
      <c r="G3404" s="64"/>
    </row>
    <row r="3405" ht="15.0" customHeight="1">
      <c r="E3405" s="64"/>
      <c r="F3405" s="65"/>
      <c r="G3405" s="64"/>
    </row>
    <row r="3406" ht="15.0" customHeight="1">
      <c r="E3406" s="64"/>
      <c r="F3406" s="65"/>
      <c r="G3406" s="64"/>
    </row>
    <row r="3407" ht="15.0" customHeight="1">
      <c r="E3407" s="64"/>
      <c r="F3407" s="65"/>
      <c r="G3407" s="64"/>
    </row>
    <row r="3408" ht="15.0" customHeight="1">
      <c r="E3408" s="64"/>
      <c r="F3408" s="65"/>
      <c r="G3408" s="64"/>
    </row>
    <row r="3409" ht="15.0" customHeight="1">
      <c r="E3409" s="64"/>
      <c r="F3409" s="65"/>
      <c r="G3409" s="64"/>
    </row>
    <row r="3410" ht="15.0" customHeight="1">
      <c r="E3410" s="64"/>
      <c r="F3410" s="65"/>
      <c r="G3410" s="64"/>
    </row>
    <row r="3411" ht="15.0" customHeight="1">
      <c r="E3411" s="64"/>
      <c r="F3411" s="65"/>
      <c r="G3411" s="64"/>
    </row>
    <row r="3412" ht="15.0" customHeight="1">
      <c r="E3412" s="64"/>
      <c r="F3412" s="65"/>
      <c r="G3412" s="64"/>
    </row>
    <row r="3413" ht="15.0" customHeight="1">
      <c r="E3413" s="64"/>
      <c r="F3413" s="65"/>
      <c r="G3413" s="64"/>
    </row>
    <row r="3414" ht="15.0" customHeight="1">
      <c r="E3414" s="64"/>
      <c r="F3414" s="65"/>
      <c r="G3414" s="64"/>
    </row>
    <row r="3415" ht="15.0" customHeight="1">
      <c r="E3415" s="64"/>
      <c r="F3415" s="65"/>
      <c r="G3415" s="64"/>
    </row>
    <row r="3416" ht="15.0" customHeight="1">
      <c r="E3416" s="64"/>
      <c r="F3416" s="65"/>
      <c r="G3416" s="64"/>
    </row>
    <row r="3417" ht="15.0" customHeight="1">
      <c r="E3417" s="64"/>
      <c r="F3417" s="65"/>
      <c r="G3417" s="64"/>
    </row>
    <row r="3418" ht="15.0" customHeight="1">
      <c r="E3418" s="64"/>
      <c r="F3418" s="65"/>
      <c r="G3418" s="64"/>
    </row>
    <row r="3419" ht="15.0" customHeight="1">
      <c r="E3419" s="64"/>
      <c r="F3419" s="65"/>
      <c r="G3419" s="64"/>
    </row>
    <row r="3420" ht="15.0" customHeight="1">
      <c r="E3420" s="64"/>
      <c r="F3420" s="65"/>
      <c r="G3420" s="64"/>
    </row>
    <row r="3421" ht="15.0" customHeight="1">
      <c r="E3421" s="64"/>
      <c r="F3421" s="65"/>
      <c r="G3421" s="64"/>
    </row>
    <row r="3422" ht="15.0" customHeight="1">
      <c r="E3422" s="64"/>
      <c r="F3422" s="65"/>
      <c r="G3422" s="64"/>
    </row>
    <row r="3423" ht="15.0" customHeight="1">
      <c r="E3423" s="64"/>
      <c r="F3423" s="65"/>
      <c r="G3423" s="64"/>
    </row>
    <row r="3424" ht="15.0" customHeight="1">
      <c r="E3424" s="64"/>
      <c r="F3424" s="65"/>
      <c r="G3424" s="64"/>
    </row>
    <row r="3425" ht="15.0" customHeight="1">
      <c r="E3425" s="64"/>
      <c r="F3425" s="65"/>
      <c r="G3425" s="64"/>
    </row>
    <row r="3426" ht="15.0" customHeight="1">
      <c r="E3426" s="64"/>
      <c r="F3426" s="65"/>
      <c r="G3426" s="64"/>
    </row>
    <row r="3427" ht="15.0" customHeight="1">
      <c r="E3427" s="64"/>
      <c r="F3427" s="65"/>
      <c r="G3427" s="64"/>
    </row>
    <row r="3428" ht="15.0" customHeight="1">
      <c r="E3428" s="64"/>
      <c r="F3428" s="65"/>
      <c r="G3428" s="64"/>
    </row>
    <row r="3429" ht="15.0" customHeight="1">
      <c r="E3429" s="64"/>
      <c r="F3429" s="65"/>
      <c r="G3429" s="64"/>
    </row>
    <row r="3430" ht="15.0" customHeight="1">
      <c r="E3430" s="64"/>
      <c r="F3430" s="65"/>
      <c r="G3430" s="64"/>
    </row>
    <row r="3431" ht="15.0" customHeight="1">
      <c r="E3431" s="64"/>
      <c r="F3431" s="65"/>
      <c r="G3431" s="64"/>
    </row>
    <row r="3432" ht="15.0" customHeight="1">
      <c r="E3432" s="64"/>
      <c r="F3432" s="65"/>
      <c r="G3432" s="64"/>
    </row>
    <row r="3433" ht="15.0" customHeight="1">
      <c r="E3433" s="64"/>
      <c r="F3433" s="65"/>
      <c r="G3433" s="64"/>
    </row>
    <row r="3434" ht="15.0" customHeight="1">
      <c r="E3434" s="64"/>
      <c r="F3434" s="65"/>
      <c r="G3434" s="64"/>
    </row>
    <row r="3435" ht="15.0" customHeight="1">
      <c r="E3435" s="64"/>
      <c r="F3435" s="65"/>
      <c r="G3435" s="64"/>
    </row>
    <row r="3436" ht="15.0" customHeight="1">
      <c r="E3436" s="64"/>
      <c r="F3436" s="65"/>
      <c r="G3436" s="64"/>
    </row>
    <row r="3437" ht="15.0" customHeight="1">
      <c r="E3437" s="64"/>
      <c r="F3437" s="65"/>
      <c r="G3437" s="64"/>
    </row>
    <row r="3438" ht="15.0" customHeight="1">
      <c r="E3438" s="64"/>
      <c r="F3438" s="65"/>
      <c r="G3438" s="64"/>
    </row>
    <row r="3439" ht="15.0" customHeight="1">
      <c r="E3439" s="64"/>
      <c r="F3439" s="65"/>
      <c r="G3439" s="64"/>
    </row>
    <row r="3440" ht="15.0" customHeight="1">
      <c r="E3440" s="64"/>
      <c r="F3440" s="65"/>
      <c r="G3440" s="64"/>
    </row>
    <row r="3441" ht="15.0" customHeight="1">
      <c r="E3441" s="64"/>
      <c r="F3441" s="65"/>
      <c r="G3441" s="64"/>
    </row>
    <row r="3442" ht="15.0" customHeight="1">
      <c r="E3442" s="64"/>
      <c r="F3442" s="65"/>
      <c r="G3442" s="64"/>
    </row>
    <row r="3443" ht="15.0" customHeight="1">
      <c r="E3443" s="64"/>
      <c r="F3443" s="65"/>
      <c r="G3443" s="64"/>
    </row>
    <row r="3444" ht="15.0" customHeight="1">
      <c r="E3444" s="64"/>
      <c r="F3444" s="65"/>
      <c r="G3444" s="64"/>
    </row>
    <row r="3445" ht="15.0" customHeight="1">
      <c r="E3445" s="64"/>
      <c r="F3445" s="65"/>
      <c r="G3445" s="64"/>
    </row>
    <row r="3446" ht="15.0" customHeight="1">
      <c r="E3446" s="64"/>
      <c r="F3446" s="65"/>
      <c r="G3446" s="64"/>
    </row>
    <row r="3447" ht="15.0" customHeight="1">
      <c r="E3447" s="64"/>
      <c r="F3447" s="65"/>
      <c r="G3447" s="64"/>
    </row>
    <row r="3448" ht="15.0" customHeight="1">
      <c r="E3448" s="64"/>
      <c r="F3448" s="65"/>
      <c r="G3448" s="64"/>
    </row>
    <row r="3449" ht="15.0" customHeight="1">
      <c r="E3449" s="64"/>
      <c r="F3449" s="65"/>
      <c r="G3449" s="64"/>
    </row>
    <row r="3450" ht="15.0" customHeight="1">
      <c r="E3450" s="64"/>
      <c r="F3450" s="65"/>
      <c r="G3450" s="64"/>
    </row>
    <row r="3451" ht="15.0" customHeight="1">
      <c r="E3451" s="64"/>
      <c r="F3451" s="65"/>
      <c r="G3451" s="64"/>
    </row>
    <row r="3452" ht="15.0" customHeight="1">
      <c r="E3452" s="64"/>
      <c r="F3452" s="65"/>
      <c r="G3452" s="64"/>
    </row>
    <row r="3453" ht="15.0" customHeight="1">
      <c r="E3453" s="64"/>
      <c r="F3453" s="65"/>
      <c r="G3453" s="64"/>
    </row>
    <row r="3454" ht="15.0" customHeight="1">
      <c r="E3454" s="64"/>
      <c r="F3454" s="65"/>
      <c r="G3454" s="64"/>
    </row>
    <row r="3455" ht="15.0" customHeight="1">
      <c r="E3455" s="64"/>
      <c r="F3455" s="65"/>
      <c r="G3455" s="64"/>
    </row>
    <row r="3456" ht="15.0" customHeight="1">
      <c r="E3456" s="64"/>
      <c r="F3456" s="65"/>
      <c r="G3456" s="64"/>
    </row>
    <row r="3457" ht="15.0" customHeight="1">
      <c r="E3457" s="64"/>
      <c r="F3457" s="65"/>
      <c r="G3457" s="64"/>
    </row>
    <row r="3458" ht="15.0" customHeight="1">
      <c r="E3458" s="64"/>
      <c r="F3458" s="65"/>
      <c r="G3458" s="64"/>
    </row>
    <row r="3459" ht="15.0" customHeight="1">
      <c r="E3459" s="64"/>
      <c r="F3459" s="65"/>
      <c r="G3459" s="64"/>
    </row>
    <row r="3460" ht="15.0" customHeight="1">
      <c r="E3460" s="64"/>
      <c r="F3460" s="65"/>
      <c r="G3460" s="64"/>
    </row>
    <row r="3461" ht="15.0" customHeight="1">
      <c r="E3461" s="64"/>
      <c r="F3461" s="65"/>
      <c r="G3461" s="64"/>
    </row>
    <row r="3462" ht="15.0" customHeight="1">
      <c r="E3462" s="64"/>
      <c r="F3462" s="65"/>
      <c r="G3462" s="64"/>
    </row>
    <row r="3463" ht="15.0" customHeight="1">
      <c r="E3463" s="64"/>
      <c r="F3463" s="65"/>
      <c r="G3463" s="64"/>
    </row>
    <row r="3464" ht="15.0" customHeight="1">
      <c r="E3464" s="64"/>
      <c r="F3464" s="65"/>
      <c r="G3464" s="64"/>
    </row>
    <row r="3465" ht="15.0" customHeight="1">
      <c r="E3465" s="64"/>
      <c r="F3465" s="65"/>
      <c r="G3465" s="64"/>
    </row>
    <row r="3466" ht="15.0" customHeight="1">
      <c r="E3466" s="64"/>
      <c r="F3466" s="65"/>
      <c r="G3466" s="64"/>
    </row>
    <row r="3467" ht="15.0" customHeight="1">
      <c r="E3467" s="64"/>
      <c r="F3467" s="65"/>
      <c r="G3467" s="64"/>
    </row>
    <row r="3468" ht="15.0" customHeight="1">
      <c r="E3468" s="64"/>
      <c r="F3468" s="65"/>
      <c r="G3468" s="64"/>
    </row>
    <row r="3469" ht="15.0" customHeight="1">
      <c r="E3469" s="64"/>
      <c r="F3469" s="65"/>
      <c r="G3469" s="64"/>
    </row>
    <row r="3470" ht="15.0" customHeight="1">
      <c r="E3470" s="64"/>
      <c r="F3470" s="65"/>
      <c r="G3470" s="64"/>
    </row>
    <row r="3471" ht="15.0" customHeight="1">
      <c r="E3471" s="64"/>
      <c r="F3471" s="65"/>
      <c r="G3471" s="64"/>
    </row>
    <row r="3472" ht="15.0" customHeight="1">
      <c r="E3472" s="64"/>
      <c r="F3472" s="65"/>
      <c r="G3472" s="64"/>
    </row>
    <row r="3473" ht="15.0" customHeight="1">
      <c r="E3473" s="64"/>
      <c r="F3473" s="65"/>
      <c r="G3473" s="64"/>
    </row>
    <row r="3474" ht="15.0" customHeight="1">
      <c r="E3474" s="64"/>
      <c r="F3474" s="65"/>
      <c r="G3474" s="64"/>
    </row>
    <row r="3475" ht="15.0" customHeight="1">
      <c r="E3475" s="64"/>
      <c r="F3475" s="65"/>
      <c r="G3475" s="64"/>
    </row>
    <row r="3476" ht="15.0" customHeight="1">
      <c r="E3476" s="64"/>
      <c r="F3476" s="65"/>
      <c r="G3476" s="64"/>
    </row>
    <row r="3477" ht="15.0" customHeight="1">
      <c r="E3477" s="64"/>
      <c r="F3477" s="65"/>
      <c r="G3477" s="64"/>
    </row>
    <row r="3478" ht="15.0" customHeight="1">
      <c r="E3478" s="64"/>
      <c r="F3478" s="65"/>
      <c r="G3478" s="64"/>
    </row>
    <row r="3479" ht="15.0" customHeight="1">
      <c r="E3479" s="64"/>
      <c r="F3479" s="65"/>
      <c r="G3479" s="64"/>
    </row>
    <row r="3480" ht="15.0" customHeight="1">
      <c r="E3480" s="64"/>
      <c r="F3480" s="65"/>
      <c r="G3480" s="64"/>
    </row>
    <row r="3481" ht="15.0" customHeight="1">
      <c r="E3481" s="64"/>
      <c r="F3481" s="65"/>
      <c r="G3481" s="64"/>
    </row>
    <row r="3482" ht="15.0" customHeight="1">
      <c r="E3482" s="64"/>
      <c r="F3482" s="65"/>
      <c r="G3482" s="64"/>
    </row>
    <row r="3483" ht="15.0" customHeight="1">
      <c r="E3483" s="64"/>
      <c r="F3483" s="65"/>
      <c r="G3483" s="64"/>
    </row>
    <row r="3484" ht="15.0" customHeight="1">
      <c r="E3484" s="64"/>
      <c r="F3484" s="65"/>
      <c r="G3484" s="64"/>
    </row>
    <row r="3485" ht="15.0" customHeight="1">
      <c r="E3485" s="64"/>
      <c r="F3485" s="65"/>
      <c r="G3485" s="64"/>
    </row>
    <row r="3486" ht="15.0" customHeight="1">
      <c r="E3486" s="64"/>
      <c r="F3486" s="65"/>
      <c r="G3486" s="64"/>
    </row>
    <row r="3487" ht="15.0" customHeight="1">
      <c r="E3487" s="64"/>
      <c r="F3487" s="65"/>
      <c r="G3487" s="64"/>
    </row>
    <row r="3488" ht="15.0" customHeight="1">
      <c r="E3488" s="64"/>
      <c r="F3488" s="65"/>
      <c r="G3488" s="64"/>
    </row>
    <row r="3489" ht="15.0" customHeight="1">
      <c r="E3489" s="64"/>
      <c r="F3489" s="65"/>
      <c r="G3489" s="64"/>
    </row>
    <row r="3490" ht="15.0" customHeight="1">
      <c r="E3490" s="64"/>
      <c r="F3490" s="65"/>
      <c r="G3490" s="64"/>
    </row>
    <row r="3491" ht="15.0" customHeight="1">
      <c r="E3491" s="64"/>
      <c r="F3491" s="65"/>
      <c r="G3491" s="64"/>
    </row>
    <row r="3492" ht="15.0" customHeight="1">
      <c r="E3492" s="64"/>
      <c r="F3492" s="65"/>
      <c r="G3492" s="64"/>
    </row>
    <row r="3493" ht="15.0" customHeight="1">
      <c r="E3493" s="64"/>
      <c r="F3493" s="65"/>
      <c r="G3493" s="64"/>
    </row>
    <row r="3494" ht="15.0" customHeight="1">
      <c r="E3494" s="64"/>
      <c r="F3494" s="65"/>
      <c r="G3494" s="64"/>
    </row>
    <row r="3495" ht="15.0" customHeight="1">
      <c r="E3495" s="64"/>
      <c r="F3495" s="65"/>
      <c r="G3495" s="64"/>
    </row>
    <row r="3496" ht="15.0" customHeight="1">
      <c r="E3496" s="64"/>
      <c r="F3496" s="65"/>
      <c r="G3496" s="64"/>
    </row>
    <row r="3497" ht="15.0" customHeight="1">
      <c r="E3497" s="64"/>
      <c r="F3497" s="65"/>
      <c r="G3497" s="64"/>
    </row>
    <row r="3498" ht="15.0" customHeight="1">
      <c r="E3498" s="64"/>
      <c r="F3498" s="65"/>
      <c r="G3498" s="64"/>
    </row>
    <row r="3499" ht="15.0" customHeight="1">
      <c r="E3499" s="64"/>
      <c r="F3499" s="65"/>
      <c r="G3499" s="64"/>
    </row>
    <row r="3500" ht="15.0" customHeight="1">
      <c r="E3500" s="64"/>
      <c r="F3500" s="65"/>
      <c r="G3500" s="64"/>
    </row>
    <row r="3501" ht="15.0" customHeight="1">
      <c r="E3501" s="64"/>
      <c r="F3501" s="65"/>
      <c r="G3501" s="64"/>
    </row>
    <row r="3502" ht="15.0" customHeight="1">
      <c r="E3502" s="64"/>
      <c r="F3502" s="65"/>
      <c r="G3502" s="64"/>
    </row>
    <row r="3503" ht="15.0" customHeight="1">
      <c r="E3503" s="64"/>
      <c r="F3503" s="65"/>
      <c r="G3503" s="64"/>
    </row>
    <row r="3504" ht="15.0" customHeight="1">
      <c r="E3504" s="64"/>
      <c r="F3504" s="65"/>
      <c r="G3504" s="64"/>
    </row>
    <row r="3505" ht="15.0" customHeight="1">
      <c r="E3505" s="64"/>
      <c r="F3505" s="65"/>
      <c r="G3505" s="64"/>
    </row>
    <row r="3506" ht="15.0" customHeight="1">
      <c r="E3506" s="64"/>
      <c r="F3506" s="65"/>
      <c r="G3506" s="64"/>
    </row>
    <row r="3507" ht="15.0" customHeight="1">
      <c r="E3507" s="64"/>
      <c r="F3507" s="65"/>
      <c r="G3507" s="64"/>
    </row>
    <row r="3508" ht="15.0" customHeight="1">
      <c r="E3508" s="64"/>
      <c r="F3508" s="65"/>
      <c r="G3508" s="64"/>
    </row>
    <row r="3509" ht="15.0" customHeight="1">
      <c r="E3509" s="64"/>
      <c r="F3509" s="65"/>
      <c r="G3509" s="64"/>
    </row>
    <row r="3510" ht="15.0" customHeight="1">
      <c r="E3510" s="64"/>
      <c r="F3510" s="65"/>
      <c r="G3510" s="64"/>
    </row>
    <row r="3511" ht="15.0" customHeight="1">
      <c r="E3511" s="64"/>
      <c r="F3511" s="65"/>
      <c r="G3511" s="64"/>
    </row>
    <row r="3512" ht="15.0" customHeight="1">
      <c r="E3512" s="64"/>
      <c r="F3512" s="65"/>
      <c r="G3512" s="64"/>
    </row>
    <row r="3513" ht="15.0" customHeight="1">
      <c r="E3513" s="64"/>
      <c r="F3513" s="65"/>
      <c r="G3513" s="64"/>
    </row>
    <row r="3514" ht="15.0" customHeight="1">
      <c r="E3514" s="64"/>
      <c r="F3514" s="65"/>
      <c r="G3514" s="64"/>
    </row>
    <row r="3515" ht="15.0" customHeight="1">
      <c r="E3515" s="64"/>
      <c r="F3515" s="65"/>
      <c r="G3515" s="64"/>
    </row>
    <row r="3516" ht="15.0" customHeight="1">
      <c r="E3516" s="64"/>
      <c r="F3516" s="65"/>
      <c r="G3516" s="64"/>
    </row>
    <row r="3517" ht="15.0" customHeight="1">
      <c r="E3517" s="64"/>
      <c r="F3517" s="65"/>
      <c r="G3517" s="64"/>
    </row>
    <row r="3518" ht="15.0" customHeight="1">
      <c r="E3518" s="64"/>
      <c r="F3518" s="65"/>
      <c r="G3518" s="64"/>
    </row>
    <row r="3519" ht="15.0" customHeight="1">
      <c r="E3519" s="64"/>
      <c r="F3519" s="65"/>
      <c r="G3519" s="64"/>
    </row>
    <row r="3520" ht="15.0" customHeight="1">
      <c r="E3520" s="64"/>
      <c r="F3520" s="65"/>
      <c r="G3520" s="64"/>
    </row>
    <row r="3521" ht="15.0" customHeight="1">
      <c r="E3521" s="64"/>
      <c r="F3521" s="65"/>
      <c r="G3521" s="64"/>
    </row>
    <row r="3522" ht="15.0" customHeight="1">
      <c r="E3522" s="64"/>
      <c r="F3522" s="65"/>
      <c r="G3522" s="64"/>
    </row>
    <row r="3523" ht="15.0" customHeight="1">
      <c r="E3523" s="64"/>
      <c r="F3523" s="65"/>
      <c r="G3523" s="64"/>
    </row>
    <row r="3524" ht="15.0" customHeight="1">
      <c r="E3524" s="64"/>
      <c r="F3524" s="65"/>
      <c r="G3524" s="64"/>
    </row>
    <row r="3525" ht="15.0" customHeight="1">
      <c r="E3525" s="64"/>
      <c r="F3525" s="65"/>
      <c r="G3525" s="64"/>
    </row>
    <row r="3526" ht="15.0" customHeight="1">
      <c r="E3526" s="64"/>
      <c r="F3526" s="65"/>
      <c r="G3526" s="64"/>
    </row>
    <row r="3527" ht="15.0" customHeight="1">
      <c r="E3527" s="64"/>
      <c r="F3527" s="65"/>
      <c r="G3527" s="64"/>
    </row>
    <row r="3528" ht="15.0" customHeight="1">
      <c r="E3528" s="64"/>
      <c r="F3528" s="65"/>
      <c r="G3528" s="64"/>
    </row>
    <row r="3529" ht="15.0" customHeight="1">
      <c r="E3529" s="64"/>
      <c r="F3529" s="65"/>
      <c r="G3529" s="64"/>
    </row>
    <row r="3530" ht="15.0" customHeight="1">
      <c r="E3530" s="64"/>
      <c r="F3530" s="65"/>
      <c r="G3530" s="64"/>
    </row>
    <row r="3531" ht="15.0" customHeight="1">
      <c r="E3531" s="64"/>
      <c r="F3531" s="65"/>
      <c r="G3531" s="64"/>
    </row>
    <row r="3532" ht="15.0" customHeight="1">
      <c r="E3532" s="64"/>
      <c r="F3532" s="65"/>
      <c r="G3532" s="64"/>
    </row>
    <row r="3533" ht="15.0" customHeight="1">
      <c r="E3533" s="64"/>
      <c r="F3533" s="65"/>
      <c r="G3533" s="64"/>
    </row>
    <row r="3534" ht="15.0" customHeight="1">
      <c r="E3534" s="64"/>
      <c r="F3534" s="65"/>
      <c r="G3534" s="64"/>
    </row>
    <row r="3535" ht="15.0" customHeight="1">
      <c r="E3535" s="64"/>
      <c r="F3535" s="65"/>
      <c r="G3535" s="64"/>
    </row>
    <row r="3536" ht="15.0" customHeight="1">
      <c r="E3536" s="64"/>
      <c r="F3536" s="65"/>
      <c r="G3536" s="64"/>
    </row>
    <row r="3537" ht="15.0" customHeight="1">
      <c r="E3537" s="64"/>
      <c r="F3537" s="65"/>
      <c r="G3537" s="64"/>
    </row>
    <row r="3538" ht="15.0" customHeight="1">
      <c r="E3538" s="64"/>
      <c r="F3538" s="65"/>
      <c r="G3538" s="64"/>
    </row>
    <row r="3539" ht="15.0" customHeight="1">
      <c r="E3539" s="64"/>
      <c r="F3539" s="65"/>
      <c r="G3539" s="64"/>
    </row>
    <row r="3540" ht="15.0" customHeight="1">
      <c r="E3540" s="64"/>
      <c r="F3540" s="65"/>
      <c r="G3540" s="64"/>
    </row>
    <row r="3541" ht="15.0" customHeight="1">
      <c r="E3541" s="64"/>
      <c r="F3541" s="65"/>
      <c r="G3541" s="64"/>
    </row>
    <row r="3542" ht="15.0" customHeight="1">
      <c r="E3542" s="64"/>
      <c r="F3542" s="65"/>
      <c r="G3542" s="64"/>
    </row>
    <row r="3543" ht="15.0" customHeight="1">
      <c r="E3543" s="64"/>
      <c r="F3543" s="65"/>
      <c r="G3543" s="64"/>
    </row>
    <row r="3544" ht="15.0" customHeight="1">
      <c r="E3544" s="64"/>
      <c r="F3544" s="65"/>
      <c r="G3544" s="64"/>
    </row>
    <row r="3545" ht="15.0" customHeight="1">
      <c r="E3545" s="64"/>
      <c r="F3545" s="65"/>
      <c r="G3545" s="64"/>
    </row>
    <row r="3546" ht="15.0" customHeight="1">
      <c r="E3546" s="64"/>
      <c r="F3546" s="65"/>
      <c r="G3546" s="64"/>
    </row>
    <row r="3547" ht="15.0" customHeight="1">
      <c r="E3547" s="64"/>
      <c r="F3547" s="65"/>
      <c r="G3547" s="64"/>
    </row>
    <row r="3548" ht="15.0" customHeight="1">
      <c r="E3548" s="64"/>
      <c r="F3548" s="65"/>
      <c r="G3548" s="64"/>
    </row>
    <row r="3549" ht="15.0" customHeight="1">
      <c r="E3549" s="64"/>
      <c r="F3549" s="65"/>
      <c r="G3549" s="64"/>
    </row>
    <row r="3550" ht="15.0" customHeight="1">
      <c r="E3550" s="64"/>
      <c r="F3550" s="65"/>
      <c r="G3550" s="64"/>
    </row>
    <row r="3551" ht="15.0" customHeight="1">
      <c r="E3551" s="64"/>
      <c r="F3551" s="65"/>
      <c r="G3551" s="64"/>
    </row>
    <row r="3552" ht="15.0" customHeight="1">
      <c r="E3552" s="64"/>
      <c r="F3552" s="65"/>
      <c r="G3552" s="64"/>
    </row>
    <row r="3553" ht="15.0" customHeight="1">
      <c r="E3553" s="64"/>
      <c r="F3553" s="65"/>
      <c r="G3553" s="64"/>
    </row>
    <row r="3554" ht="15.0" customHeight="1">
      <c r="E3554" s="64"/>
      <c r="F3554" s="65"/>
      <c r="G3554" s="64"/>
    </row>
    <row r="3555" ht="15.0" customHeight="1">
      <c r="E3555" s="64"/>
      <c r="F3555" s="65"/>
      <c r="G3555" s="64"/>
    </row>
    <row r="3556" ht="15.0" customHeight="1">
      <c r="E3556" s="64"/>
      <c r="F3556" s="65"/>
      <c r="G3556" s="64"/>
    </row>
    <row r="3557" ht="15.0" customHeight="1">
      <c r="E3557" s="64"/>
      <c r="F3557" s="65"/>
      <c r="G3557" s="64"/>
    </row>
    <row r="3558" ht="15.0" customHeight="1">
      <c r="E3558" s="64"/>
      <c r="F3558" s="65"/>
      <c r="G3558" s="64"/>
    </row>
    <row r="3559" ht="15.0" customHeight="1">
      <c r="E3559" s="64"/>
      <c r="F3559" s="65"/>
      <c r="G3559" s="64"/>
    </row>
    <row r="3560" ht="15.0" customHeight="1">
      <c r="E3560" s="64"/>
      <c r="F3560" s="65"/>
      <c r="G3560" s="64"/>
    </row>
    <row r="3561" ht="15.0" customHeight="1">
      <c r="E3561" s="64"/>
      <c r="F3561" s="65"/>
      <c r="G3561" s="64"/>
    </row>
    <row r="3562" ht="15.0" customHeight="1">
      <c r="E3562" s="64"/>
      <c r="F3562" s="65"/>
      <c r="G3562" s="64"/>
    </row>
    <row r="3563" ht="15.0" customHeight="1">
      <c r="E3563" s="64"/>
      <c r="F3563" s="65"/>
      <c r="G3563" s="64"/>
    </row>
    <row r="3564" ht="15.0" customHeight="1">
      <c r="E3564" s="64"/>
      <c r="F3564" s="65"/>
      <c r="G3564" s="64"/>
    </row>
    <row r="3565" ht="15.0" customHeight="1">
      <c r="E3565" s="64"/>
      <c r="F3565" s="65"/>
      <c r="G3565" s="64"/>
    </row>
    <row r="3566" ht="15.0" customHeight="1">
      <c r="E3566" s="64"/>
      <c r="F3566" s="65"/>
      <c r="G3566" s="64"/>
    </row>
    <row r="3567" ht="15.0" customHeight="1">
      <c r="E3567" s="64"/>
      <c r="F3567" s="65"/>
      <c r="G3567" s="64"/>
    </row>
    <row r="3568" ht="15.0" customHeight="1">
      <c r="E3568" s="64"/>
      <c r="F3568" s="65"/>
      <c r="G3568" s="64"/>
    </row>
    <row r="3569" ht="15.0" customHeight="1">
      <c r="E3569" s="64"/>
      <c r="F3569" s="65"/>
      <c r="G3569" s="64"/>
    </row>
    <row r="3570" ht="15.0" customHeight="1">
      <c r="E3570" s="64"/>
      <c r="F3570" s="65"/>
      <c r="G3570" s="64"/>
    </row>
    <row r="3571" ht="15.0" customHeight="1">
      <c r="E3571" s="64"/>
      <c r="F3571" s="65"/>
      <c r="G3571" s="64"/>
    </row>
    <row r="3572" ht="15.0" customHeight="1">
      <c r="E3572" s="64"/>
      <c r="F3572" s="65"/>
      <c r="G3572" s="64"/>
    </row>
    <row r="3573" ht="15.0" customHeight="1">
      <c r="E3573" s="64"/>
      <c r="F3573" s="65"/>
      <c r="G3573" s="64"/>
    </row>
    <row r="3574" ht="15.0" customHeight="1">
      <c r="E3574" s="64"/>
      <c r="F3574" s="65"/>
      <c r="G3574" s="64"/>
    </row>
    <row r="3575" ht="15.0" customHeight="1">
      <c r="E3575" s="64"/>
      <c r="F3575" s="65"/>
      <c r="G3575" s="64"/>
    </row>
    <row r="3576" ht="15.0" customHeight="1">
      <c r="E3576" s="64"/>
      <c r="F3576" s="65"/>
      <c r="G3576" s="64"/>
    </row>
    <row r="3577" ht="15.0" customHeight="1">
      <c r="E3577" s="64"/>
      <c r="F3577" s="65"/>
      <c r="G3577" s="64"/>
    </row>
    <row r="3578" ht="15.0" customHeight="1">
      <c r="E3578" s="64"/>
      <c r="F3578" s="65"/>
      <c r="G3578" s="64"/>
    </row>
    <row r="3579" ht="15.0" customHeight="1">
      <c r="E3579" s="64"/>
      <c r="F3579" s="65"/>
      <c r="G3579" s="64"/>
    </row>
    <row r="3580" ht="15.0" customHeight="1">
      <c r="E3580" s="64"/>
      <c r="F3580" s="65"/>
      <c r="G3580" s="64"/>
    </row>
    <row r="3581" ht="15.0" customHeight="1">
      <c r="E3581" s="64"/>
      <c r="F3581" s="65"/>
      <c r="G3581" s="64"/>
    </row>
    <row r="3582" ht="15.0" customHeight="1">
      <c r="E3582" s="64"/>
      <c r="F3582" s="65"/>
      <c r="G3582" s="64"/>
    </row>
    <row r="3583" ht="15.0" customHeight="1">
      <c r="E3583" s="64"/>
      <c r="F3583" s="65"/>
      <c r="G3583" s="64"/>
    </row>
    <row r="3584" ht="15.0" customHeight="1">
      <c r="E3584" s="64"/>
      <c r="F3584" s="65"/>
      <c r="G3584" s="64"/>
    </row>
    <row r="3585" ht="15.0" customHeight="1">
      <c r="E3585" s="64"/>
      <c r="F3585" s="65"/>
      <c r="G3585" s="64"/>
    </row>
    <row r="3586" ht="15.0" customHeight="1">
      <c r="E3586" s="64"/>
      <c r="F3586" s="65"/>
      <c r="G3586" s="64"/>
    </row>
    <row r="3587" ht="15.0" customHeight="1">
      <c r="E3587" s="64"/>
      <c r="F3587" s="65"/>
      <c r="G3587" s="64"/>
    </row>
    <row r="3588" ht="15.0" customHeight="1">
      <c r="E3588" s="64"/>
      <c r="F3588" s="65"/>
      <c r="G3588" s="64"/>
    </row>
    <row r="3589" ht="15.0" customHeight="1">
      <c r="E3589" s="64"/>
      <c r="F3589" s="65"/>
      <c r="G3589" s="64"/>
    </row>
    <row r="3590" ht="15.0" customHeight="1">
      <c r="E3590" s="64"/>
      <c r="F3590" s="65"/>
      <c r="G3590" s="64"/>
    </row>
    <row r="3591" ht="15.0" customHeight="1">
      <c r="E3591" s="64"/>
      <c r="F3591" s="65"/>
      <c r="G3591" s="64"/>
    </row>
    <row r="3592" ht="15.0" customHeight="1">
      <c r="E3592" s="64"/>
      <c r="F3592" s="65"/>
      <c r="G3592" s="64"/>
    </row>
    <row r="3593" ht="15.0" customHeight="1">
      <c r="E3593" s="64"/>
      <c r="F3593" s="65"/>
      <c r="G3593" s="64"/>
    </row>
    <row r="3594" ht="15.0" customHeight="1">
      <c r="E3594" s="64"/>
      <c r="F3594" s="65"/>
      <c r="G3594" s="64"/>
    </row>
    <row r="3595" ht="15.0" customHeight="1">
      <c r="E3595" s="64"/>
      <c r="F3595" s="65"/>
      <c r="G3595" s="64"/>
    </row>
    <row r="3596" ht="15.0" customHeight="1">
      <c r="E3596" s="64"/>
      <c r="F3596" s="65"/>
      <c r="G3596" s="64"/>
    </row>
    <row r="3597" ht="15.0" customHeight="1">
      <c r="E3597" s="64"/>
      <c r="F3597" s="65"/>
      <c r="G3597" s="64"/>
    </row>
    <row r="3598" ht="15.0" customHeight="1">
      <c r="E3598" s="64"/>
      <c r="F3598" s="65"/>
      <c r="G3598" s="64"/>
    </row>
    <row r="3599" ht="15.0" customHeight="1">
      <c r="E3599" s="64"/>
      <c r="F3599" s="65"/>
      <c r="G3599" s="64"/>
    </row>
    <row r="3600" ht="15.0" customHeight="1">
      <c r="E3600" s="64"/>
      <c r="F3600" s="65"/>
      <c r="G3600" s="64"/>
    </row>
    <row r="3601" ht="15.0" customHeight="1">
      <c r="E3601" s="64"/>
      <c r="F3601" s="65"/>
      <c r="G3601" s="64"/>
    </row>
    <row r="3602" ht="15.0" customHeight="1">
      <c r="E3602" s="64"/>
      <c r="F3602" s="65"/>
      <c r="G3602" s="64"/>
    </row>
    <row r="3603" ht="15.0" customHeight="1">
      <c r="E3603" s="64"/>
      <c r="F3603" s="65"/>
      <c r="G3603" s="64"/>
    </row>
    <row r="3604" ht="15.0" customHeight="1">
      <c r="E3604" s="64"/>
      <c r="F3604" s="65"/>
      <c r="G3604" s="64"/>
    </row>
    <row r="3605" ht="15.0" customHeight="1">
      <c r="E3605" s="64"/>
      <c r="F3605" s="65"/>
      <c r="G3605" s="64"/>
    </row>
    <row r="3606" ht="15.0" customHeight="1">
      <c r="E3606" s="64"/>
      <c r="F3606" s="65"/>
      <c r="G3606" s="64"/>
    </row>
    <row r="3607" ht="15.0" customHeight="1">
      <c r="E3607" s="64"/>
      <c r="F3607" s="65"/>
      <c r="G3607" s="64"/>
    </row>
    <row r="3608" ht="15.0" customHeight="1">
      <c r="E3608" s="64"/>
      <c r="F3608" s="65"/>
      <c r="G3608" s="64"/>
    </row>
    <row r="3609" ht="15.0" customHeight="1">
      <c r="E3609" s="64"/>
      <c r="F3609" s="65"/>
      <c r="G3609" s="64"/>
    </row>
    <row r="3610" ht="15.0" customHeight="1">
      <c r="E3610" s="64"/>
      <c r="F3610" s="65"/>
      <c r="G3610" s="64"/>
    </row>
    <row r="3611" ht="15.0" customHeight="1">
      <c r="E3611" s="64"/>
      <c r="F3611" s="65"/>
      <c r="G3611" s="64"/>
    </row>
    <row r="3612" ht="15.0" customHeight="1">
      <c r="E3612" s="64"/>
      <c r="F3612" s="65"/>
      <c r="G3612" s="64"/>
    </row>
    <row r="3613" ht="15.0" customHeight="1">
      <c r="E3613" s="64"/>
      <c r="F3613" s="65"/>
      <c r="G3613" s="64"/>
    </row>
    <row r="3614" ht="15.0" customHeight="1">
      <c r="E3614" s="64"/>
      <c r="F3614" s="65"/>
      <c r="G3614" s="64"/>
    </row>
    <row r="3615" ht="15.0" customHeight="1">
      <c r="E3615" s="64"/>
      <c r="F3615" s="65"/>
      <c r="G3615" s="64"/>
    </row>
    <row r="3616" ht="15.0" customHeight="1">
      <c r="E3616" s="64"/>
      <c r="F3616" s="65"/>
      <c r="G3616" s="64"/>
    </row>
    <row r="3617" ht="15.0" customHeight="1">
      <c r="E3617" s="64"/>
      <c r="F3617" s="65"/>
      <c r="G3617" s="64"/>
    </row>
    <row r="3618" ht="15.0" customHeight="1">
      <c r="E3618" s="64"/>
      <c r="F3618" s="65"/>
      <c r="G3618" s="64"/>
    </row>
    <row r="3619" ht="15.0" customHeight="1">
      <c r="E3619" s="64"/>
      <c r="F3619" s="65"/>
      <c r="G3619" s="64"/>
    </row>
    <row r="3620" ht="15.0" customHeight="1">
      <c r="E3620" s="64"/>
      <c r="F3620" s="65"/>
      <c r="G3620" s="64"/>
    </row>
    <row r="3621" ht="15.0" customHeight="1">
      <c r="E3621" s="64"/>
      <c r="F3621" s="65"/>
      <c r="G3621" s="64"/>
    </row>
    <row r="3622" ht="15.0" customHeight="1">
      <c r="E3622" s="64"/>
      <c r="F3622" s="65"/>
      <c r="G3622" s="64"/>
    </row>
    <row r="3623" ht="15.0" customHeight="1">
      <c r="E3623" s="64"/>
      <c r="F3623" s="65"/>
      <c r="G3623" s="64"/>
    </row>
    <row r="3624" ht="15.0" customHeight="1">
      <c r="E3624" s="64"/>
      <c r="F3624" s="65"/>
      <c r="G3624" s="64"/>
    </row>
    <row r="3625" ht="15.0" customHeight="1">
      <c r="E3625" s="64"/>
      <c r="F3625" s="65"/>
      <c r="G3625" s="64"/>
    </row>
    <row r="3626" ht="15.0" customHeight="1">
      <c r="E3626" s="64"/>
      <c r="F3626" s="65"/>
      <c r="G3626" s="64"/>
    </row>
    <row r="3627" ht="15.0" customHeight="1">
      <c r="E3627" s="64"/>
      <c r="F3627" s="65"/>
      <c r="G3627" s="64"/>
    </row>
    <row r="3628" ht="15.0" customHeight="1">
      <c r="E3628" s="64"/>
      <c r="F3628" s="65"/>
      <c r="G3628" s="64"/>
    </row>
    <row r="3629" ht="15.0" customHeight="1">
      <c r="E3629" s="64"/>
      <c r="F3629" s="65"/>
      <c r="G3629" s="64"/>
    </row>
    <row r="3630" ht="15.0" customHeight="1">
      <c r="E3630" s="64"/>
      <c r="F3630" s="65"/>
      <c r="G3630" s="64"/>
    </row>
    <row r="3631" ht="15.0" customHeight="1">
      <c r="E3631" s="64"/>
      <c r="F3631" s="65"/>
      <c r="G3631" s="64"/>
    </row>
    <row r="3632" ht="15.0" customHeight="1">
      <c r="E3632" s="64"/>
      <c r="F3632" s="65"/>
      <c r="G3632" s="64"/>
    </row>
    <row r="3633" ht="15.0" customHeight="1">
      <c r="E3633" s="64"/>
      <c r="F3633" s="65"/>
      <c r="G3633" s="64"/>
    </row>
    <row r="3634" ht="15.0" customHeight="1">
      <c r="E3634" s="64"/>
      <c r="F3634" s="65"/>
      <c r="G3634" s="64"/>
    </row>
    <row r="3635" ht="15.0" customHeight="1">
      <c r="E3635" s="64"/>
      <c r="F3635" s="65"/>
      <c r="G3635" s="64"/>
    </row>
    <row r="3636" ht="15.0" customHeight="1">
      <c r="E3636" s="64"/>
      <c r="F3636" s="65"/>
      <c r="G3636" s="64"/>
    </row>
    <row r="3637" ht="15.0" customHeight="1">
      <c r="E3637" s="64"/>
      <c r="F3637" s="65"/>
      <c r="G3637" s="64"/>
    </row>
    <row r="3638" ht="15.0" customHeight="1">
      <c r="E3638" s="64"/>
      <c r="F3638" s="65"/>
      <c r="G3638" s="64"/>
    </row>
    <row r="3639" ht="15.0" customHeight="1">
      <c r="E3639" s="64"/>
      <c r="F3639" s="65"/>
      <c r="G3639" s="64"/>
    </row>
    <row r="3640" ht="15.0" customHeight="1">
      <c r="E3640" s="64"/>
      <c r="F3640" s="65"/>
      <c r="G3640" s="64"/>
    </row>
    <row r="3641" ht="15.0" customHeight="1">
      <c r="E3641" s="64"/>
      <c r="F3641" s="65"/>
      <c r="G3641" s="64"/>
    </row>
    <row r="3642" ht="15.0" customHeight="1">
      <c r="E3642" s="64"/>
      <c r="F3642" s="65"/>
      <c r="G3642" s="64"/>
    </row>
    <row r="3643" ht="15.0" customHeight="1">
      <c r="E3643" s="64"/>
      <c r="F3643" s="65"/>
      <c r="G3643" s="64"/>
    </row>
    <row r="3644" ht="15.0" customHeight="1">
      <c r="E3644" s="64"/>
      <c r="F3644" s="65"/>
      <c r="G3644" s="64"/>
    </row>
    <row r="3645" ht="15.0" customHeight="1">
      <c r="E3645" s="64"/>
      <c r="F3645" s="65"/>
      <c r="G3645" s="64"/>
    </row>
    <row r="3646" ht="15.0" customHeight="1">
      <c r="E3646" s="64"/>
      <c r="F3646" s="65"/>
      <c r="G3646" s="64"/>
    </row>
    <row r="3647" ht="15.0" customHeight="1">
      <c r="E3647" s="64"/>
      <c r="F3647" s="65"/>
      <c r="G3647" s="64"/>
    </row>
    <row r="3648" ht="15.0" customHeight="1">
      <c r="E3648" s="64"/>
      <c r="F3648" s="65"/>
      <c r="G3648" s="64"/>
    </row>
    <row r="3649" ht="15.0" customHeight="1">
      <c r="E3649" s="64"/>
      <c r="F3649" s="65"/>
      <c r="G3649" s="64"/>
    </row>
    <row r="3650" ht="15.0" customHeight="1">
      <c r="E3650" s="64"/>
      <c r="F3650" s="65"/>
      <c r="G3650" s="64"/>
    </row>
    <row r="3651" ht="15.0" customHeight="1">
      <c r="E3651" s="64"/>
      <c r="F3651" s="65"/>
      <c r="G3651" s="64"/>
    </row>
    <row r="3652" ht="15.0" customHeight="1">
      <c r="E3652" s="64"/>
      <c r="F3652" s="65"/>
      <c r="G3652" s="64"/>
    </row>
    <row r="3653" ht="15.0" customHeight="1">
      <c r="E3653" s="64"/>
      <c r="F3653" s="65"/>
      <c r="G3653" s="64"/>
    </row>
    <row r="3654" ht="15.0" customHeight="1">
      <c r="E3654" s="64"/>
      <c r="F3654" s="65"/>
      <c r="G3654" s="64"/>
    </row>
    <row r="3655" ht="15.0" customHeight="1">
      <c r="E3655" s="64"/>
      <c r="F3655" s="65"/>
      <c r="G3655" s="64"/>
    </row>
    <row r="3656" ht="15.0" customHeight="1">
      <c r="E3656" s="64"/>
      <c r="F3656" s="65"/>
      <c r="G3656" s="64"/>
    </row>
    <row r="3657" ht="15.0" customHeight="1">
      <c r="E3657" s="64"/>
      <c r="F3657" s="65"/>
      <c r="G3657" s="64"/>
    </row>
    <row r="3658" ht="15.0" customHeight="1">
      <c r="E3658" s="64"/>
      <c r="F3658" s="65"/>
      <c r="G3658" s="64"/>
    </row>
    <row r="3659" ht="15.0" customHeight="1">
      <c r="E3659" s="64"/>
      <c r="F3659" s="65"/>
      <c r="G3659" s="64"/>
    </row>
    <row r="3660" ht="15.0" customHeight="1">
      <c r="E3660" s="64"/>
      <c r="F3660" s="65"/>
      <c r="G3660" s="64"/>
    </row>
    <row r="3661" ht="15.0" customHeight="1">
      <c r="E3661" s="64"/>
      <c r="F3661" s="65"/>
      <c r="G3661" s="64"/>
    </row>
    <row r="3662" ht="15.0" customHeight="1">
      <c r="E3662" s="64"/>
      <c r="F3662" s="65"/>
      <c r="G3662" s="64"/>
    </row>
    <row r="3663" ht="15.0" customHeight="1">
      <c r="E3663" s="64"/>
      <c r="F3663" s="65"/>
      <c r="G3663" s="64"/>
    </row>
    <row r="3664" ht="15.0" customHeight="1">
      <c r="E3664" s="64"/>
      <c r="F3664" s="65"/>
      <c r="G3664" s="64"/>
    </row>
    <row r="3665" ht="15.0" customHeight="1">
      <c r="E3665" s="64"/>
      <c r="F3665" s="65"/>
      <c r="G3665" s="64"/>
    </row>
    <row r="3666" ht="15.0" customHeight="1">
      <c r="E3666" s="64"/>
      <c r="F3666" s="65"/>
      <c r="G3666" s="64"/>
    </row>
    <row r="3667" ht="15.0" customHeight="1">
      <c r="E3667" s="64"/>
      <c r="F3667" s="65"/>
      <c r="G3667" s="64"/>
    </row>
    <row r="3668" ht="15.0" customHeight="1">
      <c r="E3668" s="64"/>
      <c r="F3668" s="65"/>
      <c r="G3668" s="64"/>
    </row>
    <row r="3669" ht="15.0" customHeight="1">
      <c r="E3669" s="64"/>
      <c r="F3669" s="65"/>
      <c r="G3669" s="64"/>
    </row>
    <row r="3670" ht="15.0" customHeight="1">
      <c r="E3670" s="64"/>
      <c r="F3670" s="65"/>
      <c r="G3670" s="64"/>
    </row>
    <row r="3671" ht="15.0" customHeight="1">
      <c r="E3671" s="64"/>
      <c r="F3671" s="65"/>
      <c r="G3671" s="64"/>
    </row>
    <row r="3672" ht="15.0" customHeight="1">
      <c r="E3672" s="64"/>
      <c r="F3672" s="65"/>
      <c r="G3672" s="64"/>
    </row>
    <row r="3673" ht="15.0" customHeight="1">
      <c r="E3673" s="64"/>
      <c r="F3673" s="65"/>
      <c r="G3673" s="64"/>
    </row>
    <row r="3674" ht="15.0" customHeight="1">
      <c r="E3674" s="64"/>
      <c r="F3674" s="65"/>
      <c r="G3674" s="64"/>
    </row>
    <row r="3675" ht="15.0" customHeight="1">
      <c r="E3675" s="64"/>
      <c r="F3675" s="65"/>
      <c r="G3675" s="64"/>
    </row>
    <row r="3676" ht="15.0" customHeight="1">
      <c r="E3676" s="64"/>
      <c r="F3676" s="65"/>
      <c r="G3676" s="64"/>
    </row>
    <row r="3677" ht="15.0" customHeight="1">
      <c r="E3677" s="64"/>
      <c r="F3677" s="65"/>
      <c r="G3677" s="64"/>
    </row>
    <row r="3678" ht="15.0" customHeight="1">
      <c r="E3678" s="64"/>
      <c r="F3678" s="65"/>
      <c r="G3678" s="64"/>
    </row>
    <row r="3679" ht="15.0" customHeight="1">
      <c r="E3679" s="64"/>
      <c r="F3679" s="65"/>
      <c r="G3679" s="64"/>
    </row>
    <row r="3680" ht="15.0" customHeight="1">
      <c r="E3680" s="64"/>
      <c r="F3680" s="65"/>
      <c r="G3680" s="64"/>
    </row>
    <row r="3681" ht="15.0" customHeight="1">
      <c r="E3681" s="64"/>
      <c r="F3681" s="65"/>
      <c r="G3681" s="64"/>
    </row>
    <row r="3682" ht="15.0" customHeight="1">
      <c r="E3682" s="64"/>
      <c r="F3682" s="65"/>
      <c r="G3682" s="64"/>
    </row>
    <row r="3683" ht="15.0" customHeight="1">
      <c r="E3683" s="64"/>
      <c r="F3683" s="65"/>
      <c r="G3683" s="64"/>
    </row>
    <row r="3684" ht="15.0" customHeight="1">
      <c r="E3684" s="64"/>
      <c r="F3684" s="65"/>
      <c r="G3684" s="64"/>
    </row>
    <row r="3685" ht="15.0" customHeight="1">
      <c r="E3685" s="64"/>
      <c r="F3685" s="65"/>
      <c r="G3685" s="64"/>
    </row>
    <row r="3686" ht="15.0" customHeight="1">
      <c r="E3686" s="64"/>
      <c r="F3686" s="65"/>
      <c r="G3686" s="64"/>
    </row>
    <row r="3687" ht="15.0" customHeight="1">
      <c r="E3687" s="64"/>
      <c r="F3687" s="65"/>
      <c r="G3687" s="64"/>
    </row>
    <row r="3688" ht="15.0" customHeight="1">
      <c r="E3688" s="64"/>
      <c r="F3688" s="65"/>
      <c r="G3688" s="64"/>
    </row>
    <row r="3689" ht="15.0" customHeight="1">
      <c r="E3689" s="64"/>
      <c r="F3689" s="65"/>
      <c r="G3689" s="64"/>
    </row>
    <row r="3690" ht="15.0" customHeight="1">
      <c r="E3690" s="64"/>
      <c r="F3690" s="65"/>
      <c r="G3690" s="64"/>
    </row>
    <row r="3691" ht="15.0" customHeight="1">
      <c r="E3691" s="64"/>
      <c r="F3691" s="65"/>
      <c r="G3691" s="64"/>
    </row>
    <row r="3692" ht="15.0" customHeight="1">
      <c r="E3692" s="64"/>
      <c r="F3692" s="65"/>
      <c r="G3692" s="64"/>
    </row>
    <row r="3693" ht="15.0" customHeight="1">
      <c r="E3693" s="64"/>
      <c r="F3693" s="65"/>
      <c r="G3693" s="64"/>
    </row>
    <row r="3694" ht="15.0" customHeight="1">
      <c r="E3694" s="64"/>
      <c r="F3694" s="65"/>
      <c r="G3694" s="64"/>
    </row>
    <row r="3695" ht="15.0" customHeight="1">
      <c r="E3695" s="64"/>
      <c r="F3695" s="65"/>
      <c r="G3695" s="64"/>
    </row>
    <row r="3696" ht="15.0" customHeight="1">
      <c r="E3696" s="64"/>
      <c r="F3696" s="65"/>
      <c r="G3696" s="64"/>
    </row>
    <row r="3697" ht="15.0" customHeight="1">
      <c r="E3697" s="64"/>
      <c r="F3697" s="65"/>
      <c r="G3697" s="64"/>
    </row>
    <row r="3698" ht="15.0" customHeight="1">
      <c r="E3698" s="64"/>
      <c r="F3698" s="65"/>
      <c r="G3698" s="64"/>
    </row>
    <row r="3699" ht="15.0" customHeight="1">
      <c r="E3699" s="64"/>
      <c r="F3699" s="65"/>
      <c r="G3699" s="64"/>
    </row>
    <row r="3700" ht="15.0" customHeight="1">
      <c r="E3700" s="64"/>
      <c r="F3700" s="65"/>
      <c r="G3700" s="64"/>
    </row>
    <row r="3701" ht="15.0" customHeight="1">
      <c r="E3701" s="64"/>
      <c r="F3701" s="65"/>
      <c r="G3701" s="64"/>
    </row>
    <row r="3702" ht="15.0" customHeight="1">
      <c r="E3702" s="64"/>
      <c r="F3702" s="65"/>
      <c r="G3702" s="64"/>
    </row>
    <row r="3703" ht="15.0" customHeight="1">
      <c r="E3703" s="64"/>
      <c r="F3703" s="65"/>
      <c r="G3703" s="64"/>
    </row>
    <row r="3704" ht="15.0" customHeight="1">
      <c r="E3704" s="64"/>
      <c r="F3704" s="65"/>
      <c r="G3704" s="64"/>
    </row>
    <row r="3705" ht="15.0" customHeight="1">
      <c r="E3705" s="64"/>
      <c r="F3705" s="65"/>
      <c r="G3705" s="64"/>
    </row>
    <row r="3706" ht="15.0" customHeight="1">
      <c r="E3706" s="64"/>
      <c r="F3706" s="65"/>
      <c r="G3706" s="64"/>
    </row>
    <row r="3707" ht="15.0" customHeight="1">
      <c r="E3707" s="64"/>
      <c r="F3707" s="65"/>
      <c r="G3707" s="64"/>
    </row>
    <row r="3708" ht="15.0" customHeight="1">
      <c r="E3708" s="64"/>
      <c r="F3708" s="65"/>
      <c r="G3708" s="64"/>
    </row>
    <row r="3709" ht="15.0" customHeight="1">
      <c r="E3709" s="64"/>
      <c r="F3709" s="65"/>
      <c r="G3709" s="64"/>
    </row>
    <row r="3710" ht="15.0" customHeight="1">
      <c r="E3710" s="64"/>
      <c r="F3710" s="65"/>
      <c r="G3710" s="64"/>
    </row>
    <row r="3711" ht="15.0" customHeight="1">
      <c r="E3711" s="64"/>
      <c r="F3711" s="65"/>
      <c r="G3711" s="64"/>
    </row>
    <row r="3712" ht="15.0" customHeight="1">
      <c r="E3712" s="64"/>
      <c r="F3712" s="65"/>
      <c r="G3712" s="64"/>
    </row>
    <row r="3713" ht="15.0" customHeight="1">
      <c r="E3713" s="64"/>
      <c r="F3713" s="65"/>
      <c r="G3713" s="64"/>
    </row>
    <row r="3714" ht="15.0" customHeight="1">
      <c r="E3714" s="64"/>
      <c r="F3714" s="65"/>
      <c r="G3714" s="64"/>
    </row>
    <row r="3715" ht="15.0" customHeight="1">
      <c r="E3715" s="64"/>
      <c r="F3715" s="65"/>
      <c r="G3715" s="64"/>
    </row>
    <row r="3716" ht="15.0" customHeight="1">
      <c r="E3716" s="64"/>
      <c r="F3716" s="65"/>
      <c r="G3716" s="64"/>
    </row>
    <row r="3717" ht="15.0" customHeight="1">
      <c r="E3717" s="64"/>
      <c r="F3717" s="65"/>
      <c r="G3717" s="64"/>
    </row>
    <row r="3718" ht="15.0" customHeight="1">
      <c r="E3718" s="64"/>
      <c r="F3718" s="65"/>
      <c r="G3718" s="64"/>
    </row>
    <row r="3719" ht="15.0" customHeight="1">
      <c r="E3719" s="64"/>
      <c r="F3719" s="65"/>
      <c r="G3719" s="64"/>
    </row>
    <row r="3720" ht="15.0" customHeight="1">
      <c r="E3720" s="64"/>
      <c r="F3720" s="65"/>
      <c r="G3720" s="64"/>
    </row>
    <row r="3721" ht="15.0" customHeight="1">
      <c r="E3721" s="64"/>
      <c r="F3721" s="65"/>
      <c r="G3721" s="64"/>
    </row>
    <row r="3722" ht="15.0" customHeight="1">
      <c r="E3722" s="64"/>
      <c r="F3722" s="65"/>
      <c r="G3722" s="64"/>
    </row>
    <row r="3723" ht="15.0" customHeight="1">
      <c r="E3723" s="64"/>
      <c r="F3723" s="65"/>
      <c r="G3723" s="64"/>
    </row>
    <row r="3724" ht="15.0" customHeight="1">
      <c r="E3724" s="64"/>
      <c r="F3724" s="65"/>
      <c r="G3724" s="64"/>
    </row>
    <row r="3725" ht="15.0" customHeight="1">
      <c r="E3725" s="64"/>
      <c r="F3725" s="65"/>
      <c r="G3725" s="64"/>
    </row>
    <row r="3726" ht="15.0" customHeight="1">
      <c r="E3726" s="64"/>
      <c r="F3726" s="65"/>
      <c r="G3726" s="64"/>
    </row>
    <row r="3727" ht="15.0" customHeight="1">
      <c r="E3727" s="64"/>
      <c r="F3727" s="65"/>
      <c r="G3727" s="64"/>
    </row>
    <row r="3728" ht="15.0" customHeight="1">
      <c r="E3728" s="64"/>
      <c r="F3728" s="65"/>
      <c r="G3728" s="64"/>
    </row>
    <row r="3729" ht="15.0" customHeight="1">
      <c r="E3729" s="64"/>
      <c r="F3729" s="65"/>
      <c r="G3729" s="64"/>
    </row>
    <row r="3730" ht="15.0" customHeight="1">
      <c r="E3730" s="64"/>
      <c r="F3730" s="65"/>
      <c r="G3730" s="64"/>
    </row>
    <row r="3731" ht="15.0" customHeight="1">
      <c r="E3731" s="64"/>
      <c r="F3731" s="65"/>
      <c r="G3731" s="64"/>
    </row>
    <row r="3732" ht="15.0" customHeight="1">
      <c r="E3732" s="64"/>
      <c r="F3732" s="65"/>
      <c r="G3732" s="64"/>
    </row>
    <row r="3733" ht="15.0" customHeight="1">
      <c r="E3733" s="64"/>
      <c r="F3733" s="65"/>
      <c r="G3733" s="64"/>
    </row>
    <row r="3734" ht="15.0" customHeight="1">
      <c r="E3734" s="64"/>
      <c r="F3734" s="65"/>
      <c r="G3734" s="64"/>
    </row>
    <row r="3735" ht="15.0" customHeight="1">
      <c r="E3735" s="64"/>
      <c r="F3735" s="65"/>
      <c r="G3735" s="64"/>
    </row>
    <row r="3736" ht="15.0" customHeight="1">
      <c r="E3736" s="64"/>
      <c r="F3736" s="65"/>
      <c r="G3736" s="64"/>
    </row>
    <row r="3737" ht="15.0" customHeight="1">
      <c r="E3737" s="64"/>
      <c r="F3737" s="65"/>
      <c r="G3737" s="64"/>
    </row>
    <row r="3738" ht="15.0" customHeight="1">
      <c r="E3738" s="64"/>
      <c r="F3738" s="65"/>
      <c r="G3738" s="64"/>
    </row>
    <row r="3739" ht="15.0" customHeight="1">
      <c r="E3739" s="64"/>
      <c r="F3739" s="65"/>
      <c r="G3739" s="64"/>
    </row>
    <row r="3740" ht="15.0" customHeight="1">
      <c r="E3740" s="64"/>
      <c r="F3740" s="65"/>
      <c r="G3740" s="64"/>
    </row>
    <row r="3741" ht="15.0" customHeight="1">
      <c r="E3741" s="64"/>
      <c r="F3741" s="65"/>
      <c r="G3741" s="64"/>
    </row>
    <row r="3742" ht="15.0" customHeight="1">
      <c r="E3742" s="64"/>
      <c r="F3742" s="65"/>
      <c r="G3742" s="64"/>
    </row>
    <row r="3743" ht="15.0" customHeight="1">
      <c r="E3743" s="64"/>
      <c r="F3743" s="65"/>
      <c r="G3743" s="64"/>
    </row>
    <row r="3744" ht="15.0" customHeight="1">
      <c r="E3744" s="64"/>
      <c r="F3744" s="65"/>
      <c r="G3744" s="64"/>
    </row>
    <row r="3745" ht="15.0" customHeight="1">
      <c r="E3745" s="64"/>
      <c r="F3745" s="65"/>
      <c r="G3745" s="64"/>
    </row>
    <row r="3746" ht="15.0" customHeight="1">
      <c r="E3746" s="64"/>
      <c r="F3746" s="65"/>
      <c r="G3746" s="64"/>
    </row>
    <row r="3747" ht="15.0" customHeight="1">
      <c r="E3747" s="64"/>
      <c r="F3747" s="65"/>
      <c r="G3747" s="64"/>
    </row>
    <row r="3748" ht="15.0" customHeight="1">
      <c r="E3748" s="64"/>
      <c r="F3748" s="65"/>
      <c r="G3748" s="64"/>
    </row>
    <row r="3749" ht="15.0" customHeight="1">
      <c r="E3749" s="64"/>
      <c r="F3749" s="65"/>
      <c r="G3749" s="64"/>
    </row>
    <row r="3750" ht="15.0" customHeight="1">
      <c r="E3750" s="64"/>
      <c r="F3750" s="65"/>
      <c r="G3750" s="64"/>
    </row>
    <row r="3751" ht="15.0" customHeight="1">
      <c r="E3751" s="64"/>
      <c r="F3751" s="65"/>
      <c r="G3751" s="64"/>
    </row>
    <row r="3752" ht="15.0" customHeight="1">
      <c r="E3752" s="64"/>
      <c r="F3752" s="65"/>
      <c r="G3752" s="64"/>
    </row>
    <row r="3753" ht="15.0" customHeight="1">
      <c r="E3753" s="64"/>
      <c r="F3753" s="65"/>
      <c r="G3753" s="64"/>
    </row>
    <row r="3754" ht="15.0" customHeight="1">
      <c r="E3754" s="64"/>
      <c r="F3754" s="65"/>
      <c r="G3754" s="64"/>
    </row>
    <row r="3755" ht="15.0" customHeight="1">
      <c r="E3755" s="64"/>
      <c r="F3755" s="65"/>
      <c r="G3755" s="64"/>
    </row>
    <row r="3756" ht="15.0" customHeight="1">
      <c r="E3756" s="64"/>
      <c r="F3756" s="65"/>
      <c r="G3756" s="64"/>
    </row>
    <row r="3757" ht="15.0" customHeight="1">
      <c r="E3757" s="64"/>
      <c r="F3757" s="65"/>
      <c r="G3757" s="64"/>
    </row>
    <row r="3758" ht="15.0" customHeight="1">
      <c r="E3758" s="64"/>
      <c r="F3758" s="65"/>
      <c r="G3758" s="64"/>
    </row>
    <row r="3759" ht="15.0" customHeight="1">
      <c r="E3759" s="64"/>
      <c r="F3759" s="65"/>
      <c r="G3759" s="64"/>
    </row>
    <row r="3760" ht="15.0" customHeight="1">
      <c r="E3760" s="64"/>
      <c r="F3760" s="65"/>
      <c r="G3760" s="64"/>
    </row>
    <row r="3761" ht="15.0" customHeight="1">
      <c r="E3761" s="64"/>
      <c r="F3761" s="65"/>
      <c r="G3761" s="64"/>
    </row>
    <row r="3762" ht="15.0" customHeight="1">
      <c r="E3762" s="64"/>
      <c r="F3762" s="65"/>
      <c r="G3762" s="64"/>
    </row>
    <row r="3763" ht="15.0" customHeight="1">
      <c r="E3763" s="64"/>
      <c r="F3763" s="65"/>
      <c r="G3763" s="64"/>
    </row>
    <row r="3764" ht="15.0" customHeight="1">
      <c r="E3764" s="64"/>
      <c r="F3764" s="65"/>
      <c r="G3764" s="64"/>
    </row>
    <row r="3765" ht="15.0" customHeight="1">
      <c r="E3765" s="64"/>
      <c r="F3765" s="65"/>
      <c r="G3765" s="64"/>
    </row>
    <row r="3766" ht="15.0" customHeight="1">
      <c r="E3766" s="64"/>
      <c r="F3766" s="65"/>
      <c r="G3766" s="64"/>
    </row>
    <row r="3767" ht="15.0" customHeight="1">
      <c r="E3767" s="64"/>
      <c r="F3767" s="65"/>
      <c r="G3767" s="64"/>
    </row>
    <row r="3768" ht="15.0" customHeight="1">
      <c r="E3768" s="64"/>
      <c r="F3768" s="65"/>
      <c r="G3768" s="64"/>
    </row>
    <row r="3769" ht="15.0" customHeight="1">
      <c r="E3769" s="64"/>
      <c r="F3769" s="65"/>
      <c r="G3769" s="64"/>
    </row>
    <row r="3770" ht="15.0" customHeight="1">
      <c r="E3770" s="64"/>
      <c r="F3770" s="65"/>
      <c r="G3770" s="64"/>
    </row>
    <row r="3771" ht="15.0" customHeight="1">
      <c r="E3771" s="64"/>
      <c r="F3771" s="65"/>
      <c r="G3771" s="64"/>
    </row>
    <row r="3772" ht="15.0" customHeight="1">
      <c r="E3772" s="64"/>
      <c r="F3772" s="65"/>
      <c r="G3772" s="64"/>
    </row>
    <row r="3773" ht="15.0" customHeight="1">
      <c r="E3773" s="64"/>
      <c r="F3773" s="65"/>
      <c r="G3773" s="64"/>
    </row>
    <row r="3774" ht="15.0" customHeight="1">
      <c r="E3774" s="64"/>
      <c r="F3774" s="65"/>
      <c r="G3774" s="64"/>
    </row>
    <row r="3775" ht="15.0" customHeight="1">
      <c r="E3775" s="64"/>
      <c r="F3775" s="65"/>
      <c r="G3775" s="64"/>
    </row>
    <row r="3776" ht="15.0" customHeight="1">
      <c r="E3776" s="64"/>
      <c r="F3776" s="65"/>
      <c r="G3776" s="64"/>
    </row>
    <row r="3777" ht="15.0" customHeight="1">
      <c r="E3777" s="64"/>
      <c r="F3777" s="65"/>
      <c r="G3777" s="64"/>
    </row>
    <row r="3778" ht="15.0" customHeight="1">
      <c r="E3778" s="64"/>
      <c r="F3778" s="65"/>
      <c r="G3778" s="64"/>
    </row>
    <row r="3779" ht="15.0" customHeight="1">
      <c r="E3779" s="64"/>
      <c r="F3779" s="65"/>
      <c r="G3779" s="64"/>
    </row>
    <row r="3780" ht="15.0" customHeight="1">
      <c r="E3780" s="64"/>
      <c r="F3780" s="65"/>
      <c r="G3780" s="64"/>
    </row>
    <row r="3781" ht="15.0" customHeight="1">
      <c r="E3781" s="64"/>
      <c r="F3781" s="65"/>
      <c r="G3781" s="64"/>
    </row>
    <row r="3782" ht="15.0" customHeight="1">
      <c r="E3782" s="64"/>
      <c r="F3782" s="65"/>
      <c r="G3782" s="64"/>
    </row>
    <row r="3783" ht="15.0" customHeight="1">
      <c r="E3783" s="64"/>
      <c r="F3783" s="65"/>
      <c r="G3783" s="64"/>
    </row>
    <row r="3784" ht="15.0" customHeight="1">
      <c r="E3784" s="64"/>
      <c r="F3784" s="65"/>
      <c r="G3784" s="64"/>
    </row>
    <row r="3785" ht="15.0" customHeight="1">
      <c r="E3785" s="64"/>
      <c r="F3785" s="65"/>
      <c r="G3785" s="64"/>
    </row>
    <row r="3786" ht="15.0" customHeight="1">
      <c r="E3786" s="64"/>
      <c r="F3786" s="65"/>
      <c r="G3786" s="64"/>
    </row>
    <row r="3787" ht="15.0" customHeight="1">
      <c r="E3787" s="64"/>
      <c r="F3787" s="65"/>
      <c r="G3787" s="64"/>
    </row>
    <row r="3788" ht="15.0" customHeight="1">
      <c r="E3788" s="64"/>
      <c r="F3788" s="65"/>
      <c r="G3788" s="64"/>
    </row>
    <row r="3789" ht="15.0" customHeight="1">
      <c r="E3789" s="64"/>
      <c r="F3789" s="65"/>
      <c r="G3789" s="64"/>
    </row>
    <row r="3790" ht="15.0" customHeight="1">
      <c r="E3790" s="64"/>
      <c r="F3790" s="65"/>
      <c r="G3790" s="64"/>
    </row>
    <row r="3791" ht="15.0" customHeight="1">
      <c r="E3791" s="64"/>
      <c r="F3791" s="65"/>
      <c r="G3791" s="64"/>
    </row>
    <row r="3792" ht="15.0" customHeight="1">
      <c r="E3792" s="64"/>
      <c r="F3792" s="65"/>
      <c r="G3792" s="64"/>
    </row>
    <row r="3793" ht="15.0" customHeight="1">
      <c r="E3793" s="64"/>
      <c r="F3793" s="65"/>
      <c r="G3793" s="64"/>
    </row>
    <row r="3794" ht="15.0" customHeight="1">
      <c r="E3794" s="64"/>
      <c r="F3794" s="65"/>
      <c r="G3794" s="64"/>
    </row>
    <row r="3795" ht="15.0" customHeight="1">
      <c r="E3795" s="64"/>
      <c r="F3795" s="65"/>
      <c r="G3795" s="64"/>
    </row>
    <row r="3796" ht="15.0" customHeight="1">
      <c r="E3796" s="64"/>
      <c r="F3796" s="65"/>
      <c r="G3796" s="64"/>
    </row>
    <row r="3797" ht="15.0" customHeight="1">
      <c r="E3797" s="64"/>
      <c r="F3797" s="65"/>
      <c r="G3797" s="64"/>
    </row>
    <row r="3798" ht="15.0" customHeight="1">
      <c r="E3798" s="64"/>
      <c r="F3798" s="65"/>
      <c r="G3798" s="64"/>
    </row>
    <row r="3799" ht="15.0" customHeight="1">
      <c r="E3799" s="64"/>
      <c r="F3799" s="65"/>
      <c r="G3799" s="64"/>
    </row>
    <row r="3800" ht="15.0" customHeight="1">
      <c r="E3800" s="64"/>
      <c r="F3800" s="65"/>
      <c r="G3800" s="64"/>
    </row>
    <row r="3801" ht="15.0" customHeight="1">
      <c r="E3801" s="64"/>
      <c r="F3801" s="65"/>
      <c r="G3801" s="64"/>
    </row>
    <row r="3802" ht="15.0" customHeight="1">
      <c r="E3802" s="64"/>
      <c r="F3802" s="65"/>
      <c r="G3802" s="64"/>
    </row>
    <row r="3803" ht="15.0" customHeight="1">
      <c r="E3803" s="64"/>
      <c r="F3803" s="65"/>
      <c r="G3803" s="64"/>
    </row>
    <row r="3804" ht="15.0" customHeight="1">
      <c r="E3804" s="64"/>
      <c r="F3804" s="65"/>
      <c r="G3804" s="64"/>
    </row>
    <row r="3805" ht="15.0" customHeight="1">
      <c r="E3805" s="64"/>
      <c r="F3805" s="65"/>
      <c r="G3805" s="64"/>
    </row>
    <row r="3806" ht="15.0" customHeight="1">
      <c r="E3806" s="64"/>
      <c r="F3806" s="65"/>
      <c r="G3806" s="64"/>
    </row>
    <row r="3807" ht="15.0" customHeight="1">
      <c r="E3807" s="64"/>
      <c r="F3807" s="65"/>
      <c r="G3807" s="64"/>
    </row>
    <row r="3808" ht="15.0" customHeight="1">
      <c r="E3808" s="64"/>
      <c r="F3808" s="65"/>
      <c r="G3808" s="64"/>
    </row>
    <row r="3809" ht="15.0" customHeight="1">
      <c r="E3809" s="64"/>
      <c r="F3809" s="65"/>
      <c r="G3809" s="64"/>
    </row>
    <row r="3810" ht="15.0" customHeight="1">
      <c r="E3810" s="64"/>
      <c r="F3810" s="65"/>
      <c r="G3810" s="64"/>
    </row>
    <row r="3811" ht="15.0" customHeight="1">
      <c r="E3811" s="64"/>
      <c r="F3811" s="65"/>
      <c r="G3811" s="64"/>
    </row>
    <row r="3812" ht="15.0" customHeight="1">
      <c r="E3812" s="64"/>
      <c r="F3812" s="65"/>
      <c r="G3812" s="64"/>
    </row>
    <row r="3813" ht="15.0" customHeight="1">
      <c r="E3813" s="64"/>
      <c r="F3813" s="65"/>
      <c r="G3813" s="64"/>
    </row>
    <row r="3814" ht="15.0" customHeight="1">
      <c r="E3814" s="64"/>
      <c r="F3814" s="65"/>
      <c r="G3814" s="64"/>
    </row>
    <row r="3815" ht="15.0" customHeight="1">
      <c r="E3815" s="64"/>
      <c r="F3815" s="65"/>
      <c r="G3815" s="64"/>
    </row>
    <row r="3816" ht="15.0" customHeight="1">
      <c r="E3816" s="64"/>
      <c r="F3816" s="65"/>
      <c r="G3816" s="64"/>
    </row>
    <row r="3817" ht="15.0" customHeight="1">
      <c r="E3817" s="64"/>
      <c r="F3817" s="65"/>
      <c r="G3817" s="64"/>
    </row>
    <row r="3818" ht="15.0" customHeight="1">
      <c r="E3818" s="64"/>
      <c r="F3818" s="65"/>
      <c r="G3818" s="64"/>
    </row>
    <row r="3819" ht="15.0" customHeight="1">
      <c r="E3819" s="64"/>
      <c r="F3819" s="65"/>
      <c r="G3819" s="64"/>
    </row>
    <row r="3820" ht="15.0" customHeight="1">
      <c r="E3820" s="64"/>
      <c r="F3820" s="65"/>
      <c r="G3820" s="64"/>
    </row>
    <row r="3821" ht="15.0" customHeight="1">
      <c r="E3821" s="64"/>
      <c r="F3821" s="65"/>
      <c r="G3821" s="64"/>
    </row>
    <row r="3822" ht="15.0" customHeight="1">
      <c r="E3822" s="64"/>
      <c r="F3822" s="65"/>
      <c r="G3822" s="64"/>
    </row>
    <row r="3823" ht="15.0" customHeight="1">
      <c r="E3823" s="64"/>
      <c r="F3823" s="65"/>
      <c r="G3823" s="64"/>
    </row>
    <row r="3824" ht="15.0" customHeight="1">
      <c r="E3824" s="64"/>
      <c r="F3824" s="65"/>
      <c r="G3824" s="64"/>
    </row>
    <row r="3825" ht="15.0" customHeight="1">
      <c r="E3825" s="64"/>
      <c r="F3825" s="65"/>
      <c r="G3825" s="64"/>
    </row>
    <row r="3826" ht="15.0" customHeight="1">
      <c r="E3826" s="64"/>
      <c r="F3826" s="65"/>
      <c r="G3826" s="64"/>
    </row>
    <row r="3827" ht="15.0" customHeight="1">
      <c r="E3827" s="64"/>
      <c r="F3827" s="65"/>
      <c r="G3827" s="64"/>
    </row>
    <row r="3828" ht="15.0" customHeight="1">
      <c r="E3828" s="64"/>
      <c r="F3828" s="65"/>
      <c r="G3828" s="64"/>
    </row>
    <row r="3829" ht="15.0" customHeight="1">
      <c r="E3829" s="64"/>
      <c r="F3829" s="65"/>
      <c r="G3829" s="64"/>
    </row>
    <row r="3830" ht="15.0" customHeight="1">
      <c r="E3830" s="64"/>
      <c r="F3830" s="65"/>
      <c r="G3830" s="64"/>
    </row>
    <row r="3831" ht="15.0" customHeight="1">
      <c r="E3831" s="64"/>
      <c r="F3831" s="65"/>
      <c r="G3831" s="64"/>
    </row>
    <row r="3832" ht="15.0" customHeight="1">
      <c r="E3832" s="64"/>
      <c r="F3832" s="65"/>
      <c r="G3832" s="64"/>
    </row>
    <row r="3833" ht="15.0" customHeight="1">
      <c r="E3833" s="64"/>
      <c r="F3833" s="65"/>
      <c r="G3833" s="64"/>
    </row>
    <row r="3834" ht="15.0" customHeight="1">
      <c r="E3834" s="64"/>
      <c r="F3834" s="65"/>
      <c r="G3834" s="64"/>
    </row>
    <row r="3835" ht="15.0" customHeight="1">
      <c r="E3835" s="64"/>
      <c r="F3835" s="65"/>
      <c r="G3835" s="64"/>
    </row>
    <row r="3836" ht="15.0" customHeight="1">
      <c r="E3836" s="64"/>
      <c r="F3836" s="65"/>
      <c r="G3836" s="64"/>
    </row>
    <row r="3837" ht="15.0" customHeight="1">
      <c r="E3837" s="64"/>
      <c r="F3837" s="65"/>
      <c r="G3837" s="64"/>
    </row>
    <row r="3838" ht="15.0" customHeight="1">
      <c r="E3838" s="64"/>
      <c r="F3838" s="65"/>
      <c r="G3838" s="64"/>
    </row>
    <row r="3839" ht="15.0" customHeight="1">
      <c r="E3839" s="64"/>
      <c r="F3839" s="65"/>
      <c r="G3839" s="64"/>
    </row>
    <row r="3840" ht="15.0" customHeight="1">
      <c r="E3840" s="64"/>
      <c r="F3840" s="65"/>
      <c r="G3840" s="64"/>
    </row>
    <row r="3841" ht="15.0" customHeight="1">
      <c r="E3841" s="64"/>
      <c r="F3841" s="65"/>
      <c r="G3841" s="64"/>
    </row>
    <row r="3842" ht="15.0" customHeight="1">
      <c r="E3842" s="64"/>
      <c r="F3842" s="65"/>
      <c r="G3842" s="64"/>
    </row>
    <row r="3843" ht="15.0" customHeight="1">
      <c r="E3843" s="64"/>
      <c r="F3843" s="65"/>
      <c r="G3843" s="64"/>
    </row>
    <row r="3844" ht="15.0" customHeight="1">
      <c r="E3844" s="64"/>
      <c r="F3844" s="65"/>
      <c r="G3844" s="64"/>
    </row>
    <row r="3845" ht="15.0" customHeight="1">
      <c r="E3845" s="64"/>
      <c r="F3845" s="65"/>
      <c r="G3845" s="64"/>
    </row>
    <row r="3846" ht="15.0" customHeight="1">
      <c r="E3846" s="64"/>
      <c r="F3846" s="65"/>
      <c r="G3846" s="64"/>
    </row>
    <row r="3847" ht="15.0" customHeight="1">
      <c r="E3847" s="64"/>
      <c r="F3847" s="65"/>
      <c r="G3847" s="64"/>
    </row>
    <row r="3848" ht="15.0" customHeight="1">
      <c r="E3848" s="64"/>
      <c r="F3848" s="65"/>
      <c r="G3848" s="64"/>
    </row>
    <row r="3849" ht="15.0" customHeight="1">
      <c r="E3849" s="64"/>
      <c r="F3849" s="65"/>
      <c r="G3849" s="64"/>
    </row>
    <row r="3850" ht="15.0" customHeight="1">
      <c r="E3850" s="64"/>
      <c r="F3850" s="65"/>
      <c r="G3850" s="64"/>
    </row>
    <row r="3851" ht="15.0" customHeight="1">
      <c r="E3851" s="64"/>
      <c r="F3851" s="65"/>
      <c r="G3851" s="64"/>
    </row>
    <row r="3852" ht="15.0" customHeight="1">
      <c r="E3852" s="64"/>
      <c r="F3852" s="65"/>
      <c r="G3852" s="64"/>
    </row>
    <row r="3853" ht="15.0" customHeight="1">
      <c r="E3853" s="64"/>
      <c r="F3853" s="65"/>
      <c r="G3853" s="64"/>
    </row>
    <row r="3854" ht="15.0" customHeight="1">
      <c r="E3854" s="64"/>
      <c r="F3854" s="65"/>
      <c r="G3854" s="64"/>
    </row>
    <row r="3855" ht="15.0" customHeight="1">
      <c r="E3855" s="64"/>
      <c r="F3855" s="65"/>
      <c r="G3855" s="64"/>
    </row>
    <row r="3856" ht="15.0" customHeight="1">
      <c r="E3856" s="64"/>
      <c r="F3856" s="65"/>
      <c r="G3856" s="64"/>
    </row>
    <row r="3857" ht="15.0" customHeight="1">
      <c r="E3857" s="64"/>
      <c r="F3857" s="65"/>
      <c r="G3857" s="64"/>
    </row>
    <row r="3858" ht="15.0" customHeight="1">
      <c r="E3858" s="64"/>
      <c r="F3858" s="65"/>
      <c r="G3858" s="64"/>
    </row>
    <row r="3859" ht="15.0" customHeight="1">
      <c r="E3859" s="64"/>
      <c r="F3859" s="65"/>
      <c r="G3859" s="64"/>
    </row>
    <row r="3860" ht="15.0" customHeight="1">
      <c r="E3860" s="64"/>
      <c r="F3860" s="65"/>
      <c r="G3860" s="64"/>
    </row>
    <row r="3861" ht="15.0" customHeight="1">
      <c r="E3861" s="64"/>
      <c r="F3861" s="65"/>
      <c r="G3861" s="64"/>
    </row>
    <row r="3862" ht="15.0" customHeight="1">
      <c r="E3862" s="64"/>
      <c r="F3862" s="65"/>
      <c r="G3862" s="64"/>
    </row>
    <row r="3863" ht="15.0" customHeight="1">
      <c r="E3863" s="64"/>
      <c r="F3863" s="65"/>
      <c r="G3863" s="64"/>
    </row>
    <row r="3864" ht="15.0" customHeight="1">
      <c r="E3864" s="64"/>
      <c r="F3864" s="65"/>
      <c r="G3864" s="64"/>
    </row>
    <row r="3865" ht="15.0" customHeight="1">
      <c r="E3865" s="64"/>
      <c r="F3865" s="65"/>
      <c r="G3865" s="64"/>
    </row>
    <row r="3866" ht="15.0" customHeight="1">
      <c r="E3866" s="64"/>
      <c r="F3866" s="65"/>
      <c r="G3866" s="64"/>
    </row>
    <row r="3867" ht="15.0" customHeight="1">
      <c r="E3867" s="64"/>
      <c r="F3867" s="65"/>
      <c r="G3867" s="64"/>
    </row>
    <row r="3868" ht="15.0" customHeight="1">
      <c r="E3868" s="64"/>
      <c r="F3868" s="65"/>
      <c r="G3868" s="64"/>
    </row>
    <row r="3869" ht="15.0" customHeight="1">
      <c r="E3869" s="64"/>
      <c r="F3869" s="65"/>
      <c r="G3869" s="64"/>
    </row>
    <row r="3870" ht="15.0" customHeight="1">
      <c r="E3870" s="64"/>
      <c r="F3870" s="65"/>
      <c r="G3870" s="64"/>
    </row>
    <row r="3871" ht="15.0" customHeight="1">
      <c r="E3871" s="64"/>
      <c r="F3871" s="65"/>
      <c r="G3871" s="64"/>
    </row>
    <row r="3872" ht="15.0" customHeight="1">
      <c r="E3872" s="64"/>
      <c r="F3872" s="65"/>
      <c r="G3872" s="64"/>
    </row>
    <row r="3873" ht="15.0" customHeight="1">
      <c r="E3873" s="64"/>
      <c r="F3873" s="65"/>
      <c r="G3873" s="64"/>
    </row>
    <row r="3874" ht="15.0" customHeight="1">
      <c r="E3874" s="64"/>
      <c r="F3874" s="65"/>
      <c r="G3874" s="64"/>
    </row>
    <row r="3875" ht="15.0" customHeight="1">
      <c r="E3875" s="64"/>
      <c r="F3875" s="65"/>
      <c r="G3875" s="64"/>
    </row>
    <row r="3876" ht="15.0" customHeight="1">
      <c r="E3876" s="64"/>
      <c r="F3876" s="65"/>
      <c r="G3876" s="64"/>
    </row>
    <row r="3877" ht="15.0" customHeight="1">
      <c r="E3877" s="64"/>
      <c r="F3877" s="65"/>
      <c r="G3877" s="64"/>
    </row>
    <row r="3878" ht="15.0" customHeight="1">
      <c r="E3878" s="64"/>
      <c r="F3878" s="65"/>
      <c r="G3878" s="64"/>
    </row>
    <row r="3879" ht="15.0" customHeight="1">
      <c r="E3879" s="64"/>
      <c r="F3879" s="65"/>
      <c r="G3879" s="64"/>
    </row>
    <row r="3880" ht="15.0" customHeight="1">
      <c r="E3880" s="64"/>
      <c r="F3880" s="65"/>
      <c r="G3880" s="64"/>
    </row>
    <row r="3881" ht="15.0" customHeight="1">
      <c r="E3881" s="64"/>
      <c r="F3881" s="65"/>
      <c r="G3881" s="64"/>
    </row>
    <row r="3882" ht="15.0" customHeight="1">
      <c r="E3882" s="64"/>
      <c r="F3882" s="65"/>
      <c r="G3882" s="64"/>
    </row>
    <row r="3883" ht="15.0" customHeight="1">
      <c r="E3883" s="64"/>
      <c r="F3883" s="65"/>
      <c r="G3883" s="64"/>
    </row>
    <row r="3884" ht="15.0" customHeight="1">
      <c r="E3884" s="64"/>
      <c r="F3884" s="65"/>
      <c r="G3884" s="64"/>
    </row>
    <row r="3885" ht="15.0" customHeight="1">
      <c r="E3885" s="64"/>
      <c r="F3885" s="65"/>
      <c r="G3885" s="64"/>
    </row>
    <row r="3886" ht="15.0" customHeight="1">
      <c r="E3886" s="64"/>
      <c r="F3886" s="65"/>
      <c r="G3886" s="64"/>
    </row>
    <row r="3887" ht="15.0" customHeight="1">
      <c r="E3887" s="64"/>
      <c r="F3887" s="65"/>
      <c r="G3887" s="64"/>
    </row>
    <row r="3888" ht="15.0" customHeight="1">
      <c r="E3888" s="64"/>
      <c r="F3888" s="65"/>
      <c r="G3888" s="64"/>
    </row>
    <row r="3889" ht="15.0" customHeight="1">
      <c r="E3889" s="64"/>
      <c r="F3889" s="65"/>
      <c r="G3889" s="64"/>
    </row>
    <row r="3890" ht="15.0" customHeight="1">
      <c r="E3890" s="64"/>
      <c r="F3890" s="65"/>
      <c r="G3890" s="64"/>
    </row>
    <row r="3891" ht="15.0" customHeight="1">
      <c r="E3891" s="64"/>
      <c r="F3891" s="65"/>
      <c r="G3891" s="64"/>
    </row>
    <row r="3892" ht="15.0" customHeight="1">
      <c r="E3892" s="64"/>
      <c r="F3892" s="65"/>
      <c r="G3892" s="64"/>
    </row>
    <row r="3893" ht="15.0" customHeight="1">
      <c r="E3893" s="64"/>
      <c r="F3893" s="65"/>
      <c r="G3893" s="64"/>
    </row>
    <row r="3894" ht="15.0" customHeight="1">
      <c r="E3894" s="64"/>
      <c r="F3894" s="65"/>
      <c r="G3894" s="64"/>
    </row>
    <row r="3895" ht="15.0" customHeight="1">
      <c r="E3895" s="64"/>
      <c r="F3895" s="65"/>
      <c r="G3895" s="64"/>
    </row>
    <row r="3896" ht="15.0" customHeight="1">
      <c r="E3896" s="64"/>
      <c r="F3896" s="65"/>
      <c r="G3896" s="64"/>
    </row>
    <row r="3897" ht="15.0" customHeight="1">
      <c r="E3897" s="64"/>
      <c r="F3897" s="65"/>
      <c r="G3897" s="64"/>
    </row>
    <row r="3898" ht="15.0" customHeight="1">
      <c r="E3898" s="64"/>
      <c r="F3898" s="65"/>
      <c r="G3898" s="64"/>
    </row>
    <row r="3899" ht="15.0" customHeight="1">
      <c r="E3899" s="64"/>
      <c r="F3899" s="65"/>
      <c r="G3899" s="64"/>
    </row>
    <row r="3900" ht="15.0" customHeight="1">
      <c r="E3900" s="64"/>
      <c r="F3900" s="65"/>
      <c r="G3900" s="64"/>
    </row>
    <row r="3901" ht="15.0" customHeight="1">
      <c r="E3901" s="64"/>
      <c r="F3901" s="65"/>
      <c r="G3901" s="64"/>
    </row>
    <row r="3902" ht="15.0" customHeight="1">
      <c r="E3902" s="64"/>
      <c r="F3902" s="65"/>
      <c r="G3902" s="64"/>
    </row>
    <row r="3903" ht="15.0" customHeight="1">
      <c r="E3903" s="64"/>
      <c r="F3903" s="65"/>
      <c r="G3903" s="64"/>
    </row>
    <row r="3904" ht="15.0" customHeight="1">
      <c r="E3904" s="64"/>
      <c r="F3904" s="65"/>
      <c r="G3904" s="64"/>
    </row>
    <row r="3905" ht="15.0" customHeight="1">
      <c r="E3905" s="64"/>
      <c r="F3905" s="65"/>
      <c r="G3905" s="64"/>
    </row>
    <row r="3906" ht="15.0" customHeight="1">
      <c r="E3906" s="64"/>
      <c r="F3906" s="65"/>
      <c r="G3906" s="64"/>
    </row>
    <row r="3907" ht="15.0" customHeight="1">
      <c r="E3907" s="64"/>
      <c r="F3907" s="65"/>
      <c r="G3907" s="64"/>
    </row>
    <row r="3908" ht="15.0" customHeight="1">
      <c r="E3908" s="64"/>
      <c r="F3908" s="65"/>
      <c r="G3908" s="64"/>
    </row>
    <row r="3909" ht="15.0" customHeight="1">
      <c r="E3909" s="64"/>
      <c r="F3909" s="65"/>
      <c r="G3909" s="64"/>
    </row>
    <row r="3910" ht="15.0" customHeight="1">
      <c r="E3910" s="64"/>
      <c r="F3910" s="65"/>
      <c r="G3910" s="64"/>
    </row>
    <row r="3911" ht="15.0" customHeight="1">
      <c r="E3911" s="64"/>
      <c r="F3911" s="65"/>
      <c r="G3911" s="64"/>
    </row>
    <row r="3912" ht="15.0" customHeight="1">
      <c r="E3912" s="64"/>
      <c r="F3912" s="65"/>
      <c r="G3912" s="64"/>
    </row>
    <row r="3913" ht="15.0" customHeight="1">
      <c r="E3913" s="64"/>
      <c r="F3913" s="65"/>
      <c r="G3913" s="64"/>
    </row>
    <row r="3914" ht="15.0" customHeight="1">
      <c r="E3914" s="64"/>
      <c r="F3914" s="65"/>
      <c r="G3914" s="64"/>
    </row>
    <row r="3915" ht="15.0" customHeight="1">
      <c r="E3915" s="64"/>
      <c r="F3915" s="65"/>
      <c r="G3915" s="64"/>
    </row>
    <row r="3916" ht="15.0" customHeight="1">
      <c r="E3916" s="64"/>
      <c r="F3916" s="65"/>
      <c r="G3916" s="64"/>
    </row>
    <row r="3917" ht="15.0" customHeight="1">
      <c r="E3917" s="64"/>
      <c r="F3917" s="65"/>
      <c r="G3917" s="64"/>
    </row>
    <row r="3918" ht="15.0" customHeight="1">
      <c r="E3918" s="64"/>
      <c r="F3918" s="65"/>
      <c r="G3918" s="64"/>
    </row>
    <row r="3919" ht="15.0" customHeight="1">
      <c r="E3919" s="64"/>
      <c r="F3919" s="65"/>
      <c r="G3919" s="64"/>
    </row>
    <row r="3920" ht="15.0" customHeight="1">
      <c r="E3920" s="64"/>
      <c r="F3920" s="65"/>
      <c r="G3920" s="64"/>
    </row>
    <row r="3921" ht="15.0" customHeight="1">
      <c r="E3921" s="64"/>
      <c r="F3921" s="65"/>
      <c r="G3921" s="64"/>
    </row>
    <row r="3922" ht="15.0" customHeight="1">
      <c r="E3922" s="64"/>
      <c r="F3922" s="65"/>
      <c r="G3922" s="64"/>
    </row>
    <row r="3923" ht="15.0" customHeight="1">
      <c r="E3923" s="64"/>
      <c r="F3923" s="65"/>
      <c r="G3923" s="64"/>
    </row>
    <row r="3924" ht="15.0" customHeight="1">
      <c r="E3924" s="64"/>
      <c r="F3924" s="65"/>
      <c r="G3924" s="64"/>
    </row>
    <row r="3925" ht="15.0" customHeight="1">
      <c r="E3925" s="64"/>
      <c r="F3925" s="65"/>
      <c r="G3925" s="64"/>
    </row>
    <row r="3926" ht="15.0" customHeight="1">
      <c r="E3926" s="64"/>
      <c r="F3926" s="65"/>
      <c r="G3926" s="64"/>
    </row>
    <row r="3927" ht="15.0" customHeight="1">
      <c r="E3927" s="64"/>
      <c r="F3927" s="65"/>
      <c r="G3927" s="64"/>
    </row>
    <row r="3928" ht="15.0" customHeight="1">
      <c r="E3928" s="64"/>
      <c r="F3928" s="65"/>
      <c r="G3928" s="64"/>
    </row>
    <row r="3929" ht="15.0" customHeight="1">
      <c r="E3929" s="64"/>
      <c r="F3929" s="65"/>
      <c r="G3929" s="64"/>
    </row>
    <row r="3930" ht="15.0" customHeight="1">
      <c r="E3930" s="64"/>
      <c r="F3930" s="65"/>
      <c r="G3930" s="64"/>
    </row>
    <row r="3931" ht="15.0" customHeight="1">
      <c r="E3931" s="64"/>
      <c r="F3931" s="65"/>
      <c r="G3931" s="64"/>
    </row>
    <row r="3932" ht="15.0" customHeight="1">
      <c r="E3932" s="64"/>
      <c r="F3932" s="65"/>
      <c r="G3932" s="64"/>
    </row>
    <row r="3933" ht="15.0" customHeight="1">
      <c r="E3933" s="64"/>
      <c r="F3933" s="65"/>
      <c r="G3933" s="64"/>
    </row>
    <row r="3934" ht="15.0" customHeight="1">
      <c r="E3934" s="64"/>
      <c r="F3934" s="65"/>
      <c r="G3934" s="64"/>
    </row>
    <row r="3935" ht="15.0" customHeight="1">
      <c r="E3935" s="64"/>
      <c r="F3935" s="65"/>
      <c r="G3935" s="64"/>
    </row>
    <row r="3936" ht="15.0" customHeight="1">
      <c r="E3936" s="64"/>
      <c r="F3936" s="65"/>
      <c r="G3936" s="64"/>
    </row>
    <row r="3937" ht="15.0" customHeight="1">
      <c r="E3937" s="64"/>
      <c r="F3937" s="65"/>
      <c r="G3937" s="64"/>
    </row>
    <row r="3938" ht="15.0" customHeight="1">
      <c r="E3938" s="64"/>
      <c r="F3938" s="65"/>
      <c r="G3938" s="64"/>
    </row>
    <row r="3939" ht="15.0" customHeight="1">
      <c r="E3939" s="64"/>
      <c r="F3939" s="65"/>
      <c r="G3939" s="64"/>
    </row>
    <row r="3940" ht="15.0" customHeight="1">
      <c r="E3940" s="64"/>
      <c r="F3940" s="65"/>
      <c r="G3940" s="64"/>
    </row>
    <row r="3941" ht="15.0" customHeight="1">
      <c r="E3941" s="64"/>
      <c r="F3941" s="65"/>
      <c r="G3941" s="64"/>
    </row>
    <row r="3942" ht="15.0" customHeight="1">
      <c r="E3942" s="64"/>
      <c r="F3942" s="65"/>
      <c r="G3942" s="64"/>
    </row>
    <row r="3943" ht="15.0" customHeight="1">
      <c r="E3943" s="64"/>
      <c r="F3943" s="65"/>
      <c r="G3943" s="64"/>
    </row>
    <row r="3944" ht="15.0" customHeight="1">
      <c r="E3944" s="64"/>
      <c r="F3944" s="65"/>
      <c r="G3944" s="64"/>
    </row>
    <row r="3945" ht="15.0" customHeight="1">
      <c r="E3945" s="64"/>
      <c r="F3945" s="65"/>
      <c r="G3945" s="64"/>
    </row>
    <row r="3946" ht="15.0" customHeight="1">
      <c r="E3946" s="64"/>
      <c r="F3946" s="65"/>
      <c r="G3946" s="64"/>
    </row>
    <row r="3947" ht="15.0" customHeight="1">
      <c r="E3947" s="64"/>
      <c r="F3947" s="65"/>
      <c r="G3947" s="64"/>
    </row>
    <row r="3948" ht="15.0" customHeight="1">
      <c r="E3948" s="64"/>
      <c r="F3948" s="65"/>
      <c r="G3948" s="64"/>
    </row>
    <row r="3949" ht="15.0" customHeight="1">
      <c r="E3949" s="64"/>
      <c r="F3949" s="65"/>
      <c r="G3949" s="64"/>
    </row>
    <row r="3950" ht="15.0" customHeight="1">
      <c r="E3950" s="64"/>
      <c r="F3950" s="65"/>
      <c r="G3950" s="64"/>
    </row>
    <row r="3951" ht="15.0" customHeight="1">
      <c r="E3951" s="64"/>
      <c r="F3951" s="65"/>
      <c r="G3951" s="64"/>
    </row>
    <row r="3952" ht="15.0" customHeight="1">
      <c r="E3952" s="64"/>
      <c r="F3952" s="65"/>
      <c r="G3952" s="64"/>
    </row>
    <row r="3953" ht="15.0" customHeight="1">
      <c r="E3953" s="64"/>
      <c r="F3953" s="65"/>
      <c r="G3953" s="64"/>
    </row>
    <row r="3954" ht="15.0" customHeight="1">
      <c r="E3954" s="64"/>
      <c r="F3954" s="65"/>
      <c r="G3954" s="64"/>
    </row>
    <row r="3955" ht="15.0" customHeight="1">
      <c r="E3955" s="64"/>
      <c r="F3955" s="65"/>
      <c r="G3955" s="64"/>
    </row>
    <row r="3956" ht="15.0" customHeight="1">
      <c r="E3956" s="64"/>
      <c r="F3956" s="65"/>
      <c r="G3956" s="64"/>
    </row>
    <row r="3957" ht="15.0" customHeight="1">
      <c r="E3957" s="64"/>
      <c r="F3957" s="65"/>
      <c r="G3957" s="64"/>
    </row>
    <row r="3958" ht="15.0" customHeight="1">
      <c r="E3958" s="64"/>
      <c r="F3958" s="65"/>
      <c r="G3958" s="64"/>
    </row>
    <row r="3959" ht="15.0" customHeight="1">
      <c r="E3959" s="64"/>
      <c r="F3959" s="65"/>
      <c r="G3959" s="64"/>
    </row>
    <row r="3960" ht="15.0" customHeight="1">
      <c r="E3960" s="64"/>
      <c r="F3960" s="65"/>
      <c r="G3960" s="64"/>
    </row>
    <row r="3961" ht="15.0" customHeight="1">
      <c r="E3961" s="64"/>
      <c r="F3961" s="65"/>
      <c r="G3961" s="64"/>
    </row>
    <row r="3962" ht="15.0" customHeight="1">
      <c r="E3962" s="64"/>
      <c r="F3962" s="65"/>
      <c r="G3962" s="64"/>
    </row>
    <row r="3963" ht="15.0" customHeight="1">
      <c r="E3963" s="64"/>
      <c r="F3963" s="65"/>
      <c r="G3963" s="64"/>
    </row>
    <row r="3964" ht="15.0" customHeight="1">
      <c r="E3964" s="64"/>
      <c r="F3964" s="65"/>
      <c r="G3964" s="64"/>
    </row>
    <row r="3965" ht="15.0" customHeight="1">
      <c r="E3965" s="64"/>
      <c r="F3965" s="65"/>
      <c r="G3965" s="64"/>
    </row>
    <row r="3966" ht="15.0" customHeight="1">
      <c r="E3966" s="64"/>
      <c r="F3966" s="65"/>
      <c r="G3966" s="64"/>
    </row>
    <row r="3967" ht="15.0" customHeight="1">
      <c r="E3967" s="64"/>
      <c r="F3967" s="65"/>
      <c r="G3967" s="64"/>
    </row>
    <row r="3968" ht="15.0" customHeight="1">
      <c r="E3968" s="64"/>
      <c r="F3968" s="65"/>
      <c r="G3968" s="64"/>
    </row>
    <row r="3969" ht="15.0" customHeight="1">
      <c r="E3969" s="64"/>
      <c r="F3969" s="65"/>
      <c r="G3969" s="64"/>
    </row>
    <row r="3970" ht="15.0" customHeight="1">
      <c r="E3970" s="64"/>
      <c r="F3970" s="65"/>
      <c r="G3970" s="64"/>
    </row>
    <row r="3971" ht="15.0" customHeight="1">
      <c r="E3971" s="64"/>
      <c r="F3971" s="65"/>
      <c r="G3971" s="64"/>
    </row>
    <row r="3972" ht="15.0" customHeight="1">
      <c r="E3972" s="64"/>
      <c r="F3972" s="65"/>
      <c r="G3972" s="64"/>
    </row>
    <row r="3973" ht="15.0" customHeight="1">
      <c r="E3973" s="64"/>
      <c r="F3973" s="65"/>
      <c r="G3973" s="64"/>
    </row>
    <row r="3974" ht="15.0" customHeight="1">
      <c r="E3974" s="64"/>
      <c r="F3974" s="65"/>
      <c r="G3974" s="64"/>
    </row>
    <row r="3975" ht="15.0" customHeight="1">
      <c r="E3975" s="64"/>
      <c r="F3975" s="65"/>
      <c r="G3975" s="64"/>
    </row>
    <row r="3976" ht="15.0" customHeight="1">
      <c r="E3976" s="64"/>
      <c r="F3976" s="65"/>
      <c r="G3976" s="64"/>
    </row>
    <row r="3977" ht="15.0" customHeight="1">
      <c r="E3977" s="64"/>
      <c r="F3977" s="65"/>
      <c r="G3977" s="64"/>
    </row>
    <row r="3978" ht="15.0" customHeight="1">
      <c r="E3978" s="64"/>
      <c r="F3978" s="65"/>
      <c r="G3978" s="64"/>
    </row>
    <row r="3979" ht="15.0" customHeight="1">
      <c r="E3979" s="64"/>
      <c r="F3979" s="65"/>
      <c r="G3979" s="64"/>
    </row>
    <row r="3980" ht="15.0" customHeight="1">
      <c r="E3980" s="64"/>
      <c r="F3980" s="65"/>
      <c r="G3980" s="64"/>
    </row>
    <row r="3981" ht="15.0" customHeight="1">
      <c r="E3981" s="64"/>
      <c r="F3981" s="65"/>
      <c r="G3981" s="64"/>
    </row>
    <row r="3982" ht="15.0" customHeight="1">
      <c r="E3982" s="64"/>
      <c r="F3982" s="65"/>
      <c r="G3982" s="64"/>
    </row>
    <row r="3983" ht="15.0" customHeight="1">
      <c r="E3983" s="64"/>
      <c r="F3983" s="65"/>
      <c r="G3983" s="64"/>
    </row>
    <row r="3984" ht="15.0" customHeight="1">
      <c r="E3984" s="64"/>
      <c r="F3984" s="65"/>
      <c r="G3984" s="64"/>
    </row>
    <row r="3985" ht="15.0" customHeight="1">
      <c r="E3985" s="64"/>
      <c r="F3985" s="65"/>
      <c r="G3985" s="64"/>
    </row>
    <row r="3986" ht="15.0" customHeight="1">
      <c r="E3986" s="64"/>
      <c r="F3986" s="65"/>
      <c r="G3986" s="64"/>
    </row>
    <row r="3987" ht="15.0" customHeight="1">
      <c r="E3987" s="64"/>
      <c r="F3987" s="65"/>
      <c r="G3987" s="64"/>
    </row>
    <row r="3988" ht="15.0" customHeight="1">
      <c r="E3988" s="64"/>
      <c r="F3988" s="65"/>
      <c r="G3988" s="64"/>
    </row>
    <row r="3989" ht="15.0" customHeight="1">
      <c r="E3989" s="64"/>
      <c r="F3989" s="65"/>
      <c r="G3989" s="64"/>
    </row>
    <row r="3990" ht="15.0" customHeight="1">
      <c r="E3990" s="64"/>
      <c r="F3990" s="65"/>
      <c r="G3990" s="64"/>
    </row>
    <row r="3991" ht="15.0" customHeight="1">
      <c r="E3991" s="64"/>
      <c r="F3991" s="65"/>
      <c r="G3991" s="64"/>
    </row>
    <row r="3992" ht="15.0" customHeight="1">
      <c r="E3992" s="64"/>
      <c r="F3992" s="65"/>
      <c r="G3992" s="64"/>
    </row>
    <row r="3993" ht="15.0" customHeight="1">
      <c r="E3993" s="64"/>
      <c r="F3993" s="65"/>
      <c r="G3993" s="64"/>
    </row>
    <row r="3994" ht="15.0" customHeight="1">
      <c r="E3994" s="64"/>
      <c r="F3994" s="65"/>
      <c r="G3994" s="64"/>
    </row>
    <row r="3995" ht="15.0" customHeight="1">
      <c r="E3995" s="64"/>
      <c r="F3995" s="65"/>
      <c r="G3995" s="64"/>
    </row>
    <row r="3996" ht="15.0" customHeight="1">
      <c r="E3996" s="64"/>
      <c r="F3996" s="65"/>
      <c r="G3996" s="64"/>
    </row>
    <row r="3997" ht="15.0" customHeight="1">
      <c r="E3997" s="64"/>
      <c r="F3997" s="65"/>
      <c r="G3997" s="64"/>
    </row>
    <row r="3998" ht="15.0" customHeight="1">
      <c r="E3998" s="64"/>
      <c r="F3998" s="65"/>
      <c r="G3998" s="64"/>
    </row>
    <row r="3999" ht="15.0" customHeight="1">
      <c r="E3999" s="64"/>
      <c r="F3999" s="65"/>
      <c r="G3999" s="64"/>
    </row>
    <row r="4000" ht="15.0" customHeight="1">
      <c r="E4000" s="64"/>
      <c r="F4000" s="65"/>
      <c r="G4000" s="64"/>
    </row>
    <row r="4001" ht="15.0" customHeight="1">
      <c r="E4001" s="64"/>
      <c r="F4001" s="65"/>
      <c r="G4001" s="64"/>
    </row>
    <row r="4002" ht="15.0" customHeight="1">
      <c r="E4002" s="64"/>
      <c r="F4002" s="65"/>
      <c r="G4002" s="64"/>
    </row>
    <row r="4003" ht="15.0" customHeight="1">
      <c r="E4003" s="64"/>
      <c r="F4003" s="65"/>
      <c r="G4003" s="64"/>
    </row>
    <row r="4004" ht="15.0" customHeight="1">
      <c r="E4004" s="64"/>
      <c r="F4004" s="65"/>
      <c r="G4004" s="64"/>
    </row>
    <row r="4005" ht="15.0" customHeight="1">
      <c r="E4005" s="64"/>
      <c r="F4005" s="65"/>
      <c r="G4005" s="64"/>
    </row>
    <row r="4006" ht="15.0" customHeight="1">
      <c r="E4006" s="64"/>
      <c r="F4006" s="65"/>
      <c r="G4006" s="64"/>
    </row>
    <row r="4007" ht="15.0" customHeight="1">
      <c r="E4007" s="64"/>
      <c r="F4007" s="65"/>
      <c r="G4007" s="64"/>
    </row>
    <row r="4008" ht="15.0" customHeight="1">
      <c r="E4008" s="64"/>
      <c r="F4008" s="65"/>
      <c r="G4008" s="64"/>
    </row>
    <row r="4009" ht="15.0" customHeight="1">
      <c r="E4009" s="64"/>
      <c r="F4009" s="65"/>
      <c r="G4009" s="64"/>
    </row>
    <row r="4010" ht="15.0" customHeight="1">
      <c r="E4010" s="64"/>
      <c r="F4010" s="65"/>
      <c r="G4010" s="64"/>
    </row>
    <row r="4011" ht="15.0" customHeight="1">
      <c r="E4011" s="64"/>
      <c r="F4011" s="65"/>
      <c r="G4011" s="64"/>
    </row>
    <row r="4012" ht="15.0" customHeight="1">
      <c r="E4012" s="64"/>
      <c r="F4012" s="65"/>
      <c r="G4012" s="64"/>
    </row>
    <row r="4013" ht="15.0" customHeight="1">
      <c r="E4013" s="64"/>
      <c r="F4013" s="65"/>
      <c r="G4013" s="64"/>
    </row>
    <row r="4014" ht="15.0" customHeight="1">
      <c r="E4014" s="64"/>
      <c r="F4014" s="65"/>
      <c r="G4014" s="64"/>
    </row>
    <row r="4015" ht="15.0" customHeight="1">
      <c r="E4015" s="64"/>
      <c r="F4015" s="65"/>
      <c r="G4015" s="64"/>
    </row>
    <row r="4016" ht="15.0" customHeight="1">
      <c r="E4016" s="64"/>
      <c r="F4016" s="65"/>
      <c r="G4016" s="64"/>
    </row>
    <row r="4017" ht="15.0" customHeight="1">
      <c r="E4017" s="64"/>
      <c r="F4017" s="65"/>
      <c r="G4017" s="64"/>
    </row>
    <row r="4018" ht="15.0" customHeight="1">
      <c r="E4018" s="64"/>
      <c r="F4018" s="65"/>
      <c r="G4018" s="64"/>
    </row>
    <row r="4019" ht="15.0" customHeight="1">
      <c r="E4019" s="64"/>
      <c r="F4019" s="65"/>
      <c r="G4019" s="64"/>
    </row>
    <row r="4020" ht="15.0" customHeight="1">
      <c r="E4020" s="64"/>
      <c r="F4020" s="65"/>
      <c r="G4020" s="64"/>
    </row>
    <row r="4021" ht="15.0" customHeight="1">
      <c r="E4021" s="64"/>
      <c r="F4021" s="65"/>
      <c r="G4021" s="64"/>
    </row>
    <row r="4022" ht="15.0" customHeight="1">
      <c r="E4022" s="64"/>
      <c r="F4022" s="65"/>
      <c r="G4022" s="64"/>
    </row>
    <row r="4023" ht="15.0" customHeight="1">
      <c r="E4023" s="64"/>
      <c r="F4023" s="65"/>
      <c r="G4023" s="64"/>
    </row>
    <row r="4024" ht="15.0" customHeight="1">
      <c r="E4024" s="64"/>
      <c r="F4024" s="65"/>
      <c r="G4024" s="64"/>
    </row>
    <row r="4025" ht="15.0" customHeight="1">
      <c r="E4025" s="64"/>
      <c r="F4025" s="65"/>
      <c r="G4025" s="64"/>
    </row>
    <row r="4026" ht="15.0" customHeight="1">
      <c r="E4026" s="64"/>
      <c r="F4026" s="65"/>
      <c r="G4026" s="64"/>
    </row>
    <row r="4027" ht="15.0" customHeight="1">
      <c r="E4027" s="64"/>
      <c r="F4027" s="65"/>
      <c r="G4027" s="64"/>
    </row>
    <row r="4028" ht="15.0" customHeight="1">
      <c r="E4028" s="64"/>
      <c r="F4028" s="65"/>
      <c r="G4028" s="64"/>
    </row>
    <row r="4029" ht="15.0" customHeight="1">
      <c r="E4029" s="64"/>
      <c r="F4029" s="65"/>
      <c r="G4029" s="64"/>
    </row>
    <row r="4030" ht="15.0" customHeight="1">
      <c r="E4030" s="64"/>
      <c r="F4030" s="65"/>
      <c r="G4030" s="64"/>
    </row>
    <row r="4031" ht="15.0" customHeight="1">
      <c r="E4031" s="64"/>
      <c r="F4031" s="65"/>
      <c r="G4031" s="64"/>
    </row>
    <row r="4032" ht="15.0" customHeight="1">
      <c r="E4032" s="64"/>
      <c r="F4032" s="65"/>
      <c r="G4032" s="64"/>
    </row>
    <row r="4033" ht="15.0" customHeight="1">
      <c r="E4033" s="64"/>
      <c r="F4033" s="65"/>
      <c r="G4033" s="64"/>
    </row>
    <row r="4034" ht="15.0" customHeight="1">
      <c r="E4034" s="64"/>
      <c r="F4034" s="65"/>
      <c r="G4034" s="64"/>
    </row>
    <row r="4035" ht="15.0" customHeight="1">
      <c r="E4035" s="64"/>
      <c r="F4035" s="65"/>
      <c r="G4035" s="64"/>
    </row>
    <row r="4036" ht="15.0" customHeight="1">
      <c r="E4036" s="64"/>
      <c r="F4036" s="65"/>
      <c r="G4036" s="64"/>
    </row>
    <row r="4037" ht="15.0" customHeight="1">
      <c r="E4037" s="64"/>
      <c r="F4037" s="65"/>
      <c r="G4037" s="64"/>
    </row>
    <row r="4038" ht="15.0" customHeight="1">
      <c r="E4038" s="64"/>
      <c r="F4038" s="65"/>
      <c r="G4038" s="64"/>
    </row>
    <row r="4039" ht="15.0" customHeight="1">
      <c r="E4039" s="64"/>
      <c r="F4039" s="65"/>
      <c r="G4039" s="64"/>
    </row>
    <row r="4040" ht="15.0" customHeight="1">
      <c r="E4040" s="64"/>
      <c r="F4040" s="65"/>
      <c r="G4040" s="64"/>
    </row>
    <row r="4041" ht="15.0" customHeight="1">
      <c r="E4041" s="64"/>
      <c r="F4041" s="65"/>
      <c r="G4041" s="64"/>
    </row>
    <row r="4042" ht="15.0" customHeight="1">
      <c r="E4042" s="64"/>
      <c r="F4042" s="65"/>
      <c r="G4042" s="64"/>
    </row>
    <row r="4043" ht="15.0" customHeight="1">
      <c r="E4043" s="64"/>
      <c r="F4043" s="65"/>
      <c r="G4043" s="64"/>
    </row>
    <row r="4044" ht="15.0" customHeight="1">
      <c r="E4044" s="64"/>
      <c r="F4044" s="65"/>
      <c r="G4044" s="64"/>
    </row>
    <row r="4045" ht="15.0" customHeight="1">
      <c r="E4045" s="64"/>
      <c r="F4045" s="65"/>
      <c r="G4045" s="64"/>
    </row>
    <row r="4046" ht="15.0" customHeight="1">
      <c r="E4046" s="64"/>
      <c r="F4046" s="65"/>
      <c r="G4046" s="64"/>
    </row>
    <row r="4047" ht="15.0" customHeight="1">
      <c r="E4047" s="64"/>
      <c r="F4047" s="65"/>
      <c r="G4047" s="64"/>
    </row>
    <row r="4048" ht="15.0" customHeight="1">
      <c r="E4048" s="64"/>
      <c r="F4048" s="65"/>
      <c r="G4048" s="64"/>
    </row>
    <row r="4049" ht="15.0" customHeight="1">
      <c r="E4049" s="64"/>
      <c r="F4049" s="65"/>
      <c r="G4049" s="64"/>
    </row>
    <row r="4050" ht="15.0" customHeight="1">
      <c r="E4050" s="64"/>
      <c r="F4050" s="65"/>
      <c r="G4050" s="64"/>
    </row>
    <row r="4051" ht="15.0" customHeight="1">
      <c r="E4051" s="64"/>
      <c r="F4051" s="65"/>
      <c r="G4051" s="64"/>
    </row>
    <row r="4052" ht="15.0" customHeight="1">
      <c r="E4052" s="64"/>
      <c r="F4052" s="65"/>
      <c r="G4052" s="64"/>
    </row>
    <row r="4053" ht="15.0" customHeight="1">
      <c r="E4053" s="64"/>
      <c r="F4053" s="65"/>
      <c r="G4053" s="64"/>
    </row>
    <row r="4054" ht="15.0" customHeight="1">
      <c r="E4054" s="64"/>
      <c r="F4054" s="65"/>
      <c r="G4054" s="64"/>
    </row>
    <row r="4055" ht="15.0" customHeight="1">
      <c r="E4055" s="64"/>
      <c r="F4055" s="65"/>
      <c r="G4055" s="64"/>
    </row>
    <row r="4056" ht="15.0" customHeight="1">
      <c r="E4056" s="64"/>
      <c r="F4056" s="65"/>
      <c r="G4056" s="64"/>
    </row>
    <row r="4057" ht="15.0" customHeight="1">
      <c r="E4057" s="64"/>
      <c r="F4057" s="65"/>
      <c r="G4057" s="64"/>
    </row>
    <row r="4058" ht="15.0" customHeight="1">
      <c r="E4058" s="64"/>
      <c r="F4058" s="65"/>
      <c r="G4058" s="64"/>
    </row>
    <row r="4059" ht="15.0" customHeight="1">
      <c r="E4059" s="64"/>
      <c r="F4059" s="65"/>
      <c r="G4059" s="64"/>
    </row>
    <row r="4060" ht="15.0" customHeight="1">
      <c r="E4060" s="64"/>
      <c r="F4060" s="65"/>
      <c r="G4060" s="64"/>
    </row>
    <row r="4061" ht="15.0" customHeight="1">
      <c r="E4061" s="64"/>
      <c r="F4061" s="65"/>
      <c r="G4061" s="64"/>
    </row>
    <row r="4062" ht="15.0" customHeight="1">
      <c r="E4062" s="64"/>
      <c r="F4062" s="65"/>
      <c r="G4062" s="64"/>
    </row>
    <row r="4063" ht="15.0" customHeight="1">
      <c r="E4063" s="64"/>
      <c r="F4063" s="65"/>
      <c r="G4063" s="64"/>
    </row>
    <row r="4064" ht="15.0" customHeight="1">
      <c r="E4064" s="64"/>
      <c r="F4064" s="65"/>
      <c r="G4064" s="64"/>
    </row>
    <row r="4065" ht="15.0" customHeight="1">
      <c r="E4065" s="64"/>
      <c r="F4065" s="65"/>
      <c r="G4065" s="64"/>
    </row>
    <row r="4066" ht="15.0" customHeight="1">
      <c r="E4066" s="64"/>
      <c r="F4066" s="65"/>
      <c r="G4066" s="64"/>
    </row>
    <row r="4067" ht="15.0" customHeight="1">
      <c r="E4067" s="64"/>
      <c r="F4067" s="65"/>
      <c r="G4067" s="64"/>
    </row>
    <row r="4068" ht="15.0" customHeight="1">
      <c r="E4068" s="64"/>
      <c r="F4068" s="65"/>
      <c r="G4068" s="64"/>
    </row>
    <row r="4069" ht="15.0" customHeight="1">
      <c r="E4069" s="64"/>
      <c r="F4069" s="65"/>
      <c r="G4069" s="64"/>
    </row>
    <row r="4070" ht="15.0" customHeight="1">
      <c r="E4070" s="64"/>
      <c r="F4070" s="65"/>
      <c r="G4070" s="64"/>
    </row>
    <row r="4071" ht="15.0" customHeight="1">
      <c r="E4071" s="64"/>
      <c r="F4071" s="65"/>
      <c r="G4071" s="64"/>
    </row>
    <row r="4072" ht="15.0" customHeight="1">
      <c r="E4072" s="64"/>
      <c r="F4072" s="65"/>
      <c r="G4072" s="64"/>
    </row>
    <row r="4073" ht="15.0" customHeight="1">
      <c r="E4073" s="64"/>
      <c r="F4073" s="65"/>
      <c r="G4073" s="64"/>
    </row>
    <row r="4074" ht="15.0" customHeight="1">
      <c r="E4074" s="64"/>
      <c r="F4074" s="65"/>
      <c r="G4074" s="64"/>
    </row>
    <row r="4075" ht="15.0" customHeight="1">
      <c r="E4075" s="64"/>
      <c r="F4075" s="65"/>
      <c r="G4075" s="64"/>
    </row>
    <row r="4076" ht="15.0" customHeight="1">
      <c r="E4076" s="64"/>
      <c r="F4076" s="65"/>
      <c r="G4076" s="64"/>
    </row>
    <row r="4077" ht="15.0" customHeight="1">
      <c r="E4077" s="64"/>
      <c r="F4077" s="65"/>
      <c r="G4077" s="64"/>
    </row>
    <row r="4078" ht="15.0" customHeight="1">
      <c r="E4078" s="64"/>
      <c r="F4078" s="65"/>
      <c r="G4078" s="64"/>
    </row>
    <row r="4079" ht="15.0" customHeight="1">
      <c r="E4079" s="64"/>
      <c r="F4079" s="65"/>
      <c r="G4079" s="64"/>
    </row>
    <row r="4080" ht="15.0" customHeight="1">
      <c r="E4080" s="64"/>
      <c r="F4080" s="65"/>
      <c r="G4080" s="64"/>
    </row>
    <row r="4081" ht="15.0" customHeight="1">
      <c r="E4081" s="64"/>
      <c r="F4081" s="65"/>
      <c r="G4081" s="64"/>
    </row>
    <row r="4082" ht="15.0" customHeight="1">
      <c r="E4082" s="64"/>
      <c r="F4082" s="65"/>
      <c r="G4082" s="64"/>
    </row>
    <row r="4083" ht="15.0" customHeight="1">
      <c r="E4083" s="64"/>
      <c r="F4083" s="65"/>
      <c r="G4083" s="64"/>
    </row>
    <row r="4084" ht="15.0" customHeight="1">
      <c r="E4084" s="64"/>
      <c r="F4084" s="65"/>
      <c r="G4084" s="64"/>
    </row>
    <row r="4085" ht="15.0" customHeight="1">
      <c r="E4085" s="64"/>
      <c r="F4085" s="65"/>
      <c r="G4085" s="64"/>
    </row>
    <row r="4086" ht="15.0" customHeight="1">
      <c r="E4086" s="64"/>
      <c r="F4086" s="65"/>
      <c r="G4086" s="64"/>
    </row>
    <row r="4087" ht="15.0" customHeight="1">
      <c r="E4087" s="64"/>
      <c r="F4087" s="65"/>
      <c r="G4087" s="64"/>
    </row>
    <row r="4088" ht="15.0" customHeight="1">
      <c r="E4088" s="64"/>
      <c r="F4088" s="65"/>
      <c r="G4088" s="64"/>
    </row>
    <row r="4089" ht="15.0" customHeight="1">
      <c r="E4089" s="64"/>
      <c r="F4089" s="65"/>
      <c r="G4089" s="64"/>
    </row>
    <row r="4090" ht="15.0" customHeight="1">
      <c r="E4090" s="64"/>
      <c r="F4090" s="65"/>
      <c r="G4090" s="64"/>
    </row>
    <row r="4091" ht="15.0" customHeight="1">
      <c r="E4091" s="64"/>
      <c r="F4091" s="65"/>
      <c r="G4091" s="64"/>
    </row>
    <row r="4092" ht="15.0" customHeight="1">
      <c r="E4092" s="64"/>
      <c r="F4092" s="65"/>
      <c r="G4092" s="64"/>
    </row>
    <row r="4093" ht="15.0" customHeight="1">
      <c r="E4093" s="64"/>
      <c r="F4093" s="65"/>
      <c r="G4093" s="64"/>
    </row>
    <row r="4094" ht="15.0" customHeight="1">
      <c r="E4094" s="64"/>
      <c r="F4094" s="65"/>
      <c r="G4094" s="64"/>
    </row>
    <row r="4095" ht="15.0" customHeight="1">
      <c r="E4095" s="64"/>
      <c r="F4095" s="65"/>
      <c r="G4095" s="64"/>
    </row>
    <row r="4096" ht="15.0" customHeight="1">
      <c r="E4096" s="64"/>
      <c r="F4096" s="65"/>
      <c r="G4096" s="64"/>
    </row>
    <row r="4097" ht="15.0" customHeight="1">
      <c r="E4097" s="64"/>
      <c r="F4097" s="65"/>
      <c r="G4097" s="64"/>
    </row>
    <row r="4098" ht="15.0" customHeight="1">
      <c r="E4098" s="64"/>
      <c r="F4098" s="65"/>
      <c r="G4098" s="64"/>
    </row>
    <row r="4099" ht="15.0" customHeight="1">
      <c r="E4099" s="64"/>
      <c r="F4099" s="65"/>
      <c r="G4099" s="64"/>
    </row>
    <row r="4100" ht="15.0" customHeight="1">
      <c r="E4100" s="64"/>
      <c r="F4100" s="65"/>
      <c r="G4100" s="64"/>
    </row>
    <row r="4101" ht="15.0" customHeight="1">
      <c r="E4101" s="64"/>
      <c r="F4101" s="65"/>
      <c r="G4101" s="64"/>
    </row>
    <row r="4102" ht="15.0" customHeight="1">
      <c r="E4102" s="64"/>
      <c r="F4102" s="65"/>
      <c r="G4102" s="64"/>
    </row>
    <row r="4103" ht="15.0" customHeight="1">
      <c r="E4103" s="64"/>
      <c r="F4103" s="65"/>
      <c r="G4103" s="64"/>
    </row>
    <row r="4104" ht="15.0" customHeight="1">
      <c r="E4104" s="64"/>
      <c r="F4104" s="65"/>
      <c r="G4104" s="64"/>
    </row>
    <row r="4105" ht="15.0" customHeight="1">
      <c r="E4105" s="64"/>
      <c r="F4105" s="65"/>
      <c r="G4105" s="64"/>
    </row>
    <row r="4106" ht="15.0" customHeight="1">
      <c r="E4106" s="64"/>
      <c r="F4106" s="65"/>
      <c r="G4106" s="64"/>
    </row>
    <row r="4107" ht="15.0" customHeight="1">
      <c r="E4107" s="64"/>
      <c r="F4107" s="65"/>
      <c r="G4107" s="64"/>
    </row>
    <row r="4108" ht="15.0" customHeight="1">
      <c r="E4108" s="64"/>
      <c r="F4108" s="65"/>
      <c r="G4108" s="64"/>
    </row>
    <row r="4109" ht="15.0" customHeight="1">
      <c r="E4109" s="64"/>
      <c r="F4109" s="65"/>
      <c r="G4109" s="64"/>
    </row>
    <row r="4110" ht="15.0" customHeight="1">
      <c r="E4110" s="64"/>
      <c r="F4110" s="65"/>
      <c r="G4110" s="64"/>
    </row>
    <row r="4111" ht="15.0" customHeight="1">
      <c r="E4111" s="64"/>
      <c r="F4111" s="65"/>
      <c r="G4111" s="64"/>
    </row>
    <row r="4112" ht="15.0" customHeight="1">
      <c r="E4112" s="64"/>
      <c r="F4112" s="65"/>
      <c r="G4112" s="64"/>
    </row>
    <row r="4113" ht="15.0" customHeight="1">
      <c r="E4113" s="64"/>
      <c r="F4113" s="65"/>
      <c r="G4113" s="64"/>
    </row>
    <row r="4114" ht="15.0" customHeight="1">
      <c r="E4114" s="64"/>
      <c r="F4114" s="65"/>
      <c r="G4114" s="64"/>
    </row>
    <row r="4115" ht="15.0" customHeight="1">
      <c r="E4115" s="64"/>
      <c r="F4115" s="65"/>
      <c r="G4115" s="64"/>
    </row>
    <row r="4116" ht="15.0" customHeight="1">
      <c r="E4116" s="64"/>
      <c r="F4116" s="65"/>
      <c r="G4116" s="64"/>
    </row>
    <row r="4117" ht="15.0" customHeight="1">
      <c r="E4117" s="64"/>
      <c r="F4117" s="65"/>
      <c r="G4117" s="64"/>
    </row>
    <row r="4118" ht="15.0" customHeight="1">
      <c r="E4118" s="64"/>
      <c r="F4118" s="65"/>
      <c r="G4118" s="64"/>
    </row>
    <row r="4119" ht="15.0" customHeight="1">
      <c r="E4119" s="64"/>
      <c r="F4119" s="65"/>
      <c r="G4119" s="64"/>
    </row>
    <row r="4120" ht="15.0" customHeight="1">
      <c r="E4120" s="64"/>
      <c r="F4120" s="65"/>
      <c r="G4120" s="64"/>
    </row>
    <row r="4121" ht="15.0" customHeight="1">
      <c r="E4121" s="64"/>
      <c r="F4121" s="65"/>
      <c r="G4121" s="64"/>
    </row>
    <row r="4122" ht="15.0" customHeight="1">
      <c r="E4122" s="64"/>
      <c r="F4122" s="65"/>
      <c r="G4122" s="64"/>
    </row>
    <row r="4123" ht="15.0" customHeight="1">
      <c r="E4123" s="64"/>
      <c r="F4123" s="65"/>
      <c r="G4123" s="64"/>
    </row>
    <row r="4124" ht="15.0" customHeight="1">
      <c r="E4124" s="64"/>
      <c r="F4124" s="65"/>
      <c r="G4124" s="64"/>
    </row>
    <row r="4125" ht="15.0" customHeight="1">
      <c r="E4125" s="64"/>
      <c r="F4125" s="65"/>
      <c r="G4125" s="64"/>
    </row>
    <row r="4126" ht="15.0" customHeight="1">
      <c r="E4126" s="64"/>
      <c r="F4126" s="65"/>
      <c r="G4126" s="64"/>
    </row>
    <row r="4127" ht="15.0" customHeight="1">
      <c r="E4127" s="64"/>
      <c r="F4127" s="65"/>
      <c r="G4127" s="64"/>
    </row>
    <row r="4128" ht="15.0" customHeight="1">
      <c r="E4128" s="64"/>
      <c r="F4128" s="65"/>
      <c r="G4128" s="64"/>
    </row>
    <row r="4129" ht="15.0" customHeight="1">
      <c r="E4129" s="64"/>
      <c r="F4129" s="65"/>
      <c r="G4129" s="64"/>
    </row>
    <row r="4130" ht="15.0" customHeight="1">
      <c r="E4130" s="64"/>
      <c r="F4130" s="65"/>
      <c r="G4130" s="64"/>
    </row>
    <row r="4131" ht="15.0" customHeight="1">
      <c r="E4131" s="64"/>
      <c r="F4131" s="65"/>
      <c r="G4131" s="64"/>
    </row>
    <row r="4132" ht="15.0" customHeight="1">
      <c r="E4132" s="64"/>
      <c r="F4132" s="65"/>
      <c r="G4132" s="64"/>
    </row>
    <row r="4133" ht="15.0" customHeight="1">
      <c r="E4133" s="64"/>
      <c r="F4133" s="65"/>
      <c r="G4133" s="64"/>
    </row>
    <row r="4134" ht="15.0" customHeight="1">
      <c r="E4134" s="64"/>
      <c r="F4134" s="65"/>
      <c r="G4134" s="64"/>
    </row>
    <row r="4135" ht="15.0" customHeight="1">
      <c r="E4135" s="64"/>
      <c r="F4135" s="65"/>
      <c r="G4135" s="64"/>
    </row>
    <row r="4136" ht="15.0" customHeight="1">
      <c r="E4136" s="64"/>
      <c r="F4136" s="65"/>
      <c r="G4136" s="64"/>
    </row>
    <row r="4137" ht="15.0" customHeight="1">
      <c r="E4137" s="64"/>
      <c r="F4137" s="65"/>
      <c r="G4137" s="64"/>
    </row>
    <row r="4138" ht="15.0" customHeight="1">
      <c r="E4138" s="64"/>
      <c r="F4138" s="65"/>
      <c r="G4138" s="64"/>
    </row>
    <row r="4139" ht="15.0" customHeight="1">
      <c r="E4139" s="64"/>
      <c r="F4139" s="65"/>
      <c r="G4139" s="64"/>
    </row>
    <row r="4140" ht="15.0" customHeight="1">
      <c r="E4140" s="64"/>
      <c r="F4140" s="65"/>
      <c r="G4140" s="64"/>
    </row>
    <row r="4141" ht="15.0" customHeight="1">
      <c r="E4141" s="64"/>
      <c r="F4141" s="65"/>
      <c r="G4141" s="64"/>
    </row>
    <row r="4142" ht="15.0" customHeight="1">
      <c r="E4142" s="64"/>
      <c r="F4142" s="65"/>
      <c r="G4142" s="64"/>
    </row>
    <row r="4143" ht="15.0" customHeight="1">
      <c r="E4143" s="64"/>
      <c r="F4143" s="65"/>
      <c r="G4143" s="64"/>
    </row>
    <row r="4144" ht="15.0" customHeight="1">
      <c r="E4144" s="64"/>
      <c r="F4144" s="65"/>
      <c r="G4144" s="64"/>
    </row>
    <row r="4145" ht="15.0" customHeight="1">
      <c r="E4145" s="64"/>
      <c r="F4145" s="65"/>
      <c r="G4145" s="64"/>
    </row>
    <row r="4146" ht="15.0" customHeight="1">
      <c r="E4146" s="64"/>
      <c r="F4146" s="65"/>
      <c r="G4146" s="64"/>
    </row>
    <row r="4147" ht="15.0" customHeight="1">
      <c r="E4147" s="64"/>
      <c r="F4147" s="65"/>
      <c r="G4147" s="64"/>
    </row>
    <row r="4148" ht="15.0" customHeight="1">
      <c r="E4148" s="64"/>
      <c r="F4148" s="65"/>
      <c r="G4148" s="64"/>
    </row>
    <row r="4149" ht="15.0" customHeight="1">
      <c r="E4149" s="64"/>
      <c r="F4149" s="65"/>
      <c r="G4149" s="64"/>
    </row>
    <row r="4150" ht="15.0" customHeight="1">
      <c r="E4150" s="64"/>
      <c r="F4150" s="65"/>
      <c r="G4150" s="64"/>
    </row>
    <row r="4151" ht="15.0" customHeight="1">
      <c r="E4151" s="64"/>
      <c r="F4151" s="65"/>
      <c r="G4151" s="64"/>
    </row>
    <row r="4152" ht="15.0" customHeight="1">
      <c r="E4152" s="64"/>
      <c r="F4152" s="65"/>
      <c r="G4152" s="64"/>
    </row>
    <row r="4153" ht="15.0" customHeight="1">
      <c r="E4153" s="64"/>
      <c r="F4153" s="65"/>
      <c r="G4153" s="64"/>
    </row>
    <row r="4154" ht="15.0" customHeight="1">
      <c r="E4154" s="64"/>
      <c r="F4154" s="65"/>
      <c r="G4154" s="64"/>
    </row>
    <row r="4155" ht="15.0" customHeight="1">
      <c r="E4155" s="64"/>
      <c r="F4155" s="65"/>
      <c r="G4155" s="64"/>
    </row>
    <row r="4156" ht="15.0" customHeight="1">
      <c r="E4156" s="64"/>
      <c r="F4156" s="65"/>
      <c r="G4156" s="64"/>
    </row>
    <row r="4157" ht="15.0" customHeight="1">
      <c r="E4157" s="64"/>
      <c r="F4157" s="65"/>
      <c r="G4157" s="64"/>
    </row>
    <row r="4158" ht="15.0" customHeight="1">
      <c r="E4158" s="64"/>
      <c r="F4158" s="65"/>
      <c r="G4158" s="64"/>
    </row>
    <row r="4159" ht="15.0" customHeight="1">
      <c r="E4159" s="64"/>
      <c r="F4159" s="65"/>
      <c r="G4159" s="64"/>
    </row>
    <row r="4160" ht="15.0" customHeight="1">
      <c r="E4160" s="64"/>
      <c r="F4160" s="65"/>
      <c r="G4160" s="64"/>
    </row>
    <row r="4161" ht="15.0" customHeight="1">
      <c r="E4161" s="64"/>
      <c r="F4161" s="65"/>
      <c r="G4161" s="64"/>
    </row>
    <row r="4162" ht="15.0" customHeight="1">
      <c r="E4162" s="64"/>
      <c r="F4162" s="65"/>
      <c r="G4162" s="64"/>
    </row>
    <row r="4163" ht="15.0" customHeight="1">
      <c r="E4163" s="64"/>
      <c r="F4163" s="65"/>
      <c r="G4163" s="64"/>
    </row>
    <row r="4164" ht="15.0" customHeight="1">
      <c r="E4164" s="64"/>
      <c r="F4164" s="65"/>
      <c r="G4164" s="64"/>
    </row>
    <row r="4165" ht="15.0" customHeight="1">
      <c r="E4165" s="64"/>
      <c r="F4165" s="65"/>
      <c r="G4165" s="64"/>
    </row>
    <row r="4166" ht="15.0" customHeight="1">
      <c r="E4166" s="64"/>
      <c r="F4166" s="65"/>
      <c r="G4166" s="64"/>
    </row>
    <row r="4167" ht="15.0" customHeight="1">
      <c r="E4167" s="64"/>
      <c r="F4167" s="65"/>
      <c r="G4167" s="64"/>
    </row>
    <row r="4168" ht="15.0" customHeight="1">
      <c r="E4168" s="64"/>
      <c r="F4168" s="65"/>
      <c r="G4168" s="64"/>
    </row>
    <row r="4169" ht="15.0" customHeight="1">
      <c r="E4169" s="64"/>
      <c r="F4169" s="65"/>
      <c r="G4169" s="64"/>
    </row>
    <row r="4170" ht="15.0" customHeight="1">
      <c r="E4170" s="64"/>
      <c r="F4170" s="65"/>
      <c r="G4170" s="64"/>
    </row>
    <row r="4171" ht="15.0" customHeight="1">
      <c r="E4171" s="64"/>
      <c r="F4171" s="65"/>
      <c r="G4171" s="64"/>
    </row>
    <row r="4172" ht="15.0" customHeight="1">
      <c r="E4172" s="64"/>
      <c r="F4172" s="65"/>
      <c r="G4172" s="64"/>
    </row>
    <row r="4173" ht="15.0" customHeight="1">
      <c r="E4173" s="64"/>
      <c r="F4173" s="65"/>
      <c r="G4173" s="64"/>
    </row>
    <row r="4174" ht="15.0" customHeight="1">
      <c r="E4174" s="64"/>
      <c r="F4174" s="65"/>
      <c r="G4174" s="64"/>
    </row>
    <row r="4175" ht="15.0" customHeight="1">
      <c r="E4175" s="64"/>
      <c r="F4175" s="65"/>
      <c r="G4175" s="64"/>
    </row>
    <row r="4176" ht="15.0" customHeight="1">
      <c r="E4176" s="64"/>
      <c r="F4176" s="65"/>
      <c r="G4176" s="64"/>
    </row>
    <row r="4177" ht="15.0" customHeight="1">
      <c r="E4177" s="64"/>
      <c r="F4177" s="65"/>
      <c r="G4177" s="64"/>
    </row>
    <row r="4178" ht="15.0" customHeight="1">
      <c r="E4178" s="64"/>
      <c r="F4178" s="65"/>
      <c r="G4178" s="64"/>
    </row>
    <row r="4179" ht="15.0" customHeight="1">
      <c r="E4179" s="64"/>
      <c r="F4179" s="65"/>
      <c r="G4179" s="64"/>
    </row>
    <row r="4180" ht="15.0" customHeight="1">
      <c r="E4180" s="64"/>
      <c r="F4180" s="65"/>
      <c r="G4180" s="64"/>
    </row>
    <row r="4181" ht="15.0" customHeight="1">
      <c r="E4181" s="64"/>
      <c r="F4181" s="65"/>
      <c r="G4181" s="64"/>
    </row>
    <row r="4182" ht="15.0" customHeight="1">
      <c r="E4182" s="64"/>
      <c r="F4182" s="65"/>
      <c r="G4182" s="64"/>
    </row>
    <row r="4183" ht="15.0" customHeight="1">
      <c r="E4183" s="64"/>
      <c r="F4183" s="65"/>
      <c r="G4183" s="64"/>
    </row>
    <row r="4184" ht="15.0" customHeight="1">
      <c r="E4184" s="64"/>
      <c r="F4184" s="65"/>
      <c r="G4184" s="64"/>
    </row>
    <row r="4185" ht="15.0" customHeight="1">
      <c r="E4185" s="64"/>
      <c r="F4185" s="65"/>
      <c r="G4185" s="64"/>
    </row>
    <row r="4186" ht="15.0" customHeight="1">
      <c r="E4186" s="64"/>
      <c r="F4186" s="65"/>
      <c r="G4186" s="64"/>
    </row>
    <row r="4187" ht="15.0" customHeight="1">
      <c r="E4187" s="64"/>
      <c r="F4187" s="65"/>
      <c r="G4187" s="64"/>
    </row>
    <row r="4188" ht="15.0" customHeight="1">
      <c r="E4188" s="64"/>
      <c r="F4188" s="65"/>
      <c r="G4188" s="64"/>
    </row>
    <row r="4189" ht="15.0" customHeight="1">
      <c r="E4189" s="64"/>
      <c r="F4189" s="65"/>
      <c r="G4189" s="64"/>
    </row>
    <row r="4190" ht="15.0" customHeight="1">
      <c r="E4190" s="64"/>
      <c r="F4190" s="65"/>
      <c r="G4190" s="64"/>
    </row>
    <row r="4191" ht="15.0" customHeight="1">
      <c r="E4191" s="64"/>
      <c r="F4191" s="65"/>
      <c r="G4191" s="64"/>
    </row>
    <row r="4192" ht="15.0" customHeight="1">
      <c r="E4192" s="64"/>
      <c r="F4192" s="65"/>
      <c r="G4192" s="64"/>
    </row>
    <row r="4193" ht="15.0" customHeight="1">
      <c r="E4193" s="64"/>
      <c r="F4193" s="65"/>
      <c r="G4193" s="64"/>
    </row>
    <row r="4194" ht="15.0" customHeight="1">
      <c r="E4194" s="64"/>
      <c r="F4194" s="65"/>
      <c r="G4194" s="64"/>
    </row>
    <row r="4195" ht="15.0" customHeight="1">
      <c r="E4195" s="64"/>
      <c r="F4195" s="65"/>
      <c r="G4195" s="64"/>
    </row>
    <row r="4196" ht="15.0" customHeight="1">
      <c r="E4196" s="64"/>
      <c r="F4196" s="65"/>
      <c r="G4196" s="64"/>
    </row>
    <row r="4197" ht="15.0" customHeight="1">
      <c r="E4197" s="64"/>
      <c r="F4197" s="65"/>
      <c r="G4197" s="64"/>
    </row>
    <row r="4198" ht="15.0" customHeight="1">
      <c r="E4198" s="64"/>
      <c r="F4198" s="65"/>
      <c r="G4198" s="64"/>
    </row>
    <row r="4199" ht="15.0" customHeight="1">
      <c r="E4199" s="64"/>
      <c r="F4199" s="65"/>
      <c r="G4199" s="64"/>
    </row>
    <row r="4200" ht="15.0" customHeight="1">
      <c r="E4200" s="64"/>
      <c r="F4200" s="65"/>
      <c r="G4200" s="64"/>
    </row>
    <row r="4201" ht="15.0" customHeight="1">
      <c r="E4201" s="64"/>
      <c r="F4201" s="65"/>
      <c r="G4201" s="64"/>
    </row>
    <row r="4202" ht="15.0" customHeight="1">
      <c r="E4202" s="64"/>
      <c r="F4202" s="65"/>
      <c r="G4202" s="64"/>
    </row>
    <row r="4203" ht="15.0" customHeight="1">
      <c r="E4203" s="64"/>
      <c r="F4203" s="65"/>
      <c r="G4203" s="64"/>
    </row>
    <row r="4204" ht="15.0" customHeight="1">
      <c r="E4204" s="64"/>
      <c r="F4204" s="65"/>
      <c r="G4204" s="64"/>
    </row>
    <row r="4205" ht="15.0" customHeight="1">
      <c r="E4205" s="64"/>
      <c r="F4205" s="65"/>
      <c r="G4205" s="64"/>
    </row>
    <row r="4206" ht="15.0" customHeight="1">
      <c r="E4206" s="64"/>
      <c r="F4206" s="65"/>
      <c r="G4206" s="64"/>
    </row>
    <row r="4207" ht="15.0" customHeight="1">
      <c r="E4207" s="64"/>
      <c r="F4207" s="65"/>
      <c r="G4207" s="64"/>
    </row>
    <row r="4208" ht="15.0" customHeight="1">
      <c r="E4208" s="64"/>
      <c r="F4208" s="65"/>
      <c r="G4208" s="64"/>
    </row>
    <row r="4209" ht="15.0" customHeight="1">
      <c r="E4209" s="64"/>
      <c r="F4209" s="65"/>
      <c r="G4209" s="64"/>
    </row>
    <row r="4210" ht="15.0" customHeight="1">
      <c r="E4210" s="64"/>
      <c r="F4210" s="65"/>
      <c r="G4210" s="64"/>
    </row>
    <row r="4211" ht="15.0" customHeight="1">
      <c r="E4211" s="64"/>
      <c r="F4211" s="65"/>
      <c r="G4211" s="64"/>
    </row>
    <row r="4212" ht="15.0" customHeight="1">
      <c r="E4212" s="64"/>
      <c r="F4212" s="65"/>
      <c r="G4212" s="64"/>
    </row>
    <row r="4213" ht="15.0" customHeight="1">
      <c r="E4213" s="64"/>
      <c r="F4213" s="65"/>
      <c r="G4213" s="64"/>
    </row>
    <row r="4214" ht="15.0" customHeight="1">
      <c r="E4214" s="64"/>
      <c r="F4214" s="65"/>
      <c r="G4214" s="64"/>
    </row>
    <row r="4215" ht="15.0" customHeight="1">
      <c r="E4215" s="64"/>
      <c r="F4215" s="65"/>
      <c r="G4215" s="64"/>
    </row>
    <row r="4216" ht="15.0" customHeight="1">
      <c r="E4216" s="64"/>
      <c r="F4216" s="65"/>
      <c r="G4216" s="64"/>
    </row>
    <row r="4217" ht="15.0" customHeight="1">
      <c r="E4217" s="64"/>
      <c r="F4217" s="65"/>
      <c r="G4217" s="64"/>
    </row>
    <row r="4218" ht="15.0" customHeight="1">
      <c r="E4218" s="64"/>
      <c r="F4218" s="65"/>
      <c r="G4218" s="64"/>
    </row>
    <row r="4219" ht="15.0" customHeight="1">
      <c r="E4219" s="64"/>
      <c r="F4219" s="65"/>
      <c r="G4219" s="64"/>
    </row>
    <row r="4220" ht="15.0" customHeight="1">
      <c r="E4220" s="64"/>
      <c r="F4220" s="65"/>
      <c r="G4220" s="64"/>
    </row>
    <row r="4221" ht="15.0" customHeight="1">
      <c r="E4221" s="64"/>
      <c r="F4221" s="65"/>
      <c r="G4221" s="64"/>
    </row>
    <row r="4222" ht="15.0" customHeight="1">
      <c r="E4222" s="64"/>
      <c r="F4222" s="65"/>
      <c r="G4222" s="64"/>
    </row>
    <row r="4223" ht="15.0" customHeight="1">
      <c r="E4223" s="64"/>
      <c r="F4223" s="65"/>
      <c r="G4223" s="64"/>
    </row>
    <row r="4224" ht="15.0" customHeight="1">
      <c r="E4224" s="64"/>
      <c r="F4224" s="65"/>
      <c r="G4224" s="64"/>
    </row>
    <row r="4225" ht="15.0" customHeight="1">
      <c r="E4225" s="64"/>
      <c r="F4225" s="65"/>
      <c r="G4225" s="64"/>
    </row>
    <row r="4226" ht="15.0" customHeight="1">
      <c r="E4226" s="64"/>
      <c r="F4226" s="65"/>
      <c r="G4226" s="64"/>
    </row>
    <row r="4227" ht="15.0" customHeight="1">
      <c r="E4227" s="64"/>
      <c r="F4227" s="65"/>
      <c r="G4227" s="64"/>
    </row>
    <row r="4228" ht="15.0" customHeight="1">
      <c r="E4228" s="64"/>
      <c r="F4228" s="65"/>
      <c r="G4228" s="64"/>
    </row>
    <row r="4229" ht="15.0" customHeight="1">
      <c r="E4229" s="64"/>
      <c r="F4229" s="65"/>
      <c r="G4229" s="64"/>
    </row>
    <row r="4230" ht="15.0" customHeight="1">
      <c r="E4230" s="64"/>
      <c r="F4230" s="65"/>
      <c r="G4230" s="64"/>
    </row>
    <row r="4231" ht="15.0" customHeight="1">
      <c r="E4231" s="64"/>
      <c r="F4231" s="65"/>
      <c r="G4231" s="64"/>
    </row>
    <row r="4232" ht="15.0" customHeight="1">
      <c r="E4232" s="64"/>
      <c r="F4232" s="65"/>
      <c r="G4232" s="64"/>
    </row>
    <row r="4233" ht="15.0" customHeight="1">
      <c r="E4233" s="64"/>
      <c r="F4233" s="65"/>
      <c r="G4233" s="64"/>
    </row>
    <row r="4234" ht="15.0" customHeight="1">
      <c r="E4234" s="64"/>
      <c r="F4234" s="65"/>
      <c r="G4234" s="64"/>
    </row>
    <row r="4235" ht="15.0" customHeight="1">
      <c r="E4235" s="64"/>
      <c r="F4235" s="65"/>
      <c r="G4235" s="64"/>
    </row>
    <row r="4236" ht="15.0" customHeight="1">
      <c r="E4236" s="64"/>
      <c r="F4236" s="65"/>
      <c r="G4236" s="64"/>
    </row>
    <row r="4237" ht="15.0" customHeight="1">
      <c r="E4237" s="64"/>
      <c r="F4237" s="65"/>
      <c r="G4237" s="64"/>
    </row>
    <row r="4238" ht="15.0" customHeight="1">
      <c r="E4238" s="64"/>
      <c r="F4238" s="65"/>
      <c r="G4238" s="64"/>
    </row>
    <row r="4239" ht="15.0" customHeight="1">
      <c r="E4239" s="64"/>
      <c r="F4239" s="65"/>
      <c r="G4239" s="64"/>
    </row>
    <row r="4240" ht="15.0" customHeight="1">
      <c r="E4240" s="64"/>
      <c r="F4240" s="65"/>
      <c r="G4240" s="64"/>
    </row>
    <row r="4241" ht="15.0" customHeight="1">
      <c r="E4241" s="64"/>
      <c r="F4241" s="65"/>
      <c r="G4241" s="64"/>
    </row>
    <row r="4242" ht="15.0" customHeight="1">
      <c r="E4242" s="64"/>
      <c r="F4242" s="65"/>
      <c r="G4242" s="64"/>
    </row>
    <row r="4243" ht="15.0" customHeight="1">
      <c r="E4243" s="64"/>
      <c r="F4243" s="65"/>
      <c r="G4243" s="64"/>
    </row>
    <row r="4244" ht="15.0" customHeight="1">
      <c r="E4244" s="64"/>
      <c r="F4244" s="65"/>
      <c r="G4244" s="64"/>
    </row>
    <row r="4245" ht="15.0" customHeight="1">
      <c r="E4245" s="64"/>
      <c r="F4245" s="65"/>
      <c r="G4245" s="64"/>
    </row>
    <row r="4246" ht="15.0" customHeight="1">
      <c r="E4246" s="64"/>
      <c r="F4246" s="65"/>
      <c r="G4246" s="64"/>
    </row>
    <row r="4247" ht="15.0" customHeight="1">
      <c r="E4247" s="64"/>
      <c r="F4247" s="65"/>
      <c r="G4247" s="64"/>
    </row>
    <row r="4248" ht="15.0" customHeight="1">
      <c r="E4248" s="64"/>
      <c r="F4248" s="65"/>
      <c r="G4248" s="64"/>
    </row>
    <row r="4249" ht="15.0" customHeight="1">
      <c r="E4249" s="64"/>
      <c r="F4249" s="65"/>
      <c r="G4249" s="64"/>
    </row>
    <row r="4250" ht="15.0" customHeight="1">
      <c r="E4250" s="64"/>
      <c r="F4250" s="65"/>
      <c r="G4250" s="64"/>
    </row>
    <row r="4251" ht="15.0" customHeight="1">
      <c r="E4251" s="64"/>
      <c r="F4251" s="65"/>
      <c r="G4251" s="64"/>
    </row>
    <row r="4252" ht="15.0" customHeight="1">
      <c r="E4252" s="64"/>
      <c r="F4252" s="65"/>
      <c r="G4252" s="64"/>
    </row>
    <row r="4253" ht="15.0" customHeight="1">
      <c r="E4253" s="64"/>
      <c r="F4253" s="65"/>
      <c r="G4253" s="64"/>
    </row>
    <row r="4254" ht="15.0" customHeight="1">
      <c r="E4254" s="64"/>
      <c r="F4254" s="65"/>
      <c r="G4254" s="64"/>
    </row>
    <row r="4255" ht="15.0" customHeight="1">
      <c r="E4255" s="64"/>
      <c r="F4255" s="65"/>
      <c r="G4255" s="64"/>
    </row>
    <row r="4256" ht="15.0" customHeight="1">
      <c r="E4256" s="64"/>
      <c r="F4256" s="65"/>
      <c r="G4256" s="64"/>
    </row>
    <row r="4257" ht="15.0" customHeight="1">
      <c r="E4257" s="64"/>
      <c r="F4257" s="65"/>
      <c r="G4257" s="64"/>
    </row>
    <row r="4258" ht="15.0" customHeight="1">
      <c r="E4258" s="64"/>
      <c r="F4258" s="65"/>
      <c r="G4258" s="64"/>
    </row>
    <row r="4259" ht="15.0" customHeight="1">
      <c r="E4259" s="64"/>
      <c r="F4259" s="65"/>
      <c r="G4259" s="64"/>
    </row>
    <row r="4260" ht="15.0" customHeight="1">
      <c r="E4260" s="64"/>
      <c r="F4260" s="65"/>
      <c r="G4260" s="64"/>
    </row>
    <row r="4261" ht="15.0" customHeight="1">
      <c r="E4261" s="64"/>
      <c r="F4261" s="65"/>
      <c r="G4261" s="64"/>
    </row>
    <row r="4262" ht="15.0" customHeight="1">
      <c r="E4262" s="64"/>
      <c r="F4262" s="65"/>
      <c r="G4262" s="64"/>
    </row>
    <row r="4263" ht="15.0" customHeight="1">
      <c r="E4263" s="64"/>
      <c r="F4263" s="65"/>
      <c r="G4263" s="64"/>
    </row>
    <row r="4264" ht="15.0" customHeight="1">
      <c r="E4264" s="64"/>
      <c r="F4264" s="65"/>
      <c r="G4264" s="64"/>
    </row>
    <row r="4265" ht="15.0" customHeight="1">
      <c r="E4265" s="64"/>
      <c r="F4265" s="65"/>
      <c r="G4265" s="64"/>
    </row>
    <row r="4266" ht="15.0" customHeight="1">
      <c r="E4266" s="64"/>
      <c r="F4266" s="65"/>
      <c r="G4266" s="64"/>
    </row>
    <row r="4267" ht="15.0" customHeight="1">
      <c r="E4267" s="64"/>
      <c r="F4267" s="65"/>
      <c r="G4267" s="64"/>
    </row>
    <row r="4268" ht="15.0" customHeight="1">
      <c r="E4268" s="64"/>
      <c r="F4268" s="65"/>
      <c r="G4268" s="64"/>
    </row>
    <row r="4269" ht="15.0" customHeight="1">
      <c r="E4269" s="64"/>
      <c r="F4269" s="65"/>
      <c r="G4269" s="64"/>
    </row>
    <row r="4270" ht="15.0" customHeight="1">
      <c r="E4270" s="64"/>
      <c r="F4270" s="65"/>
      <c r="G4270" s="64"/>
    </row>
    <row r="4271" ht="15.0" customHeight="1">
      <c r="E4271" s="64"/>
      <c r="F4271" s="65"/>
      <c r="G4271" s="64"/>
    </row>
    <row r="4272" ht="15.0" customHeight="1">
      <c r="E4272" s="64"/>
      <c r="F4272" s="65"/>
      <c r="G4272" s="64"/>
    </row>
    <row r="4273" ht="15.0" customHeight="1">
      <c r="E4273" s="64"/>
      <c r="F4273" s="65"/>
      <c r="G4273" s="64"/>
    </row>
    <row r="4274" ht="15.0" customHeight="1">
      <c r="E4274" s="64"/>
      <c r="F4274" s="65"/>
      <c r="G4274" s="64"/>
    </row>
    <row r="4275" ht="15.0" customHeight="1">
      <c r="E4275" s="64"/>
      <c r="F4275" s="65"/>
      <c r="G4275" s="64"/>
    </row>
    <row r="4276" ht="15.0" customHeight="1">
      <c r="E4276" s="64"/>
      <c r="F4276" s="65"/>
      <c r="G4276" s="64"/>
    </row>
    <row r="4277" ht="15.0" customHeight="1">
      <c r="E4277" s="64"/>
      <c r="F4277" s="65"/>
      <c r="G4277" s="64"/>
    </row>
    <row r="4278" ht="15.0" customHeight="1">
      <c r="E4278" s="64"/>
      <c r="F4278" s="65"/>
      <c r="G4278" s="64"/>
    </row>
    <row r="4279" ht="15.0" customHeight="1">
      <c r="E4279" s="64"/>
      <c r="F4279" s="65"/>
      <c r="G4279" s="64"/>
    </row>
    <row r="4280" ht="15.0" customHeight="1">
      <c r="E4280" s="64"/>
      <c r="F4280" s="65"/>
      <c r="G4280" s="64"/>
    </row>
    <row r="4281" ht="15.0" customHeight="1">
      <c r="E4281" s="64"/>
      <c r="F4281" s="65"/>
      <c r="G4281" s="64"/>
    </row>
    <row r="4282" ht="15.0" customHeight="1">
      <c r="E4282" s="64"/>
      <c r="F4282" s="65"/>
      <c r="G4282" s="64"/>
    </row>
    <row r="4283" ht="15.0" customHeight="1">
      <c r="E4283" s="64"/>
      <c r="F4283" s="65"/>
      <c r="G4283" s="64"/>
    </row>
    <row r="4284" ht="15.0" customHeight="1">
      <c r="E4284" s="64"/>
      <c r="F4284" s="65"/>
      <c r="G4284" s="64"/>
    </row>
    <row r="4285" ht="15.0" customHeight="1">
      <c r="E4285" s="64"/>
      <c r="F4285" s="65"/>
      <c r="G4285" s="64"/>
    </row>
    <row r="4286" ht="15.0" customHeight="1">
      <c r="E4286" s="64"/>
      <c r="F4286" s="65"/>
      <c r="G4286" s="64"/>
    </row>
    <row r="4287" ht="15.0" customHeight="1">
      <c r="E4287" s="64"/>
      <c r="F4287" s="65"/>
      <c r="G4287" s="64"/>
    </row>
    <row r="4288" ht="15.0" customHeight="1">
      <c r="E4288" s="64"/>
      <c r="F4288" s="65"/>
      <c r="G4288" s="64"/>
    </row>
    <row r="4289" ht="15.0" customHeight="1">
      <c r="E4289" s="64"/>
      <c r="F4289" s="65"/>
      <c r="G4289" s="64"/>
    </row>
    <row r="4290" ht="15.0" customHeight="1">
      <c r="E4290" s="64"/>
      <c r="F4290" s="65"/>
      <c r="G4290" s="64"/>
    </row>
    <row r="4291" ht="15.0" customHeight="1">
      <c r="E4291" s="64"/>
      <c r="F4291" s="65"/>
      <c r="G4291" s="64"/>
    </row>
    <row r="4292" ht="15.0" customHeight="1">
      <c r="E4292" s="64"/>
      <c r="F4292" s="65"/>
      <c r="G4292" s="64"/>
    </row>
    <row r="4293" ht="15.0" customHeight="1">
      <c r="E4293" s="64"/>
      <c r="F4293" s="65"/>
      <c r="G4293" s="64"/>
    </row>
    <row r="4294" ht="15.0" customHeight="1">
      <c r="E4294" s="64"/>
      <c r="F4294" s="65"/>
      <c r="G4294" s="64"/>
    </row>
    <row r="4295" ht="15.0" customHeight="1">
      <c r="E4295" s="64"/>
      <c r="F4295" s="65"/>
      <c r="G4295" s="64"/>
    </row>
    <row r="4296" ht="15.0" customHeight="1">
      <c r="E4296" s="64"/>
      <c r="F4296" s="65"/>
      <c r="G4296" s="64"/>
    </row>
    <row r="4297" ht="15.0" customHeight="1">
      <c r="E4297" s="64"/>
      <c r="F4297" s="65"/>
      <c r="G4297" s="64"/>
    </row>
    <row r="4298" ht="15.0" customHeight="1">
      <c r="E4298" s="64"/>
      <c r="F4298" s="65"/>
      <c r="G4298" s="64"/>
    </row>
    <row r="4299" ht="15.0" customHeight="1">
      <c r="E4299" s="64"/>
      <c r="F4299" s="65"/>
      <c r="G4299" s="64"/>
    </row>
    <row r="4300" ht="15.0" customHeight="1">
      <c r="E4300" s="64"/>
      <c r="F4300" s="65"/>
      <c r="G4300" s="64"/>
    </row>
    <row r="4301" ht="15.0" customHeight="1">
      <c r="E4301" s="64"/>
      <c r="F4301" s="65"/>
      <c r="G4301" s="64"/>
    </row>
    <row r="4302" ht="15.0" customHeight="1">
      <c r="E4302" s="64"/>
      <c r="F4302" s="65"/>
      <c r="G4302" s="64"/>
    </row>
    <row r="4303" ht="15.0" customHeight="1">
      <c r="E4303" s="64"/>
      <c r="F4303" s="65"/>
      <c r="G4303" s="64"/>
    </row>
    <row r="4304" ht="15.0" customHeight="1">
      <c r="E4304" s="64"/>
      <c r="F4304" s="65"/>
      <c r="G4304" s="64"/>
    </row>
    <row r="4305" ht="15.0" customHeight="1">
      <c r="E4305" s="64"/>
      <c r="F4305" s="65"/>
      <c r="G4305" s="64"/>
    </row>
    <row r="4306" ht="15.0" customHeight="1">
      <c r="E4306" s="64"/>
      <c r="F4306" s="65"/>
      <c r="G4306" s="64"/>
    </row>
    <row r="4307" ht="15.0" customHeight="1">
      <c r="E4307" s="64"/>
      <c r="F4307" s="65"/>
      <c r="G4307" s="64"/>
    </row>
    <row r="4308" ht="15.0" customHeight="1">
      <c r="E4308" s="64"/>
      <c r="F4308" s="65"/>
      <c r="G4308" s="64"/>
    </row>
    <row r="4309" ht="15.0" customHeight="1">
      <c r="E4309" s="64"/>
      <c r="F4309" s="65"/>
      <c r="G4309" s="64"/>
    </row>
    <row r="4310" ht="15.0" customHeight="1">
      <c r="E4310" s="64"/>
      <c r="F4310" s="65"/>
      <c r="G4310" s="64"/>
    </row>
    <row r="4311" ht="15.0" customHeight="1">
      <c r="E4311" s="64"/>
      <c r="F4311" s="65"/>
      <c r="G4311" s="64"/>
    </row>
    <row r="4312" ht="15.0" customHeight="1">
      <c r="E4312" s="64"/>
      <c r="F4312" s="65"/>
      <c r="G4312" s="64"/>
    </row>
    <row r="4313" ht="15.0" customHeight="1">
      <c r="E4313" s="64"/>
      <c r="F4313" s="65"/>
      <c r="G4313" s="64"/>
    </row>
    <row r="4314" ht="15.0" customHeight="1">
      <c r="E4314" s="64"/>
      <c r="F4314" s="65"/>
      <c r="G4314" s="64"/>
    </row>
    <row r="4315" ht="15.0" customHeight="1">
      <c r="E4315" s="64"/>
      <c r="F4315" s="65"/>
      <c r="G4315" s="64"/>
    </row>
    <row r="4316" ht="15.0" customHeight="1">
      <c r="E4316" s="64"/>
      <c r="F4316" s="65"/>
      <c r="G4316" s="64"/>
    </row>
    <row r="4317" ht="15.0" customHeight="1">
      <c r="E4317" s="64"/>
      <c r="F4317" s="65"/>
      <c r="G4317" s="64"/>
    </row>
    <row r="4318" ht="15.0" customHeight="1">
      <c r="E4318" s="64"/>
      <c r="F4318" s="65"/>
      <c r="G4318" s="64"/>
    </row>
    <row r="4319" ht="15.0" customHeight="1">
      <c r="E4319" s="64"/>
      <c r="F4319" s="65"/>
      <c r="G4319" s="64"/>
    </row>
    <row r="4320" ht="15.0" customHeight="1">
      <c r="E4320" s="64"/>
      <c r="F4320" s="65"/>
      <c r="G4320" s="64"/>
    </row>
    <row r="4321" ht="15.0" customHeight="1">
      <c r="E4321" s="64"/>
      <c r="F4321" s="65"/>
      <c r="G4321" s="64"/>
    </row>
    <row r="4322" ht="15.0" customHeight="1">
      <c r="E4322" s="64"/>
      <c r="F4322" s="65"/>
      <c r="G4322" s="64"/>
    </row>
    <row r="4323" ht="15.0" customHeight="1">
      <c r="E4323" s="64"/>
      <c r="F4323" s="65"/>
      <c r="G4323" s="64"/>
    </row>
    <row r="4324" ht="15.0" customHeight="1">
      <c r="E4324" s="64"/>
      <c r="F4324" s="65"/>
      <c r="G4324" s="64"/>
    </row>
    <row r="4325" ht="15.0" customHeight="1">
      <c r="E4325" s="64"/>
      <c r="F4325" s="65"/>
      <c r="G4325" s="64"/>
    </row>
    <row r="4326" ht="15.0" customHeight="1">
      <c r="E4326" s="64"/>
      <c r="F4326" s="65"/>
      <c r="G4326" s="64"/>
    </row>
    <row r="4327" ht="15.0" customHeight="1">
      <c r="E4327" s="64"/>
      <c r="F4327" s="65"/>
      <c r="G4327" s="64"/>
    </row>
    <row r="4328" ht="15.0" customHeight="1">
      <c r="E4328" s="64"/>
      <c r="F4328" s="65"/>
      <c r="G4328" s="64"/>
    </row>
    <row r="4329" ht="15.0" customHeight="1">
      <c r="E4329" s="64"/>
      <c r="F4329" s="65"/>
      <c r="G4329" s="64"/>
    </row>
    <row r="4330" ht="15.0" customHeight="1">
      <c r="E4330" s="64"/>
      <c r="F4330" s="65"/>
      <c r="G4330" s="64"/>
    </row>
    <row r="4331" ht="15.0" customHeight="1">
      <c r="E4331" s="64"/>
      <c r="F4331" s="65"/>
      <c r="G4331" s="64"/>
    </row>
    <row r="4332" ht="15.0" customHeight="1">
      <c r="E4332" s="64"/>
      <c r="F4332" s="65"/>
      <c r="G4332" s="64"/>
    </row>
    <row r="4333" ht="15.0" customHeight="1">
      <c r="E4333" s="64"/>
      <c r="F4333" s="65"/>
      <c r="G4333" s="64"/>
    </row>
    <row r="4334" ht="15.0" customHeight="1">
      <c r="E4334" s="64"/>
      <c r="F4334" s="65"/>
      <c r="G4334" s="64"/>
    </row>
    <row r="4335" ht="15.0" customHeight="1">
      <c r="E4335" s="64"/>
      <c r="F4335" s="65"/>
      <c r="G4335" s="64"/>
    </row>
    <row r="4336" ht="15.0" customHeight="1">
      <c r="E4336" s="64"/>
      <c r="F4336" s="65"/>
      <c r="G4336" s="64"/>
    </row>
    <row r="4337" ht="15.0" customHeight="1">
      <c r="E4337" s="64"/>
      <c r="F4337" s="65"/>
      <c r="G4337" s="64"/>
    </row>
    <row r="4338" ht="15.0" customHeight="1">
      <c r="E4338" s="64"/>
      <c r="F4338" s="65"/>
      <c r="G4338" s="64"/>
    </row>
    <row r="4339" ht="15.0" customHeight="1">
      <c r="E4339" s="64"/>
      <c r="F4339" s="65"/>
      <c r="G4339" s="64"/>
    </row>
    <row r="4340" ht="15.0" customHeight="1">
      <c r="E4340" s="64"/>
      <c r="F4340" s="65"/>
      <c r="G4340" s="64"/>
    </row>
    <row r="4341" ht="15.0" customHeight="1">
      <c r="E4341" s="64"/>
      <c r="F4341" s="65"/>
      <c r="G4341" s="64"/>
    </row>
    <row r="4342" ht="15.0" customHeight="1">
      <c r="E4342" s="64"/>
      <c r="F4342" s="65"/>
      <c r="G4342" s="64"/>
    </row>
    <row r="4343" ht="15.0" customHeight="1">
      <c r="E4343" s="64"/>
      <c r="F4343" s="65"/>
      <c r="G4343" s="64"/>
    </row>
    <row r="4344" ht="15.0" customHeight="1">
      <c r="E4344" s="64"/>
      <c r="F4344" s="65"/>
      <c r="G4344" s="64"/>
    </row>
    <row r="4345" ht="15.0" customHeight="1">
      <c r="E4345" s="64"/>
      <c r="F4345" s="65"/>
      <c r="G4345" s="64"/>
    </row>
    <row r="4346" ht="15.0" customHeight="1">
      <c r="E4346" s="64"/>
      <c r="F4346" s="65"/>
      <c r="G4346" s="64"/>
    </row>
    <row r="4347" ht="15.0" customHeight="1">
      <c r="E4347" s="64"/>
      <c r="F4347" s="65"/>
      <c r="G4347" s="64"/>
    </row>
    <row r="4348" ht="15.0" customHeight="1">
      <c r="E4348" s="64"/>
      <c r="F4348" s="65"/>
      <c r="G4348" s="64"/>
    </row>
    <row r="4349" ht="15.0" customHeight="1">
      <c r="E4349" s="64"/>
      <c r="F4349" s="65"/>
      <c r="G4349" s="64"/>
    </row>
    <row r="4350" ht="15.0" customHeight="1">
      <c r="E4350" s="64"/>
      <c r="F4350" s="65"/>
      <c r="G4350" s="64"/>
    </row>
    <row r="4351" ht="15.0" customHeight="1">
      <c r="E4351" s="64"/>
      <c r="F4351" s="65"/>
      <c r="G4351" s="64"/>
    </row>
    <row r="4352" ht="15.0" customHeight="1">
      <c r="E4352" s="64"/>
      <c r="F4352" s="65"/>
      <c r="G4352" s="64"/>
    </row>
    <row r="4353" ht="15.0" customHeight="1">
      <c r="E4353" s="64"/>
      <c r="F4353" s="65"/>
      <c r="G4353" s="64"/>
    </row>
    <row r="4354" ht="15.0" customHeight="1">
      <c r="E4354" s="64"/>
      <c r="F4354" s="65"/>
      <c r="G4354" s="64"/>
    </row>
    <row r="4355" ht="15.0" customHeight="1">
      <c r="E4355" s="64"/>
      <c r="F4355" s="65"/>
      <c r="G4355" s="64"/>
    </row>
    <row r="4356" ht="15.0" customHeight="1">
      <c r="E4356" s="64"/>
      <c r="F4356" s="65"/>
      <c r="G4356" s="64"/>
    </row>
    <row r="4357" ht="15.0" customHeight="1">
      <c r="E4357" s="64"/>
      <c r="F4357" s="65"/>
      <c r="G4357" s="64"/>
    </row>
    <row r="4358" ht="15.0" customHeight="1">
      <c r="E4358" s="64"/>
      <c r="F4358" s="65"/>
      <c r="G4358" s="64"/>
    </row>
    <row r="4359" ht="15.0" customHeight="1">
      <c r="E4359" s="64"/>
      <c r="F4359" s="65"/>
      <c r="G4359" s="64"/>
    </row>
    <row r="4360" ht="15.0" customHeight="1">
      <c r="E4360" s="64"/>
      <c r="F4360" s="65"/>
      <c r="G4360" s="64"/>
    </row>
    <row r="4361" ht="15.0" customHeight="1">
      <c r="E4361" s="64"/>
      <c r="F4361" s="65"/>
      <c r="G4361" s="64"/>
    </row>
    <row r="4362" ht="15.0" customHeight="1">
      <c r="E4362" s="64"/>
      <c r="F4362" s="65"/>
      <c r="G4362" s="64"/>
    </row>
    <row r="4363" ht="15.0" customHeight="1">
      <c r="E4363" s="64"/>
      <c r="F4363" s="65"/>
      <c r="G4363" s="64"/>
    </row>
    <row r="4364" ht="15.0" customHeight="1">
      <c r="E4364" s="64"/>
      <c r="F4364" s="65"/>
      <c r="G4364" s="64"/>
    </row>
    <row r="4365" ht="15.0" customHeight="1">
      <c r="E4365" s="64"/>
      <c r="F4365" s="65"/>
      <c r="G4365" s="64"/>
    </row>
    <row r="4366" ht="15.0" customHeight="1">
      <c r="E4366" s="64"/>
      <c r="F4366" s="65"/>
      <c r="G4366" s="64"/>
    </row>
    <row r="4367" ht="15.0" customHeight="1">
      <c r="E4367" s="64"/>
      <c r="F4367" s="65"/>
      <c r="G4367" s="64"/>
    </row>
    <row r="4368" ht="15.0" customHeight="1">
      <c r="E4368" s="64"/>
      <c r="F4368" s="65"/>
      <c r="G4368" s="64"/>
    </row>
    <row r="4369" ht="15.0" customHeight="1">
      <c r="E4369" s="64"/>
      <c r="F4369" s="65"/>
      <c r="G4369" s="64"/>
    </row>
    <row r="4370" ht="15.0" customHeight="1">
      <c r="E4370" s="64"/>
      <c r="F4370" s="65"/>
      <c r="G4370" s="64"/>
    </row>
    <row r="4371" ht="15.0" customHeight="1">
      <c r="E4371" s="64"/>
      <c r="F4371" s="65"/>
      <c r="G4371" s="64"/>
    </row>
    <row r="4372" ht="15.0" customHeight="1">
      <c r="E4372" s="64"/>
      <c r="F4372" s="65"/>
      <c r="G4372" s="64"/>
    </row>
    <row r="4373" ht="15.0" customHeight="1">
      <c r="E4373" s="64"/>
      <c r="F4373" s="65"/>
      <c r="G4373" s="64"/>
    </row>
    <row r="4374" ht="15.0" customHeight="1">
      <c r="E4374" s="64"/>
      <c r="F4374" s="65"/>
      <c r="G4374" s="64"/>
    </row>
    <row r="4375" ht="15.0" customHeight="1">
      <c r="E4375" s="64"/>
      <c r="F4375" s="65"/>
      <c r="G4375" s="64"/>
    </row>
    <row r="4376" ht="15.0" customHeight="1">
      <c r="E4376" s="64"/>
      <c r="F4376" s="65"/>
      <c r="G4376" s="64"/>
    </row>
    <row r="4377" ht="15.0" customHeight="1">
      <c r="E4377" s="64"/>
      <c r="F4377" s="65"/>
      <c r="G4377" s="64"/>
    </row>
    <row r="4378" ht="15.0" customHeight="1">
      <c r="E4378" s="64"/>
      <c r="F4378" s="65"/>
      <c r="G4378" s="64"/>
    </row>
    <row r="4379" ht="15.0" customHeight="1">
      <c r="E4379" s="64"/>
      <c r="F4379" s="65"/>
      <c r="G4379" s="64"/>
    </row>
    <row r="4380" ht="15.0" customHeight="1">
      <c r="E4380" s="64"/>
      <c r="F4380" s="65"/>
      <c r="G4380" s="64"/>
    </row>
    <row r="4381" ht="15.0" customHeight="1">
      <c r="E4381" s="64"/>
      <c r="F4381" s="65"/>
      <c r="G4381" s="64"/>
    </row>
    <row r="4382" ht="15.0" customHeight="1">
      <c r="E4382" s="64"/>
      <c r="F4382" s="65"/>
      <c r="G4382" s="64"/>
    </row>
    <row r="4383" ht="15.0" customHeight="1">
      <c r="E4383" s="64"/>
      <c r="F4383" s="65"/>
      <c r="G4383" s="64"/>
    </row>
    <row r="4384" ht="15.0" customHeight="1">
      <c r="E4384" s="64"/>
      <c r="F4384" s="65"/>
      <c r="G4384" s="64"/>
    </row>
    <row r="4385" ht="15.0" customHeight="1">
      <c r="E4385" s="64"/>
      <c r="F4385" s="65"/>
      <c r="G4385" s="64"/>
    </row>
    <row r="4386" ht="15.0" customHeight="1">
      <c r="E4386" s="64"/>
      <c r="F4386" s="65"/>
      <c r="G4386" s="64"/>
    </row>
    <row r="4387" ht="15.0" customHeight="1">
      <c r="E4387" s="64"/>
      <c r="F4387" s="65"/>
      <c r="G4387" s="64"/>
    </row>
    <row r="4388" ht="15.0" customHeight="1">
      <c r="E4388" s="64"/>
      <c r="F4388" s="65"/>
      <c r="G4388" s="64"/>
    </row>
    <row r="4389" ht="15.0" customHeight="1">
      <c r="E4389" s="64"/>
      <c r="F4389" s="65"/>
      <c r="G4389" s="64"/>
    </row>
    <row r="4390" ht="15.0" customHeight="1">
      <c r="E4390" s="64"/>
      <c r="F4390" s="65"/>
      <c r="G4390" s="64"/>
    </row>
    <row r="4391" ht="15.0" customHeight="1">
      <c r="E4391" s="64"/>
      <c r="F4391" s="65"/>
      <c r="G4391" s="64"/>
    </row>
    <row r="4392" ht="15.0" customHeight="1">
      <c r="E4392" s="64"/>
      <c r="F4392" s="65"/>
      <c r="G4392" s="64"/>
    </row>
    <row r="4393" ht="15.0" customHeight="1">
      <c r="E4393" s="64"/>
      <c r="F4393" s="65"/>
      <c r="G4393" s="64"/>
    </row>
    <row r="4394" ht="15.0" customHeight="1">
      <c r="E4394" s="64"/>
      <c r="F4394" s="65"/>
      <c r="G4394" s="64"/>
    </row>
    <row r="4395" ht="15.0" customHeight="1">
      <c r="E4395" s="64"/>
      <c r="F4395" s="65"/>
      <c r="G4395" s="64"/>
    </row>
    <row r="4396" ht="15.0" customHeight="1">
      <c r="E4396" s="64"/>
      <c r="F4396" s="65"/>
      <c r="G4396" s="64"/>
    </row>
    <row r="4397" ht="15.0" customHeight="1">
      <c r="E4397" s="64"/>
      <c r="F4397" s="65"/>
      <c r="G4397" s="64"/>
    </row>
    <row r="4398" ht="15.0" customHeight="1">
      <c r="E4398" s="64"/>
      <c r="F4398" s="65"/>
      <c r="G4398" s="64"/>
    </row>
    <row r="4399" ht="15.0" customHeight="1">
      <c r="E4399" s="64"/>
      <c r="F4399" s="65"/>
      <c r="G4399" s="64"/>
    </row>
    <row r="4400" ht="15.0" customHeight="1">
      <c r="E4400" s="64"/>
      <c r="F4400" s="65"/>
      <c r="G4400" s="64"/>
    </row>
    <row r="4401" ht="15.0" customHeight="1">
      <c r="E4401" s="64"/>
      <c r="F4401" s="65"/>
      <c r="G4401" s="64"/>
    </row>
    <row r="4402" ht="15.0" customHeight="1">
      <c r="E4402" s="64"/>
      <c r="F4402" s="65"/>
      <c r="G4402" s="64"/>
    </row>
    <row r="4403" ht="15.0" customHeight="1">
      <c r="E4403" s="64"/>
      <c r="F4403" s="65"/>
      <c r="G4403" s="64"/>
    </row>
    <row r="4404" ht="15.0" customHeight="1">
      <c r="E4404" s="64"/>
      <c r="F4404" s="65"/>
      <c r="G4404" s="64"/>
    </row>
    <row r="4405" ht="15.0" customHeight="1">
      <c r="E4405" s="64"/>
      <c r="F4405" s="65"/>
      <c r="G4405" s="64"/>
    </row>
    <row r="4406" ht="15.0" customHeight="1">
      <c r="E4406" s="64"/>
      <c r="F4406" s="65"/>
      <c r="G4406" s="64"/>
    </row>
    <row r="4407" ht="15.0" customHeight="1">
      <c r="E4407" s="64"/>
      <c r="F4407" s="65"/>
      <c r="G4407" s="64"/>
    </row>
    <row r="4408" ht="15.0" customHeight="1">
      <c r="E4408" s="64"/>
      <c r="F4408" s="65"/>
      <c r="G4408" s="64"/>
    </row>
    <row r="4409" ht="15.0" customHeight="1">
      <c r="E4409" s="64"/>
      <c r="F4409" s="65"/>
      <c r="G4409" s="64"/>
    </row>
    <row r="4410" ht="15.0" customHeight="1">
      <c r="E4410" s="64"/>
      <c r="F4410" s="65"/>
      <c r="G4410" s="64"/>
    </row>
    <row r="4411" ht="15.0" customHeight="1">
      <c r="E4411" s="64"/>
      <c r="F4411" s="65"/>
      <c r="G4411" s="64"/>
    </row>
    <row r="4412" ht="15.0" customHeight="1">
      <c r="E4412" s="64"/>
      <c r="F4412" s="65"/>
      <c r="G4412" s="64"/>
    </row>
    <row r="4413" ht="15.0" customHeight="1">
      <c r="E4413" s="64"/>
      <c r="F4413" s="65"/>
      <c r="G4413" s="64"/>
    </row>
    <row r="4414" ht="15.0" customHeight="1">
      <c r="E4414" s="64"/>
      <c r="F4414" s="65"/>
      <c r="G4414" s="64"/>
    </row>
    <row r="4415" ht="15.0" customHeight="1">
      <c r="E4415" s="64"/>
      <c r="F4415" s="65"/>
      <c r="G4415" s="64"/>
    </row>
    <row r="4416" ht="15.0" customHeight="1">
      <c r="E4416" s="64"/>
      <c r="F4416" s="65"/>
      <c r="G4416" s="64"/>
    </row>
    <row r="4417" ht="15.0" customHeight="1">
      <c r="E4417" s="64"/>
      <c r="F4417" s="65"/>
      <c r="G4417" s="64"/>
    </row>
    <row r="4418" ht="15.0" customHeight="1">
      <c r="E4418" s="64"/>
      <c r="F4418" s="65"/>
      <c r="G4418" s="64"/>
    </row>
    <row r="4419" ht="15.0" customHeight="1">
      <c r="E4419" s="64"/>
      <c r="F4419" s="65"/>
      <c r="G4419" s="64"/>
    </row>
    <row r="4420" ht="15.0" customHeight="1">
      <c r="E4420" s="64"/>
      <c r="F4420" s="65"/>
      <c r="G4420" s="64"/>
    </row>
    <row r="4421" ht="15.0" customHeight="1">
      <c r="E4421" s="64"/>
      <c r="F4421" s="65"/>
      <c r="G4421" s="64"/>
    </row>
    <row r="4422" ht="15.0" customHeight="1">
      <c r="E4422" s="64"/>
      <c r="F4422" s="65"/>
      <c r="G4422" s="64"/>
    </row>
    <row r="4423" ht="15.0" customHeight="1">
      <c r="E4423" s="64"/>
      <c r="F4423" s="65"/>
      <c r="G4423" s="64"/>
    </row>
    <row r="4424" ht="15.0" customHeight="1">
      <c r="E4424" s="64"/>
      <c r="F4424" s="65"/>
      <c r="G4424" s="64"/>
    </row>
    <row r="4425" ht="15.0" customHeight="1">
      <c r="E4425" s="64"/>
      <c r="F4425" s="65"/>
      <c r="G4425" s="64"/>
    </row>
    <row r="4426" ht="15.0" customHeight="1">
      <c r="E4426" s="64"/>
      <c r="F4426" s="65"/>
      <c r="G4426" s="64"/>
    </row>
    <row r="4427" ht="15.0" customHeight="1">
      <c r="E4427" s="64"/>
      <c r="F4427" s="65"/>
      <c r="G4427" s="64"/>
    </row>
    <row r="4428" ht="15.0" customHeight="1">
      <c r="E4428" s="64"/>
      <c r="F4428" s="65"/>
      <c r="G4428" s="64"/>
    </row>
    <row r="4429" ht="15.0" customHeight="1">
      <c r="E4429" s="64"/>
      <c r="F4429" s="65"/>
      <c r="G4429" s="64"/>
    </row>
    <row r="4430" ht="15.0" customHeight="1">
      <c r="E4430" s="64"/>
      <c r="F4430" s="65"/>
      <c r="G4430" s="64"/>
    </row>
    <row r="4431" ht="15.0" customHeight="1">
      <c r="E4431" s="64"/>
      <c r="F4431" s="65"/>
      <c r="G4431" s="64"/>
    </row>
    <row r="4432" ht="15.0" customHeight="1">
      <c r="E4432" s="64"/>
      <c r="F4432" s="65"/>
      <c r="G4432" s="64"/>
    </row>
    <row r="4433" ht="15.0" customHeight="1">
      <c r="E4433" s="64"/>
      <c r="F4433" s="65"/>
      <c r="G4433" s="64"/>
    </row>
    <row r="4434" ht="15.0" customHeight="1">
      <c r="E4434" s="64"/>
      <c r="F4434" s="65"/>
      <c r="G4434" s="64"/>
    </row>
    <row r="4435" ht="15.0" customHeight="1">
      <c r="E4435" s="64"/>
      <c r="F4435" s="65"/>
      <c r="G4435" s="64"/>
    </row>
    <row r="4436" ht="15.0" customHeight="1">
      <c r="E4436" s="64"/>
      <c r="F4436" s="65"/>
      <c r="G4436" s="64"/>
    </row>
    <row r="4437" ht="15.0" customHeight="1">
      <c r="E4437" s="64"/>
      <c r="F4437" s="65"/>
      <c r="G4437" s="64"/>
    </row>
    <row r="4438" ht="15.0" customHeight="1">
      <c r="E4438" s="64"/>
      <c r="F4438" s="65"/>
      <c r="G4438" s="64"/>
    </row>
    <row r="4439" ht="15.0" customHeight="1">
      <c r="E4439" s="64"/>
      <c r="F4439" s="65"/>
      <c r="G4439" s="64"/>
    </row>
    <row r="4440" ht="15.0" customHeight="1">
      <c r="E4440" s="64"/>
      <c r="F4440" s="65"/>
      <c r="G4440" s="64"/>
    </row>
    <row r="4441" ht="15.0" customHeight="1">
      <c r="E4441" s="64"/>
      <c r="F4441" s="65"/>
      <c r="G4441" s="64"/>
    </row>
    <row r="4442" ht="15.0" customHeight="1">
      <c r="E4442" s="64"/>
      <c r="F4442" s="65"/>
      <c r="G4442" s="64"/>
    </row>
    <row r="4443" ht="15.0" customHeight="1">
      <c r="E4443" s="64"/>
      <c r="F4443" s="65"/>
      <c r="G4443" s="64"/>
    </row>
    <row r="4444" ht="15.0" customHeight="1">
      <c r="E4444" s="64"/>
      <c r="F4444" s="65"/>
      <c r="G4444" s="64"/>
    </row>
    <row r="4445" ht="15.0" customHeight="1">
      <c r="E4445" s="64"/>
      <c r="F4445" s="65"/>
      <c r="G4445" s="64"/>
    </row>
    <row r="4446" ht="15.0" customHeight="1">
      <c r="E4446" s="64"/>
      <c r="F4446" s="65"/>
      <c r="G4446" s="64"/>
    </row>
    <row r="4447" ht="15.0" customHeight="1">
      <c r="E4447" s="64"/>
      <c r="F4447" s="65"/>
      <c r="G4447" s="64"/>
    </row>
    <row r="4448" ht="15.0" customHeight="1">
      <c r="E4448" s="64"/>
      <c r="F4448" s="65"/>
      <c r="G4448" s="64"/>
    </row>
    <row r="4449" ht="15.0" customHeight="1">
      <c r="E4449" s="64"/>
      <c r="F4449" s="65"/>
      <c r="G4449" s="64"/>
    </row>
    <row r="4450" ht="15.0" customHeight="1">
      <c r="E4450" s="64"/>
      <c r="F4450" s="65"/>
      <c r="G4450" s="64"/>
    </row>
    <row r="4451" ht="15.0" customHeight="1">
      <c r="E4451" s="64"/>
      <c r="F4451" s="65"/>
      <c r="G4451" s="64"/>
    </row>
    <row r="4452" ht="15.0" customHeight="1">
      <c r="E4452" s="64"/>
      <c r="F4452" s="65"/>
      <c r="G4452" s="64"/>
    </row>
    <row r="4453" ht="15.0" customHeight="1">
      <c r="E4453" s="64"/>
      <c r="F4453" s="65"/>
      <c r="G4453" s="64"/>
    </row>
    <row r="4454" ht="15.0" customHeight="1">
      <c r="E4454" s="64"/>
      <c r="F4454" s="65"/>
      <c r="G4454" s="64"/>
    </row>
    <row r="4455" ht="15.0" customHeight="1">
      <c r="E4455" s="64"/>
      <c r="F4455" s="65"/>
      <c r="G4455" s="64"/>
    </row>
    <row r="4456" ht="15.0" customHeight="1">
      <c r="E4456" s="64"/>
      <c r="F4456" s="65"/>
      <c r="G4456" s="64"/>
    </row>
    <row r="4457" ht="15.0" customHeight="1">
      <c r="E4457" s="64"/>
      <c r="F4457" s="65"/>
      <c r="G4457" s="64"/>
    </row>
    <row r="4458" ht="15.0" customHeight="1">
      <c r="E4458" s="64"/>
      <c r="F4458" s="65"/>
      <c r="G4458" s="64"/>
    </row>
    <row r="4459" ht="15.0" customHeight="1">
      <c r="E4459" s="64"/>
      <c r="F4459" s="65"/>
      <c r="G4459" s="64"/>
    </row>
    <row r="4460" ht="15.0" customHeight="1">
      <c r="E4460" s="64"/>
      <c r="F4460" s="65"/>
      <c r="G4460" s="64"/>
    </row>
    <row r="4461" ht="15.0" customHeight="1">
      <c r="E4461" s="64"/>
      <c r="F4461" s="65"/>
      <c r="G4461" s="64"/>
    </row>
    <row r="4462" ht="15.0" customHeight="1">
      <c r="E4462" s="64"/>
      <c r="F4462" s="65"/>
      <c r="G4462" s="64"/>
    </row>
    <row r="4463" ht="15.0" customHeight="1">
      <c r="E4463" s="64"/>
      <c r="F4463" s="65"/>
      <c r="G4463" s="64"/>
    </row>
    <row r="4464" ht="15.0" customHeight="1">
      <c r="E4464" s="64"/>
      <c r="F4464" s="65"/>
      <c r="G4464" s="64"/>
    </row>
    <row r="4465" ht="15.0" customHeight="1">
      <c r="E4465" s="64"/>
      <c r="F4465" s="65"/>
      <c r="G4465" s="64"/>
    </row>
    <row r="4466" ht="15.0" customHeight="1">
      <c r="E4466" s="64"/>
      <c r="F4466" s="65"/>
      <c r="G4466" s="64"/>
    </row>
    <row r="4467" ht="15.0" customHeight="1">
      <c r="E4467" s="64"/>
      <c r="F4467" s="65"/>
      <c r="G4467" s="64"/>
    </row>
    <row r="4468" ht="15.0" customHeight="1">
      <c r="E4468" s="64"/>
      <c r="F4468" s="65"/>
      <c r="G4468" s="64"/>
    </row>
    <row r="4469" ht="15.0" customHeight="1">
      <c r="E4469" s="64"/>
      <c r="F4469" s="65"/>
      <c r="G4469" s="64"/>
    </row>
    <row r="4470" ht="15.0" customHeight="1">
      <c r="E4470" s="64"/>
      <c r="F4470" s="65"/>
      <c r="G4470" s="64"/>
    </row>
    <row r="4471" ht="15.0" customHeight="1">
      <c r="E4471" s="64"/>
      <c r="F4471" s="65"/>
      <c r="G4471" s="64"/>
    </row>
    <row r="4472" ht="15.0" customHeight="1">
      <c r="E4472" s="64"/>
      <c r="F4472" s="65"/>
      <c r="G4472" s="64"/>
    </row>
    <row r="4473" ht="15.0" customHeight="1">
      <c r="E4473" s="64"/>
      <c r="F4473" s="65"/>
      <c r="G4473" s="64"/>
    </row>
    <row r="4474" ht="15.0" customHeight="1">
      <c r="E4474" s="64"/>
      <c r="F4474" s="65"/>
      <c r="G4474" s="64"/>
    </row>
    <row r="4475" ht="15.0" customHeight="1">
      <c r="E4475" s="64"/>
      <c r="F4475" s="65"/>
      <c r="G4475" s="64"/>
    </row>
    <row r="4476" ht="15.0" customHeight="1">
      <c r="E4476" s="64"/>
      <c r="F4476" s="65"/>
      <c r="G4476" s="64"/>
    </row>
    <row r="4477" ht="15.0" customHeight="1">
      <c r="E4477" s="64"/>
      <c r="F4477" s="65"/>
      <c r="G4477" s="64"/>
    </row>
    <row r="4478" ht="15.0" customHeight="1">
      <c r="E4478" s="64"/>
      <c r="F4478" s="65"/>
      <c r="G4478" s="64"/>
    </row>
    <row r="4479" ht="15.0" customHeight="1">
      <c r="E4479" s="64"/>
      <c r="F4479" s="65"/>
      <c r="G4479" s="64"/>
    </row>
    <row r="4480" ht="15.0" customHeight="1">
      <c r="E4480" s="64"/>
      <c r="F4480" s="65"/>
      <c r="G4480" s="64"/>
    </row>
    <row r="4481" ht="15.0" customHeight="1">
      <c r="E4481" s="64"/>
      <c r="F4481" s="65"/>
      <c r="G4481" s="64"/>
    </row>
    <row r="4482" ht="15.0" customHeight="1">
      <c r="E4482" s="64"/>
      <c r="F4482" s="65"/>
      <c r="G4482" s="64"/>
    </row>
    <row r="4483" ht="15.0" customHeight="1">
      <c r="E4483" s="64"/>
      <c r="F4483" s="65"/>
      <c r="G4483" s="64"/>
    </row>
    <row r="4484" ht="15.0" customHeight="1">
      <c r="E4484" s="64"/>
      <c r="F4484" s="65"/>
      <c r="G4484" s="64"/>
    </row>
    <row r="4485" ht="15.0" customHeight="1">
      <c r="E4485" s="64"/>
      <c r="F4485" s="65"/>
      <c r="G4485" s="64"/>
    </row>
    <row r="4486" ht="15.0" customHeight="1">
      <c r="E4486" s="64"/>
      <c r="F4486" s="65"/>
      <c r="G4486" s="64"/>
    </row>
    <row r="4487" ht="15.0" customHeight="1">
      <c r="E4487" s="64"/>
      <c r="F4487" s="65"/>
      <c r="G4487" s="64"/>
    </row>
    <row r="4488" ht="15.0" customHeight="1">
      <c r="E4488" s="64"/>
      <c r="F4488" s="65"/>
      <c r="G4488" s="64"/>
    </row>
    <row r="4489" ht="15.0" customHeight="1">
      <c r="E4489" s="64"/>
      <c r="F4489" s="65"/>
      <c r="G4489" s="64"/>
    </row>
    <row r="4490" ht="15.0" customHeight="1">
      <c r="E4490" s="64"/>
      <c r="F4490" s="65"/>
      <c r="G4490" s="64"/>
    </row>
    <row r="4491" ht="15.0" customHeight="1">
      <c r="E4491" s="64"/>
      <c r="F4491" s="65"/>
      <c r="G4491" s="64"/>
    </row>
    <row r="4492" ht="15.0" customHeight="1">
      <c r="E4492" s="64"/>
      <c r="F4492" s="65"/>
      <c r="G4492" s="64"/>
    </row>
    <row r="4493" ht="15.0" customHeight="1">
      <c r="E4493" s="64"/>
      <c r="F4493" s="65"/>
      <c r="G4493" s="64"/>
    </row>
    <row r="4494" ht="15.0" customHeight="1">
      <c r="E4494" s="64"/>
      <c r="F4494" s="65"/>
      <c r="G4494" s="64"/>
    </row>
    <row r="4495" ht="15.0" customHeight="1">
      <c r="E4495" s="64"/>
      <c r="F4495" s="65"/>
      <c r="G4495" s="64"/>
    </row>
    <row r="4496" ht="15.0" customHeight="1">
      <c r="E4496" s="64"/>
      <c r="F4496" s="65"/>
      <c r="G4496" s="64"/>
    </row>
    <row r="4497" ht="15.0" customHeight="1">
      <c r="E4497" s="64"/>
      <c r="F4497" s="65"/>
      <c r="G4497" s="64"/>
    </row>
    <row r="4498" ht="15.0" customHeight="1">
      <c r="E4498" s="64"/>
      <c r="F4498" s="65"/>
      <c r="G4498" s="64"/>
    </row>
    <row r="4499" ht="15.0" customHeight="1">
      <c r="E4499" s="64"/>
      <c r="F4499" s="65"/>
      <c r="G4499" s="64"/>
    </row>
    <row r="4500" ht="15.0" customHeight="1">
      <c r="E4500" s="64"/>
      <c r="F4500" s="65"/>
      <c r="G4500" s="64"/>
    </row>
    <row r="4501" ht="15.0" customHeight="1">
      <c r="E4501" s="64"/>
      <c r="F4501" s="65"/>
      <c r="G4501" s="64"/>
    </row>
    <row r="4502" ht="15.0" customHeight="1">
      <c r="E4502" s="64"/>
      <c r="F4502" s="65"/>
      <c r="G4502" s="64"/>
    </row>
    <row r="4503" ht="15.0" customHeight="1">
      <c r="E4503" s="64"/>
      <c r="F4503" s="65"/>
      <c r="G4503" s="64"/>
    </row>
    <row r="4504" ht="15.0" customHeight="1">
      <c r="E4504" s="64"/>
      <c r="F4504" s="65"/>
      <c r="G4504" s="64"/>
    </row>
    <row r="4505" ht="15.0" customHeight="1">
      <c r="E4505" s="64"/>
      <c r="F4505" s="65"/>
      <c r="G4505" s="64"/>
    </row>
    <row r="4506" ht="15.0" customHeight="1">
      <c r="E4506" s="64"/>
      <c r="F4506" s="65"/>
      <c r="G4506" s="64"/>
    </row>
    <row r="4507" ht="15.0" customHeight="1">
      <c r="E4507" s="64"/>
      <c r="F4507" s="65"/>
      <c r="G4507" s="64"/>
    </row>
    <row r="4508" ht="15.0" customHeight="1">
      <c r="E4508" s="64"/>
      <c r="F4508" s="65"/>
      <c r="G4508" s="64"/>
    </row>
    <row r="4509" ht="15.0" customHeight="1">
      <c r="E4509" s="64"/>
      <c r="F4509" s="65"/>
      <c r="G4509" s="64"/>
    </row>
    <row r="4510" ht="15.0" customHeight="1">
      <c r="E4510" s="64"/>
      <c r="F4510" s="65"/>
      <c r="G4510" s="64"/>
    </row>
    <row r="4511" ht="15.0" customHeight="1">
      <c r="E4511" s="64"/>
      <c r="F4511" s="65"/>
      <c r="G4511" s="64"/>
    </row>
    <row r="4512" ht="15.0" customHeight="1">
      <c r="E4512" s="64"/>
      <c r="F4512" s="65"/>
      <c r="G4512" s="64"/>
    </row>
    <row r="4513" ht="15.0" customHeight="1">
      <c r="E4513" s="64"/>
      <c r="F4513" s="65"/>
      <c r="G4513" s="64"/>
    </row>
    <row r="4514" ht="15.0" customHeight="1">
      <c r="E4514" s="64"/>
      <c r="F4514" s="65"/>
      <c r="G4514" s="64"/>
    </row>
    <row r="4515" ht="15.0" customHeight="1">
      <c r="E4515" s="64"/>
      <c r="F4515" s="65"/>
      <c r="G4515" s="64"/>
    </row>
    <row r="4516" ht="15.0" customHeight="1">
      <c r="E4516" s="64"/>
      <c r="F4516" s="65"/>
      <c r="G4516" s="64"/>
    </row>
    <row r="4517" ht="15.0" customHeight="1">
      <c r="E4517" s="64"/>
      <c r="F4517" s="65"/>
      <c r="G4517" s="64"/>
    </row>
    <row r="4518" ht="15.0" customHeight="1">
      <c r="E4518" s="64"/>
      <c r="F4518" s="65"/>
      <c r="G4518" s="64"/>
    </row>
    <row r="4519" ht="15.0" customHeight="1">
      <c r="E4519" s="64"/>
      <c r="F4519" s="65"/>
      <c r="G4519" s="64"/>
    </row>
    <row r="4520" ht="15.0" customHeight="1">
      <c r="E4520" s="64"/>
      <c r="F4520" s="65"/>
      <c r="G4520" s="64"/>
    </row>
    <row r="4521" ht="15.0" customHeight="1">
      <c r="E4521" s="64"/>
      <c r="F4521" s="65"/>
      <c r="G4521" s="64"/>
    </row>
    <row r="4522" ht="15.0" customHeight="1">
      <c r="E4522" s="64"/>
      <c r="F4522" s="65"/>
      <c r="G4522" s="64"/>
    </row>
    <row r="4523" ht="15.0" customHeight="1">
      <c r="E4523" s="64"/>
      <c r="F4523" s="65"/>
      <c r="G4523" s="64"/>
    </row>
    <row r="4524" ht="15.0" customHeight="1">
      <c r="E4524" s="64"/>
      <c r="F4524" s="65"/>
      <c r="G4524" s="64"/>
    </row>
    <row r="4525" ht="15.0" customHeight="1">
      <c r="E4525" s="64"/>
      <c r="F4525" s="65"/>
      <c r="G4525" s="64"/>
    </row>
    <row r="4526" ht="15.0" customHeight="1">
      <c r="E4526" s="64"/>
      <c r="F4526" s="65"/>
      <c r="G4526" s="64"/>
    </row>
    <row r="4527" ht="15.0" customHeight="1">
      <c r="E4527" s="64"/>
      <c r="F4527" s="65"/>
      <c r="G4527" s="64"/>
    </row>
    <row r="4528" ht="15.0" customHeight="1">
      <c r="E4528" s="64"/>
      <c r="F4528" s="65"/>
      <c r="G4528" s="64"/>
    </row>
    <row r="4529" ht="15.0" customHeight="1">
      <c r="E4529" s="64"/>
      <c r="F4529" s="65"/>
      <c r="G4529" s="64"/>
    </row>
    <row r="4530" ht="15.0" customHeight="1">
      <c r="E4530" s="64"/>
      <c r="F4530" s="65"/>
      <c r="G4530" s="64"/>
    </row>
    <row r="4531" ht="15.0" customHeight="1">
      <c r="E4531" s="64"/>
      <c r="F4531" s="65"/>
      <c r="G4531" s="64"/>
    </row>
    <row r="4532" ht="15.0" customHeight="1">
      <c r="E4532" s="64"/>
      <c r="F4532" s="65"/>
      <c r="G4532" s="64"/>
    </row>
    <row r="4533" ht="15.0" customHeight="1">
      <c r="E4533" s="64"/>
      <c r="F4533" s="65"/>
      <c r="G4533" s="64"/>
    </row>
    <row r="4534" ht="15.0" customHeight="1">
      <c r="E4534" s="64"/>
      <c r="F4534" s="65"/>
      <c r="G4534" s="64"/>
    </row>
    <row r="4535" ht="15.0" customHeight="1">
      <c r="E4535" s="64"/>
      <c r="F4535" s="65"/>
      <c r="G4535" s="64"/>
    </row>
    <row r="4536" ht="15.0" customHeight="1">
      <c r="E4536" s="64"/>
      <c r="F4536" s="65"/>
      <c r="G4536" s="64"/>
    </row>
    <row r="4537" ht="15.0" customHeight="1">
      <c r="E4537" s="64"/>
      <c r="F4537" s="65"/>
      <c r="G4537" s="64"/>
    </row>
    <row r="4538" ht="15.0" customHeight="1">
      <c r="E4538" s="64"/>
      <c r="F4538" s="65"/>
      <c r="G4538" s="64"/>
    </row>
    <row r="4539" ht="15.0" customHeight="1">
      <c r="E4539" s="64"/>
      <c r="F4539" s="65"/>
      <c r="G4539" s="64"/>
    </row>
    <row r="4540" ht="15.0" customHeight="1">
      <c r="E4540" s="64"/>
      <c r="F4540" s="65"/>
      <c r="G4540" s="64"/>
    </row>
    <row r="4541" ht="15.0" customHeight="1">
      <c r="E4541" s="64"/>
      <c r="F4541" s="65"/>
      <c r="G4541" s="64"/>
    </row>
    <row r="4542" ht="15.0" customHeight="1">
      <c r="E4542" s="64"/>
      <c r="F4542" s="65"/>
      <c r="G4542" s="64"/>
    </row>
    <row r="4543" ht="15.0" customHeight="1">
      <c r="E4543" s="64"/>
      <c r="F4543" s="65"/>
      <c r="G4543" s="64"/>
    </row>
    <row r="4544" ht="15.0" customHeight="1">
      <c r="E4544" s="64"/>
      <c r="F4544" s="65"/>
      <c r="G4544" s="64"/>
    </row>
    <row r="4545" ht="15.0" customHeight="1">
      <c r="E4545" s="64"/>
      <c r="F4545" s="65"/>
      <c r="G4545" s="64"/>
    </row>
    <row r="4546" ht="15.0" customHeight="1">
      <c r="E4546" s="64"/>
      <c r="F4546" s="65"/>
      <c r="G4546" s="64"/>
    </row>
    <row r="4547" ht="15.0" customHeight="1">
      <c r="E4547" s="64"/>
      <c r="F4547" s="65"/>
      <c r="G4547" s="64"/>
    </row>
    <row r="4548" ht="15.0" customHeight="1">
      <c r="E4548" s="64"/>
      <c r="F4548" s="65"/>
      <c r="G4548" s="64"/>
    </row>
    <row r="4549" ht="15.0" customHeight="1">
      <c r="E4549" s="64"/>
      <c r="F4549" s="65"/>
      <c r="G4549" s="64"/>
    </row>
    <row r="4550" ht="15.0" customHeight="1">
      <c r="E4550" s="64"/>
      <c r="F4550" s="65"/>
      <c r="G4550" s="64"/>
    </row>
    <row r="4551" ht="15.0" customHeight="1">
      <c r="E4551" s="64"/>
      <c r="F4551" s="65"/>
      <c r="G4551" s="64"/>
    </row>
    <row r="4552" ht="15.0" customHeight="1">
      <c r="E4552" s="64"/>
      <c r="F4552" s="65"/>
      <c r="G4552" s="64"/>
    </row>
    <row r="4553" ht="15.0" customHeight="1">
      <c r="E4553" s="64"/>
      <c r="F4553" s="65"/>
      <c r="G4553" s="64"/>
    </row>
    <row r="4554" ht="15.0" customHeight="1">
      <c r="E4554" s="64"/>
      <c r="F4554" s="65"/>
      <c r="G4554" s="64"/>
    </row>
    <row r="4555" ht="15.0" customHeight="1">
      <c r="E4555" s="64"/>
      <c r="F4555" s="65"/>
      <c r="G4555" s="64"/>
    </row>
    <row r="4556" ht="15.0" customHeight="1">
      <c r="E4556" s="64"/>
      <c r="F4556" s="65"/>
      <c r="G4556" s="64"/>
    </row>
    <row r="4557" ht="15.0" customHeight="1">
      <c r="E4557" s="64"/>
      <c r="F4557" s="65"/>
      <c r="G4557" s="64"/>
    </row>
    <row r="4558" ht="15.0" customHeight="1">
      <c r="E4558" s="64"/>
      <c r="F4558" s="65"/>
      <c r="G4558" s="64"/>
    </row>
    <row r="4559" ht="15.0" customHeight="1">
      <c r="E4559" s="64"/>
      <c r="F4559" s="65"/>
      <c r="G4559" s="64"/>
    </row>
    <row r="4560" ht="15.0" customHeight="1">
      <c r="E4560" s="64"/>
      <c r="F4560" s="65"/>
      <c r="G4560" s="64"/>
    </row>
    <row r="4561" ht="15.0" customHeight="1">
      <c r="E4561" s="64"/>
      <c r="F4561" s="65"/>
      <c r="G4561" s="64"/>
    </row>
    <row r="4562" ht="15.0" customHeight="1">
      <c r="E4562" s="64"/>
      <c r="F4562" s="65"/>
      <c r="G4562" s="64"/>
    </row>
    <row r="4563" ht="15.0" customHeight="1">
      <c r="E4563" s="64"/>
      <c r="F4563" s="65"/>
      <c r="G4563" s="64"/>
    </row>
    <row r="4564" ht="15.0" customHeight="1">
      <c r="E4564" s="64"/>
      <c r="F4564" s="65"/>
      <c r="G4564" s="64"/>
    </row>
    <row r="4565" ht="15.0" customHeight="1">
      <c r="E4565" s="64"/>
      <c r="F4565" s="65"/>
      <c r="G4565" s="64"/>
    </row>
    <row r="4566" ht="15.0" customHeight="1">
      <c r="E4566" s="64"/>
      <c r="F4566" s="65"/>
      <c r="G4566" s="64"/>
    </row>
    <row r="4567" ht="15.0" customHeight="1">
      <c r="E4567" s="64"/>
      <c r="F4567" s="65"/>
      <c r="G4567" s="64"/>
    </row>
    <row r="4568" ht="15.0" customHeight="1">
      <c r="E4568" s="64"/>
      <c r="F4568" s="65"/>
      <c r="G4568" s="64"/>
    </row>
    <row r="4569" ht="15.0" customHeight="1">
      <c r="E4569" s="64"/>
      <c r="F4569" s="65"/>
      <c r="G4569" s="64"/>
    </row>
    <row r="4570" ht="15.0" customHeight="1">
      <c r="E4570" s="64"/>
      <c r="F4570" s="65"/>
      <c r="G4570" s="64"/>
    </row>
    <row r="4571" ht="15.0" customHeight="1">
      <c r="E4571" s="64"/>
      <c r="F4571" s="65"/>
      <c r="G4571" s="64"/>
    </row>
    <row r="4572" ht="15.0" customHeight="1">
      <c r="E4572" s="64"/>
      <c r="F4572" s="65"/>
      <c r="G4572" s="64"/>
    </row>
    <row r="4573" ht="15.0" customHeight="1">
      <c r="E4573" s="64"/>
      <c r="F4573" s="65"/>
      <c r="G4573" s="64"/>
    </row>
    <row r="4574" ht="15.0" customHeight="1">
      <c r="E4574" s="64"/>
      <c r="F4574" s="65"/>
      <c r="G4574" s="64"/>
    </row>
    <row r="4575" ht="15.0" customHeight="1">
      <c r="E4575" s="64"/>
      <c r="F4575" s="65"/>
      <c r="G4575" s="64"/>
    </row>
    <row r="4576" ht="15.0" customHeight="1">
      <c r="E4576" s="64"/>
      <c r="F4576" s="65"/>
      <c r="G4576" s="64"/>
    </row>
    <row r="4577" ht="15.0" customHeight="1">
      <c r="E4577" s="64"/>
      <c r="F4577" s="65"/>
      <c r="G4577" s="64"/>
    </row>
    <row r="4578" ht="15.0" customHeight="1">
      <c r="E4578" s="64"/>
      <c r="F4578" s="65"/>
      <c r="G4578" s="64"/>
    </row>
    <row r="4579" ht="15.0" customHeight="1">
      <c r="E4579" s="64"/>
      <c r="F4579" s="65"/>
      <c r="G4579" s="64"/>
    </row>
    <row r="4580" ht="15.0" customHeight="1">
      <c r="E4580" s="64"/>
      <c r="F4580" s="65"/>
      <c r="G4580" s="64"/>
    </row>
    <row r="4581" ht="15.0" customHeight="1">
      <c r="E4581" s="64"/>
      <c r="F4581" s="65"/>
      <c r="G4581" s="64"/>
    </row>
    <row r="4582" ht="15.0" customHeight="1">
      <c r="E4582" s="64"/>
      <c r="F4582" s="65"/>
      <c r="G4582" s="64"/>
    </row>
    <row r="4583" ht="15.0" customHeight="1">
      <c r="E4583" s="64"/>
      <c r="F4583" s="65"/>
      <c r="G4583" s="64"/>
    </row>
    <row r="4584" ht="15.0" customHeight="1">
      <c r="E4584" s="64"/>
      <c r="F4584" s="65"/>
      <c r="G4584" s="64"/>
    </row>
    <row r="4585" ht="15.0" customHeight="1">
      <c r="E4585" s="64"/>
      <c r="F4585" s="65"/>
      <c r="G4585" s="64"/>
    </row>
    <row r="4586" ht="15.0" customHeight="1">
      <c r="E4586" s="64"/>
      <c r="F4586" s="65"/>
      <c r="G4586" s="64"/>
    </row>
    <row r="4587" ht="15.0" customHeight="1">
      <c r="E4587" s="64"/>
      <c r="F4587" s="65"/>
      <c r="G4587" s="64"/>
    </row>
    <row r="4588" ht="15.0" customHeight="1">
      <c r="E4588" s="64"/>
      <c r="F4588" s="65"/>
      <c r="G4588" s="64"/>
    </row>
    <row r="4589" ht="15.0" customHeight="1">
      <c r="E4589" s="64"/>
      <c r="F4589" s="65"/>
      <c r="G4589" s="64"/>
    </row>
    <row r="4590" ht="15.0" customHeight="1">
      <c r="E4590" s="64"/>
      <c r="F4590" s="65"/>
      <c r="G4590" s="64"/>
    </row>
    <row r="4591" ht="15.0" customHeight="1">
      <c r="E4591" s="64"/>
      <c r="F4591" s="65"/>
      <c r="G4591" s="64"/>
    </row>
    <row r="4592" ht="15.0" customHeight="1">
      <c r="E4592" s="64"/>
      <c r="F4592" s="65"/>
      <c r="G4592" s="64"/>
    </row>
    <row r="4593" ht="15.0" customHeight="1">
      <c r="E4593" s="64"/>
      <c r="F4593" s="65"/>
      <c r="G4593" s="64"/>
    </row>
    <row r="4594" ht="15.0" customHeight="1">
      <c r="E4594" s="64"/>
      <c r="F4594" s="65"/>
      <c r="G4594" s="64"/>
    </row>
    <row r="4595" ht="15.0" customHeight="1">
      <c r="E4595" s="64"/>
      <c r="F4595" s="65"/>
      <c r="G4595" s="64"/>
    </row>
    <row r="4596" ht="15.0" customHeight="1">
      <c r="E4596" s="64"/>
      <c r="F4596" s="65"/>
      <c r="G4596" s="64"/>
    </row>
    <row r="4597" ht="15.0" customHeight="1">
      <c r="E4597" s="64"/>
      <c r="F4597" s="65"/>
      <c r="G4597" s="64"/>
    </row>
    <row r="4598" ht="15.0" customHeight="1">
      <c r="E4598" s="64"/>
      <c r="F4598" s="65"/>
      <c r="G4598" s="64"/>
    </row>
    <row r="4599" ht="15.0" customHeight="1">
      <c r="E4599" s="64"/>
      <c r="F4599" s="65"/>
      <c r="G4599" s="64"/>
    </row>
    <row r="4600" ht="15.0" customHeight="1">
      <c r="E4600" s="64"/>
      <c r="F4600" s="65"/>
      <c r="G4600" s="64"/>
    </row>
    <row r="4601" ht="15.0" customHeight="1">
      <c r="E4601" s="64"/>
      <c r="F4601" s="65"/>
      <c r="G4601" s="64"/>
    </row>
    <row r="4602" ht="15.0" customHeight="1">
      <c r="E4602" s="64"/>
      <c r="F4602" s="65"/>
      <c r="G4602" s="64"/>
    </row>
    <row r="4603" ht="15.0" customHeight="1">
      <c r="E4603" s="64"/>
      <c r="F4603" s="65"/>
      <c r="G4603" s="64"/>
    </row>
    <row r="4604" ht="15.0" customHeight="1">
      <c r="E4604" s="64"/>
      <c r="F4604" s="65"/>
      <c r="G4604" s="64"/>
    </row>
    <row r="4605" ht="15.0" customHeight="1">
      <c r="E4605" s="64"/>
      <c r="F4605" s="65"/>
      <c r="G4605" s="64"/>
    </row>
    <row r="4606" ht="15.0" customHeight="1">
      <c r="E4606" s="64"/>
      <c r="F4606" s="65"/>
      <c r="G4606" s="64"/>
    </row>
    <row r="4607" ht="15.0" customHeight="1">
      <c r="E4607" s="64"/>
      <c r="F4607" s="65"/>
      <c r="G4607" s="64"/>
    </row>
    <row r="4608" ht="15.0" customHeight="1">
      <c r="E4608" s="64"/>
      <c r="F4608" s="65"/>
      <c r="G4608" s="64"/>
    </row>
    <row r="4609" ht="15.0" customHeight="1">
      <c r="E4609" s="64"/>
      <c r="F4609" s="65"/>
      <c r="G4609" s="64"/>
    </row>
    <row r="4610" ht="15.0" customHeight="1">
      <c r="E4610" s="64"/>
      <c r="F4610" s="65"/>
      <c r="G4610" s="64"/>
    </row>
    <row r="4611" ht="15.0" customHeight="1">
      <c r="E4611" s="64"/>
      <c r="F4611" s="65"/>
      <c r="G4611" s="64"/>
    </row>
    <row r="4612" ht="15.0" customHeight="1">
      <c r="E4612" s="64"/>
      <c r="F4612" s="65"/>
      <c r="G4612" s="64"/>
    </row>
    <row r="4613" ht="15.0" customHeight="1">
      <c r="E4613" s="64"/>
      <c r="F4613" s="65"/>
      <c r="G4613" s="64"/>
    </row>
    <row r="4614" ht="15.0" customHeight="1">
      <c r="E4614" s="64"/>
      <c r="F4614" s="65"/>
      <c r="G4614" s="64"/>
    </row>
    <row r="4615" ht="15.0" customHeight="1">
      <c r="E4615" s="64"/>
      <c r="F4615" s="65"/>
      <c r="G4615" s="64"/>
    </row>
    <row r="4616" ht="15.0" customHeight="1">
      <c r="E4616" s="64"/>
      <c r="F4616" s="65"/>
      <c r="G4616" s="64"/>
    </row>
    <row r="4617" ht="15.0" customHeight="1">
      <c r="E4617" s="64"/>
      <c r="F4617" s="65"/>
      <c r="G4617" s="64"/>
    </row>
    <row r="4618" ht="15.0" customHeight="1">
      <c r="E4618" s="64"/>
      <c r="F4618" s="65"/>
      <c r="G4618" s="64"/>
    </row>
    <row r="4619" ht="15.0" customHeight="1">
      <c r="E4619" s="64"/>
      <c r="F4619" s="65"/>
      <c r="G4619" s="64"/>
    </row>
    <row r="4620" ht="15.0" customHeight="1">
      <c r="E4620" s="64"/>
      <c r="F4620" s="65"/>
      <c r="G4620" s="64"/>
    </row>
    <row r="4621" ht="15.0" customHeight="1">
      <c r="E4621" s="64"/>
      <c r="F4621" s="65"/>
      <c r="G4621" s="64"/>
    </row>
    <row r="4622" ht="15.0" customHeight="1">
      <c r="E4622" s="64"/>
      <c r="F4622" s="65"/>
      <c r="G4622" s="64"/>
    </row>
    <row r="4623" ht="15.0" customHeight="1">
      <c r="E4623" s="64"/>
      <c r="F4623" s="65"/>
      <c r="G4623" s="64"/>
    </row>
    <row r="4624" ht="15.0" customHeight="1">
      <c r="E4624" s="64"/>
      <c r="F4624" s="65"/>
      <c r="G4624" s="64"/>
    </row>
    <row r="4625" ht="15.0" customHeight="1">
      <c r="E4625" s="64"/>
      <c r="F4625" s="65"/>
      <c r="G4625" s="64"/>
    </row>
    <row r="4626" ht="15.0" customHeight="1">
      <c r="E4626" s="64"/>
      <c r="F4626" s="65"/>
      <c r="G4626" s="64"/>
    </row>
    <row r="4627" ht="15.0" customHeight="1">
      <c r="E4627" s="64"/>
      <c r="F4627" s="65"/>
      <c r="G4627" s="64"/>
    </row>
    <row r="4628" ht="15.0" customHeight="1">
      <c r="E4628" s="64"/>
      <c r="F4628" s="65"/>
      <c r="G4628" s="64"/>
    </row>
    <row r="4629" ht="15.0" customHeight="1">
      <c r="E4629" s="64"/>
      <c r="F4629" s="65"/>
      <c r="G4629" s="64"/>
    </row>
    <row r="4630" ht="15.0" customHeight="1">
      <c r="E4630" s="64"/>
      <c r="F4630" s="65"/>
      <c r="G4630" s="64"/>
    </row>
    <row r="4631" ht="15.0" customHeight="1">
      <c r="E4631" s="64"/>
      <c r="F4631" s="65"/>
      <c r="G4631" s="64"/>
    </row>
    <row r="4632" ht="15.0" customHeight="1">
      <c r="E4632" s="64"/>
      <c r="F4632" s="65"/>
      <c r="G4632" s="64"/>
    </row>
    <row r="4633" ht="15.0" customHeight="1">
      <c r="E4633" s="64"/>
      <c r="F4633" s="65"/>
      <c r="G4633" s="64"/>
    </row>
    <row r="4634" ht="15.0" customHeight="1">
      <c r="E4634" s="64"/>
      <c r="F4634" s="65"/>
      <c r="G4634" s="64"/>
    </row>
    <row r="4635" ht="15.0" customHeight="1">
      <c r="E4635" s="64"/>
      <c r="F4635" s="65"/>
      <c r="G4635" s="64"/>
    </row>
    <row r="4636" ht="15.0" customHeight="1">
      <c r="E4636" s="64"/>
      <c r="F4636" s="65"/>
      <c r="G4636" s="64"/>
    </row>
    <row r="4637" ht="15.0" customHeight="1">
      <c r="E4637" s="64"/>
      <c r="F4637" s="65"/>
      <c r="G4637" s="64"/>
    </row>
    <row r="4638" ht="15.0" customHeight="1">
      <c r="E4638" s="64"/>
      <c r="F4638" s="65"/>
      <c r="G4638" s="64"/>
    </row>
    <row r="4639" ht="15.0" customHeight="1">
      <c r="E4639" s="64"/>
      <c r="F4639" s="65"/>
      <c r="G4639" s="64"/>
    </row>
    <row r="4640" ht="15.0" customHeight="1">
      <c r="E4640" s="64"/>
      <c r="F4640" s="65"/>
      <c r="G4640" s="64"/>
    </row>
    <row r="4641" ht="15.0" customHeight="1">
      <c r="E4641" s="64"/>
      <c r="F4641" s="65"/>
      <c r="G4641" s="64"/>
    </row>
    <row r="4642" ht="15.0" customHeight="1">
      <c r="E4642" s="64"/>
      <c r="F4642" s="65"/>
      <c r="G4642" s="64"/>
    </row>
    <row r="4643" ht="15.0" customHeight="1">
      <c r="E4643" s="64"/>
      <c r="F4643" s="65"/>
      <c r="G4643" s="64"/>
    </row>
    <row r="4644" ht="15.0" customHeight="1">
      <c r="E4644" s="64"/>
      <c r="F4644" s="65"/>
      <c r="G4644" s="64"/>
    </row>
    <row r="4645" ht="15.0" customHeight="1">
      <c r="E4645" s="64"/>
      <c r="F4645" s="65"/>
      <c r="G4645" s="64"/>
    </row>
    <row r="4646" ht="15.0" customHeight="1">
      <c r="E4646" s="64"/>
      <c r="F4646" s="65"/>
      <c r="G4646" s="64"/>
    </row>
    <row r="4647" ht="15.0" customHeight="1">
      <c r="E4647" s="64"/>
      <c r="F4647" s="65"/>
      <c r="G4647" s="64"/>
    </row>
    <row r="4648" ht="15.0" customHeight="1">
      <c r="E4648" s="64"/>
      <c r="F4648" s="65"/>
      <c r="G4648" s="64"/>
    </row>
    <row r="4649" ht="15.0" customHeight="1">
      <c r="E4649" s="64"/>
      <c r="F4649" s="65"/>
      <c r="G4649" s="64"/>
    </row>
    <row r="4650" ht="15.0" customHeight="1">
      <c r="E4650" s="64"/>
      <c r="F4650" s="65"/>
      <c r="G4650" s="64"/>
    </row>
    <row r="4651" ht="15.0" customHeight="1">
      <c r="E4651" s="64"/>
      <c r="F4651" s="65"/>
      <c r="G4651" s="64"/>
    </row>
    <row r="4652" ht="15.0" customHeight="1">
      <c r="E4652" s="64"/>
      <c r="F4652" s="65"/>
      <c r="G4652" s="64"/>
    </row>
    <row r="4653" ht="15.0" customHeight="1">
      <c r="E4653" s="64"/>
      <c r="F4653" s="65"/>
      <c r="G4653" s="64"/>
    </row>
    <row r="4654" ht="15.0" customHeight="1">
      <c r="E4654" s="64"/>
      <c r="F4654" s="65"/>
      <c r="G4654" s="64"/>
    </row>
    <row r="4655" ht="15.0" customHeight="1">
      <c r="E4655" s="64"/>
      <c r="F4655" s="65"/>
      <c r="G4655" s="64"/>
    </row>
    <row r="4656" ht="15.0" customHeight="1">
      <c r="E4656" s="64"/>
      <c r="F4656" s="65"/>
      <c r="G4656" s="64"/>
    </row>
    <row r="4657" ht="15.0" customHeight="1">
      <c r="E4657" s="64"/>
      <c r="F4657" s="65"/>
      <c r="G4657" s="64"/>
    </row>
    <row r="4658" ht="15.0" customHeight="1">
      <c r="E4658" s="64"/>
      <c r="F4658" s="65"/>
      <c r="G4658" s="64"/>
    </row>
    <row r="4659" ht="15.0" customHeight="1">
      <c r="E4659" s="64"/>
      <c r="F4659" s="65"/>
      <c r="G4659" s="64"/>
    </row>
    <row r="4660" ht="15.0" customHeight="1">
      <c r="E4660" s="64"/>
      <c r="F4660" s="65"/>
      <c r="G4660" s="64"/>
    </row>
    <row r="4661" ht="15.0" customHeight="1">
      <c r="E4661" s="64"/>
      <c r="F4661" s="65"/>
      <c r="G4661" s="64"/>
    </row>
    <row r="4662" ht="15.0" customHeight="1">
      <c r="E4662" s="64"/>
      <c r="F4662" s="65"/>
      <c r="G4662" s="64"/>
    </row>
    <row r="4663" ht="15.0" customHeight="1">
      <c r="E4663" s="64"/>
      <c r="F4663" s="65"/>
      <c r="G4663" s="64"/>
    </row>
    <row r="4664" ht="15.0" customHeight="1">
      <c r="E4664" s="64"/>
      <c r="F4664" s="65"/>
      <c r="G4664" s="64"/>
    </row>
    <row r="4665" ht="15.0" customHeight="1">
      <c r="E4665" s="64"/>
      <c r="F4665" s="65"/>
      <c r="G4665" s="64"/>
    </row>
    <row r="4666" ht="15.0" customHeight="1">
      <c r="E4666" s="64"/>
      <c r="F4666" s="65"/>
      <c r="G4666" s="64"/>
    </row>
    <row r="4667" ht="15.0" customHeight="1">
      <c r="E4667" s="64"/>
      <c r="F4667" s="65"/>
      <c r="G4667" s="64"/>
    </row>
    <row r="4668" ht="15.0" customHeight="1">
      <c r="E4668" s="64"/>
      <c r="F4668" s="65"/>
      <c r="G4668" s="64"/>
    </row>
    <row r="4669" ht="15.0" customHeight="1">
      <c r="E4669" s="64"/>
      <c r="F4669" s="65"/>
      <c r="G4669" s="64"/>
    </row>
    <row r="4670" ht="15.0" customHeight="1">
      <c r="E4670" s="64"/>
      <c r="F4670" s="65"/>
      <c r="G4670" s="64"/>
    </row>
    <row r="4671" ht="15.0" customHeight="1">
      <c r="E4671" s="64"/>
      <c r="F4671" s="65"/>
      <c r="G4671" s="64"/>
    </row>
    <row r="4672" ht="15.0" customHeight="1">
      <c r="E4672" s="64"/>
      <c r="F4672" s="65"/>
      <c r="G4672" s="64"/>
    </row>
    <row r="4673" ht="15.0" customHeight="1">
      <c r="E4673" s="64"/>
      <c r="F4673" s="65"/>
      <c r="G4673" s="64"/>
    </row>
    <row r="4674" ht="15.0" customHeight="1">
      <c r="E4674" s="64"/>
      <c r="F4674" s="65"/>
      <c r="G4674" s="64"/>
    </row>
    <row r="4675" ht="15.0" customHeight="1">
      <c r="E4675" s="64"/>
      <c r="F4675" s="65"/>
      <c r="G4675" s="64"/>
    </row>
    <row r="4676" ht="15.0" customHeight="1">
      <c r="E4676" s="64"/>
      <c r="F4676" s="65"/>
      <c r="G4676" s="64"/>
    </row>
    <row r="4677" ht="15.0" customHeight="1">
      <c r="E4677" s="64"/>
      <c r="F4677" s="65"/>
      <c r="G4677" s="64"/>
    </row>
    <row r="4678" ht="15.0" customHeight="1">
      <c r="E4678" s="64"/>
      <c r="F4678" s="65"/>
      <c r="G4678" s="64"/>
    </row>
    <row r="4679" ht="15.0" customHeight="1">
      <c r="E4679" s="64"/>
      <c r="F4679" s="65"/>
      <c r="G4679" s="64"/>
    </row>
    <row r="4680" ht="15.0" customHeight="1">
      <c r="E4680" s="64"/>
      <c r="F4680" s="65"/>
      <c r="G4680" s="64"/>
    </row>
    <row r="4681" ht="15.0" customHeight="1">
      <c r="E4681" s="64"/>
      <c r="F4681" s="65"/>
      <c r="G4681" s="64"/>
    </row>
    <row r="4682" ht="15.0" customHeight="1">
      <c r="E4682" s="64"/>
      <c r="F4682" s="65"/>
      <c r="G4682" s="64"/>
    </row>
    <row r="4683" ht="15.0" customHeight="1">
      <c r="E4683" s="64"/>
      <c r="F4683" s="65"/>
      <c r="G4683" s="64"/>
    </row>
    <row r="4684" ht="15.0" customHeight="1">
      <c r="E4684" s="64"/>
      <c r="F4684" s="65"/>
      <c r="G4684" s="64"/>
    </row>
    <row r="4685" ht="15.0" customHeight="1">
      <c r="E4685" s="64"/>
      <c r="F4685" s="65"/>
      <c r="G4685" s="64"/>
    </row>
    <row r="4686" ht="15.0" customHeight="1">
      <c r="E4686" s="64"/>
      <c r="F4686" s="65"/>
      <c r="G4686" s="64"/>
    </row>
    <row r="4687" ht="15.0" customHeight="1">
      <c r="E4687" s="64"/>
      <c r="F4687" s="65"/>
      <c r="G4687" s="64"/>
    </row>
    <row r="4688" ht="15.0" customHeight="1">
      <c r="E4688" s="64"/>
      <c r="F4688" s="65"/>
      <c r="G4688" s="64"/>
    </row>
    <row r="4689" ht="15.0" customHeight="1">
      <c r="E4689" s="64"/>
      <c r="F4689" s="65"/>
      <c r="G4689" s="64"/>
    </row>
    <row r="4690" ht="15.0" customHeight="1">
      <c r="E4690" s="64"/>
      <c r="F4690" s="65"/>
      <c r="G4690" s="64"/>
    </row>
    <row r="4691" ht="15.0" customHeight="1">
      <c r="E4691" s="64"/>
      <c r="F4691" s="65"/>
      <c r="G4691" s="64"/>
    </row>
    <row r="4692" ht="15.0" customHeight="1">
      <c r="E4692" s="64"/>
      <c r="F4692" s="65"/>
      <c r="G4692" s="64"/>
    </row>
    <row r="4693" ht="15.0" customHeight="1">
      <c r="E4693" s="64"/>
      <c r="F4693" s="65"/>
      <c r="G4693" s="64"/>
    </row>
    <row r="4694" ht="15.0" customHeight="1">
      <c r="E4694" s="64"/>
      <c r="F4694" s="65"/>
      <c r="G4694" s="64"/>
    </row>
    <row r="4695" ht="15.0" customHeight="1">
      <c r="E4695" s="64"/>
      <c r="F4695" s="65"/>
      <c r="G4695" s="64"/>
    </row>
    <row r="4696" ht="15.0" customHeight="1">
      <c r="E4696" s="64"/>
      <c r="F4696" s="65"/>
      <c r="G4696" s="64"/>
    </row>
    <row r="4697" ht="15.0" customHeight="1">
      <c r="E4697" s="64"/>
      <c r="F4697" s="65"/>
      <c r="G4697" s="64"/>
    </row>
    <row r="4698" ht="15.0" customHeight="1">
      <c r="E4698" s="64"/>
      <c r="F4698" s="65"/>
      <c r="G4698" s="64"/>
    </row>
    <row r="4699" ht="15.0" customHeight="1">
      <c r="E4699" s="64"/>
      <c r="F4699" s="65"/>
      <c r="G4699" s="64"/>
    </row>
    <row r="4700" ht="15.0" customHeight="1">
      <c r="E4700" s="64"/>
      <c r="F4700" s="65"/>
      <c r="G4700" s="64"/>
    </row>
    <row r="4701" ht="15.0" customHeight="1">
      <c r="E4701" s="64"/>
      <c r="F4701" s="65"/>
      <c r="G4701" s="64"/>
    </row>
    <row r="4702" ht="15.0" customHeight="1">
      <c r="E4702" s="64"/>
      <c r="F4702" s="65"/>
      <c r="G4702" s="64"/>
    </row>
    <row r="4703" ht="15.0" customHeight="1">
      <c r="E4703" s="64"/>
      <c r="F4703" s="65"/>
      <c r="G4703" s="64"/>
    </row>
    <row r="4704" ht="15.0" customHeight="1">
      <c r="E4704" s="64"/>
      <c r="F4704" s="65"/>
      <c r="G4704" s="64"/>
    </row>
    <row r="4705" ht="15.0" customHeight="1">
      <c r="E4705" s="64"/>
      <c r="F4705" s="65"/>
      <c r="G4705" s="64"/>
    </row>
    <row r="4706" ht="15.0" customHeight="1">
      <c r="E4706" s="64"/>
      <c r="F4706" s="65"/>
      <c r="G4706" s="64"/>
    </row>
    <row r="4707" ht="15.0" customHeight="1">
      <c r="E4707" s="64"/>
      <c r="F4707" s="65"/>
      <c r="G4707" s="64"/>
    </row>
    <row r="4708" ht="15.0" customHeight="1">
      <c r="E4708" s="64"/>
      <c r="F4708" s="65"/>
      <c r="G4708" s="64"/>
    </row>
    <row r="4709" ht="15.0" customHeight="1">
      <c r="E4709" s="64"/>
      <c r="F4709" s="65"/>
      <c r="G4709" s="64"/>
    </row>
    <row r="4710" ht="15.0" customHeight="1">
      <c r="E4710" s="64"/>
      <c r="F4710" s="65"/>
      <c r="G4710" s="64"/>
    </row>
    <row r="4711" ht="15.0" customHeight="1">
      <c r="E4711" s="64"/>
      <c r="F4711" s="65"/>
      <c r="G4711" s="64"/>
    </row>
    <row r="4712" ht="15.0" customHeight="1">
      <c r="E4712" s="64"/>
      <c r="F4712" s="65"/>
      <c r="G4712" s="64"/>
    </row>
    <row r="4713" ht="15.0" customHeight="1">
      <c r="E4713" s="64"/>
      <c r="F4713" s="65"/>
      <c r="G4713" s="64"/>
    </row>
    <row r="4714" ht="15.0" customHeight="1">
      <c r="E4714" s="64"/>
      <c r="F4714" s="65"/>
      <c r="G4714" s="64"/>
    </row>
    <row r="4715" ht="15.0" customHeight="1">
      <c r="E4715" s="64"/>
      <c r="F4715" s="65"/>
      <c r="G4715" s="64"/>
    </row>
    <row r="4716" ht="15.0" customHeight="1">
      <c r="E4716" s="64"/>
      <c r="F4716" s="65"/>
      <c r="G4716" s="64"/>
    </row>
    <row r="4717" ht="15.0" customHeight="1">
      <c r="E4717" s="64"/>
      <c r="F4717" s="65"/>
      <c r="G4717" s="64"/>
    </row>
    <row r="4718" ht="15.0" customHeight="1">
      <c r="E4718" s="64"/>
      <c r="F4718" s="65"/>
      <c r="G4718" s="64"/>
    </row>
    <row r="4719" ht="15.0" customHeight="1">
      <c r="E4719" s="64"/>
      <c r="F4719" s="65"/>
      <c r="G4719" s="64"/>
    </row>
    <row r="4720" ht="15.0" customHeight="1">
      <c r="E4720" s="64"/>
      <c r="F4720" s="65"/>
      <c r="G4720" s="64"/>
    </row>
    <row r="4721" ht="15.0" customHeight="1">
      <c r="E4721" s="64"/>
      <c r="F4721" s="65"/>
      <c r="G4721" s="64"/>
    </row>
    <row r="4722" ht="15.0" customHeight="1">
      <c r="E4722" s="64"/>
      <c r="F4722" s="65"/>
      <c r="G4722" s="64"/>
    </row>
    <row r="4723" ht="15.0" customHeight="1">
      <c r="E4723" s="64"/>
      <c r="F4723" s="65"/>
      <c r="G4723" s="64"/>
    </row>
    <row r="4724" ht="15.0" customHeight="1">
      <c r="E4724" s="64"/>
      <c r="F4724" s="65"/>
      <c r="G4724" s="64"/>
    </row>
    <row r="4725" ht="15.0" customHeight="1">
      <c r="E4725" s="64"/>
      <c r="F4725" s="65"/>
      <c r="G4725" s="64"/>
    </row>
    <row r="4726" ht="15.0" customHeight="1">
      <c r="E4726" s="64"/>
      <c r="F4726" s="65"/>
      <c r="G4726" s="64"/>
    </row>
    <row r="4727" ht="15.0" customHeight="1">
      <c r="E4727" s="64"/>
      <c r="F4727" s="65"/>
      <c r="G4727" s="64"/>
    </row>
    <row r="4728" ht="15.0" customHeight="1">
      <c r="E4728" s="64"/>
      <c r="F4728" s="65"/>
      <c r="G4728" s="64"/>
    </row>
    <row r="4729" ht="15.0" customHeight="1">
      <c r="E4729" s="64"/>
      <c r="F4729" s="65"/>
      <c r="G4729" s="64"/>
    </row>
    <row r="4730" ht="15.0" customHeight="1">
      <c r="E4730" s="64"/>
      <c r="F4730" s="65"/>
      <c r="G4730" s="64"/>
    </row>
    <row r="4731" ht="15.0" customHeight="1">
      <c r="E4731" s="64"/>
      <c r="F4731" s="65"/>
      <c r="G4731" s="64"/>
    </row>
    <row r="4732" ht="15.0" customHeight="1">
      <c r="E4732" s="64"/>
      <c r="F4732" s="65"/>
      <c r="G4732" s="64"/>
    </row>
    <row r="4733" ht="15.0" customHeight="1">
      <c r="E4733" s="64"/>
      <c r="F4733" s="65"/>
      <c r="G4733" s="64"/>
    </row>
    <row r="4734" ht="15.0" customHeight="1">
      <c r="E4734" s="64"/>
      <c r="F4734" s="65"/>
      <c r="G4734" s="64"/>
    </row>
    <row r="4735" ht="15.0" customHeight="1">
      <c r="E4735" s="64"/>
      <c r="F4735" s="65"/>
      <c r="G4735" s="64"/>
    </row>
    <row r="4736" ht="15.0" customHeight="1">
      <c r="E4736" s="64"/>
      <c r="F4736" s="65"/>
      <c r="G4736" s="64"/>
    </row>
    <row r="4737" ht="15.0" customHeight="1">
      <c r="E4737" s="64"/>
      <c r="F4737" s="65"/>
      <c r="G4737" s="64"/>
    </row>
    <row r="4738" ht="15.0" customHeight="1">
      <c r="E4738" s="64"/>
      <c r="F4738" s="65"/>
      <c r="G4738" s="64"/>
    </row>
    <row r="4739" ht="15.0" customHeight="1">
      <c r="E4739" s="64"/>
      <c r="F4739" s="65"/>
      <c r="G4739" s="64"/>
    </row>
    <row r="4740" ht="15.0" customHeight="1">
      <c r="E4740" s="64"/>
      <c r="F4740" s="65"/>
      <c r="G4740" s="64"/>
    </row>
    <row r="4741" ht="15.0" customHeight="1">
      <c r="E4741" s="64"/>
      <c r="F4741" s="65"/>
      <c r="G4741" s="64"/>
    </row>
    <row r="4742" ht="15.0" customHeight="1">
      <c r="E4742" s="64"/>
      <c r="F4742" s="65"/>
      <c r="G4742" s="64"/>
    </row>
    <row r="4743" ht="15.0" customHeight="1">
      <c r="E4743" s="64"/>
      <c r="F4743" s="65"/>
      <c r="G4743" s="64"/>
    </row>
    <row r="4744" ht="15.0" customHeight="1">
      <c r="E4744" s="64"/>
      <c r="F4744" s="65"/>
      <c r="G4744" s="64"/>
    </row>
    <row r="4745" ht="15.0" customHeight="1">
      <c r="E4745" s="64"/>
      <c r="F4745" s="65"/>
      <c r="G4745" s="64"/>
    </row>
    <row r="4746" ht="15.0" customHeight="1">
      <c r="E4746" s="64"/>
      <c r="F4746" s="65"/>
      <c r="G4746" s="64"/>
    </row>
    <row r="4747" ht="15.0" customHeight="1">
      <c r="E4747" s="64"/>
      <c r="F4747" s="65"/>
      <c r="G4747" s="64"/>
    </row>
    <row r="4748" ht="15.0" customHeight="1">
      <c r="E4748" s="64"/>
      <c r="F4748" s="65"/>
      <c r="G4748" s="64"/>
    </row>
    <row r="4749" ht="15.0" customHeight="1">
      <c r="E4749" s="64"/>
      <c r="F4749" s="65"/>
      <c r="G4749" s="64"/>
    </row>
    <row r="4750" ht="15.0" customHeight="1">
      <c r="E4750" s="64"/>
      <c r="F4750" s="65"/>
      <c r="G4750" s="64"/>
    </row>
    <row r="4751" ht="15.0" customHeight="1">
      <c r="E4751" s="64"/>
      <c r="F4751" s="65"/>
      <c r="G4751" s="64"/>
    </row>
    <row r="4752" ht="15.0" customHeight="1">
      <c r="E4752" s="64"/>
      <c r="F4752" s="65"/>
      <c r="G4752" s="64"/>
    </row>
    <row r="4753" ht="15.0" customHeight="1">
      <c r="E4753" s="64"/>
      <c r="F4753" s="65"/>
      <c r="G4753" s="64"/>
    </row>
    <row r="4754" ht="15.0" customHeight="1">
      <c r="E4754" s="64"/>
      <c r="F4754" s="65"/>
      <c r="G4754" s="64"/>
    </row>
    <row r="4755" ht="15.0" customHeight="1">
      <c r="E4755" s="64"/>
      <c r="F4755" s="65"/>
      <c r="G4755" s="64"/>
    </row>
    <row r="4756" ht="15.0" customHeight="1">
      <c r="E4756" s="64"/>
      <c r="F4756" s="65"/>
      <c r="G4756" s="64"/>
    </row>
    <row r="4757" ht="15.0" customHeight="1">
      <c r="E4757" s="64"/>
      <c r="F4757" s="65"/>
      <c r="G4757" s="64"/>
    </row>
    <row r="4758" ht="15.0" customHeight="1">
      <c r="E4758" s="64"/>
      <c r="F4758" s="65"/>
      <c r="G4758" s="64"/>
    </row>
    <row r="4759" ht="15.0" customHeight="1">
      <c r="E4759" s="64"/>
      <c r="F4759" s="65"/>
      <c r="G4759" s="64"/>
    </row>
    <row r="4760" ht="15.0" customHeight="1">
      <c r="E4760" s="64"/>
      <c r="F4760" s="65"/>
      <c r="G4760" s="64"/>
    </row>
    <row r="4761" ht="15.0" customHeight="1">
      <c r="E4761" s="64"/>
      <c r="F4761" s="65"/>
      <c r="G4761" s="64"/>
    </row>
    <row r="4762" ht="15.0" customHeight="1">
      <c r="E4762" s="64"/>
      <c r="F4762" s="65"/>
      <c r="G4762" s="64"/>
    </row>
    <row r="4763" ht="15.0" customHeight="1">
      <c r="E4763" s="64"/>
      <c r="F4763" s="65"/>
      <c r="G4763" s="64"/>
    </row>
    <row r="4764" ht="15.0" customHeight="1">
      <c r="E4764" s="64"/>
      <c r="F4764" s="65"/>
      <c r="G4764" s="64"/>
    </row>
    <row r="4765" ht="15.0" customHeight="1">
      <c r="E4765" s="64"/>
      <c r="F4765" s="65"/>
      <c r="G4765" s="64"/>
    </row>
    <row r="4766" ht="15.0" customHeight="1">
      <c r="E4766" s="64"/>
      <c r="F4766" s="65"/>
      <c r="G4766" s="64"/>
    </row>
    <row r="4767" ht="15.0" customHeight="1">
      <c r="E4767" s="64"/>
      <c r="F4767" s="65"/>
      <c r="G4767" s="64"/>
    </row>
    <row r="4768" ht="15.0" customHeight="1">
      <c r="E4768" s="64"/>
      <c r="F4768" s="65"/>
      <c r="G4768" s="64"/>
    </row>
    <row r="4769" ht="15.0" customHeight="1">
      <c r="E4769" s="64"/>
      <c r="F4769" s="65"/>
      <c r="G4769" s="64"/>
    </row>
    <row r="4770" ht="15.0" customHeight="1">
      <c r="E4770" s="64"/>
      <c r="F4770" s="65"/>
      <c r="G4770" s="64"/>
    </row>
    <row r="4771" ht="15.0" customHeight="1">
      <c r="E4771" s="64"/>
      <c r="F4771" s="65"/>
      <c r="G4771" s="64"/>
    </row>
    <row r="4772" ht="15.0" customHeight="1">
      <c r="E4772" s="64"/>
      <c r="F4772" s="65"/>
      <c r="G4772" s="64"/>
    </row>
    <row r="4773" ht="15.0" customHeight="1">
      <c r="E4773" s="64"/>
      <c r="F4773" s="65"/>
      <c r="G4773" s="64"/>
    </row>
    <row r="4774" ht="15.0" customHeight="1">
      <c r="E4774" s="64"/>
      <c r="F4774" s="65"/>
      <c r="G4774" s="64"/>
    </row>
    <row r="4775" ht="15.0" customHeight="1">
      <c r="E4775" s="64"/>
      <c r="F4775" s="65"/>
      <c r="G4775" s="64"/>
    </row>
    <row r="4776" ht="15.0" customHeight="1">
      <c r="E4776" s="64"/>
      <c r="F4776" s="65"/>
      <c r="G4776" s="64"/>
    </row>
    <row r="4777" ht="15.0" customHeight="1">
      <c r="E4777" s="64"/>
      <c r="F4777" s="65"/>
      <c r="G4777" s="64"/>
    </row>
    <row r="4778" ht="15.0" customHeight="1">
      <c r="E4778" s="64"/>
      <c r="F4778" s="65"/>
      <c r="G4778" s="64"/>
    </row>
    <row r="4779" ht="15.0" customHeight="1">
      <c r="E4779" s="64"/>
      <c r="F4779" s="65"/>
      <c r="G4779" s="64"/>
    </row>
    <row r="4780" ht="15.0" customHeight="1">
      <c r="E4780" s="64"/>
      <c r="F4780" s="65"/>
      <c r="G4780" s="64"/>
    </row>
    <row r="4781" ht="15.0" customHeight="1">
      <c r="E4781" s="64"/>
      <c r="F4781" s="65"/>
      <c r="G4781" s="64"/>
    </row>
    <row r="4782" ht="15.0" customHeight="1">
      <c r="E4782" s="64"/>
      <c r="F4782" s="65"/>
      <c r="G4782" s="64"/>
    </row>
    <row r="4783" ht="15.0" customHeight="1">
      <c r="E4783" s="64"/>
      <c r="F4783" s="65"/>
      <c r="G4783" s="64"/>
    </row>
    <row r="4784" ht="15.0" customHeight="1">
      <c r="E4784" s="64"/>
      <c r="F4784" s="65"/>
      <c r="G4784" s="64"/>
    </row>
    <row r="4785" ht="15.0" customHeight="1">
      <c r="E4785" s="64"/>
      <c r="F4785" s="65"/>
      <c r="G4785" s="64"/>
    </row>
    <row r="4786" ht="15.0" customHeight="1">
      <c r="E4786" s="64"/>
      <c r="F4786" s="65"/>
      <c r="G4786" s="64"/>
    </row>
    <row r="4787" ht="15.0" customHeight="1">
      <c r="E4787" s="64"/>
      <c r="F4787" s="65"/>
      <c r="G4787" s="64"/>
    </row>
    <row r="4788" ht="15.0" customHeight="1">
      <c r="E4788" s="64"/>
      <c r="F4788" s="65"/>
      <c r="G4788" s="64"/>
    </row>
    <row r="4789" ht="15.0" customHeight="1">
      <c r="E4789" s="64"/>
      <c r="F4789" s="65"/>
      <c r="G4789" s="64"/>
    </row>
    <row r="4790" ht="15.0" customHeight="1">
      <c r="E4790" s="64"/>
      <c r="F4790" s="65"/>
      <c r="G4790" s="64"/>
    </row>
    <row r="4791" ht="15.0" customHeight="1">
      <c r="E4791" s="64"/>
      <c r="F4791" s="65"/>
      <c r="G4791" s="64"/>
    </row>
    <row r="4792" ht="15.0" customHeight="1">
      <c r="E4792" s="64"/>
      <c r="F4792" s="65"/>
      <c r="G4792" s="64"/>
    </row>
    <row r="4793" ht="15.0" customHeight="1">
      <c r="E4793" s="64"/>
      <c r="F4793" s="65"/>
      <c r="G4793" s="64"/>
    </row>
    <row r="4794" ht="15.0" customHeight="1">
      <c r="E4794" s="64"/>
      <c r="F4794" s="65"/>
      <c r="G4794" s="64"/>
    </row>
    <row r="4795" ht="15.0" customHeight="1">
      <c r="E4795" s="64"/>
      <c r="F4795" s="65"/>
      <c r="G4795" s="64"/>
    </row>
    <row r="4796" ht="15.0" customHeight="1">
      <c r="E4796" s="64"/>
      <c r="F4796" s="65"/>
      <c r="G4796" s="64"/>
    </row>
    <row r="4797" ht="15.0" customHeight="1">
      <c r="E4797" s="64"/>
      <c r="F4797" s="65"/>
      <c r="G4797" s="64"/>
    </row>
    <row r="4798" ht="15.0" customHeight="1">
      <c r="E4798" s="64"/>
      <c r="F4798" s="65"/>
      <c r="G4798" s="64"/>
    </row>
    <row r="4799" ht="15.0" customHeight="1">
      <c r="E4799" s="64"/>
      <c r="F4799" s="65"/>
      <c r="G4799" s="64"/>
    </row>
    <row r="4800" ht="15.0" customHeight="1">
      <c r="E4800" s="64"/>
      <c r="F4800" s="65"/>
      <c r="G4800" s="64"/>
    </row>
    <row r="4801" ht="15.0" customHeight="1">
      <c r="E4801" s="64"/>
      <c r="F4801" s="65"/>
      <c r="G4801" s="64"/>
    </row>
    <row r="4802" ht="15.0" customHeight="1">
      <c r="E4802" s="64"/>
      <c r="F4802" s="65"/>
      <c r="G4802" s="64"/>
    </row>
    <row r="4803" ht="15.0" customHeight="1">
      <c r="E4803" s="64"/>
      <c r="F4803" s="65"/>
      <c r="G4803" s="64"/>
    </row>
    <row r="4804" ht="15.0" customHeight="1">
      <c r="E4804" s="64"/>
      <c r="F4804" s="65"/>
      <c r="G4804" s="64"/>
    </row>
    <row r="4805" ht="15.0" customHeight="1">
      <c r="E4805" s="64"/>
      <c r="F4805" s="65"/>
      <c r="G4805" s="64"/>
    </row>
    <row r="4806" ht="15.0" customHeight="1">
      <c r="E4806" s="64"/>
      <c r="F4806" s="65"/>
      <c r="G4806" s="64"/>
    </row>
    <row r="4807" ht="15.0" customHeight="1">
      <c r="E4807" s="64"/>
      <c r="F4807" s="65"/>
      <c r="G4807" s="64"/>
    </row>
    <row r="4808" ht="15.0" customHeight="1">
      <c r="E4808" s="64"/>
      <c r="F4808" s="65"/>
      <c r="G4808" s="64"/>
    </row>
    <row r="4809" ht="15.0" customHeight="1">
      <c r="E4809" s="64"/>
      <c r="F4809" s="65"/>
      <c r="G4809" s="64"/>
    </row>
    <row r="4810" ht="15.0" customHeight="1">
      <c r="E4810" s="64"/>
      <c r="F4810" s="65"/>
      <c r="G4810" s="64"/>
    </row>
    <row r="4811" ht="15.0" customHeight="1">
      <c r="E4811" s="64"/>
      <c r="F4811" s="65"/>
      <c r="G4811" s="64"/>
    </row>
    <row r="4812" ht="15.0" customHeight="1">
      <c r="E4812" s="64"/>
      <c r="F4812" s="65"/>
      <c r="G4812" s="64"/>
    </row>
    <row r="4813" ht="15.0" customHeight="1">
      <c r="E4813" s="64"/>
      <c r="F4813" s="65"/>
      <c r="G4813" s="64"/>
    </row>
    <row r="4814" ht="15.0" customHeight="1">
      <c r="E4814" s="64"/>
      <c r="F4814" s="65"/>
      <c r="G4814" s="64"/>
    </row>
    <row r="4815" ht="15.0" customHeight="1">
      <c r="E4815" s="64"/>
      <c r="F4815" s="65"/>
      <c r="G4815" s="64"/>
    </row>
    <row r="4816" ht="15.0" customHeight="1">
      <c r="E4816" s="64"/>
      <c r="F4816" s="65"/>
      <c r="G4816" s="64"/>
    </row>
    <row r="4817" ht="15.0" customHeight="1">
      <c r="E4817" s="64"/>
      <c r="F4817" s="65"/>
      <c r="G4817" s="64"/>
    </row>
    <row r="4818" ht="15.0" customHeight="1">
      <c r="E4818" s="64"/>
      <c r="F4818" s="65"/>
      <c r="G4818" s="64"/>
    </row>
    <row r="4819" ht="15.0" customHeight="1">
      <c r="E4819" s="64"/>
      <c r="F4819" s="65"/>
      <c r="G4819" s="64"/>
    </row>
    <row r="4820" ht="15.0" customHeight="1">
      <c r="E4820" s="64"/>
      <c r="F4820" s="65"/>
      <c r="G4820" s="64"/>
    </row>
    <row r="4821" ht="15.0" customHeight="1">
      <c r="E4821" s="64"/>
      <c r="F4821" s="65"/>
      <c r="G4821" s="64"/>
    </row>
    <row r="4822" ht="15.0" customHeight="1">
      <c r="E4822" s="64"/>
      <c r="F4822" s="65"/>
      <c r="G4822" s="64"/>
    </row>
    <row r="4823" ht="15.0" customHeight="1">
      <c r="E4823" s="64"/>
      <c r="F4823" s="65"/>
      <c r="G4823" s="64"/>
    </row>
    <row r="4824" ht="15.0" customHeight="1">
      <c r="E4824" s="64"/>
      <c r="F4824" s="65"/>
      <c r="G4824" s="64"/>
    </row>
    <row r="4825" ht="15.0" customHeight="1">
      <c r="E4825" s="64"/>
      <c r="F4825" s="65"/>
      <c r="G4825" s="64"/>
    </row>
    <row r="4826" ht="15.0" customHeight="1">
      <c r="E4826" s="64"/>
      <c r="F4826" s="65"/>
      <c r="G4826" s="64"/>
    </row>
    <row r="4827" ht="15.0" customHeight="1">
      <c r="E4827" s="64"/>
      <c r="F4827" s="65"/>
      <c r="G4827" s="64"/>
    </row>
    <row r="4828" ht="15.0" customHeight="1">
      <c r="E4828" s="64"/>
      <c r="F4828" s="65"/>
      <c r="G4828" s="64"/>
    </row>
    <row r="4829" ht="15.0" customHeight="1">
      <c r="E4829" s="64"/>
      <c r="F4829" s="65"/>
      <c r="G4829" s="64"/>
    </row>
    <row r="4830" ht="15.0" customHeight="1">
      <c r="E4830" s="64"/>
      <c r="F4830" s="65"/>
      <c r="G4830" s="64"/>
    </row>
    <row r="4831" ht="15.0" customHeight="1">
      <c r="E4831" s="64"/>
      <c r="F4831" s="65"/>
      <c r="G4831" s="64"/>
    </row>
    <row r="4832" ht="15.0" customHeight="1">
      <c r="E4832" s="64"/>
      <c r="F4832" s="65"/>
      <c r="G4832" s="64"/>
    </row>
    <row r="4833" ht="15.0" customHeight="1">
      <c r="E4833" s="64"/>
      <c r="F4833" s="65"/>
      <c r="G4833" s="64"/>
    </row>
    <row r="4834" ht="15.0" customHeight="1">
      <c r="E4834" s="64"/>
      <c r="F4834" s="65"/>
      <c r="G4834" s="64"/>
    </row>
    <row r="4835" ht="15.0" customHeight="1">
      <c r="E4835" s="64"/>
      <c r="F4835" s="65"/>
      <c r="G4835" s="64"/>
    </row>
    <row r="4836" ht="15.0" customHeight="1">
      <c r="E4836" s="64"/>
      <c r="F4836" s="65"/>
      <c r="G4836" s="64"/>
    </row>
    <row r="4837" ht="15.0" customHeight="1">
      <c r="E4837" s="64"/>
      <c r="F4837" s="65"/>
      <c r="G4837" s="64"/>
    </row>
    <row r="4838" ht="15.0" customHeight="1">
      <c r="E4838" s="64"/>
      <c r="F4838" s="65"/>
      <c r="G4838" s="64"/>
    </row>
    <row r="4839" ht="15.0" customHeight="1">
      <c r="E4839" s="64"/>
      <c r="F4839" s="65"/>
      <c r="G4839" s="64"/>
    </row>
    <row r="4840" ht="15.0" customHeight="1">
      <c r="E4840" s="64"/>
      <c r="F4840" s="65"/>
      <c r="G4840" s="64"/>
    </row>
    <row r="4841" ht="15.0" customHeight="1">
      <c r="E4841" s="64"/>
      <c r="F4841" s="65"/>
      <c r="G4841" s="64"/>
    </row>
    <row r="4842" ht="15.0" customHeight="1">
      <c r="E4842" s="64"/>
      <c r="F4842" s="65"/>
      <c r="G4842" s="64"/>
    </row>
    <row r="4843" ht="15.0" customHeight="1">
      <c r="E4843" s="64"/>
      <c r="F4843" s="65"/>
      <c r="G4843" s="64"/>
    </row>
    <row r="4844" ht="15.0" customHeight="1">
      <c r="E4844" s="64"/>
      <c r="F4844" s="65"/>
      <c r="G4844" s="64"/>
    </row>
    <row r="4845" ht="15.0" customHeight="1">
      <c r="E4845" s="64"/>
      <c r="F4845" s="65"/>
      <c r="G4845" s="64"/>
    </row>
    <row r="4846" ht="15.0" customHeight="1">
      <c r="E4846" s="64"/>
      <c r="F4846" s="65"/>
      <c r="G4846" s="64"/>
    </row>
    <row r="4847" ht="15.0" customHeight="1">
      <c r="E4847" s="64"/>
      <c r="F4847" s="65"/>
      <c r="G4847" s="64"/>
    </row>
    <row r="4848" ht="15.0" customHeight="1">
      <c r="E4848" s="64"/>
      <c r="F4848" s="65"/>
      <c r="G4848" s="64"/>
    </row>
    <row r="4849" ht="15.0" customHeight="1">
      <c r="E4849" s="64"/>
      <c r="F4849" s="65"/>
      <c r="G4849" s="64"/>
    </row>
    <row r="4850" ht="15.0" customHeight="1">
      <c r="E4850" s="64"/>
      <c r="F4850" s="65"/>
      <c r="G4850" s="64"/>
    </row>
    <row r="4851" ht="15.0" customHeight="1">
      <c r="E4851" s="64"/>
      <c r="F4851" s="65"/>
      <c r="G4851" s="64"/>
    </row>
    <row r="4852" ht="15.0" customHeight="1">
      <c r="E4852" s="64"/>
      <c r="F4852" s="65"/>
      <c r="G4852" s="64"/>
    </row>
    <row r="4853" ht="15.0" customHeight="1">
      <c r="E4853" s="64"/>
      <c r="F4853" s="65"/>
      <c r="G4853" s="64"/>
    </row>
    <row r="4854" ht="15.0" customHeight="1">
      <c r="E4854" s="64"/>
      <c r="F4854" s="65"/>
      <c r="G4854" s="64"/>
    </row>
    <row r="4855" ht="15.0" customHeight="1">
      <c r="E4855" s="64"/>
      <c r="F4855" s="65"/>
      <c r="G4855" s="64"/>
    </row>
    <row r="4856" ht="15.0" customHeight="1">
      <c r="E4856" s="64"/>
      <c r="F4856" s="65"/>
      <c r="G4856" s="64"/>
    </row>
    <row r="4857" ht="15.0" customHeight="1">
      <c r="E4857" s="64"/>
      <c r="F4857" s="65"/>
      <c r="G4857" s="64"/>
    </row>
    <row r="4858" ht="15.0" customHeight="1">
      <c r="E4858" s="64"/>
      <c r="F4858" s="65"/>
      <c r="G4858" s="64"/>
    </row>
    <row r="4859" ht="15.0" customHeight="1">
      <c r="E4859" s="64"/>
      <c r="F4859" s="65"/>
      <c r="G4859" s="64"/>
    </row>
    <row r="4860" ht="15.0" customHeight="1">
      <c r="E4860" s="64"/>
      <c r="F4860" s="65"/>
      <c r="G4860" s="64"/>
    </row>
    <row r="4861" ht="15.0" customHeight="1">
      <c r="E4861" s="64"/>
      <c r="F4861" s="65"/>
      <c r="G4861" s="64"/>
    </row>
    <row r="4862" ht="15.0" customHeight="1">
      <c r="E4862" s="64"/>
      <c r="F4862" s="65"/>
      <c r="G4862" s="64"/>
    </row>
    <row r="4863" ht="15.0" customHeight="1">
      <c r="E4863" s="64"/>
      <c r="F4863" s="65"/>
      <c r="G4863" s="64"/>
    </row>
    <row r="4864" ht="15.0" customHeight="1">
      <c r="E4864" s="64"/>
      <c r="F4864" s="65"/>
      <c r="G4864" s="64"/>
    </row>
    <row r="4865" ht="15.0" customHeight="1">
      <c r="E4865" s="64"/>
      <c r="F4865" s="65"/>
      <c r="G4865" s="64"/>
    </row>
    <row r="4866" ht="15.0" customHeight="1">
      <c r="E4866" s="64"/>
      <c r="F4866" s="65"/>
      <c r="G4866" s="64"/>
    </row>
    <row r="4867" ht="15.0" customHeight="1">
      <c r="E4867" s="64"/>
      <c r="F4867" s="65"/>
      <c r="G4867" s="64"/>
    </row>
    <row r="4868" ht="15.0" customHeight="1">
      <c r="E4868" s="64"/>
      <c r="F4868" s="65"/>
      <c r="G4868" s="64"/>
    </row>
    <row r="4869" ht="15.0" customHeight="1">
      <c r="E4869" s="64"/>
      <c r="F4869" s="65"/>
      <c r="G4869" s="64"/>
    </row>
    <row r="4870" ht="15.0" customHeight="1">
      <c r="E4870" s="64"/>
      <c r="F4870" s="65"/>
      <c r="G4870" s="64"/>
    </row>
    <row r="4871" ht="15.0" customHeight="1">
      <c r="E4871" s="64"/>
      <c r="F4871" s="65"/>
      <c r="G4871" s="64"/>
    </row>
    <row r="4872" ht="15.0" customHeight="1">
      <c r="E4872" s="64"/>
      <c r="F4872" s="65"/>
      <c r="G4872" s="64"/>
    </row>
    <row r="4873" ht="15.0" customHeight="1">
      <c r="E4873" s="64"/>
      <c r="F4873" s="65"/>
      <c r="G4873" s="64"/>
    </row>
    <row r="4874" ht="15.0" customHeight="1">
      <c r="E4874" s="64"/>
      <c r="F4874" s="65"/>
      <c r="G4874" s="64"/>
    </row>
    <row r="4875" ht="15.0" customHeight="1">
      <c r="E4875" s="64"/>
      <c r="F4875" s="65"/>
      <c r="G4875" s="64"/>
    </row>
    <row r="4876" ht="15.0" customHeight="1">
      <c r="E4876" s="64"/>
      <c r="F4876" s="65"/>
      <c r="G4876" s="64"/>
    </row>
    <row r="4877" ht="15.0" customHeight="1">
      <c r="E4877" s="64"/>
      <c r="F4877" s="65"/>
      <c r="G4877" s="64"/>
    </row>
    <row r="4878" ht="15.0" customHeight="1">
      <c r="E4878" s="64"/>
      <c r="F4878" s="65"/>
      <c r="G4878" s="64"/>
    </row>
    <row r="4879" ht="15.0" customHeight="1">
      <c r="E4879" s="64"/>
      <c r="F4879" s="65"/>
      <c r="G4879" s="64"/>
    </row>
    <row r="4880" ht="15.0" customHeight="1">
      <c r="E4880" s="64"/>
      <c r="F4880" s="65"/>
      <c r="G4880" s="64"/>
    </row>
    <row r="4881" ht="15.0" customHeight="1">
      <c r="E4881" s="64"/>
      <c r="F4881" s="65"/>
      <c r="G4881" s="64"/>
    </row>
    <row r="4882" ht="15.0" customHeight="1">
      <c r="E4882" s="64"/>
      <c r="F4882" s="65"/>
      <c r="G4882" s="64"/>
    </row>
    <row r="4883" ht="15.0" customHeight="1">
      <c r="E4883" s="64"/>
      <c r="F4883" s="65"/>
      <c r="G4883" s="64"/>
    </row>
    <row r="4884" ht="15.0" customHeight="1">
      <c r="E4884" s="64"/>
      <c r="F4884" s="65"/>
      <c r="G4884" s="64"/>
    </row>
    <row r="4885" ht="15.0" customHeight="1">
      <c r="E4885" s="64"/>
      <c r="F4885" s="65"/>
      <c r="G4885" s="64"/>
    </row>
    <row r="4886" ht="15.0" customHeight="1">
      <c r="E4886" s="64"/>
      <c r="F4886" s="65"/>
      <c r="G4886" s="64"/>
    </row>
    <row r="4887" ht="15.0" customHeight="1">
      <c r="E4887" s="64"/>
      <c r="F4887" s="65"/>
      <c r="G4887" s="64"/>
    </row>
    <row r="4888" ht="15.0" customHeight="1">
      <c r="E4888" s="64"/>
      <c r="F4888" s="65"/>
      <c r="G4888" s="64"/>
    </row>
    <row r="4889" ht="15.0" customHeight="1">
      <c r="E4889" s="64"/>
      <c r="F4889" s="65"/>
      <c r="G4889" s="64"/>
    </row>
    <row r="4890" ht="15.0" customHeight="1">
      <c r="E4890" s="64"/>
      <c r="F4890" s="65"/>
      <c r="G4890" s="64"/>
    </row>
    <row r="4891" ht="15.0" customHeight="1">
      <c r="E4891" s="64"/>
      <c r="F4891" s="65"/>
      <c r="G4891" s="64"/>
    </row>
    <row r="4892" ht="15.0" customHeight="1">
      <c r="E4892" s="64"/>
      <c r="F4892" s="65"/>
      <c r="G4892" s="64"/>
    </row>
    <row r="4893" ht="15.0" customHeight="1">
      <c r="E4893" s="64"/>
      <c r="F4893" s="65"/>
      <c r="G4893" s="64"/>
    </row>
    <row r="4894" ht="15.0" customHeight="1">
      <c r="E4894" s="64"/>
      <c r="F4894" s="65"/>
      <c r="G4894" s="64"/>
    </row>
    <row r="4895" ht="15.0" customHeight="1">
      <c r="E4895" s="64"/>
      <c r="F4895" s="65"/>
      <c r="G4895" s="64"/>
    </row>
    <row r="4896" ht="15.0" customHeight="1">
      <c r="E4896" s="64"/>
      <c r="F4896" s="65"/>
      <c r="G4896" s="64"/>
    </row>
    <row r="4897" ht="15.0" customHeight="1">
      <c r="E4897" s="64"/>
      <c r="F4897" s="65"/>
      <c r="G4897" s="64"/>
    </row>
    <row r="4898" ht="15.0" customHeight="1">
      <c r="E4898" s="64"/>
      <c r="F4898" s="65"/>
      <c r="G4898" s="64"/>
    </row>
    <row r="4899" ht="15.0" customHeight="1">
      <c r="E4899" s="64"/>
      <c r="F4899" s="65"/>
      <c r="G4899" s="64"/>
    </row>
    <row r="4900" ht="15.0" customHeight="1">
      <c r="E4900" s="64"/>
      <c r="F4900" s="65"/>
      <c r="G4900" s="64"/>
    </row>
    <row r="4901" ht="15.0" customHeight="1">
      <c r="E4901" s="64"/>
      <c r="F4901" s="65"/>
      <c r="G4901" s="64"/>
    </row>
    <row r="4902" ht="15.0" customHeight="1">
      <c r="E4902" s="64"/>
      <c r="F4902" s="65"/>
      <c r="G4902" s="64"/>
    </row>
    <row r="4903" ht="15.0" customHeight="1">
      <c r="E4903" s="64"/>
      <c r="F4903" s="65"/>
      <c r="G4903" s="64"/>
    </row>
    <row r="4904" ht="15.0" customHeight="1">
      <c r="E4904" s="64"/>
      <c r="F4904" s="65"/>
      <c r="G4904" s="64"/>
    </row>
    <row r="4905" ht="15.0" customHeight="1">
      <c r="E4905" s="64"/>
      <c r="F4905" s="65"/>
      <c r="G4905" s="64"/>
    </row>
    <row r="4906" ht="15.0" customHeight="1">
      <c r="E4906" s="64"/>
      <c r="F4906" s="65"/>
      <c r="G4906" s="64"/>
    </row>
    <row r="4907" ht="15.0" customHeight="1">
      <c r="E4907" s="64"/>
      <c r="F4907" s="65"/>
      <c r="G4907" s="64"/>
    </row>
    <row r="4908" ht="15.0" customHeight="1">
      <c r="E4908" s="64"/>
      <c r="F4908" s="65"/>
      <c r="G4908" s="64"/>
    </row>
    <row r="4909" ht="15.0" customHeight="1">
      <c r="E4909" s="64"/>
      <c r="F4909" s="65"/>
      <c r="G4909" s="64"/>
    </row>
    <row r="4910" ht="15.0" customHeight="1">
      <c r="E4910" s="64"/>
      <c r="F4910" s="65"/>
      <c r="G4910" s="64"/>
    </row>
    <row r="4911" ht="15.0" customHeight="1">
      <c r="E4911" s="64"/>
      <c r="F4911" s="65"/>
      <c r="G4911" s="64"/>
    </row>
    <row r="4912" ht="15.0" customHeight="1">
      <c r="E4912" s="64"/>
      <c r="F4912" s="65"/>
      <c r="G4912" s="64"/>
    </row>
    <row r="4913" ht="15.0" customHeight="1">
      <c r="E4913" s="64"/>
      <c r="F4913" s="65"/>
      <c r="G4913" s="64"/>
    </row>
    <row r="4914" ht="15.0" customHeight="1">
      <c r="E4914" s="64"/>
      <c r="F4914" s="65"/>
      <c r="G4914" s="64"/>
    </row>
    <row r="4915" ht="15.0" customHeight="1">
      <c r="E4915" s="64"/>
      <c r="F4915" s="65"/>
      <c r="G4915" s="64"/>
    </row>
    <row r="4916" ht="15.0" customHeight="1">
      <c r="E4916" s="64"/>
      <c r="F4916" s="65"/>
      <c r="G4916" s="64"/>
    </row>
    <row r="4917" ht="15.0" customHeight="1">
      <c r="E4917" s="64"/>
      <c r="F4917" s="65"/>
      <c r="G4917" s="64"/>
    </row>
    <row r="4918" ht="15.0" customHeight="1">
      <c r="E4918" s="64"/>
      <c r="F4918" s="65"/>
      <c r="G4918" s="64"/>
    </row>
    <row r="4919" ht="15.0" customHeight="1">
      <c r="E4919" s="64"/>
      <c r="F4919" s="65"/>
      <c r="G4919" s="64"/>
    </row>
    <row r="4920" ht="15.0" customHeight="1">
      <c r="E4920" s="64"/>
      <c r="F4920" s="65"/>
      <c r="G4920" s="64"/>
    </row>
    <row r="4921" ht="15.0" customHeight="1">
      <c r="E4921" s="64"/>
      <c r="F4921" s="65"/>
      <c r="G4921" s="64"/>
    </row>
    <row r="4922" ht="15.0" customHeight="1">
      <c r="E4922" s="64"/>
      <c r="F4922" s="65"/>
      <c r="G4922" s="64"/>
    </row>
    <row r="4923" ht="15.0" customHeight="1">
      <c r="E4923" s="64"/>
      <c r="F4923" s="65"/>
      <c r="G4923" s="64"/>
    </row>
    <row r="4924" ht="15.0" customHeight="1">
      <c r="E4924" s="64"/>
      <c r="F4924" s="65"/>
      <c r="G4924" s="64"/>
    </row>
    <row r="4925" ht="15.0" customHeight="1">
      <c r="E4925" s="64"/>
      <c r="F4925" s="65"/>
      <c r="G4925" s="64"/>
    </row>
    <row r="4926" ht="15.0" customHeight="1">
      <c r="E4926" s="64"/>
      <c r="F4926" s="65"/>
      <c r="G4926" s="64"/>
    </row>
    <row r="4927" ht="15.0" customHeight="1">
      <c r="E4927" s="64"/>
      <c r="F4927" s="65"/>
      <c r="G4927" s="64"/>
    </row>
    <row r="4928" ht="15.0" customHeight="1">
      <c r="E4928" s="64"/>
      <c r="F4928" s="65"/>
      <c r="G4928" s="64"/>
    </row>
    <row r="4929" ht="15.0" customHeight="1">
      <c r="E4929" s="64"/>
      <c r="F4929" s="65"/>
      <c r="G4929" s="64"/>
    </row>
    <row r="4930" ht="15.0" customHeight="1">
      <c r="E4930" s="64"/>
      <c r="F4930" s="65"/>
      <c r="G4930" s="64"/>
    </row>
    <row r="4931" ht="15.0" customHeight="1">
      <c r="E4931" s="64"/>
      <c r="F4931" s="65"/>
      <c r="G4931" s="64"/>
    </row>
    <row r="4932" ht="15.0" customHeight="1">
      <c r="E4932" s="64"/>
      <c r="F4932" s="65"/>
      <c r="G4932" s="64"/>
    </row>
    <row r="4933" ht="15.0" customHeight="1">
      <c r="E4933" s="64"/>
      <c r="F4933" s="65"/>
      <c r="G4933" s="64"/>
    </row>
    <row r="4934" ht="15.0" customHeight="1">
      <c r="E4934" s="64"/>
      <c r="F4934" s="65"/>
      <c r="G4934" s="64"/>
    </row>
    <row r="4935" ht="15.0" customHeight="1">
      <c r="E4935" s="64"/>
      <c r="F4935" s="65"/>
      <c r="G4935" s="64"/>
    </row>
    <row r="4936" ht="15.0" customHeight="1">
      <c r="E4936" s="64"/>
      <c r="F4936" s="65"/>
      <c r="G4936" s="64"/>
    </row>
    <row r="4937" ht="15.0" customHeight="1">
      <c r="E4937" s="64"/>
      <c r="F4937" s="65"/>
      <c r="G4937" s="64"/>
    </row>
    <row r="4938" ht="15.0" customHeight="1">
      <c r="E4938" s="64"/>
      <c r="F4938" s="65"/>
      <c r="G4938" s="64"/>
    </row>
    <row r="4939" ht="15.0" customHeight="1">
      <c r="E4939" s="64"/>
      <c r="F4939" s="65"/>
      <c r="G4939" s="64"/>
    </row>
    <row r="4940" ht="15.0" customHeight="1">
      <c r="E4940" s="64"/>
      <c r="F4940" s="65"/>
      <c r="G4940" s="64"/>
    </row>
    <row r="4941" ht="15.0" customHeight="1">
      <c r="E4941" s="64"/>
      <c r="F4941" s="65"/>
      <c r="G4941" s="64"/>
    </row>
    <row r="4942" ht="15.0" customHeight="1">
      <c r="E4942" s="64"/>
      <c r="F4942" s="65"/>
      <c r="G4942" s="64"/>
    </row>
    <row r="4943" ht="15.0" customHeight="1">
      <c r="E4943" s="64"/>
      <c r="F4943" s="65"/>
      <c r="G4943" s="64"/>
    </row>
    <row r="4944" ht="15.0" customHeight="1">
      <c r="E4944" s="64"/>
      <c r="F4944" s="65"/>
      <c r="G4944" s="64"/>
    </row>
    <row r="4945" ht="15.0" customHeight="1">
      <c r="E4945" s="64"/>
      <c r="F4945" s="65"/>
      <c r="G4945" s="64"/>
    </row>
    <row r="4946" ht="15.0" customHeight="1">
      <c r="E4946" s="64"/>
      <c r="F4946" s="65"/>
      <c r="G4946" s="64"/>
    </row>
    <row r="4947" ht="15.0" customHeight="1">
      <c r="E4947" s="64"/>
      <c r="F4947" s="65"/>
      <c r="G4947" s="64"/>
    </row>
    <row r="4948" ht="15.0" customHeight="1">
      <c r="E4948" s="64"/>
      <c r="F4948" s="65"/>
      <c r="G4948" s="64"/>
    </row>
    <row r="4949" ht="15.0" customHeight="1">
      <c r="E4949" s="64"/>
      <c r="F4949" s="65"/>
      <c r="G4949" s="64"/>
    </row>
    <row r="4950" ht="15.0" customHeight="1">
      <c r="E4950" s="64"/>
      <c r="F4950" s="65"/>
      <c r="G4950" s="64"/>
    </row>
    <row r="4951" ht="15.0" customHeight="1">
      <c r="E4951" s="64"/>
      <c r="F4951" s="65"/>
      <c r="G4951" s="64"/>
    </row>
    <row r="4952" ht="15.0" customHeight="1">
      <c r="E4952" s="64"/>
      <c r="F4952" s="65"/>
      <c r="G4952" s="64"/>
    </row>
    <row r="4953" ht="15.0" customHeight="1">
      <c r="E4953" s="64"/>
      <c r="F4953" s="65"/>
      <c r="G4953" s="64"/>
    </row>
    <row r="4954" ht="15.0" customHeight="1">
      <c r="E4954" s="64"/>
      <c r="F4954" s="65"/>
      <c r="G4954" s="64"/>
    </row>
    <row r="4955" ht="15.0" customHeight="1">
      <c r="E4955" s="64"/>
      <c r="F4955" s="65"/>
      <c r="G4955" s="64"/>
    </row>
    <row r="4956" ht="15.0" customHeight="1">
      <c r="E4956" s="64"/>
      <c r="F4956" s="65"/>
      <c r="G4956" s="64"/>
    </row>
    <row r="4957" ht="15.0" customHeight="1">
      <c r="E4957" s="64"/>
      <c r="F4957" s="65"/>
      <c r="G4957" s="64"/>
    </row>
    <row r="4958" ht="15.0" customHeight="1">
      <c r="E4958" s="64"/>
      <c r="F4958" s="65"/>
      <c r="G4958" s="64"/>
    </row>
    <row r="4959" ht="15.0" customHeight="1">
      <c r="E4959" s="64"/>
      <c r="F4959" s="65"/>
      <c r="G4959" s="64"/>
    </row>
    <row r="4960" ht="15.0" customHeight="1">
      <c r="E4960" s="64"/>
      <c r="F4960" s="65"/>
      <c r="G4960" s="64"/>
    </row>
    <row r="4961" ht="15.0" customHeight="1">
      <c r="E4961" s="64"/>
      <c r="F4961" s="65"/>
      <c r="G4961" s="64"/>
    </row>
    <row r="4962" ht="15.0" customHeight="1">
      <c r="E4962" s="64"/>
      <c r="F4962" s="65"/>
      <c r="G4962" s="64"/>
    </row>
    <row r="4963" ht="15.0" customHeight="1">
      <c r="E4963" s="64"/>
      <c r="F4963" s="65"/>
      <c r="G4963" s="64"/>
    </row>
    <row r="4964" ht="15.0" customHeight="1">
      <c r="E4964" s="64"/>
      <c r="F4964" s="65"/>
      <c r="G4964" s="64"/>
    </row>
    <row r="4965" ht="15.0" customHeight="1">
      <c r="E4965" s="64"/>
      <c r="F4965" s="65"/>
      <c r="G4965" s="64"/>
    </row>
    <row r="4966" ht="15.0" customHeight="1">
      <c r="E4966" s="64"/>
      <c r="F4966" s="65"/>
      <c r="G4966" s="64"/>
    </row>
    <row r="4967" ht="15.0" customHeight="1">
      <c r="E4967" s="64"/>
      <c r="F4967" s="65"/>
      <c r="G4967" s="64"/>
    </row>
    <row r="4968" ht="15.0" customHeight="1">
      <c r="E4968" s="64"/>
      <c r="F4968" s="65"/>
      <c r="G4968" s="64"/>
    </row>
    <row r="4969" ht="15.0" customHeight="1">
      <c r="E4969" s="64"/>
      <c r="F4969" s="65"/>
      <c r="G4969" s="64"/>
    </row>
    <row r="4970" ht="15.0" customHeight="1">
      <c r="E4970" s="64"/>
      <c r="F4970" s="65"/>
      <c r="G4970" s="64"/>
    </row>
    <row r="4971" ht="15.0" customHeight="1">
      <c r="E4971" s="64"/>
      <c r="F4971" s="65"/>
      <c r="G4971" s="64"/>
    </row>
    <row r="4972" ht="15.0" customHeight="1">
      <c r="E4972" s="64"/>
      <c r="F4972" s="65"/>
      <c r="G4972" s="64"/>
    </row>
    <row r="4973" ht="15.0" customHeight="1">
      <c r="E4973" s="64"/>
      <c r="F4973" s="65"/>
      <c r="G4973" s="64"/>
    </row>
    <row r="4974" ht="15.0" customHeight="1">
      <c r="E4974" s="64"/>
      <c r="F4974" s="65"/>
      <c r="G4974" s="64"/>
    </row>
    <row r="4975" ht="15.0" customHeight="1">
      <c r="E4975" s="64"/>
      <c r="F4975" s="65"/>
      <c r="G4975" s="64"/>
    </row>
    <row r="4976" ht="15.0" customHeight="1">
      <c r="E4976" s="64"/>
      <c r="F4976" s="65"/>
      <c r="G4976" s="64"/>
    </row>
    <row r="4977" ht="15.0" customHeight="1">
      <c r="E4977" s="64"/>
      <c r="F4977" s="65"/>
      <c r="G4977" s="64"/>
    </row>
    <row r="4978" ht="15.0" customHeight="1">
      <c r="E4978" s="64"/>
      <c r="F4978" s="65"/>
      <c r="G4978" s="64"/>
    </row>
    <row r="4979" ht="15.0" customHeight="1">
      <c r="E4979" s="64"/>
      <c r="F4979" s="65"/>
      <c r="G4979" s="64"/>
    </row>
    <row r="4980" ht="15.0" customHeight="1">
      <c r="E4980" s="64"/>
      <c r="F4980" s="65"/>
      <c r="G4980" s="64"/>
    </row>
    <row r="4981" ht="15.0" customHeight="1">
      <c r="E4981" s="64"/>
      <c r="F4981" s="65"/>
      <c r="G4981" s="64"/>
    </row>
    <row r="4982" ht="15.0" customHeight="1">
      <c r="E4982" s="64"/>
      <c r="F4982" s="65"/>
      <c r="G4982" s="64"/>
    </row>
    <row r="4983" ht="15.0" customHeight="1">
      <c r="E4983" s="64"/>
      <c r="F4983" s="65"/>
      <c r="G4983" s="64"/>
    </row>
    <row r="4984" ht="15.0" customHeight="1">
      <c r="E4984" s="64"/>
      <c r="F4984" s="65"/>
      <c r="G4984" s="64"/>
    </row>
    <row r="4985" ht="15.0" customHeight="1">
      <c r="E4985" s="64"/>
      <c r="F4985" s="65"/>
      <c r="G4985" s="64"/>
    </row>
    <row r="4986" ht="15.0" customHeight="1">
      <c r="E4986" s="64"/>
      <c r="F4986" s="65"/>
      <c r="G4986" s="64"/>
    </row>
    <row r="4987" ht="15.0" customHeight="1">
      <c r="E4987" s="64"/>
      <c r="F4987" s="65"/>
      <c r="G4987" s="64"/>
    </row>
    <row r="4988" ht="15.0" customHeight="1">
      <c r="E4988" s="64"/>
      <c r="F4988" s="65"/>
      <c r="G4988" s="64"/>
    </row>
    <row r="4989" ht="15.0" customHeight="1">
      <c r="E4989" s="64"/>
      <c r="F4989" s="65"/>
      <c r="G4989" s="64"/>
    </row>
    <row r="4990" ht="15.0" customHeight="1">
      <c r="E4990" s="64"/>
      <c r="F4990" s="65"/>
      <c r="G4990" s="64"/>
    </row>
    <row r="4991" ht="15.0" customHeight="1">
      <c r="E4991" s="64"/>
      <c r="F4991" s="65"/>
      <c r="G4991" s="64"/>
    </row>
    <row r="4992" ht="15.0" customHeight="1">
      <c r="E4992" s="64"/>
      <c r="F4992" s="65"/>
      <c r="G4992" s="64"/>
    </row>
    <row r="4993" ht="15.0" customHeight="1">
      <c r="E4993" s="64"/>
      <c r="F4993" s="65"/>
      <c r="G4993" s="64"/>
    </row>
    <row r="4994" ht="15.0" customHeight="1">
      <c r="E4994" s="64"/>
      <c r="F4994" s="65"/>
      <c r="G4994" s="64"/>
    </row>
    <row r="4995" ht="15.0" customHeight="1">
      <c r="E4995" s="64"/>
      <c r="F4995" s="65"/>
      <c r="G4995" s="64"/>
    </row>
    <row r="4996" ht="15.0" customHeight="1">
      <c r="E4996" s="64"/>
      <c r="F4996" s="65"/>
      <c r="G4996" s="64"/>
    </row>
    <row r="4997" ht="15.0" customHeight="1">
      <c r="E4997" s="64"/>
      <c r="F4997" s="65"/>
      <c r="G4997" s="64"/>
    </row>
    <row r="4998" ht="15.0" customHeight="1">
      <c r="E4998" s="64"/>
      <c r="F4998" s="65"/>
      <c r="G4998" s="64"/>
    </row>
    <row r="4999" ht="15.0" customHeight="1">
      <c r="E4999" s="64"/>
      <c r="F4999" s="65"/>
      <c r="G4999" s="64"/>
    </row>
    <row r="5000" ht="15.0" customHeight="1">
      <c r="E5000" s="64"/>
      <c r="F5000" s="65"/>
      <c r="G5000" s="64"/>
    </row>
    <row r="5001" ht="15.0" customHeight="1">
      <c r="E5001" s="64"/>
      <c r="F5001" s="65"/>
      <c r="G5001" s="64"/>
    </row>
    <row r="5002" ht="15.0" customHeight="1">
      <c r="E5002" s="64"/>
      <c r="F5002" s="65"/>
      <c r="G5002" s="64"/>
    </row>
    <row r="5003" ht="15.0" customHeight="1">
      <c r="E5003" s="64"/>
      <c r="F5003" s="65"/>
      <c r="G5003" s="64"/>
    </row>
    <row r="5004" ht="15.0" customHeight="1">
      <c r="E5004" s="64"/>
      <c r="F5004" s="65"/>
      <c r="G5004" s="64"/>
    </row>
    <row r="5005" ht="15.0" customHeight="1">
      <c r="E5005" s="64"/>
      <c r="F5005" s="65"/>
      <c r="G5005" s="64"/>
    </row>
    <row r="5006" ht="15.0" customHeight="1">
      <c r="E5006" s="64"/>
      <c r="F5006" s="65"/>
      <c r="G5006" s="64"/>
    </row>
    <row r="5007" ht="15.0" customHeight="1">
      <c r="E5007" s="64"/>
      <c r="F5007" s="65"/>
      <c r="G5007" s="64"/>
    </row>
    <row r="5008" ht="15.0" customHeight="1">
      <c r="E5008" s="64"/>
      <c r="F5008" s="65"/>
      <c r="G5008" s="64"/>
    </row>
    <row r="5009" ht="15.0" customHeight="1">
      <c r="E5009" s="64"/>
      <c r="F5009" s="65"/>
      <c r="G5009" s="64"/>
    </row>
    <row r="5010" ht="15.0" customHeight="1">
      <c r="E5010" s="64"/>
      <c r="F5010" s="65"/>
      <c r="G5010" s="64"/>
    </row>
    <row r="5011" ht="15.0" customHeight="1">
      <c r="E5011" s="64"/>
      <c r="F5011" s="65"/>
      <c r="G5011" s="64"/>
    </row>
    <row r="5012" ht="15.0" customHeight="1">
      <c r="E5012" s="64"/>
      <c r="F5012" s="65"/>
      <c r="G5012" s="64"/>
    </row>
    <row r="5013" ht="15.0" customHeight="1">
      <c r="E5013" s="64"/>
      <c r="F5013" s="65"/>
      <c r="G5013" s="64"/>
    </row>
    <row r="5014" ht="15.0" customHeight="1">
      <c r="E5014" s="64"/>
      <c r="F5014" s="65"/>
      <c r="G5014" s="64"/>
    </row>
    <row r="5015" ht="15.0" customHeight="1">
      <c r="E5015" s="64"/>
      <c r="F5015" s="65"/>
      <c r="G5015" s="64"/>
    </row>
    <row r="5016" ht="15.0" customHeight="1">
      <c r="E5016" s="64"/>
      <c r="F5016" s="65"/>
      <c r="G5016" s="64"/>
    </row>
    <row r="5017" ht="15.0" customHeight="1">
      <c r="E5017" s="64"/>
      <c r="F5017" s="65"/>
      <c r="G5017" s="64"/>
    </row>
    <row r="5018" ht="15.0" customHeight="1">
      <c r="E5018" s="64"/>
      <c r="F5018" s="65"/>
      <c r="G5018" s="64"/>
    </row>
    <row r="5019" ht="15.0" customHeight="1">
      <c r="E5019" s="64"/>
      <c r="F5019" s="65"/>
      <c r="G5019" s="64"/>
    </row>
    <row r="5020" ht="15.0" customHeight="1">
      <c r="E5020" s="64"/>
      <c r="F5020" s="65"/>
      <c r="G5020" s="64"/>
    </row>
    <row r="5021" ht="15.0" customHeight="1">
      <c r="E5021" s="64"/>
      <c r="F5021" s="65"/>
      <c r="G5021" s="64"/>
    </row>
    <row r="5022" ht="15.0" customHeight="1">
      <c r="E5022" s="64"/>
      <c r="F5022" s="65"/>
      <c r="G5022" s="64"/>
    </row>
    <row r="5023" ht="15.0" customHeight="1">
      <c r="E5023" s="64"/>
      <c r="F5023" s="65"/>
      <c r="G5023" s="64"/>
    </row>
    <row r="5024" ht="15.0" customHeight="1">
      <c r="E5024" s="64"/>
      <c r="F5024" s="65"/>
      <c r="G5024" s="64"/>
    </row>
    <row r="5025" ht="15.0" customHeight="1">
      <c r="E5025" s="64"/>
      <c r="F5025" s="65"/>
      <c r="G5025" s="64"/>
    </row>
    <row r="5026" ht="15.0" customHeight="1">
      <c r="E5026" s="64"/>
      <c r="F5026" s="65"/>
      <c r="G5026" s="64"/>
    </row>
    <row r="5027" ht="15.0" customHeight="1">
      <c r="E5027" s="64"/>
      <c r="F5027" s="65"/>
      <c r="G5027" s="64"/>
    </row>
    <row r="5028" ht="15.0" customHeight="1">
      <c r="E5028" s="64"/>
      <c r="F5028" s="65"/>
      <c r="G5028" s="64"/>
    </row>
    <row r="5029" ht="15.0" customHeight="1">
      <c r="E5029" s="64"/>
      <c r="F5029" s="65"/>
      <c r="G5029" s="64"/>
    </row>
    <row r="5030" ht="15.0" customHeight="1">
      <c r="E5030" s="64"/>
      <c r="F5030" s="65"/>
      <c r="G5030" s="64"/>
    </row>
    <row r="5031" ht="15.0" customHeight="1">
      <c r="E5031" s="64"/>
      <c r="F5031" s="65"/>
      <c r="G5031" s="64"/>
    </row>
    <row r="5032" ht="15.0" customHeight="1">
      <c r="E5032" s="64"/>
      <c r="F5032" s="65"/>
      <c r="G5032" s="64"/>
    </row>
    <row r="5033" ht="15.0" customHeight="1">
      <c r="E5033" s="64"/>
      <c r="F5033" s="65"/>
      <c r="G5033" s="64"/>
    </row>
    <row r="5034" ht="15.0" customHeight="1">
      <c r="E5034" s="64"/>
      <c r="F5034" s="65"/>
      <c r="G5034" s="64"/>
    </row>
    <row r="5035" ht="15.0" customHeight="1">
      <c r="E5035" s="64"/>
      <c r="F5035" s="65"/>
      <c r="G5035" s="64"/>
    </row>
    <row r="5036" ht="15.0" customHeight="1">
      <c r="E5036" s="64"/>
      <c r="F5036" s="65"/>
      <c r="G5036" s="64"/>
    </row>
    <row r="5037" ht="15.0" customHeight="1">
      <c r="E5037" s="64"/>
      <c r="F5037" s="65"/>
      <c r="G5037" s="64"/>
    </row>
    <row r="5038" ht="15.0" customHeight="1">
      <c r="E5038" s="64"/>
      <c r="F5038" s="65"/>
      <c r="G5038" s="64"/>
    </row>
    <row r="5039" ht="15.0" customHeight="1">
      <c r="E5039" s="64"/>
      <c r="F5039" s="65"/>
      <c r="G5039" s="64"/>
    </row>
    <row r="5040" ht="15.0" customHeight="1">
      <c r="E5040" s="64"/>
      <c r="F5040" s="65"/>
      <c r="G5040" s="64"/>
    </row>
    <row r="5041" ht="15.0" customHeight="1">
      <c r="E5041" s="64"/>
      <c r="F5041" s="65"/>
      <c r="G5041" s="64"/>
    </row>
    <row r="5042" ht="15.0" customHeight="1">
      <c r="E5042" s="64"/>
      <c r="F5042" s="65"/>
      <c r="G5042" s="64"/>
    </row>
    <row r="5043" ht="15.0" customHeight="1">
      <c r="E5043" s="64"/>
      <c r="F5043" s="65"/>
      <c r="G5043" s="64"/>
    </row>
    <row r="5044" ht="15.0" customHeight="1">
      <c r="E5044" s="64"/>
      <c r="F5044" s="65"/>
      <c r="G5044" s="64"/>
    </row>
    <row r="5045" ht="15.0" customHeight="1">
      <c r="E5045" s="64"/>
      <c r="F5045" s="65"/>
      <c r="G5045" s="64"/>
    </row>
    <row r="5046" ht="15.0" customHeight="1">
      <c r="E5046" s="64"/>
      <c r="F5046" s="65"/>
      <c r="G5046" s="64"/>
    </row>
    <row r="5047" ht="15.0" customHeight="1">
      <c r="E5047" s="64"/>
      <c r="F5047" s="65"/>
      <c r="G5047" s="64"/>
    </row>
    <row r="5048" ht="15.0" customHeight="1">
      <c r="E5048" s="64"/>
      <c r="F5048" s="65"/>
      <c r="G5048" s="64"/>
    </row>
    <row r="5049" ht="15.0" customHeight="1">
      <c r="E5049" s="64"/>
      <c r="F5049" s="65"/>
      <c r="G5049" s="64"/>
    </row>
    <row r="5050" ht="15.0" customHeight="1">
      <c r="E5050" s="64"/>
      <c r="F5050" s="65"/>
      <c r="G5050" s="64"/>
    </row>
    <row r="5051" ht="15.0" customHeight="1">
      <c r="E5051" s="64"/>
      <c r="F5051" s="65"/>
      <c r="G5051" s="64"/>
    </row>
    <row r="5052" ht="15.0" customHeight="1">
      <c r="E5052" s="64"/>
      <c r="F5052" s="65"/>
      <c r="G5052" s="64"/>
    </row>
    <row r="5053" ht="15.0" customHeight="1">
      <c r="E5053" s="64"/>
      <c r="F5053" s="65"/>
      <c r="G5053" s="64"/>
    </row>
    <row r="5054" ht="15.0" customHeight="1">
      <c r="E5054" s="64"/>
      <c r="F5054" s="65"/>
      <c r="G5054" s="64"/>
    </row>
    <row r="5055" ht="15.0" customHeight="1">
      <c r="E5055" s="64"/>
      <c r="F5055" s="65"/>
      <c r="G5055" s="64"/>
    </row>
    <row r="5056" ht="15.0" customHeight="1">
      <c r="E5056" s="64"/>
      <c r="F5056" s="65"/>
      <c r="G5056" s="64"/>
    </row>
    <row r="5057" ht="15.0" customHeight="1">
      <c r="E5057" s="64"/>
      <c r="F5057" s="65"/>
      <c r="G5057" s="64"/>
    </row>
    <row r="5058" ht="15.0" customHeight="1">
      <c r="E5058" s="64"/>
      <c r="F5058" s="65"/>
      <c r="G5058" s="64"/>
    </row>
    <row r="5059" ht="15.0" customHeight="1">
      <c r="E5059" s="64"/>
      <c r="F5059" s="65"/>
      <c r="G5059" s="64"/>
    </row>
    <row r="5060" ht="15.0" customHeight="1">
      <c r="E5060" s="64"/>
      <c r="F5060" s="65"/>
      <c r="G5060" s="64"/>
    </row>
    <row r="5061" ht="15.0" customHeight="1">
      <c r="E5061" s="64"/>
      <c r="F5061" s="65"/>
      <c r="G5061" s="64"/>
    </row>
    <row r="5062" ht="15.0" customHeight="1">
      <c r="E5062" s="64"/>
      <c r="F5062" s="65"/>
      <c r="G5062" s="64"/>
    </row>
    <row r="5063" ht="15.0" customHeight="1">
      <c r="E5063" s="64"/>
      <c r="F5063" s="65"/>
      <c r="G5063" s="64"/>
    </row>
    <row r="5064" ht="15.0" customHeight="1">
      <c r="E5064" s="64"/>
      <c r="F5064" s="65"/>
      <c r="G5064" s="64"/>
    </row>
    <row r="5065" ht="15.0" customHeight="1">
      <c r="E5065" s="64"/>
      <c r="F5065" s="65"/>
      <c r="G5065" s="64"/>
    </row>
    <row r="5066" ht="15.0" customHeight="1">
      <c r="E5066" s="64"/>
      <c r="F5066" s="65"/>
      <c r="G5066" s="64"/>
    </row>
    <row r="5067" ht="15.0" customHeight="1">
      <c r="E5067" s="64"/>
      <c r="F5067" s="65"/>
      <c r="G5067" s="64"/>
    </row>
    <row r="5068" ht="15.0" customHeight="1">
      <c r="E5068" s="64"/>
      <c r="F5068" s="65"/>
      <c r="G5068" s="64"/>
    </row>
    <row r="5069" ht="15.0" customHeight="1">
      <c r="E5069" s="64"/>
      <c r="F5069" s="65"/>
      <c r="G5069" s="64"/>
    </row>
    <row r="5070" ht="15.0" customHeight="1">
      <c r="E5070" s="64"/>
      <c r="F5070" s="65"/>
      <c r="G5070" s="64"/>
    </row>
    <row r="5071" ht="15.0" customHeight="1">
      <c r="E5071" s="64"/>
      <c r="F5071" s="65"/>
      <c r="G5071" s="64"/>
    </row>
    <row r="5072" ht="15.0" customHeight="1">
      <c r="E5072" s="64"/>
      <c r="F5072" s="65"/>
      <c r="G5072" s="64"/>
    </row>
    <row r="5073" ht="15.0" customHeight="1">
      <c r="E5073" s="64"/>
      <c r="F5073" s="65"/>
      <c r="G5073" s="64"/>
    </row>
    <row r="5074" ht="15.0" customHeight="1">
      <c r="E5074" s="64"/>
      <c r="F5074" s="65"/>
      <c r="G5074" s="64"/>
    </row>
    <row r="5075" ht="15.0" customHeight="1">
      <c r="E5075" s="64"/>
      <c r="F5075" s="65"/>
      <c r="G5075" s="64"/>
    </row>
    <row r="5076" ht="15.0" customHeight="1">
      <c r="E5076" s="64"/>
      <c r="F5076" s="65"/>
      <c r="G5076" s="64"/>
    </row>
    <row r="5077" ht="15.0" customHeight="1">
      <c r="E5077" s="64"/>
      <c r="F5077" s="65"/>
      <c r="G5077" s="64"/>
    </row>
    <row r="5078" ht="15.0" customHeight="1">
      <c r="E5078" s="64"/>
      <c r="F5078" s="65"/>
      <c r="G5078" s="64"/>
    </row>
    <row r="5079" ht="15.0" customHeight="1">
      <c r="E5079" s="64"/>
      <c r="F5079" s="65"/>
      <c r="G5079" s="64"/>
    </row>
    <row r="5080" ht="15.0" customHeight="1">
      <c r="E5080" s="64"/>
      <c r="F5080" s="65"/>
      <c r="G5080" s="64"/>
    </row>
    <row r="5081" ht="15.0" customHeight="1">
      <c r="E5081" s="64"/>
      <c r="F5081" s="65"/>
      <c r="G5081" s="64"/>
    </row>
    <row r="5082" ht="15.0" customHeight="1">
      <c r="E5082" s="64"/>
      <c r="F5082" s="65"/>
      <c r="G5082" s="64"/>
    </row>
    <row r="5083" ht="15.0" customHeight="1">
      <c r="E5083" s="64"/>
      <c r="F5083" s="65"/>
      <c r="G5083" s="64"/>
    </row>
    <row r="5084" ht="15.0" customHeight="1">
      <c r="E5084" s="64"/>
      <c r="F5084" s="65"/>
      <c r="G5084" s="64"/>
    </row>
    <row r="5085" ht="15.0" customHeight="1">
      <c r="E5085" s="64"/>
      <c r="F5085" s="65"/>
      <c r="G5085" s="64"/>
    </row>
    <row r="5086" ht="15.0" customHeight="1">
      <c r="E5086" s="64"/>
      <c r="F5086" s="65"/>
      <c r="G5086" s="64"/>
    </row>
    <row r="5087" ht="15.0" customHeight="1">
      <c r="E5087" s="64"/>
      <c r="F5087" s="65"/>
      <c r="G5087" s="64"/>
    </row>
    <row r="5088" ht="15.0" customHeight="1">
      <c r="E5088" s="64"/>
      <c r="F5088" s="65"/>
      <c r="G5088" s="64"/>
    </row>
    <row r="5089" ht="15.0" customHeight="1">
      <c r="E5089" s="64"/>
      <c r="F5089" s="65"/>
      <c r="G5089" s="64"/>
    </row>
    <row r="5090" ht="15.0" customHeight="1">
      <c r="E5090" s="64"/>
      <c r="F5090" s="65"/>
      <c r="G5090" s="64"/>
    </row>
    <row r="5091" ht="15.0" customHeight="1">
      <c r="E5091" s="64"/>
      <c r="F5091" s="65"/>
      <c r="G5091" s="64"/>
    </row>
    <row r="5092" ht="15.0" customHeight="1">
      <c r="E5092" s="64"/>
      <c r="F5092" s="65"/>
      <c r="G5092" s="64"/>
    </row>
    <row r="5093" ht="15.0" customHeight="1">
      <c r="E5093" s="64"/>
      <c r="F5093" s="65"/>
      <c r="G5093" s="64"/>
    </row>
    <row r="5094" ht="15.0" customHeight="1">
      <c r="E5094" s="64"/>
      <c r="F5094" s="65"/>
      <c r="G5094" s="64"/>
    </row>
    <row r="5095" ht="15.0" customHeight="1">
      <c r="E5095" s="64"/>
      <c r="F5095" s="65"/>
      <c r="G5095" s="64"/>
    </row>
    <row r="5096" ht="15.0" customHeight="1">
      <c r="E5096" s="64"/>
      <c r="F5096" s="65"/>
      <c r="G5096" s="64"/>
    </row>
    <row r="5097" ht="15.0" customHeight="1">
      <c r="E5097" s="64"/>
      <c r="F5097" s="65"/>
      <c r="G5097" s="64"/>
    </row>
    <row r="5098" ht="15.0" customHeight="1">
      <c r="E5098" s="64"/>
      <c r="F5098" s="65"/>
      <c r="G5098" s="64"/>
    </row>
    <row r="5099" ht="15.0" customHeight="1">
      <c r="E5099" s="64"/>
      <c r="F5099" s="65"/>
      <c r="G5099" s="64"/>
    </row>
    <row r="5100" ht="15.0" customHeight="1">
      <c r="E5100" s="64"/>
      <c r="F5100" s="65"/>
      <c r="G5100" s="64"/>
    </row>
    <row r="5101" ht="15.0" customHeight="1">
      <c r="E5101" s="64"/>
      <c r="F5101" s="65"/>
      <c r="G5101" s="64"/>
    </row>
    <row r="5102" ht="15.0" customHeight="1">
      <c r="E5102" s="64"/>
      <c r="F5102" s="65"/>
      <c r="G5102" s="64"/>
    </row>
    <row r="5103" ht="15.0" customHeight="1">
      <c r="E5103" s="64"/>
      <c r="F5103" s="65"/>
      <c r="G5103" s="64"/>
    </row>
    <row r="5104" ht="15.0" customHeight="1">
      <c r="E5104" s="64"/>
      <c r="F5104" s="65"/>
      <c r="G5104" s="64"/>
    </row>
    <row r="5105" ht="15.0" customHeight="1">
      <c r="E5105" s="64"/>
      <c r="F5105" s="65"/>
      <c r="G5105" s="64"/>
    </row>
    <row r="5106" ht="15.0" customHeight="1">
      <c r="E5106" s="64"/>
      <c r="F5106" s="65"/>
      <c r="G5106" s="64"/>
    </row>
    <row r="5107" ht="15.0" customHeight="1">
      <c r="E5107" s="64"/>
      <c r="F5107" s="65"/>
      <c r="G5107" s="64"/>
    </row>
    <row r="5108" ht="15.0" customHeight="1">
      <c r="E5108" s="64"/>
      <c r="F5108" s="65"/>
      <c r="G5108" s="64"/>
    </row>
    <row r="5109" ht="15.0" customHeight="1">
      <c r="E5109" s="64"/>
      <c r="F5109" s="65"/>
      <c r="G5109" s="64"/>
    </row>
    <row r="5110" ht="15.0" customHeight="1">
      <c r="E5110" s="64"/>
      <c r="F5110" s="65"/>
      <c r="G5110" s="64"/>
    </row>
    <row r="5111" ht="15.0" customHeight="1">
      <c r="E5111" s="64"/>
      <c r="F5111" s="65"/>
      <c r="G5111" s="64"/>
    </row>
    <row r="5112" ht="15.0" customHeight="1">
      <c r="E5112" s="64"/>
      <c r="F5112" s="65"/>
      <c r="G5112" s="64"/>
    </row>
    <row r="5113" ht="15.0" customHeight="1">
      <c r="E5113" s="64"/>
      <c r="F5113" s="65"/>
      <c r="G5113" s="64"/>
    </row>
    <row r="5114" ht="15.0" customHeight="1">
      <c r="E5114" s="64"/>
      <c r="F5114" s="65"/>
      <c r="G5114" s="64"/>
    </row>
    <row r="5115" ht="15.0" customHeight="1">
      <c r="E5115" s="64"/>
      <c r="F5115" s="65"/>
      <c r="G5115" s="64"/>
    </row>
    <row r="5116" ht="15.0" customHeight="1">
      <c r="E5116" s="64"/>
      <c r="F5116" s="65"/>
      <c r="G5116" s="64"/>
    </row>
    <row r="5117" ht="15.0" customHeight="1">
      <c r="E5117" s="64"/>
      <c r="F5117" s="65"/>
      <c r="G5117" s="64"/>
    </row>
    <row r="5118" ht="15.0" customHeight="1">
      <c r="E5118" s="64"/>
      <c r="F5118" s="65"/>
      <c r="G5118" s="64"/>
    </row>
    <row r="5119" ht="15.0" customHeight="1">
      <c r="E5119" s="64"/>
      <c r="F5119" s="65"/>
      <c r="G5119" s="64"/>
    </row>
    <row r="5120" ht="15.0" customHeight="1">
      <c r="E5120" s="64"/>
      <c r="F5120" s="65"/>
      <c r="G5120" s="64"/>
    </row>
    <row r="5121" ht="15.0" customHeight="1">
      <c r="E5121" s="64"/>
      <c r="F5121" s="65"/>
      <c r="G5121" s="64"/>
    </row>
    <row r="5122" ht="15.0" customHeight="1">
      <c r="E5122" s="64"/>
      <c r="F5122" s="65"/>
      <c r="G5122" s="64"/>
    </row>
    <row r="5123" ht="15.0" customHeight="1">
      <c r="E5123" s="64"/>
      <c r="F5123" s="65"/>
      <c r="G5123" s="64"/>
    </row>
    <row r="5124" ht="15.0" customHeight="1">
      <c r="E5124" s="64"/>
      <c r="F5124" s="65"/>
      <c r="G5124" s="64"/>
    </row>
    <row r="5125" ht="15.0" customHeight="1">
      <c r="E5125" s="64"/>
      <c r="F5125" s="65"/>
      <c r="G5125" s="64"/>
    </row>
    <row r="5126" ht="15.0" customHeight="1">
      <c r="E5126" s="64"/>
      <c r="F5126" s="65"/>
      <c r="G5126" s="64"/>
    </row>
    <row r="5127" ht="15.0" customHeight="1">
      <c r="E5127" s="64"/>
      <c r="F5127" s="65"/>
      <c r="G5127" s="64"/>
    </row>
    <row r="5128" ht="15.0" customHeight="1">
      <c r="E5128" s="64"/>
      <c r="F5128" s="65"/>
      <c r="G5128" s="64"/>
    </row>
    <row r="5129" ht="15.0" customHeight="1">
      <c r="E5129" s="64"/>
      <c r="F5129" s="65"/>
      <c r="G5129" s="64"/>
    </row>
    <row r="5130" ht="15.0" customHeight="1">
      <c r="E5130" s="64"/>
      <c r="F5130" s="65"/>
      <c r="G5130" s="64"/>
    </row>
    <row r="5131" ht="15.0" customHeight="1">
      <c r="E5131" s="64"/>
      <c r="F5131" s="65"/>
      <c r="G5131" s="64"/>
    </row>
    <row r="5132" ht="15.0" customHeight="1">
      <c r="E5132" s="64"/>
      <c r="F5132" s="65"/>
      <c r="G5132" s="64"/>
    </row>
    <row r="5133" ht="15.0" customHeight="1">
      <c r="E5133" s="64"/>
      <c r="F5133" s="65"/>
      <c r="G5133" s="64"/>
    </row>
    <row r="5134" ht="15.0" customHeight="1">
      <c r="E5134" s="64"/>
      <c r="F5134" s="65"/>
      <c r="G5134" s="64"/>
    </row>
    <row r="5135" ht="15.0" customHeight="1">
      <c r="E5135" s="64"/>
      <c r="F5135" s="65"/>
      <c r="G5135" s="64"/>
    </row>
    <row r="5136" ht="15.0" customHeight="1">
      <c r="E5136" s="64"/>
      <c r="F5136" s="65"/>
      <c r="G5136" s="64"/>
    </row>
    <row r="5137" ht="15.0" customHeight="1">
      <c r="E5137" s="64"/>
      <c r="F5137" s="65"/>
      <c r="G5137" s="64"/>
    </row>
    <row r="5138" ht="15.0" customHeight="1">
      <c r="E5138" s="64"/>
      <c r="F5138" s="65"/>
      <c r="G5138" s="64"/>
    </row>
    <row r="5139" ht="15.0" customHeight="1">
      <c r="E5139" s="64"/>
      <c r="F5139" s="65"/>
      <c r="G5139" s="64"/>
    </row>
    <row r="5140" ht="15.0" customHeight="1">
      <c r="E5140" s="64"/>
      <c r="F5140" s="65"/>
      <c r="G5140" s="64"/>
    </row>
    <row r="5141" ht="15.0" customHeight="1">
      <c r="E5141" s="64"/>
      <c r="F5141" s="65"/>
      <c r="G5141" s="64"/>
    </row>
    <row r="5142" ht="15.0" customHeight="1">
      <c r="E5142" s="64"/>
      <c r="F5142" s="65"/>
      <c r="G5142" s="64"/>
    </row>
    <row r="5143" ht="15.0" customHeight="1">
      <c r="E5143" s="64"/>
      <c r="F5143" s="65"/>
      <c r="G5143" s="64"/>
    </row>
    <row r="5144" ht="15.0" customHeight="1">
      <c r="E5144" s="64"/>
      <c r="F5144" s="65"/>
      <c r="G5144" s="64"/>
    </row>
    <row r="5145" ht="15.0" customHeight="1">
      <c r="E5145" s="64"/>
      <c r="F5145" s="65"/>
      <c r="G5145" s="64"/>
    </row>
    <row r="5146" ht="15.0" customHeight="1">
      <c r="E5146" s="64"/>
      <c r="F5146" s="65"/>
      <c r="G5146" s="64"/>
    </row>
    <row r="5147" ht="15.0" customHeight="1">
      <c r="E5147" s="64"/>
      <c r="F5147" s="65"/>
      <c r="G5147" s="64"/>
    </row>
    <row r="5148" ht="15.0" customHeight="1">
      <c r="E5148" s="64"/>
      <c r="F5148" s="65"/>
      <c r="G5148" s="64"/>
    </row>
    <row r="5149" ht="15.0" customHeight="1">
      <c r="E5149" s="64"/>
      <c r="F5149" s="65"/>
      <c r="G5149" s="64"/>
    </row>
    <row r="5150" ht="15.0" customHeight="1">
      <c r="E5150" s="64"/>
      <c r="F5150" s="65"/>
      <c r="G5150" s="64"/>
    </row>
    <row r="5151" ht="15.0" customHeight="1">
      <c r="E5151" s="64"/>
      <c r="F5151" s="65"/>
      <c r="G5151" s="64"/>
    </row>
    <row r="5152" ht="15.0" customHeight="1">
      <c r="E5152" s="64"/>
      <c r="F5152" s="65"/>
      <c r="G5152" s="64"/>
    </row>
    <row r="5153" ht="15.0" customHeight="1">
      <c r="E5153" s="64"/>
      <c r="F5153" s="65"/>
      <c r="G5153" s="64"/>
    </row>
    <row r="5154" ht="15.0" customHeight="1">
      <c r="E5154" s="64"/>
      <c r="F5154" s="65"/>
      <c r="G5154" s="64"/>
    </row>
    <row r="5155" ht="15.0" customHeight="1">
      <c r="E5155" s="64"/>
      <c r="F5155" s="65"/>
      <c r="G5155" s="64"/>
    </row>
    <row r="5156" ht="15.0" customHeight="1">
      <c r="E5156" s="64"/>
      <c r="F5156" s="65"/>
      <c r="G5156" s="64"/>
    </row>
    <row r="5157" ht="15.0" customHeight="1">
      <c r="E5157" s="64"/>
      <c r="F5157" s="65"/>
      <c r="G5157" s="64"/>
    </row>
    <row r="5158" ht="15.0" customHeight="1">
      <c r="E5158" s="64"/>
      <c r="F5158" s="65"/>
      <c r="G5158" s="64"/>
    </row>
    <row r="5159" ht="15.0" customHeight="1">
      <c r="E5159" s="64"/>
      <c r="F5159" s="65"/>
      <c r="G5159" s="64"/>
    </row>
    <row r="5160" ht="15.0" customHeight="1">
      <c r="E5160" s="64"/>
      <c r="F5160" s="65"/>
      <c r="G5160" s="64"/>
    </row>
    <row r="5161" ht="15.0" customHeight="1">
      <c r="E5161" s="64"/>
      <c r="F5161" s="65"/>
      <c r="G5161" s="64"/>
    </row>
    <row r="5162" ht="15.0" customHeight="1">
      <c r="E5162" s="64"/>
      <c r="F5162" s="65"/>
      <c r="G5162" s="64"/>
    </row>
    <row r="5163" ht="15.0" customHeight="1">
      <c r="E5163" s="64"/>
      <c r="F5163" s="65"/>
      <c r="G5163" s="64"/>
    </row>
    <row r="5164" ht="15.0" customHeight="1">
      <c r="E5164" s="64"/>
      <c r="F5164" s="65"/>
      <c r="G5164" s="64"/>
    </row>
    <row r="5165" ht="15.0" customHeight="1">
      <c r="E5165" s="64"/>
      <c r="F5165" s="65"/>
      <c r="G5165" s="64"/>
    </row>
    <row r="5166" ht="15.0" customHeight="1">
      <c r="E5166" s="64"/>
      <c r="F5166" s="65"/>
      <c r="G5166" s="64"/>
    </row>
    <row r="5167" ht="15.0" customHeight="1">
      <c r="E5167" s="64"/>
      <c r="F5167" s="65"/>
      <c r="G5167" s="64"/>
    </row>
    <row r="5168" ht="15.0" customHeight="1">
      <c r="E5168" s="64"/>
      <c r="F5168" s="65"/>
      <c r="G5168" s="64"/>
    </row>
    <row r="5169" ht="15.0" customHeight="1">
      <c r="E5169" s="64"/>
      <c r="F5169" s="65"/>
      <c r="G5169" s="64"/>
    </row>
    <row r="5170" ht="15.0" customHeight="1">
      <c r="E5170" s="64"/>
      <c r="F5170" s="65"/>
      <c r="G5170" s="64"/>
    </row>
    <row r="5171" ht="15.0" customHeight="1">
      <c r="E5171" s="64"/>
      <c r="F5171" s="65"/>
      <c r="G5171" s="64"/>
    </row>
    <row r="5172" ht="15.0" customHeight="1">
      <c r="E5172" s="64"/>
      <c r="F5172" s="65"/>
      <c r="G5172" s="64"/>
    </row>
    <row r="5173" ht="15.0" customHeight="1">
      <c r="E5173" s="64"/>
      <c r="F5173" s="65"/>
      <c r="G5173" s="64"/>
    </row>
    <row r="5174" ht="15.0" customHeight="1">
      <c r="E5174" s="64"/>
      <c r="F5174" s="65"/>
      <c r="G5174" s="64"/>
    </row>
    <row r="5175" ht="15.0" customHeight="1">
      <c r="E5175" s="64"/>
      <c r="F5175" s="65"/>
      <c r="G5175" s="64"/>
    </row>
    <row r="5176" ht="15.0" customHeight="1">
      <c r="E5176" s="64"/>
      <c r="F5176" s="65"/>
      <c r="G5176" s="64"/>
    </row>
    <row r="5177" ht="15.0" customHeight="1">
      <c r="E5177" s="64"/>
      <c r="F5177" s="65"/>
      <c r="G5177" s="64"/>
    </row>
    <row r="5178" ht="15.0" customHeight="1">
      <c r="E5178" s="64"/>
      <c r="F5178" s="65"/>
      <c r="G5178" s="64"/>
    </row>
    <row r="5179" ht="15.0" customHeight="1">
      <c r="E5179" s="64"/>
      <c r="F5179" s="65"/>
      <c r="G5179" s="64"/>
    </row>
    <row r="5180" ht="15.0" customHeight="1">
      <c r="E5180" s="64"/>
      <c r="F5180" s="65"/>
      <c r="G5180" s="64"/>
    </row>
    <row r="5181" ht="15.0" customHeight="1">
      <c r="E5181" s="64"/>
      <c r="F5181" s="65"/>
      <c r="G5181" s="64"/>
    </row>
    <row r="5182" ht="15.0" customHeight="1">
      <c r="E5182" s="64"/>
      <c r="F5182" s="65"/>
      <c r="G5182" s="64"/>
    </row>
    <row r="5183" ht="15.0" customHeight="1">
      <c r="E5183" s="64"/>
      <c r="F5183" s="65"/>
      <c r="G5183" s="64"/>
    </row>
    <row r="5184" ht="15.0" customHeight="1">
      <c r="E5184" s="64"/>
      <c r="F5184" s="65"/>
      <c r="G5184" s="64"/>
    </row>
    <row r="5185" ht="15.0" customHeight="1">
      <c r="E5185" s="64"/>
      <c r="F5185" s="65"/>
      <c r="G5185" s="64"/>
    </row>
    <row r="5186" ht="15.0" customHeight="1">
      <c r="E5186" s="64"/>
      <c r="F5186" s="65"/>
      <c r="G5186" s="64"/>
    </row>
    <row r="5187" ht="15.0" customHeight="1">
      <c r="E5187" s="64"/>
      <c r="F5187" s="65"/>
      <c r="G5187" s="64"/>
    </row>
    <row r="5188" ht="15.0" customHeight="1">
      <c r="E5188" s="64"/>
      <c r="F5188" s="65"/>
      <c r="G5188" s="64"/>
    </row>
    <row r="5189" ht="15.0" customHeight="1">
      <c r="E5189" s="64"/>
      <c r="F5189" s="65"/>
      <c r="G5189" s="64"/>
    </row>
    <row r="5190" ht="15.0" customHeight="1">
      <c r="E5190" s="64"/>
      <c r="F5190" s="65"/>
      <c r="G5190" s="64"/>
    </row>
    <row r="5191" ht="15.0" customHeight="1">
      <c r="E5191" s="64"/>
      <c r="F5191" s="65"/>
      <c r="G5191" s="64"/>
    </row>
    <row r="5192" ht="15.0" customHeight="1">
      <c r="E5192" s="64"/>
      <c r="F5192" s="65"/>
      <c r="G5192" s="64"/>
    </row>
    <row r="5193" ht="15.0" customHeight="1">
      <c r="E5193" s="64"/>
      <c r="F5193" s="65"/>
      <c r="G5193" s="64"/>
    </row>
    <row r="5194" ht="15.0" customHeight="1">
      <c r="E5194" s="64"/>
      <c r="F5194" s="65"/>
      <c r="G5194" s="64"/>
    </row>
    <row r="5195" ht="15.0" customHeight="1">
      <c r="E5195" s="64"/>
      <c r="F5195" s="65"/>
      <c r="G5195" s="64"/>
    </row>
    <row r="5196" ht="15.0" customHeight="1">
      <c r="E5196" s="64"/>
      <c r="F5196" s="65"/>
      <c r="G5196" s="64"/>
    </row>
    <row r="5197" ht="15.0" customHeight="1">
      <c r="E5197" s="64"/>
      <c r="F5197" s="65"/>
      <c r="G5197" s="64"/>
    </row>
    <row r="5198" ht="15.0" customHeight="1">
      <c r="E5198" s="64"/>
      <c r="F5198" s="65"/>
      <c r="G5198" s="64"/>
    </row>
    <row r="5199" ht="15.0" customHeight="1">
      <c r="E5199" s="64"/>
      <c r="F5199" s="65"/>
      <c r="G5199" s="64"/>
    </row>
    <row r="5200" ht="15.0" customHeight="1">
      <c r="E5200" s="64"/>
      <c r="F5200" s="65"/>
      <c r="G5200" s="64"/>
    </row>
    <row r="5201" ht="15.0" customHeight="1">
      <c r="E5201" s="64"/>
      <c r="F5201" s="65"/>
      <c r="G5201" s="64"/>
    </row>
    <row r="5202" ht="15.0" customHeight="1">
      <c r="E5202" s="64"/>
      <c r="F5202" s="65"/>
      <c r="G5202" s="64"/>
    </row>
    <row r="5203" ht="15.0" customHeight="1">
      <c r="E5203" s="64"/>
      <c r="F5203" s="65"/>
      <c r="G5203" s="64"/>
    </row>
    <row r="5204" ht="15.0" customHeight="1">
      <c r="E5204" s="64"/>
      <c r="F5204" s="65"/>
      <c r="G5204" s="64"/>
    </row>
    <row r="5205" ht="15.0" customHeight="1">
      <c r="E5205" s="64"/>
      <c r="F5205" s="65"/>
      <c r="G5205" s="64"/>
    </row>
    <row r="5206" ht="15.0" customHeight="1">
      <c r="E5206" s="64"/>
      <c r="F5206" s="65"/>
      <c r="G5206" s="64"/>
    </row>
    <row r="5207" ht="15.0" customHeight="1">
      <c r="E5207" s="64"/>
      <c r="F5207" s="65"/>
      <c r="G5207" s="64"/>
    </row>
    <row r="5208" ht="15.0" customHeight="1">
      <c r="E5208" s="64"/>
      <c r="F5208" s="65"/>
      <c r="G5208" s="64"/>
    </row>
    <row r="5209" ht="15.0" customHeight="1">
      <c r="E5209" s="64"/>
      <c r="F5209" s="65"/>
      <c r="G5209" s="64"/>
    </row>
    <row r="5210" ht="15.0" customHeight="1">
      <c r="E5210" s="64"/>
      <c r="F5210" s="65"/>
      <c r="G5210" s="64"/>
    </row>
    <row r="5211" ht="15.0" customHeight="1">
      <c r="E5211" s="64"/>
      <c r="F5211" s="65"/>
      <c r="G5211" s="64"/>
    </row>
    <row r="5212" ht="15.0" customHeight="1">
      <c r="E5212" s="64"/>
      <c r="F5212" s="65"/>
      <c r="G5212" s="64"/>
    </row>
    <row r="5213" ht="15.0" customHeight="1">
      <c r="E5213" s="64"/>
      <c r="F5213" s="65"/>
      <c r="G5213" s="64"/>
    </row>
    <row r="5214" ht="15.0" customHeight="1">
      <c r="E5214" s="64"/>
      <c r="F5214" s="65"/>
      <c r="G5214" s="64"/>
    </row>
    <row r="5215" ht="15.0" customHeight="1">
      <c r="E5215" s="64"/>
      <c r="F5215" s="65"/>
      <c r="G5215" s="64"/>
    </row>
    <row r="5216" ht="15.0" customHeight="1">
      <c r="E5216" s="64"/>
      <c r="F5216" s="65"/>
      <c r="G5216" s="64"/>
    </row>
    <row r="5217" ht="15.0" customHeight="1">
      <c r="E5217" s="64"/>
      <c r="F5217" s="65"/>
      <c r="G5217" s="64"/>
    </row>
    <row r="5218" ht="15.0" customHeight="1">
      <c r="E5218" s="64"/>
      <c r="F5218" s="65"/>
      <c r="G5218" s="64"/>
    </row>
    <row r="5219" ht="15.0" customHeight="1">
      <c r="E5219" s="64"/>
      <c r="F5219" s="65"/>
      <c r="G5219" s="64"/>
    </row>
    <row r="5220" ht="15.0" customHeight="1">
      <c r="E5220" s="64"/>
      <c r="F5220" s="65"/>
      <c r="G5220" s="64"/>
    </row>
    <row r="5221" ht="15.0" customHeight="1">
      <c r="E5221" s="64"/>
      <c r="F5221" s="65"/>
      <c r="G5221" s="64"/>
    </row>
    <row r="5222" ht="15.0" customHeight="1">
      <c r="E5222" s="64"/>
      <c r="F5222" s="65"/>
      <c r="G5222" s="64"/>
    </row>
    <row r="5223" ht="15.0" customHeight="1">
      <c r="E5223" s="64"/>
      <c r="F5223" s="65"/>
      <c r="G5223" s="64"/>
    </row>
    <row r="5224" ht="15.0" customHeight="1">
      <c r="E5224" s="64"/>
      <c r="F5224" s="65"/>
      <c r="G5224" s="64"/>
    </row>
    <row r="5225" ht="15.0" customHeight="1">
      <c r="E5225" s="64"/>
      <c r="F5225" s="65"/>
      <c r="G5225" s="64"/>
    </row>
    <row r="5226" ht="15.0" customHeight="1">
      <c r="E5226" s="64"/>
      <c r="F5226" s="65"/>
      <c r="G5226" s="64"/>
    </row>
    <row r="5227" ht="15.0" customHeight="1">
      <c r="E5227" s="64"/>
      <c r="F5227" s="65"/>
      <c r="G5227" s="64"/>
    </row>
    <row r="5228" ht="15.0" customHeight="1">
      <c r="E5228" s="64"/>
      <c r="F5228" s="65"/>
      <c r="G5228" s="64"/>
    </row>
    <row r="5229" ht="15.0" customHeight="1">
      <c r="E5229" s="64"/>
      <c r="F5229" s="65"/>
      <c r="G5229" s="64"/>
    </row>
    <row r="5230" ht="15.0" customHeight="1">
      <c r="E5230" s="64"/>
      <c r="F5230" s="65"/>
      <c r="G5230" s="64"/>
    </row>
    <row r="5231" ht="15.0" customHeight="1">
      <c r="E5231" s="64"/>
      <c r="F5231" s="65"/>
      <c r="G5231" s="64"/>
    </row>
    <row r="5232" ht="15.0" customHeight="1">
      <c r="E5232" s="64"/>
      <c r="F5232" s="65"/>
      <c r="G5232" s="64"/>
    </row>
    <row r="5233" ht="15.0" customHeight="1">
      <c r="E5233" s="64"/>
      <c r="F5233" s="65"/>
      <c r="G5233" s="64"/>
    </row>
    <row r="5234" ht="15.0" customHeight="1">
      <c r="E5234" s="64"/>
      <c r="F5234" s="65"/>
      <c r="G5234" s="64"/>
    </row>
    <row r="5235" ht="15.0" customHeight="1">
      <c r="E5235" s="64"/>
      <c r="F5235" s="65"/>
      <c r="G5235" s="64"/>
    </row>
    <row r="5236" ht="15.0" customHeight="1">
      <c r="E5236" s="64"/>
      <c r="F5236" s="65"/>
      <c r="G5236" s="64"/>
    </row>
    <row r="5237" ht="15.0" customHeight="1">
      <c r="E5237" s="64"/>
      <c r="F5237" s="65"/>
      <c r="G5237" s="64"/>
    </row>
    <row r="5238" ht="15.0" customHeight="1">
      <c r="E5238" s="64"/>
      <c r="F5238" s="65"/>
      <c r="G5238" s="64"/>
    </row>
    <row r="5239" ht="15.0" customHeight="1">
      <c r="E5239" s="64"/>
      <c r="F5239" s="65"/>
      <c r="G5239" s="64"/>
    </row>
    <row r="5240" ht="15.0" customHeight="1">
      <c r="E5240" s="64"/>
      <c r="F5240" s="65"/>
      <c r="G5240" s="64"/>
    </row>
    <row r="5241" ht="15.0" customHeight="1">
      <c r="E5241" s="64"/>
      <c r="F5241" s="65"/>
      <c r="G5241" s="64"/>
    </row>
    <row r="5242" ht="15.0" customHeight="1">
      <c r="E5242" s="64"/>
      <c r="F5242" s="65"/>
      <c r="G5242" s="64"/>
    </row>
    <row r="5243" ht="15.0" customHeight="1">
      <c r="E5243" s="64"/>
      <c r="F5243" s="65"/>
      <c r="G5243" s="64"/>
    </row>
    <row r="5244" ht="15.0" customHeight="1">
      <c r="E5244" s="64"/>
      <c r="F5244" s="65"/>
      <c r="G5244" s="64"/>
    </row>
    <row r="5245" ht="15.0" customHeight="1">
      <c r="E5245" s="64"/>
      <c r="F5245" s="65"/>
      <c r="G5245" s="64"/>
    </row>
    <row r="5246" ht="15.0" customHeight="1">
      <c r="E5246" s="64"/>
      <c r="F5246" s="65"/>
      <c r="G5246" s="64"/>
    </row>
    <row r="5247" ht="15.0" customHeight="1">
      <c r="E5247" s="64"/>
      <c r="F5247" s="65"/>
      <c r="G5247" s="64"/>
    </row>
    <row r="5248" ht="15.0" customHeight="1">
      <c r="E5248" s="64"/>
      <c r="F5248" s="65"/>
      <c r="G5248" s="64"/>
    </row>
    <row r="5249" ht="15.0" customHeight="1">
      <c r="E5249" s="64"/>
      <c r="F5249" s="65"/>
      <c r="G5249" s="64"/>
    </row>
    <row r="5250" ht="15.0" customHeight="1">
      <c r="E5250" s="64"/>
      <c r="F5250" s="65"/>
      <c r="G5250" s="64"/>
    </row>
    <row r="5251" ht="15.0" customHeight="1">
      <c r="E5251" s="64"/>
      <c r="F5251" s="65"/>
      <c r="G5251" s="64"/>
    </row>
    <row r="5252" ht="15.0" customHeight="1">
      <c r="E5252" s="64"/>
      <c r="F5252" s="65"/>
      <c r="G5252" s="64"/>
    </row>
    <row r="5253" ht="15.0" customHeight="1">
      <c r="E5253" s="64"/>
      <c r="F5253" s="65"/>
      <c r="G5253" s="64"/>
    </row>
    <row r="5254" ht="15.0" customHeight="1">
      <c r="E5254" s="64"/>
      <c r="F5254" s="65"/>
      <c r="G5254" s="64"/>
    </row>
    <row r="5255" ht="15.0" customHeight="1">
      <c r="E5255" s="64"/>
      <c r="F5255" s="65"/>
      <c r="G5255" s="64"/>
    </row>
    <row r="5256" ht="15.0" customHeight="1">
      <c r="E5256" s="64"/>
      <c r="F5256" s="65"/>
      <c r="G5256" s="64"/>
    </row>
    <row r="5257" ht="15.0" customHeight="1">
      <c r="E5257" s="64"/>
      <c r="F5257" s="65"/>
      <c r="G5257" s="64"/>
    </row>
    <row r="5258" ht="15.0" customHeight="1">
      <c r="E5258" s="64"/>
      <c r="F5258" s="65"/>
      <c r="G5258" s="64"/>
    </row>
    <row r="5259" ht="15.0" customHeight="1">
      <c r="E5259" s="64"/>
      <c r="F5259" s="65"/>
      <c r="G5259" s="64"/>
    </row>
    <row r="5260" ht="15.0" customHeight="1">
      <c r="E5260" s="64"/>
      <c r="F5260" s="65"/>
      <c r="G5260" s="64"/>
    </row>
    <row r="5261" ht="15.0" customHeight="1">
      <c r="E5261" s="64"/>
      <c r="F5261" s="65"/>
      <c r="G5261" s="64"/>
    </row>
    <row r="5262" ht="15.0" customHeight="1">
      <c r="E5262" s="64"/>
      <c r="F5262" s="65"/>
      <c r="G5262" s="64"/>
    </row>
    <row r="5263" ht="15.0" customHeight="1">
      <c r="E5263" s="64"/>
      <c r="F5263" s="65"/>
      <c r="G5263" s="64"/>
    </row>
    <row r="5264" ht="15.0" customHeight="1">
      <c r="E5264" s="64"/>
      <c r="F5264" s="65"/>
      <c r="G5264" s="64"/>
    </row>
    <row r="5265" ht="15.0" customHeight="1">
      <c r="E5265" s="64"/>
      <c r="F5265" s="65"/>
      <c r="G5265" s="64"/>
    </row>
    <row r="5266" ht="15.0" customHeight="1">
      <c r="E5266" s="64"/>
      <c r="F5266" s="65"/>
      <c r="G5266" s="64"/>
    </row>
    <row r="5267" ht="15.0" customHeight="1">
      <c r="E5267" s="64"/>
      <c r="F5267" s="65"/>
      <c r="G5267" s="64"/>
    </row>
    <row r="5268" ht="15.0" customHeight="1">
      <c r="E5268" s="64"/>
      <c r="F5268" s="65"/>
      <c r="G5268" s="64"/>
    </row>
    <row r="5269" ht="15.0" customHeight="1">
      <c r="E5269" s="64"/>
      <c r="F5269" s="65"/>
      <c r="G5269" s="64"/>
    </row>
    <row r="5270" ht="15.0" customHeight="1">
      <c r="E5270" s="64"/>
      <c r="F5270" s="65"/>
      <c r="G5270" s="64"/>
    </row>
    <row r="5271" ht="15.0" customHeight="1">
      <c r="E5271" s="64"/>
      <c r="F5271" s="65"/>
      <c r="G5271" s="64"/>
    </row>
    <row r="5272" ht="15.0" customHeight="1">
      <c r="E5272" s="64"/>
      <c r="F5272" s="65"/>
      <c r="G5272" s="64"/>
    </row>
    <row r="5273" ht="15.0" customHeight="1">
      <c r="E5273" s="64"/>
      <c r="F5273" s="65"/>
      <c r="G5273" s="64"/>
    </row>
    <row r="5274" ht="15.0" customHeight="1">
      <c r="E5274" s="64"/>
      <c r="F5274" s="65"/>
      <c r="G5274" s="64"/>
    </row>
    <row r="5275" ht="15.0" customHeight="1">
      <c r="E5275" s="64"/>
      <c r="F5275" s="65"/>
      <c r="G5275" s="64"/>
    </row>
    <row r="5276" ht="15.0" customHeight="1">
      <c r="E5276" s="64"/>
      <c r="F5276" s="65"/>
      <c r="G5276" s="64"/>
    </row>
    <row r="5277" ht="15.0" customHeight="1">
      <c r="E5277" s="64"/>
      <c r="F5277" s="65"/>
      <c r="G5277" s="64"/>
    </row>
    <row r="5278" ht="15.0" customHeight="1">
      <c r="E5278" s="64"/>
      <c r="F5278" s="65"/>
      <c r="G5278" s="64"/>
    </row>
    <row r="5279" ht="15.0" customHeight="1">
      <c r="E5279" s="64"/>
      <c r="F5279" s="65"/>
      <c r="G5279" s="64"/>
    </row>
    <row r="5280" ht="15.0" customHeight="1">
      <c r="E5280" s="64"/>
      <c r="F5280" s="65"/>
      <c r="G5280" s="64"/>
    </row>
    <row r="5281" ht="15.0" customHeight="1">
      <c r="E5281" s="64"/>
      <c r="F5281" s="65"/>
      <c r="G5281" s="64"/>
    </row>
    <row r="5282" ht="15.0" customHeight="1">
      <c r="E5282" s="64"/>
      <c r="F5282" s="65"/>
      <c r="G5282" s="64"/>
    </row>
    <row r="5283" ht="15.0" customHeight="1">
      <c r="E5283" s="64"/>
      <c r="F5283" s="65"/>
      <c r="G5283" s="64"/>
    </row>
    <row r="5284" ht="15.0" customHeight="1">
      <c r="E5284" s="64"/>
      <c r="F5284" s="65"/>
      <c r="G5284" s="64"/>
    </row>
    <row r="5285" ht="15.0" customHeight="1">
      <c r="E5285" s="64"/>
      <c r="F5285" s="65"/>
      <c r="G5285" s="64"/>
    </row>
    <row r="5286" ht="15.0" customHeight="1">
      <c r="E5286" s="64"/>
      <c r="F5286" s="65"/>
      <c r="G5286" s="64"/>
    </row>
    <row r="5287" ht="15.0" customHeight="1">
      <c r="E5287" s="64"/>
      <c r="F5287" s="65"/>
      <c r="G5287" s="64"/>
    </row>
    <row r="5288" ht="15.0" customHeight="1">
      <c r="E5288" s="64"/>
      <c r="F5288" s="65"/>
      <c r="G5288" s="64"/>
    </row>
    <row r="5289" ht="15.0" customHeight="1">
      <c r="E5289" s="64"/>
      <c r="F5289" s="65"/>
      <c r="G5289" s="64"/>
    </row>
    <row r="5290" ht="15.0" customHeight="1">
      <c r="E5290" s="64"/>
      <c r="F5290" s="65"/>
      <c r="G5290" s="64"/>
    </row>
    <row r="5291" ht="15.0" customHeight="1">
      <c r="E5291" s="64"/>
      <c r="F5291" s="65"/>
      <c r="G5291" s="64"/>
    </row>
    <row r="5292" ht="15.0" customHeight="1">
      <c r="E5292" s="64"/>
      <c r="F5292" s="65"/>
      <c r="G5292" s="64"/>
    </row>
    <row r="5293" ht="15.0" customHeight="1">
      <c r="E5293" s="64"/>
      <c r="F5293" s="65"/>
      <c r="G5293" s="64"/>
    </row>
    <row r="5294" ht="15.0" customHeight="1">
      <c r="E5294" s="64"/>
      <c r="F5294" s="65"/>
      <c r="G5294" s="64"/>
    </row>
    <row r="5295" ht="15.0" customHeight="1">
      <c r="E5295" s="64"/>
      <c r="F5295" s="65"/>
      <c r="G5295" s="64"/>
    </row>
    <row r="5296" ht="15.0" customHeight="1">
      <c r="E5296" s="64"/>
      <c r="F5296" s="65"/>
      <c r="G5296" s="64"/>
    </row>
    <row r="5297" ht="15.0" customHeight="1">
      <c r="E5297" s="64"/>
      <c r="F5297" s="65"/>
      <c r="G5297" s="64"/>
    </row>
    <row r="5298" ht="15.0" customHeight="1">
      <c r="E5298" s="64"/>
      <c r="F5298" s="65"/>
      <c r="G5298" s="64"/>
    </row>
    <row r="5299" ht="15.0" customHeight="1">
      <c r="E5299" s="64"/>
      <c r="F5299" s="65"/>
      <c r="G5299" s="64"/>
    </row>
    <row r="5300" ht="15.0" customHeight="1">
      <c r="E5300" s="64"/>
      <c r="F5300" s="65"/>
      <c r="G5300" s="64"/>
    </row>
    <row r="5301" ht="15.0" customHeight="1">
      <c r="E5301" s="64"/>
      <c r="F5301" s="65"/>
      <c r="G5301" s="64"/>
    </row>
    <row r="5302" ht="15.0" customHeight="1">
      <c r="E5302" s="64"/>
      <c r="F5302" s="65"/>
      <c r="G5302" s="64"/>
    </row>
    <row r="5303" ht="15.0" customHeight="1">
      <c r="E5303" s="64"/>
      <c r="F5303" s="65"/>
      <c r="G5303" s="64"/>
    </row>
    <row r="5304" ht="15.0" customHeight="1">
      <c r="E5304" s="64"/>
      <c r="F5304" s="65"/>
      <c r="G5304" s="64"/>
    </row>
    <row r="5305" ht="15.0" customHeight="1">
      <c r="E5305" s="64"/>
      <c r="F5305" s="65"/>
      <c r="G5305" s="64"/>
    </row>
    <row r="5306" ht="15.0" customHeight="1">
      <c r="E5306" s="64"/>
      <c r="F5306" s="65"/>
      <c r="G5306" s="64"/>
    </row>
    <row r="5307" ht="15.0" customHeight="1">
      <c r="E5307" s="64"/>
      <c r="F5307" s="65"/>
      <c r="G5307" s="64"/>
    </row>
    <row r="5308" ht="15.0" customHeight="1">
      <c r="E5308" s="64"/>
      <c r="F5308" s="65"/>
      <c r="G5308" s="64"/>
    </row>
    <row r="5309" ht="15.0" customHeight="1">
      <c r="E5309" s="64"/>
      <c r="F5309" s="65"/>
      <c r="G5309" s="64"/>
    </row>
    <row r="5310" ht="15.0" customHeight="1">
      <c r="E5310" s="64"/>
      <c r="F5310" s="65"/>
      <c r="G5310" s="64"/>
    </row>
    <row r="5311" ht="15.0" customHeight="1">
      <c r="E5311" s="64"/>
      <c r="F5311" s="65"/>
      <c r="G5311" s="64"/>
    </row>
    <row r="5312" ht="15.0" customHeight="1">
      <c r="E5312" s="64"/>
      <c r="F5312" s="65"/>
      <c r="G5312" s="64"/>
    </row>
    <row r="5313" ht="15.0" customHeight="1">
      <c r="E5313" s="64"/>
      <c r="F5313" s="65"/>
      <c r="G5313" s="64"/>
    </row>
    <row r="5314" ht="15.0" customHeight="1">
      <c r="E5314" s="64"/>
      <c r="F5314" s="65"/>
      <c r="G5314" s="64"/>
    </row>
    <row r="5315" ht="15.0" customHeight="1">
      <c r="E5315" s="64"/>
      <c r="F5315" s="65"/>
      <c r="G5315" s="64"/>
    </row>
    <row r="5316" ht="15.0" customHeight="1">
      <c r="E5316" s="64"/>
      <c r="F5316" s="65"/>
      <c r="G5316" s="64"/>
    </row>
    <row r="5317" ht="15.0" customHeight="1">
      <c r="E5317" s="64"/>
      <c r="F5317" s="65"/>
      <c r="G5317" s="64"/>
    </row>
    <row r="5318" ht="15.0" customHeight="1">
      <c r="E5318" s="64"/>
      <c r="F5318" s="65"/>
      <c r="G5318" s="64"/>
    </row>
    <row r="5319" ht="15.0" customHeight="1">
      <c r="E5319" s="64"/>
      <c r="F5319" s="65"/>
      <c r="G5319" s="64"/>
    </row>
    <row r="5320" ht="15.0" customHeight="1">
      <c r="E5320" s="64"/>
      <c r="F5320" s="65"/>
      <c r="G5320" s="64"/>
    </row>
    <row r="5321" ht="15.0" customHeight="1">
      <c r="E5321" s="64"/>
      <c r="F5321" s="65"/>
      <c r="G5321" s="64"/>
    </row>
    <row r="5322" ht="15.0" customHeight="1">
      <c r="E5322" s="64"/>
      <c r="F5322" s="65"/>
      <c r="G5322" s="64"/>
    </row>
    <row r="5323" ht="15.0" customHeight="1">
      <c r="E5323" s="64"/>
      <c r="F5323" s="65"/>
      <c r="G5323" s="64"/>
    </row>
    <row r="5324" ht="15.0" customHeight="1">
      <c r="E5324" s="64"/>
      <c r="F5324" s="65"/>
      <c r="G5324" s="64"/>
    </row>
    <row r="5325" ht="15.0" customHeight="1">
      <c r="E5325" s="64"/>
      <c r="F5325" s="65"/>
      <c r="G5325" s="64"/>
    </row>
    <row r="5326" ht="15.0" customHeight="1">
      <c r="E5326" s="64"/>
      <c r="F5326" s="65"/>
      <c r="G5326" s="64"/>
    </row>
    <row r="5327" ht="15.0" customHeight="1">
      <c r="E5327" s="64"/>
      <c r="F5327" s="65"/>
      <c r="G5327" s="64"/>
    </row>
    <row r="5328" ht="15.0" customHeight="1">
      <c r="E5328" s="64"/>
      <c r="F5328" s="65"/>
      <c r="G5328" s="64"/>
    </row>
    <row r="5329" ht="15.0" customHeight="1">
      <c r="E5329" s="64"/>
      <c r="F5329" s="65"/>
      <c r="G5329" s="64"/>
    </row>
    <row r="5330" ht="15.0" customHeight="1">
      <c r="E5330" s="64"/>
      <c r="F5330" s="65"/>
      <c r="G5330" s="64"/>
    </row>
    <row r="5331" ht="15.0" customHeight="1">
      <c r="E5331" s="64"/>
      <c r="F5331" s="65"/>
      <c r="G5331" s="64"/>
    </row>
    <row r="5332" ht="15.0" customHeight="1">
      <c r="E5332" s="64"/>
      <c r="F5332" s="65"/>
      <c r="G5332" s="64"/>
    </row>
    <row r="5333" ht="15.0" customHeight="1">
      <c r="E5333" s="64"/>
      <c r="F5333" s="65"/>
      <c r="G5333" s="64"/>
    </row>
    <row r="5334" ht="15.0" customHeight="1">
      <c r="E5334" s="64"/>
      <c r="F5334" s="65"/>
      <c r="G5334" s="64"/>
    </row>
    <row r="5335" ht="15.0" customHeight="1">
      <c r="E5335" s="64"/>
      <c r="F5335" s="65"/>
      <c r="G5335" s="64"/>
    </row>
    <row r="5336" ht="15.0" customHeight="1">
      <c r="E5336" s="64"/>
      <c r="F5336" s="65"/>
      <c r="G5336" s="64"/>
    </row>
    <row r="5337" ht="15.0" customHeight="1">
      <c r="E5337" s="64"/>
      <c r="F5337" s="65"/>
      <c r="G5337" s="64"/>
    </row>
    <row r="5338" ht="15.0" customHeight="1">
      <c r="E5338" s="64"/>
      <c r="F5338" s="65"/>
      <c r="G5338" s="64"/>
    </row>
    <row r="5339" ht="15.0" customHeight="1">
      <c r="E5339" s="64"/>
      <c r="F5339" s="65"/>
      <c r="G5339" s="64"/>
    </row>
    <row r="5340" ht="15.0" customHeight="1">
      <c r="E5340" s="64"/>
      <c r="F5340" s="65"/>
      <c r="G5340" s="64"/>
    </row>
    <row r="5341" ht="15.0" customHeight="1">
      <c r="E5341" s="64"/>
      <c r="F5341" s="65"/>
      <c r="G5341" s="64"/>
    </row>
    <row r="5342" ht="15.0" customHeight="1">
      <c r="E5342" s="64"/>
      <c r="F5342" s="65"/>
      <c r="G5342" s="64"/>
    </row>
    <row r="5343" ht="15.0" customHeight="1">
      <c r="E5343" s="64"/>
      <c r="F5343" s="65"/>
      <c r="G5343" s="64"/>
    </row>
    <row r="5344" ht="15.0" customHeight="1">
      <c r="E5344" s="64"/>
      <c r="F5344" s="65"/>
      <c r="G5344" s="64"/>
    </row>
    <row r="5345" ht="15.0" customHeight="1">
      <c r="E5345" s="64"/>
      <c r="F5345" s="65"/>
      <c r="G5345" s="64"/>
    </row>
    <row r="5346" ht="15.0" customHeight="1">
      <c r="E5346" s="64"/>
      <c r="F5346" s="65"/>
      <c r="G5346" s="64"/>
    </row>
    <row r="5347" ht="15.0" customHeight="1">
      <c r="E5347" s="64"/>
      <c r="F5347" s="65"/>
      <c r="G5347" s="64"/>
    </row>
    <row r="5348" ht="15.0" customHeight="1">
      <c r="E5348" s="64"/>
      <c r="F5348" s="65"/>
      <c r="G5348" s="64"/>
    </row>
    <row r="5349" ht="15.0" customHeight="1">
      <c r="E5349" s="64"/>
      <c r="F5349" s="65"/>
      <c r="G5349" s="64"/>
    </row>
    <row r="5350" ht="15.0" customHeight="1">
      <c r="E5350" s="64"/>
      <c r="F5350" s="65"/>
      <c r="G5350" s="64"/>
    </row>
    <row r="5351" ht="15.0" customHeight="1">
      <c r="E5351" s="64"/>
      <c r="F5351" s="65"/>
      <c r="G5351" s="64"/>
    </row>
    <row r="5352" ht="15.0" customHeight="1">
      <c r="E5352" s="64"/>
      <c r="F5352" s="65"/>
      <c r="G5352" s="64"/>
    </row>
    <row r="5353" ht="15.0" customHeight="1">
      <c r="E5353" s="64"/>
      <c r="F5353" s="65"/>
      <c r="G5353" s="64"/>
    </row>
    <row r="5354" ht="15.0" customHeight="1">
      <c r="E5354" s="64"/>
      <c r="F5354" s="65"/>
      <c r="G5354" s="64"/>
    </row>
    <row r="5355" ht="15.0" customHeight="1">
      <c r="E5355" s="64"/>
      <c r="F5355" s="65"/>
      <c r="G5355" s="64"/>
    </row>
    <row r="5356" ht="15.0" customHeight="1">
      <c r="E5356" s="64"/>
      <c r="F5356" s="65"/>
      <c r="G5356" s="64"/>
    </row>
    <row r="5357" ht="15.0" customHeight="1">
      <c r="E5357" s="64"/>
      <c r="F5357" s="65"/>
      <c r="G5357" s="64"/>
    </row>
    <row r="5358" ht="15.0" customHeight="1">
      <c r="E5358" s="64"/>
      <c r="F5358" s="65"/>
      <c r="G5358" s="64"/>
    </row>
    <row r="5359" ht="15.0" customHeight="1">
      <c r="E5359" s="64"/>
      <c r="F5359" s="65"/>
      <c r="G5359" s="64"/>
    </row>
    <row r="5360" ht="15.0" customHeight="1">
      <c r="E5360" s="64"/>
      <c r="F5360" s="65"/>
      <c r="G5360" s="64"/>
    </row>
    <row r="5361" ht="15.0" customHeight="1">
      <c r="E5361" s="64"/>
      <c r="F5361" s="65"/>
      <c r="G5361" s="64"/>
    </row>
    <row r="5362" ht="15.0" customHeight="1">
      <c r="E5362" s="64"/>
      <c r="F5362" s="65"/>
      <c r="G5362" s="64"/>
    </row>
    <row r="5363" ht="15.0" customHeight="1">
      <c r="E5363" s="64"/>
      <c r="F5363" s="65"/>
      <c r="G5363" s="64"/>
    </row>
    <row r="5364" ht="15.0" customHeight="1">
      <c r="E5364" s="64"/>
      <c r="F5364" s="65"/>
      <c r="G5364" s="64"/>
    </row>
    <row r="5365" ht="15.0" customHeight="1">
      <c r="E5365" s="64"/>
      <c r="F5365" s="65"/>
      <c r="G5365" s="64"/>
    </row>
    <row r="5366" ht="15.0" customHeight="1">
      <c r="E5366" s="64"/>
      <c r="F5366" s="65"/>
      <c r="G5366" s="64"/>
    </row>
    <row r="5367" ht="15.0" customHeight="1">
      <c r="E5367" s="64"/>
      <c r="F5367" s="65"/>
      <c r="G5367" s="64"/>
    </row>
    <row r="5368" ht="15.0" customHeight="1">
      <c r="E5368" s="64"/>
      <c r="F5368" s="65"/>
      <c r="G5368" s="64"/>
    </row>
    <row r="5369" ht="15.0" customHeight="1">
      <c r="E5369" s="64"/>
      <c r="F5369" s="65"/>
      <c r="G5369" s="64"/>
    </row>
    <row r="5370" ht="15.0" customHeight="1">
      <c r="E5370" s="64"/>
      <c r="F5370" s="65"/>
      <c r="G5370" s="64"/>
    </row>
    <row r="5371" ht="15.0" customHeight="1">
      <c r="E5371" s="64"/>
      <c r="F5371" s="65"/>
      <c r="G5371" s="64"/>
    </row>
    <row r="5372" ht="15.0" customHeight="1">
      <c r="E5372" s="64"/>
      <c r="F5372" s="65"/>
      <c r="G5372" s="64"/>
    </row>
    <row r="5373" ht="15.0" customHeight="1">
      <c r="E5373" s="64"/>
      <c r="F5373" s="65"/>
      <c r="G5373" s="64"/>
    </row>
    <row r="5374" ht="15.0" customHeight="1">
      <c r="E5374" s="64"/>
      <c r="F5374" s="65"/>
      <c r="G5374" s="64"/>
    </row>
    <row r="5375" ht="15.0" customHeight="1">
      <c r="E5375" s="64"/>
      <c r="F5375" s="65"/>
      <c r="G5375" s="64"/>
    </row>
    <row r="5376" ht="15.0" customHeight="1">
      <c r="E5376" s="64"/>
      <c r="F5376" s="65"/>
      <c r="G5376" s="64"/>
    </row>
    <row r="5377" ht="15.0" customHeight="1">
      <c r="E5377" s="64"/>
      <c r="F5377" s="65"/>
      <c r="G5377" s="64"/>
    </row>
    <row r="5378" ht="15.0" customHeight="1">
      <c r="E5378" s="64"/>
      <c r="F5378" s="65"/>
      <c r="G5378" s="64"/>
    </row>
    <row r="5379" ht="15.0" customHeight="1">
      <c r="E5379" s="64"/>
      <c r="F5379" s="65"/>
      <c r="G5379" s="64"/>
    </row>
    <row r="5380" ht="15.0" customHeight="1">
      <c r="E5380" s="64"/>
      <c r="F5380" s="65"/>
      <c r="G5380" s="64"/>
    </row>
    <row r="5381" ht="15.0" customHeight="1">
      <c r="E5381" s="64"/>
      <c r="F5381" s="65"/>
      <c r="G5381" s="64"/>
    </row>
    <row r="5382" ht="15.0" customHeight="1">
      <c r="E5382" s="64"/>
      <c r="F5382" s="65"/>
      <c r="G5382" s="64"/>
    </row>
    <row r="5383" ht="15.0" customHeight="1">
      <c r="E5383" s="64"/>
      <c r="F5383" s="65"/>
      <c r="G5383" s="64"/>
    </row>
    <row r="5384" ht="15.0" customHeight="1">
      <c r="E5384" s="64"/>
      <c r="F5384" s="65"/>
      <c r="G5384" s="64"/>
    </row>
    <row r="5385" ht="15.0" customHeight="1">
      <c r="E5385" s="64"/>
      <c r="F5385" s="65"/>
      <c r="G5385" s="64"/>
    </row>
    <row r="5386" ht="15.0" customHeight="1">
      <c r="E5386" s="64"/>
      <c r="F5386" s="65"/>
      <c r="G5386" s="64"/>
    </row>
    <row r="5387" ht="15.0" customHeight="1">
      <c r="E5387" s="64"/>
      <c r="F5387" s="65"/>
      <c r="G5387" s="64"/>
    </row>
    <row r="5388" ht="15.0" customHeight="1">
      <c r="E5388" s="64"/>
      <c r="F5388" s="65"/>
      <c r="G5388" s="64"/>
    </row>
    <row r="5389" ht="15.0" customHeight="1">
      <c r="E5389" s="64"/>
      <c r="F5389" s="65"/>
      <c r="G5389" s="64"/>
    </row>
    <row r="5390" ht="15.0" customHeight="1">
      <c r="E5390" s="64"/>
      <c r="F5390" s="65"/>
      <c r="G5390" s="64"/>
    </row>
    <row r="5391" ht="15.0" customHeight="1">
      <c r="E5391" s="64"/>
      <c r="F5391" s="65"/>
      <c r="G5391" s="64"/>
    </row>
    <row r="5392" ht="15.0" customHeight="1">
      <c r="E5392" s="64"/>
      <c r="F5392" s="65"/>
      <c r="G5392" s="64"/>
    </row>
    <row r="5393" ht="15.0" customHeight="1">
      <c r="E5393" s="64"/>
      <c r="F5393" s="65"/>
      <c r="G5393" s="64"/>
    </row>
    <row r="5394" ht="15.0" customHeight="1">
      <c r="E5394" s="64"/>
      <c r="F5394" s="65"/>
      <c r="G5394" s="64"/>
    </row>
    <row r="5395" ht="15.0" customHeight="1">
      <c r="E5395" s="64"/>
      <c r="F5395" s="65"/>
      <c r="G5395" s="64"/>
    </row>
    <row r="5396" ht="15.0" customHeight="1">
      <c r="E5396" s="64"/>
      <c r="F5396" s="65"/>
      <c r="G5396" s="64"/>
    </row>
    <row r="5397" ht="15.0" customHeight="1">
      <c r="E5397" s="64"/>
      <c r="F5397" s="65"/>
      <c r="G5397" s="64"/>
    </row>
    <row r="5398" ht="15.0" customHeight="1">
      <c r="E5398" s="64"/>
      <c r="F5398" s="65"/>
      <c r="G5398" s="64"/>
    </row>
    <row r="5399" ht="15.0" customHeight="1">
      <c r="E5399" s="64"/>
      <c r="F5399" s="65"/>
      <c r="G5399" s="64"/>
    </row>
    <row r="5400" ht="15.0" customHeight="1">
      <c r="E5400" s="64"/>
      <c r="F5400" s="65"/>
      <c r="G5400" s="64"/>
    </row>
    <row r="5401" ht="15.0" customHeight="1">
      <c r="E5401" s="64"/>
      <c r="F5401" s="65"/>
      <c r="G5401" s="64"/>
    </row>
    <row r="5402" ht="15.0" customHeight="1">
      <c r="E5402" s="64"/>
      <c r="F5402" s="65"/>
      <c r="G5402" s="64"/>
    </row>
    <row r="5403" ht="15.0" customHeight="1">
      <c r="E5403" s="64"/>
      <c r="F5403" s="65"/>
      <c r="G5403" s="64"/>
    </row>
    <row r="5404" ht="15.0" customHeight="1">
      <c r="E5404" s="64"/>
      <c r="F5404" s="65"/>
      <c r="G5404" s="64"/>
    </row>
    <row r="5405" ht="15.0" customHeight="1">
      <c r="E5405" s="64"/>
      <c r="F5405" s="65"/>
      <c r="G5405" s="64"/>
    </row>
    <row r="5406" ht="15.0" customHeight="1">
      <c r="E5406" s="64"/>
      <c r="F5406" s="65"/>
      <c r="G5406" s="64"/>
    </row>
    <row r="5407" ht="15.0" customHeight="1">
      <c r="E5407" s="64"/>
      <c r="F5407" s="65"/>
      <c r="G5407" s="64"/>
    </row>
    <row r="5408" ht="15.0" customHeight="1">
      <c r="E5408" s="64"/>
      <c r="F5408" s="65"/>
      <c r="G5408" s="64"/>
    </row>
    <row r="5409" ht="15.0" customHeight="1">
      <c r="E5409" s="64"/>
      <c r="F5409" s="65"/>
      <c r="G5409" s="64"/>
    </row>
    <row r="5410" ht="15.0" customHeight="1">
      <c r="E5410" s="64"/>
      <c r="F5410" s="65"/>
      <c r="G5410" s="64"/>
    </row>
    <row r="5411" ht="15.0" customHeight="1">
      <c r="E5411" s="64"/>
      <c r="F5411" s="65"/>
      <c r="G5411" s="64"/>
    </row>
    <row r="5412" ht="15.0" customHeight="1">
      <c r="E5412" s="64"/>
      <c r="F5412" s="65"/>
      <c r="G5412" s="64"/>
    </row>
    <row r="5413" ht="15.0" customHeight="1">
      <c r="E5413" s="64"/>
      <c r="F5413" s="65"/>
      <c r="G5413" s="64"/>
    </row>
    <row r="5414" ht="15.0" customHeight="1">
      <c r="E5414" s="64"/>
      <c r="F5414" s="65"/>
      <c r="G5414" s="64"/>
    </row>
    <row r="5415" ht="15.0" customHeight="1">
      <c r="E5415" s="64"/>
      <c r="F5415" s="65"/>
      <c r="G5415" s="64"/>
    </row>
    <row r="5416" ht="15.0" customHeight="1">
      <c r="E5416" s="64"/>
      <c r="F5416" s="65"/>
      <c r="G5416" s="64"/>
    </row>
    <row r="5417" ht="15.0" customHeight="1">
      <c r="E5417" s="64"/>
      <c r="F5417" s="65"/>
      <c r="G5417" s="64"/>
    </row>
    <row r="5418" ht="15.0" customHeight="1">
      <c r="E5418" s="64"/>
      <c r="F5418" s="65"/>
      <c r="G5418" s="64"/>
    </row>
    <row r="5419" ht="15.0" customHeight="1">
      <c r="E5419" s="64"/>
      <c r="F5419" s="65"/>
      <c r="G5419" s="64"/>
    </row>
    <row r="5420" ht="15.0" customHeight="1">
      <c r="E5420" s="64"/>
      <c r="F5420" s="65"/>
      <c r="G5420" s="64"/>
    </row>
    <row r="5421" ht="15.0" customHeight="1">
      <c r="E5421" s="64"/>
      <c r="F5421" s="65"/>
      <c r="G5421" s="64"/>
    </row>
    <row r="5422" ht="15.0" customHeight="1">
      <c r="E5422" s="64"/>
      <c r="F5422" s="65"/>
      <c r="G5422" s="64"/>
    </row>
    <row r="5423" ht="15.0" customHeight="1">
      <c r="E5423" s="64"/>
      <c r="F5423" s="65"/>
      <c r="G5423" s="64"/>
    </row>
    <row r="5424" ht="15.0" customHeight="1">
      <c r="E5424" s="64"/>
      <c r="F5424" s="65"/>
      <c r="G5424" s="64"/>
    </row>
    <row r="5425" ht="15.0" customHeight="1">
      <c r="E5425" s="64"/>
      <c r="F5425" s="65"/>
      <c r="G5425" s="64"/>
    </row>
    <row r="5426" ht="15.0" customHeight="1">
      <c r="E5426" s="64"/>
      <c r="F5426" s="65"/>
      <c r="G5426" s="64"/>
    </row>
    <row r="5427" ht="15.0" customHeight="1">
      <c r="E5427" s="64"/>
      <c r="F5427" s="65"/>
      <c r="G5427" s="64"/>
    </row>
    <row r="5428" ht="15.0" customHeight="1">
      <c r="E5428" s="64"/>
      <c r="F5428" s="65"/>
      <c r="G5428" s="64"/>
    </row>
    <row r="5429" ht="15.0" customHeight="1">
      <c r="E5429" s="64"/>
      <c r="F5429" s="65"/>
      <c r="G5429" s="64"/>
    </row>
    <row r="5430" ht="15.0" customHeight="1">
      <c r="E5430" s="64"/>
      <c r="F5430" s="65"/>
      <c r="G5430" s="64"/>
    </row>
    <row r="5431" ht="15.0" customHeight="1">
      <c r="E5431" s="64"/>
      <c r="F5431" s="65"/>
      <c r="G5431" s="64"/>
    </row>
    <row r="5432" ht="15.0" customHeight="1">
      <c r="E5432" s="64"/>
      <c r="F5432" s="65"/>
      <c r="G5432" s="64"/>
    </row>
    <row r="5433" ht="15.0" customHeight="1">
      <c r="E5433" s="64"/>
      <c r="F5433" s="65"/>
      <c r="G5433" s="64"/>
    </row>
    <row r="5434" ht="15.0" customHeight="1">
      <c r="E5434" s="64"/>
      <c r="F5434" s="65"/>
      <c r="G5434" s="64"/>
    </row>
    <row r="5435" ht="15.0" customHeight="1">
      <c r="E5435" s="64"/>
      <c r="F5435" s="65"/>
      <c r="G5435" s="64"/>
    </row>
    <row r="5436" ht="15.0" customHeight="1">
      <c r="E5436" s="64"/>
      <c r="F5436" s="65"/>
      <c r="G5436" s="64"/>
    </row>
    <row r="5437" ht="15.0" customHeight="1">
      <c r="E5437" s="64"/>
      <c r="F5437" s="65"/>
      <c r="G5437" s="64"/>
    </row>
    <row r="5438" ht="15.0" customHeight="1">
      <c r="E5438" s="64"/>
      <c r="F5438" s="65"/>
      <c r="G5438" s="64"/>
    </row>
    <row r="5439" ht="15.0" customHeight="1">
      <c r="E5439" s="64"/>
      <c r="F5439" s="65"/>
      <c r="G5439" s="64"/>
    </row>
    <row r="5440" ht="15.0" customHeight="1">
      <c r="E5440" s="64"/>
      <c r="F5440" s="65"/>
      <c r="G5440" s="64"/>
    </row>
    <row r="5441" ht="15.0" customHeight="1">
      <c r="E5441" s="64"/>
      <c r="F5441" s="65"/>
      <c r="G5441" s="64"/>
    </row>
    <row r="5442" ht="15.0" customHeight="1">
      <c r="E5442" s="64"/>
      <c r="F5442" s="65"/>
      <c r="G5442" s="64"/>
    </row>
    <row r="5443" ht="15.0" customHeight="1">
      <c r="E5443" s="64"/>
      <c r="F5443" s="65"/>
      <c r="G5443" s="64"/>
    </row>
    <row r="5444" ht="15.0" customHeight="1">
      <c r="E5444" s="64"/>
      <c r="F5444" s="65"/>
      <c r="G5444" s="64"/>
    </row>
    <row r="5445" ht="15.0" customHeight="1">
      <c r="E5445" s="64"/>
      <c r="F5445" s="65"/>
      <c r="G5445" s="64"/>
    </row>
    <row r="5446" ht="15.0" customHeight="1">
      <c r="E5446" s="64"/>
      <c r="F5446" s="65"/>
      <c r="G5446" s="64"/>
    </row>
    <row r="5447" ht="15.0" customHeight="1">
      <c r="E5447" s="64"/>
      <c r="F5447" s="65"/>
      <c r="G5447" s="64"/>
    </row>
    <row r="5448" ht="15.0" customHeight="1">
      <c r="E5448" s="64"/>
      <c r="F5448" s="65"/>
      <c r="G5448" s="64"/>
    </row>
    <row r="5449" ht="15.0" customHeight="1">
      <c r="E5449" s="64"/>
      <c r="F5449" s="65"/>
      <c r="G5449" s="64"/>
    </row>
    <row r="5450" ht="15.0" customHeight="1">
      <c r="E5450" s="64"/>
      <c r="F5450" s="65"/>
      <c r="G5450" s="64"/>
    </row>
    <row r="5451" ht="15.0" customHeight="1">
      <c r="E5451" s="64"/>
      <c r="F5451" s="65"/>
      <c r="G5451" s="64"/>
    </row>
    <row r="5452" ht="15.0" customHeight="1">
      <c r="E5452" s="64"/>
      <c r="F5452" s="65"/>
      <c r="G5452" s="64"/>
    </row>
    <row r="5453" ht="15.0" customHeight="1">
      <c r="E5453" s="64"/>
      <c r="F5453" s="65"/>
      <c r="G5453" s="64"/>
    </row>
    <row r="5454" ht="15.0" customHeight="1">
      <c r="E5454" s="64"/>
      <c r="F5454" s="65"/>
      <c r="G5454" s="64"/>
    </row>
    <row r="5455" ht="15.0" customHeight="1">
      <c r="E5455" s="64"/>
      <c r="F5455" s="65"/>
      <c r="G5455" s="64"/>
    </row>
    <row r="5456" ht="15.0" customHeight="1">
      <c r="E5456" s="64"/>
      <c r="F5456" s="65"/>
      <c r="G5456" s="64"/>
    </row>
    <row r="5457" ht="15.0" customHeight="1">
      <c r="E5457" s="64"/>
      <c r="F5457" s="65"/>
      <c r="G5457" s="64"/>
    </row>
    <row r="5458" ht="15.0" customHeight="1">
      <c r="E5458" s="64"/>
      <c r="F5458" s="65"/>
      <c r="G5458" s="64"/>
    </row>
    <row r="5459" ht="15.0" customHeight="1">
      <c r="E5459" s="64"/>
      <c r="F5459" s="65"/>
      <c r="G5459" s="64"/>
    </row>
    <row r="5460" ht="15.0" customHeight="1">
      <c r="E5460" s="64"/>
      <c r="F5460" s="65"/>
      <c r="G5460" s="64"/>
    </row>
    <row r="5461" ht="15.0" customHeight="1">
      <c r="E5461" s="64"/>
      <c r="F5461" s="65"/>
      <c r="G5461" s="64"/>
    </row>
    <row r="5462" ht="15.0" customHeight="1">
      <c r="E5462" s="64"/>
      <c r="F5462" s="65"/>
      <c r="G5462" s="64"/>
    </row>
    <row r="5463" ht="15.0" customHeight="1">
      <c r="E5463" s="64"/>
      <c r="F5463" s="65"/>
      <c r="G5463" s="64"/>
    </row>
    <row r="5464" ht="15.0" customHeight="1">
      <c r="E5464" s="64"/>
      <c r="F5464" s="65"/>
      <c r="G5464" s="64"/>
    </row>
    <row r="5465" ht="15.0" customHeight="1">
      <c r="E5465" s="64"/>
      <c r="F5465" s="65"/>
      <c r="G5465" s="64"/>
    </row>
    <row r="5466" ht="15.0" customHeight="1">
      <c r="E5466" s="64"/>
      <c r="F5466" s="65"/>
      <c r="G5466" s="64"/>
    </row>
    <row r="5467" ht="15.0" customHeight="1">
      <c r="E5467" s="64"/>
      <c r="F5467" s="65"/>
      <c r="G5467" s="64"/>
    </row>
    <row r="5468" ht="15.0" customHeight="1">
      <c r="E5468" s="64"/>
      <c r="F5468" s="65"/>
      <c r="G5468" s="64"/>
    </row>
    <row r="5469" ht="15.0" customHeight="1">
      <c r="E5469" s="64"/>
      <c r="F5469" s="65"/>
      <c r="G5469" s="64"/>
    </row>
    <row r="5470" ht="15.0" customHeight="1">
      <c r="E5470" s="64"/>
      <c r="F5470" s="65"/>
      <c r="G5470" s="64"/>
    </row>
    <row r="5471" ht="15.0" customHeight="1">
      <c r="E5471" s="64"/>
      <c r="F5471" s="65"/>
      <c r="G5471" s="64"/>
    </row>
    <row r="5472" ht="15.0" customHeight="1">
      <c r="E5472" s="64"/>
      <c r="F5472" s="65"/>
      <c r="G5472" s="64"/>
    </row>
    <row r="5473" ht="15.0" customHeight="1">
      <c r="E5473" s="64"/>
      <c r="F5473" s="65"/>
      <c r="G5473" s="64"/>
    </row>
    <row r="5474" ht="15.0" customHeight="1">
      <c r="E5474" s="64"/>
      <c r="F5474" s="65"/>
      <c r="G5474" s="64"/>
    </row>
    <row r="5475" ht="15.0" customHeight="1">
      <c r="E5475" s="64"/>
      <c r="F5475" s="65"/>
      <c r="G5475" s="64"/>
    </row>
    <row r="5476" ht="15.0" customHeight="1">
      <c r="E5476" s="64"/>
      <c r="F5476" s="65"/>
      <c r="G5476" s="64"/>
    </row>
    <row r="5477" ht="15.0" customHeight="1">
      <c r="E5477" s="64"/>
      <c r="F5477" s="65"/>
      <c r="G5477" s="64"/>
    </row>
    <row r="5478" ht="15.0" customHeight="1">
      <c r="E5478" s="64"/>
      <c r="F5478" s="65"/>
      <c r="G5478" s="64"/>
    </row>
    <row r="5479" ht="15.0" customHeight="1">
      <c r="E5479" s="64"/>
      <c r="F5479" s="65"/>
      <c r="G5479" s="64"/>
    </row>
    <row r="5480" ht="15.0" customHeight="1">
      <c r="E5480" s="64"/>
      <c r="F5480" s="65"/>
      <c r="G5480" s="64"/>
    </row>
    <row r="5481" ht="15.0" customHeight="1">
      <c r="E5481" s="64"/>
      <c r="F5481" s="65"/>
      <c r="G5481" s="64"/>
    </row>
    <row r="5482" ht="15.0" customHeight="1">
      <c r="E5482" s="64"/>
      <c r="F5482" s="65"/>
      <c r="G5482" s="64"/>
    </row>
    <row r="5483" ht="15.0" customHeight="1">
      <c r="E5483" s="64"/>
      <c r="F5483" s="65"/>
      <c r="G5483" s="64"/>
    </row>
    <row r="5484" ht="15.0" customHeight="1">
      <c r="E5484" s="64"/>
      <c r="F5484" s="65"/>
      <c r="G5484" s="64"/>
    </row>
    <row r="5485" ht="15.0" customHeight="1">
      <c r="E5485" s="64"/>
      <c r="F5485" s="65"/>
      <c r="G5485" s="64"/>
    </row>
    <row r="5486" ht="15.0" customHeight="1">
      <c r="E5486" s="64"/>
      <c r="F5486" s="65"/>
      <c r="G5486" s="64"/>
    </row>
    <row r="5487" ht="15.0" customHeight="1">
      <c r="E5487" s="64"/>
      <c r="F5487" s="65"/>
      <c r="G5487" s="64"/>
    </row>
    <row r="5488" ht="15.0" customHeight="1">
      <c r="E5488" s="64"/>
      <c r="F5488" s="65"/>
      <c r="G5488" s="64"/>
    </row>
    <row r="5489" ht="15.0" customHeight="1">
      <c r="E5489" s="64"/>
      <c r="F5489" s="65"/>
      <c r="G5489" s="64"/>
    </row>
    <row r="5490" ht="15.0" customHeight="1">
      <c r="E5490" s="64"/>
      <c r="F5490" s="65"/>
      <c r="G5490" s="64"/>
    </row>
    <row r="5491" ht="15.0" customHeight="1">
      <c r="E5491" s="64"/>
      <c r="F5491" s="65"/>
      <c r="G5491" s="64"/>
    </row>
    <row r="5492" ht="15.0" customHeight="1">
      <c r="E5492" s="64"/>
      <c r="F5492" s="65"/>
      <c r="G5492" s="64"/>
    </row>
    <row r="5493" ht="15.0" customHeight="1">
      <c r="E5493" s="64"/>
      <c r="F5493" s="65"/>
      <c r="G5493" s="64"/>
    </row>
    <row r="5494" ht="15.0" customHeight="1">
      <c r="E5494" s="64"/>
      <c r="F5494" s="65"/>
      <c r="G5494" s="64"/>
    </row>
    <row r="5495" ht="15.0" customHeight="1">
      <c r="E5495" s="64"/>
      <c r="F5495" s="65"/>
      <c r="G5495" s="64"/>
    </row>
    <row r="5496" ht="15.0" customHeight="1">
      <c r="E5496" s="64"/>
      <c r="F5496" s="65"/>
      <c r="G5496" s="64"/>
    </row>
    <row r="5497" ht="15.0" customHeight="1">
      <c r="E5497" s="64"/>
      <c r="F5497" s="65"/>
      <c r="G5497" s="64"/>
    </row>
    <row r="5498" ht="15.0" customHeight="1">
      <c r="E5498" s="64"/>
      <c r="F5498" s="65"/>
      <c r="G5498" s="64"/>
    </row>
    <row r="5499" ht="15.0" customHeight="1">
      <c r="E5499" s="64"/>
      <c r="F5499" s="65"/>
      <c r="G5499" s="64"/>
    </row>
    <row r="5500" ht="15.0" customHeight="1">
      <c r="E5500" s="64"/>
      <c r="F5500" s="65"/>
      <c r="G5500" s="64"/>
    </row>
    <row r="5501" ht="15.0" customHeight="1">
      <c r="E5501" s="64"/>
      <c r="F5501" s="65"/>
      <c r="G5501" s="64"/>
    </row>
    <row r="5502" ht="15.0" customHeight="1">
      <c r="E5502" s="64"/>
      <c r="F5502" s="65"/>
      <c r="G5502" s="64"/>
    </row>
    <row r="5503" ht="15.0" customHeight="1">
      <c r="E5503" s="64"/>
      <c r="F5503" s="65"/>
      <c r="G5503" s="64"/>
    </row>
    <row r="5504" ht="15.0" customHeight="1">
      <c r="E5504" s="64"/>
      <c r="F5504" s="65"/>
      <c r="G5504" s="64"/>
    </row>
    <row r="5505" ht="15.0" customHeight="1">
      <c r="E5505" s="64"/>
      <c r="F5505" s="65"/>
      <c r="G5505" s="64"/>
    </row>
    <row r="5506" ht="15.0" customHeight="1">
      <c r="E5506" s="64"/>
      <c r="F5506" s="65"/>
      <c r="G5506" s="64"/>
    </row>
    <row r="5507" ht="15.0" customHeight="1">
      <c r="E5507" s="64"/>
      <c r="F5507" s="65"/>
      <c r="G5507" s="64"/>
    </row>
    <row r="5508" ht="15.0" customHeight="1">
      <c r="E5508" s="64"/>
      <c r="F5508" s="65"/>
      <c r="G5508" s="64"/>
    </row>
    <row r="5509" ht="15.0" customHeight="1">
      <c r="E5509" s="64"/>
      <c r="F5509" s="65"/>
      <c r="G5509" s="64"/>
    </row>
    <row r="5510" ht="15.0" customHeight="1">
      <c r="E5510" s="64"/>
      <c r="F5510" s="65"/>
      <c r="G5510" s="64"/>
    </row>
    <row r="5511" ht="15.0" customHeight="1">
      <c r="E5511" s="64"/>
      <c r="F5511" s="65"/>
      <c r="G5511" s="64"/>
    </row>
    <row r="5512" ht="15.0" customHeight="1">
      <c r="E5512" s="64"/>
      <c r="F5512" s="65"/>
      <c r="G5512" s="64"/>
    </row>
    <row r="5513" ht="15.0" customHeight="1">
      <c r="E5513" s="64"/>
      <c r="F5513" s="65"/>
      <c r="G5513" s="64"/>
    </row>
    <row r="5514" ht="15.0" customHeight="1">
      <c r="E5514" s="64"/>
      <c r="F5514" s="65"/>
      <c r="G5514" s="64"/>
    </row>
    <row r="5515" ht="15.0" customHeight="1">
      <c r="E5515" s="64"/>
      <c r="F5515" s="65"/>
      <c r="G5515" s="64"/>
    </row>
    <row r="5516" ht="15.0" customHeight="1">
      <c r="E5516" s="64"/>
      <c r="F5516" s="65"/>
      <c r="G5516" s="64"/>
    </row>
    <row r="5517" ht="15.0" customHeight="1">
      <c r="E5517" s="64"/>
      <c r="F5517" s="65"/>
      <c r="G5517" s="64"/>
    </row>
    <row r="5518" ht="15.0" customHeight="1">
      <c r="E5518" s="64"/>
      <c r="F5518" s="65"/>
      <c r="G5518" s="64"/>
    </row>
    <row r="5519" ht="15.0" customHeight="1">
      <c r="E5519" s="64"/>
      <c r="F5519" s="65"/>
      <c r="G5519" s="64"/>
    </row>
    <row r="5520" ht="15.0" customHeight="1">
      <c r="E5520" s="64"/>
      <c r="F5520" s="65"/>
      <c r="G5520" s="64"/>
    </row>
    <row r="5521" ht="15.0" customHeight="1">
      <c r="E5521" s="64"/>
      <c r="F5521" s="65"/>
      <c r="G5521" s="64"/>
    </row>
    <row r="5522" ht="15.0" customHeight="1">
      <c r="E5522" s="64"/>
      <c r="F5522" s="65"/>
      <c r="G5522" s="64"/>
    </row>
    <row r="5523" ht="15.0" customHeight="1">
      <c r="E5523" s="64"/>
      <c r="F5523" s="65"/>
      <c r="G5523" s="64"/>
    </row>
    <row r="5524" ht="15.0" customHeight="1">
      <c r="E5524" s="64"/>
      <c r="F5524" s="65"/>
      <c r="G5524" s="64"/>
    </row>
    <row r="5525" ht="15.0" customHeight="1">
      <c r="E5525" s="64"/>
      <c r="F5525" s="65"/>
      <c r="G5525" s="64"/>
    </row>
    <row r="5526" ht="15.0" customHeight="1">
      <c r="E5526" s="64"/>
      <c r="F5526" s="65"/>
      <c r="G5526" s="64"/>
    </row>
    <row r="5527" ht="15.0" customHeight="1">
      <c r="E5527" s="64"/>
      <c r="F5527" s="65"/>
      <c r="G5527" s="64"/>
    </row>
    <row r="5528" ht="15.0" customHeight="1">
      <c r="E5528" s="64"/>
      <c r="F5528" s="65"/>
      <c r="G5528" s="64"/>
    </row>
    <row r="5529" ht="15.0" customHeight="1">
      <c r="E5529" s="64"/>
      <c r="F5529" s="65"/>
      <c r="G5529" s="64"/>
    </row>
    <row r="5530" ht="15.0" customHeight="1">
      <c r="E5530" s="64"/>
      <c r="F5530" s="65"/>
      <c r="G5530" s="64"/>
    </row>
    <row r="5531" ht="15.0" customHeight="1">
      <c r="E5531" s="64"/>
      <c r="F5531" s="65"/>
      <c r="G5531" s="64"/>
    </row>
    <row r="5532" ht="15.0" customHeight="1">
      <c r="E5532" s="64"/>
      <c r="F5532" s="65"/>
      <c r="G5532" s="64"/>
    </row>
    <row r="5533" ht="15.0" customHeight="1">
      <c r="E5533" s="64"/>
      <c r="F5533" s="65"/>
      <c r="G5533" s="64"/>
    </row>
    <row r="5534" ht="15.0" customHeight="1">
      <c r="E5534" s="64"/>
      <c r="F5534" s="65"/>
      <c r="G5534" s="64"/>
    </row>
    <row r="5535" ht="15.0" customHeight="1">
      <c r="E5535" s="64"/>
      <c r="F5535" s="65"/>
      <c r="G5535" s="64"/>
    </row>
    <row r="5536" ht="15.0" customHeight="1">
      <c r="E5536" s="64"/>
      <c r="F5536" s="65"/>
      <c r="G5536" s="64"/>
    </row>
    <row r="5537" ht="15.0" customHeight="1">
      <c r="E5537" s="64"/>
      <c r="F5537" s="65"/>
      <c r="G5537" s="64"/>
    </row>
    <row r="5538" ht="15.0" customHeight="1">
      <c r="E5538" s="64"/>
      <c r="F5538" s="65"/>
      <c r="G5538" s="64"/>
    </row>
    <row r="5539" ht="15.0" customHeight="1">
      <c r="E5539" s="64"/>
      <c r="F5539" s="65"/>
      <c r="G5539" s="64"/>
    </row>
    <row r="5540" ht="15.0" customHeight="1">
      <c r="E5540" s="64"/>
      <c r="F5540" s="65"/>
      <c r="G5540" s="64"/>
    </row>
    <row r="5541" ht="15.0" customHeight="1">
      <c r="E5541" s="64"/>
      <c r="F5541" s="65"/>
      <c r="G5541" s="64"/>
    </row>
    <row r="5542" ht="15.0" customHeight="1">
      <c r="E5542" s="64"/>
      <c r="F5542" s="65"/>
      <c r="G5542" s="64"/>
    </row>
    <row r="5543" ht="15.0" customHeight="1">
      <c r="E5543" s="64"/>
      <c r="F5543" s="65"/>
      <c r="G5543" s="64"/>
    </row>
    <row r="5544" ht="15.0" customHeight="1">
      <c r="E5544" s="64"/>
      <c r="F5544" s="65"/>
      <c r="G5544" s="64"/>
    </row>
    <row r="5545" ht="15.0" customHeight="1">
      <c r="E5545" s="64"/>
      <c r="F5545" s="65"/>
      <c r="G5545" s="64"/>
    </row>
    <row r="5546" ht="15.0" customHeight="1">
      <c r="E5546" s="64"/>
      <c r="F5546" s="65"/>
      <c r="G5546" s="64"/>
    </row>
    <row r="5547" ht="15.0" customHeight="1">
      <c r="E5547" s="64"/>
      <c r="F5547" s="65"/>
      <c r="G5547" s="64"/>
    </row>
    <row r="5548" ht="15.0" customHeight="1">
      <c r="E5548" s="64"/>
      <c r="F5548" s="65"/>
      <c r="G5548" s="64"/>
    </row>
    <row r="5549" ht="15.0" customHeight="1">
      <c r="E5549" s="64"/>
      <c r="F5549" s="65"/>
      <c r="G5549" s="64"/>
    </row>
    <row r="5550" ht="15.0" customHeight="1">
      <c r="E5550" s="64"/>
      <c r="F5550" s="65"/>
      <c r="G5550" s="64"/>
    </row>
    <row r="5551" ht="15.0" customHeight="1">
      <c r="E5551" s="64"/>
      <c r="F5551" s="65"/>
      <c r="G5551" s="64"/>
    </row>
    <row r="5552" ht="15.0" customHeight="1">
      <c r="E5552" s="64"/>
      <c r="F5552" s="65"/>
      <c r="G5552" s="64"/>
    </row>
    <row r="5553" ht="15.0" customHeight="1">
      <c r="E5553" s="64"/>
      <c r="F5553" s="65"/>
      <c r="G5553" s="64"/>
    </row>
    <row r="5554" ht="15.0" customHeight="1">
      <c r="E5554" s="64"/>
      <c r="F5554" s="65"/>
      <c r="G5554" s="64"/>
    </row>
    <row r="5555" ht="15.0" customHeight="1">
      <c r="E5555" s="64"/>
      <c r="F5555" s="65"/>
      <c r="G5555" s="64"/>
    </row>
    <row r="5556" ht="15.0" customHeight="1">
      <c r="E5556" s="64"/>
      <c r="F5556" s="65"/>
      <c r="G5556" s="64"/>
    </row>
    <row r="5557" ht="15.0" customHeight="1">
      <c r="E5557" s="64"/>
      <c r="F5557" s="65"/>
      <c r="G5557" s="64"/>
    </row>
    <row r="5558" ht="15.0" customHeight="1">
      <c r="E5558" s="64"/>
      <c r="F5558" s="65"/>
      <c r="G5558" s="64"/>
    </row>
    <row r="5559" ht="15.0" customHeight="1">
      <c r="E5559" s="64"/>
      <c r="F5559" s="65"/>
      <c r="G5559" s="64"/>
    </row>
    <row r="5560" ht="15.0" customHeight="1">
      <c r="E5560" s="64"/>
      <c r="F5560" s="65"/>
      <c r="G5560" s="64"/>
    </row>
    <row r="5561" ht="15.0" customHeight="1">
      <c r="E5561" s="64"/>
      <c r="F5561" s="65"/>
      <c r="G5561" s="64"/>
    </row>
    <row r="5562" ht="15.0" customHeight="1">
      <c r="E5562" s="64"/>
      <c r="F5562" s="65"/>
      <c r="G5562" s="64"/>
    </row>
    <row r="5563" ht="15.0" customHeight="1">
      <c r="E5563" s="64"/>
      <c r="F5563" s="65"/>
      <c r="G5563" s="64"/>
    </row>
    <row r="5564" ht="15.0" customHeight="1">
      <c r="E5564" s="64"/>
      <c r="F5564" s="65"/>
      <c r="G5564" s="64"/>
    </row>
    <row r="5565" ht="15.0" customHeight="1">
      <c r="E5565" s="64"/>
      <c r="F5565" s="65"/>
      <c r="G5565" s="64"/>
    </row>
    <row r="5566" ht="15.0" customHeight="1">
      <c r="E5566" s="64"/>
      <c r="F5566" s="65"/>
      <c r="G5566" s="64"/>
    </row>
    <row r="5567" ht="15.0" customHeight="1">
      <c r="E5567" s="64"/>
      <c r="F5567" s="65"/>
      <c r="G5567" s="64"/>
    </row>
    <row r="5568" ht="15.0" customHeight="1">
      <c r="E5568" s="64"/>
      <c r="F5568" s="65"/>
      <c r="G5568" s="64"/>
    </row>
    <row r="5569" ht="15.0" customHeight="1">
      <c r="E5569" s="64"/>
      <c r="F5569" s="65"/>
      <c r="G5569" s="64"/>
    </row>
    <row r="5570" ht="15.0" customHeight="1">
      <c r="E5570" s="64"/>
      <c r="F5570" s="65"/>
      <c r="G5570" s="64"/>
    </row>
    <row r="5571" ht="15.0" customHeight="1">
      <c r="E5571" s="64"/>
      <c r="F5571" s="65"/>
      <c r="G5571" s="64"/>
    </row>
    <row r="5572" ht="15.0" customHeight="1">
      <c r="E5572" s="64"/>
      <c r="F5572" s="65"/>
      <c r="G5572" s="64"/>
    </row>
    <row r="5573" ht="15.0" customHeight="1">
      <c r="E5573" s="64"/>
      <c r="F5573" s="65"/>
      <c r="G5573" s="64"/>
    </row>
    <row r="5574" ht="15.0" customHeight="1">
      <c r="E5574" s="64"/>
      <c r="F5574" s="65"/>
      <c r="G5574" s="64"/>
    </row>
    <row r="5575" ht="15.0" customHeight="1">
      <c r="E5575" s="64"/>
      <c r="F5575" s="65"/>
      <c r="G5575" s="64"/>
    </row>
    <row r="5576" ht="15.0" customHeight="1">
      <c r="E5576" s="64"/>
      <c r="F5576" s="65"/>
      <c r="G5576" s="64"/>
    </row>
    <row r="5577" ht="15.0" customHeight="1">
      <c r="E5577" s="64"/>
      <c r="F5577" s="65"/>
      <c r="G5577" s="64"/>
    </row>
    <row r="5578" ht="15.0" customHeight="1">
      <c r="E5578" s="64"/>
      <c r="F5578" s="65"/>
      <c r="G5578" s="64"/>
    </row>
    <row r="5579" ht="15.0" customHeight="1">
      <c r="E5579" s="64"/>
      <c r="F5579" s="65"/>
      <c r="G5579" s="64"/>
    </row>
    <row r="5580" ht="15.0" customHeight="1">
      <c r="E5580" s="64"/>
      <c r="F5580" s="65"/>
      <c r="G5580" s="64"/>
    </row>
    <row r="5581" ht="15.0" customHeight="1">
      <c r="E5581" s="64"/>
      <c r="F5581" s="65"/>
      <c r="G5581" s="64"/>
    </row>
    <row r="5582" ht="15.0" customHeight="1">
      <c r="E5582" s="64"/>
      <c r="F5582" s="65"/>
      <c r="G5582" s="64"/>
    </row>
    <row r="5583" ht="15.0" customHeight="1">
      <c r="E5583" s="64"/>
      <c r="F5583" s="65"/>
      <c r="G5583" s="64"/>
    </row>
    <row r="5584" ht="15.0" customHeight="1">
      <c r="E5584" s="64"/>
      <c r="F5584" s="65"/>
      <c r="G5584" s="64"/>
    </row>
    <row r="5585" ht="15.0" customHeight="1">
      <c r="E5585" s="64"/>
      <c r="F5585" s="65"/>
      <c r="G5585" s="64"/>
    </row>
    <row r="5586" ht="15.0" customHeight="1">
      <c r="E5586" s="64"/>
      <c r="F5586" s="65"/>
      <c r="G5586" s="64"/>
    </row>
    <row r="5587" ht="15.0" customHeight="1">
      <c r="E5587" s="64"/>
      <c r="F5587" s="65"/>
      <c r="G5587" s="64"/>
    </row>
    <row r="5588" ht="15.0" customHeight="1">
      <c r="E5588" s="64"/>
      <c r="F5588" s="65"/>
      <c r="G5588" s="64"/>
    </row>
    <row r="5589" ht="15.0" customHeight="1">
      <c r="E5589" s="64"/>
      <c r="F5589" s="65"/>
      <c r="G5589" s="64"/>
    </row>
    <row r="5590" ht="15.0" customHeight="1">
      <c r="E5590" s="64"/>
      <c r="F5590" s="65"/>
      <c r="G5590" s="64"/>
    </row>
    <row r="5591" ht="15.0" customHeight="1">
      <c r="E5591" s="64"/>
      <c r="F5591" s="65"/>
      <c r="G5591" s="64"/>
    </row>
    <row r="5592" ht="15.0" customHeight="1">
      <c r="E5592" s="64"/>
      <c r="F5592" s="65"/>
      <c r="G5592" s="64"/>
    </row>
    <row r="5593" ht="15.0" customHeight="1">
      <c r="E5593" s="64"/>
      <c r="F5593" s="65"/>
      <c r="G5593" s="64"/>
    </row>
    <row r="5594" ht="15.0" customHeight="1">
      <c r="E5594" s="64"/>
      <c r="F5594" s="65"/>
      <c r="G5594" s="64"/>
    </row>
    <row r="5595" ht="15.0" customHeight="1">
      <c r="E5595" s="64"/>
      <c r="F5595" s="65"/>
      <c r="G5595" s="64"/>
    </row>
    <row r="5596" ht="15.0" customHeight="1">
      <c r="E5596" s="64"/>
      <c r="F5596" s="65"/>
      <c r="G5596" s="64"/>
    </row>
    <row r="5597" ht="15.0" customHeight="1">
      <c r="E5597" s="64"/>
      <c r="F5597" s="65"/>
      <c r="G5597" s="64"/>
    </row>
    <row r="5598" ht="15.0" customHeight="1">
      <c r="E5598" s="64"/>
      <c r="F5598" s="65"/>
      <c r="G5598" s="64"/>
    </row>
    <row r="5599" ht="15.0" customHeight="1">
      <c r="E5599" s="64"/>
      <c r="F5599" s="65"/>
      <c r="G5599" s="64"/>
    </row>
    <row r="5600" ht="15.0" customHeight="1">
      <c r="E5600" s="64"/>
      <c r="F5600" s="65"/>
      <c r="G5600" s="64"/>
    </row>
    <row r="5601" ht="15.0" customHeight="1">
      <c r="E5601" s="64"/>
      <c r="F5601" s="65"/>
      <c r="G5601" s="64"/>
    </row>
    <row r="5602" ht="15.0" customHeight="1">
      <c r="E5602" s="64"/>
      <c r="F5602" s="65"/>
      <c r="G5602" s="64"/>
    </row>
    <row r="5603" ht="15.0" customHeight="1">
      <c r="E5603" s="64"/>
      <c r="F5603" s="65"/>
      <c r="G5603" s="64"/>
    </row>
    <row r="5604" ht="15.0" customHeight="1">
      <c r="E5604" s="64"/>
      <c r="F5604" s="65"/>
      <c r="G5604" s="64"/>
    </row>
    <row r="5605" ht="15.0" customHeight="1">
      <c r="E5605" s="64"/>
      <c r="F5605" s="65"/>
      <c r="G5605" s="64"/>
    </row>
    <row r="5606" ht="15.0" customHeight="1">
      <c r="E5606" s="64"/>
      <c r="F5606" s="65"/>
      <c r="G5606" s="64"/>
    </row>
    <row r="5607" ht="15.0" customHeight="1">
      <c r="E5607" s="64"/>
      <c r="F5607" s="65"/>
      <c r="G5607" s="64"/>
    </row>
    <row r="5608" ht="15.0" customHeight="1">
      <c r="E5608" s="64"/>
      <c r="F5608" s="65"/>
      <c r="G5608" s="64"/>
    </row>
    <row r="5609" ht="15.0" customHeight="1">
      <c r="E5609" s="64"/>
      <c r="F5609" s="65"/>
      <c r="G5609" s="64"/>
    </row>
    <row r="5610" ht="15.0" customHeight="1">
      <c r="E5610" s="64"/>
      <c r="F5610" s="65"/>
      <c r="G5610" s="64"/>
    </row>
    <row r="5611" ht="15.0" customHeight="1">
      <c r="E5611" s="64"/>
      <c r="F5611" s="65"/>
      <c r="G5611" s="64"/>
    </row>
    <row r="5612" ht="15.0" customHeight="1">
      <c r="E5612" s="64"/>
      <c r="F5612" s="65"/>
      <c r="G5612" s="64"/>
    </row>
    <row r="5613" ht="15.0" customHeight="1">
      <c r="E5613" s="64"/>
      <c r="F5613" s="65"/>
      <c r="G5613" s="64"/>
    </row>
    <row r="5614" ht="15.0" customHeight="1">
      <c r="E5614" s="64"/>
      <c r="F5614" s="65"/>
      <c r="G5614" s="64"/>
    </row>
    <row r="5615" ht="15.0" customHeight="1">
      <c r="E5615" s="64"/>
      <c r="F5615" s="65"/>
      <c r="G5615" s="64"/>
    </row>
    <row r="5616" ht="15.0" customHeight="1">
      <c r="E5616" s="64"/>
      <c r="F5616" s="65"/>
      <c r="G5616" s="64"/>
    </row>
    <row r="5617" ht="15.0" customHeight="1">
      <c r="E5617" s="64"/>
      <c r="F5617" s="65"/>
      <c r="G5617" s="64"/>
    </row>
    <row r="5618" ht="15.0" customHeight="1">
      <c r="E5618" s="64"/>
      <c r="F5618" s="65"/>
      <c r="G5618" s="64"/>
    </row>
    <row r="5619" ht="15.0" customHeight="1">
      <c r="E5619" s="64"/>
      <c r="F5619" s="65"/>
      <c r="G5619" s="64"/>
    </row>
    <row r="5620" ht="15.0" customHeight="1">
      <c r="E5620" s="64"/>
      <c r="F5620" s="65"/>
      <c r="G5620" s="64"/>
    </row>
    <row r="5621" ht="15.0" customHeight="1">
      <c r="E5621" s="64"/>
      <c r="F5621" s="65"/>
      <c r="G5621" s="64"/>
    </row>
    <row r="5622" ht="15.0" customHeight="1">
      <c r="E5622" s="64"/>
      <c r="F5622" s="65"/>
      <c r="G5622" s="64"/>
    </row>
    <row r="5623" ht="15.0" customHeight="1">
      <c r="E5623" s="64"/>
      <c r="F5623" s="65"/>
      <c r="G5623" s="64"/>
    </row>
    <row r="5624" ht="15.0" customHeight="1">
      <c r="E5624" s="64"/>
      <c r="F5624" s="65"/>
      <c r="G5624" s="64"/>
    </row>
    <row r="5625" ht="15.0" customHeight="1">
      <c r="E5625" s="64"/>
      <c r="F5625" s="65"/>
      <c r="G5625" s="64"/>
    </row>
    <row r="5626" ht="15.0" customHeight="1">
      <c r="E5626" s="64"/>
      <c r="F5626" s="65"/>
      <c r="G5626" s="64"/>
    </row>
    <row r="5627" ht="15.0" customHeight="1">
      <c r="E5627" s="64"/>
      <c r="F5627" s="65"/>
      <c r="G5627" s="64"/>
    </row>
    <row r="5628" ht="15.0" customHeight="1">
      <c r="E5628" s="64"/>
      <c r="F5628" s="65"/>
      <c r="G5628" s="64"/>
    </row>
    <row r="5629" ht="15.0" customHeight="1">
      <c r="E5629" s="64"/>
      <c r="F5629" s="65"/>
      <c r="G5629" s="64"/>
    </row>
    <row r="5630" ht="15.0" customHeight="1">
      <c r="E5630" s="64"/>
      <c r="F5630" s="65"/>
      <c r="G5630" s="64"/>
    </row>
    <row r="5631" ht="15.0" customHeight="1">
      <c r="E5631" s="64"/>
      <c r="F5631" s="65"/>
      <c r="G5631" s="64"/>
    </row>
    <row r="5632" ht="15.0" customHeight="1">
      <c r="E5632" s="64"/>
      <c r="F5632" s="65"/>
      <c r="G5632" s="64"/>
    </row>
    <row r="5633" ht="15.0" customHeight="1">
      <c r="E5633" s="64"/>
      <c r="F5633" s="65"/>
      <c r="G5633" s="64"/>
    </row>
    <row r="5634" ht="15.0" customHeight="1">
      <c r="E5634" s="64"/>
      <c r="F5634" s="65"/>
      <c r="G5634" s="64"/>
    </row>
    <row r="5635" ht="15.0" customHeight="1">
      <c r="E5635" s="64"/>
      <c r="F5635" s="65"/>
      <c r="G5635" s="64"/>
    </row>
    <row r="5636" ht="15.0" customHeight="1">
      <c r="E5636" s="64"/>
      <c r="F5636" s="65"/>
      <c r="G5636" s="64"/>
    </row>
    <row r="5637" ht="15.0" customHeight="1">
      <c r="E5637" s="64"/>
      <c r="F5637" s="65"/>
      <c r="G5637" s="64"/>
    </row>
    <row r="5638" ht="15.0" customHeight="1">
      <c r="E5638" s="64"/>
      <c r="F5638" s="65"/>
      <c r="G5638" s="64"/>
    </row>
    <row r="5639" ht="15.0" customHeight="1">
      <c r="E5639" s="64"/>
      <c r="F5639" s="65"/>
      <c r="G5639" s="64"/>
    </row>
    <row r="5640" ht="15.0" customHeight="1">
      <c r="E5640" s="64"/>
      <c r="F5640" s="65"/>
      <c r="G5640" s="64"/>
    </row>
    <row r="5641" ht="15.0" customHeight="1">
      <c r="E5641" s="64"/>
      <c r="F5641" s="65"/>
      <c r="G5641" s="64"/>
    </row>
    <row r="5642" ht="15.0" customHeight="1">
      <c r="E5642" s="64"/>
      <c r="F5642" s="65"/>
      <c r="G5642" s="64"/>
    </row>
    <row r="5643" ht="15.0" customHeight="1">
      <c r="E5643" s="64"/>
      <c r="F5643" s="65"/>
      <c r="G5643" s="64"/>
    </row>
    <row r="5644" ht="15.0" customHeight="1">
      <c r="E5644" s="64"/>
      <c r="F5644" s="65"/>
      <c r="G5644" s="64"/>
    </row>
    <row r="5645" ht="15.0" customHeight="1">
      <c r="E5645" s="64"/>
      <c r="F5645" s="65"/>
      <c r="G5645" s="64"/>
    </row>
    <row r="5646" ht="15.0" customHeight="1">
      <c r="E5646" s="64"/>
      <c r="F5646" s="65"/>
      <c r="G5646" s="64"/>
    </row>
    <row r="5647" ht="15.0" customHeight="1">
      <c r="E5647" s="64"/>
      <c r="F5647" s="65"/>
      <c r="G5647" s="64"/>
    </row>
    <row r="5648" ht="15.0" customHeight="1">
      <c r="E5648" s="64"/>
      <c r="F5648" s="65"/>
      <c r="G5648" s="64"/>
    </row>
    <row r="5649" ht="15.0" customHeight="1">
      <c r="E5649" s="64"/>
      <c r="F5649" s="65"/>
      <c r="G5649" s="64"/>
    </row>
    <row r="5650" ht="15.0" customHeight="1">
      <c r="E5650" s="64"/>
      <c r="F5650" s="65"/>
      <c r="G5650" s="64"/>
    </row>
    <row r="5651" ht="15.0" customHeight="1">
      <c r="E5651" s="64"/>
      <c r="F5651" s="65"/>
      <c r="G5651" s="64"/>
    </row>
    <row r="5652" ht="15.0" customHeight="1">
      <c r="E5652" s="64"/>
      <c r="F5652" s="65"/>
      <c r="G5652" s="64"/>
    </row>
    <row r="5653" ht="15.0" customHeight="1">
      <c r="E5653" s="64"/>
      <c r="F5653" s="65"/>
      <c r="G5653" s="64"/>
    </row>
    <row r="5654" ht="15.0" customHeight="1">
      <c r="E5654" s="64"/>
      <c r="F5654" s="65"/>
      <c r="G5654" s="64"/>
    </row>
    <row r="5655" ht="15.0" customHeight="1">
      <c r="E5655" s="64"/>
      <c r="F5655" s="65"/>
      <c r="G5655" s="64"/>
    </row>
    <row r="5656" ht="15.0" customHeight="1">
      <c r="E5656" s="64"/>
      <c r="F5656" s="65"/>
      <c r="G5656" s="64"/>
    </row>
    <row r="5657" ht="15.0" customHeight="1">
      <c r="E5657" s="64"/>
      <c r="F5657" s="65"/>
      <c r="G5657" s="64"/>
    </row>
    <row r="5658" ht="15.0" customHeight="1">
      <c r="E5658" s="64"/>
      <c r="F5658" s="65"/>
      <c r="G5658" s="64"/>
    </row>
    <row r="5659" ht="15.0" customHeight="1">
      <c r="E5659" s="64"/>
      <c r="F5659" s="65"/>
      <c r="G5659" s="64"/>
    </row>
    <row r="5660" ht="15.0" customHeight="1">
      <c r="E5660" s="64"/>
      <c r="F5660" s="65"/>
      <c r="G5660" s="64"/>
    </row>
    <row r="5661" ht="15.0" customHeight="1">
      <c r="E5661" s="64"/>
      <c r="F5661" s="65"/>
      <c r="G5661" s="64"/>
    </row>
    <row r="5662" ht="15.0" customHeight="1">
      <c r="E5662" s="64"/>
      <c r="F5662" s="65"/>
      <c r="G5662" s="64"/>
    </row>
    <row r="5663" ht="15.0" customHeight="1">
      <c r="E5663" s="64"/>
      <c r="F5663" s="65"/>
      <c r="G5663" s="64"/>
    </row>
    <row r="5664" ht="15.0" customHeight="1">
      <c r="E5664" s="64"/>
      <c r="F5664" s="65"/>
      <c r="G5664" s="64"/>
    </row>
    <row r="5665" ht="15.0" customHeight="1">
      <c r="E5665" s="64"/>
      <c r="F5665" s="65"/>
      <c r="G5665" s="64"/>
    </row>
    <row r="5666" ht="15.0" customHeight="1">
      <c r="E5666" s="64"/>
      <c r="F5666" s="65"/>
      <c r="G5666" s="64"/>
    </row>
    <row r="5667" ht="15.0" customHeight="1">
      <c r="E5667" s="64"/>
      <c r="F5667" s="65"/>
      <c r="G5667" s="64"/>
    </row>
    <row r="5668" ht="15.0" customHeight="1">
      <c r="E5668" s="64"/>
      <c r="F5668" s="65"/>
      <c r="G5668" s="64"/>
    </row>
    <row r="5669" ht="15.0" customHeight="1">
      <c r="E5669" s="64"/>
      <c r="F5669" s="65"/>
      <c r="G5669" s="64"/>
    </row>
    <row r="5670" ht="15.0" customHeight="1">
      <c r="E5670" s="64"/>
      <c r="F5670" s="65"/>
      <c r="G5670" s="64"/>
    </row>
    <row r="5671" ht="15.0" customHeight="1">
      <c r="E5671" s="64"/>
      <c r="F5671" s="65"/>
      <c r="G5671" s="64"/>
    </row>
    <row r="5672" ht="15.0" customHeight="1">
      <c r="E5672" s="64"/>
      <c r="F5672" s="65"/>
      <c r="G5672" s="64"/>
    </row>
    <row r="5673" ht="15.0" customHeight="1">
      <c r="E5673" s="64"/>
      <c r="F5673" s="65"/>
      <c r="G5673" s="64"/>
    </row>
    <row r="5674" ht="15.0" customHeight="1">
      <c r="E5674" s="64"/>
      <c r="F5674" s="65"/>
      <c r="G5674" s="64"/>
    </row>
    <row r="5675" ht="15.0" customHeight="1">
      <c r="E5675" s="64"/>
      <c r="F5675" s="65"/>
      <c r="G5675" s="64"/>
    </row>
    <row r="5676" ht="15.0" customHeight="1">
      <c r="E5676" s="64"/>
      <c r="F5676" s="65"/>
      <c r="G5676" s="64"/>
    </row>
    <row r="5677" ht="15.0" customHeight="1">
      <c r="E5677" s="64"/>
      <c r="F5677" s="65"/>
      <c r="G5677" s="64"/>
    </row>
    <row r="5678" ht="15.0" customHeight="1">
      <c r="E5678" s="64"/>
      <c r="F5678" s="65"/>
      <c r="G5678" s="64"/>
    </row>
    <row r="5679" ht="15.0" customHeight="1">
      <c r="E5679" s="64"/>
      <c r="F5679" s="65"/>
      <c r="G5679" s="64"/>
    </row>
    <row r="5680" ht="15.0" customHeight="1">
      <c r="E5680" s="64"/>
      <c r="F5680" s="65"/>
      <c r="G5680" s="64"/>
    </row>
    <row r="5681" ht="15.0" customHeight="1">
      <c r="E5681" s="64"/>
      <c r="F5681" s="65"/>
      <c r="G5681" s="64"/>
    </row>
    <row r="5682" ht="15.0" customHeight="1">
      <c r="E5682" s="64"/>
      <c r="F5682" s="65"/>
      <c r="G5682" s="64"/>
    </row>
    <row r="5683" ht="15.0" customHeight="1">
      <c r="E5683" s="64"/>
      <c r="F5683" s="65"/>
      <c r="G5683" s="64"/>
    </row>
    <row r="5684" ht="15.0" customHeight="1">
      <c r="E5684" s="64"/>
      <c r="F5684" s="65"/>
      <c r="G5684" s="64"/>
    </row>
    <row r="5685" ht="15.0" customHeight="1">
      <c r="E5685" s="64"/>
      <c r="F5685" s="65"/>
      <c r="G5685" s="64"/>
    </row>
    <row r="5686" ht="15.0" customHeight="1">
      <c r="E5686" s="64"/>
      <c r="F5686" s="65"/>
      <c r="G5686" s="64"/>
    </row>
    <row r="5687" ht="15.0" customHeight="1">
      <c r="E5687" s="64"/>
      <c r="F5687" s="65"/>
      <c r="G5687" s="64"/>
    </row>
    <row r="5688" ht="15.0" customHeight="1">
      <c r="E5688" s="64"/>
      <c r="F5688" s="65"/>
      <c r="G5688" s="64"/>
    </row>
    <row r="5689" ht="15.0" customHeight="1">
      <c r="E5689" s="64"/>
      <c r="F5689" s="65"/>
      <c r="G5689" s="64"/>
    </row>
    <row r="5690" ht="15.0" customHeight="1">
      <c r="E5690" s="64"/>
      <c r="F5690" s="65"/>
      <c r="G5690" s="64"/>
    </row>
    <row r="5691" ht="15.0" customHeight="1">
      <c r="E5691" s="64"/>
      <c r="F5691" s="65"/>
      <c r="G5691" s="64"/>
    </row>
    <row r="5692" ht="15.0" customHeight="1">
      <c r="E5692" s="64"/>
      <c r="F5692" s="65"/>
      <c r="G5692" s="64"/>
    </row>
    <row r="5693" ht="15.0" customHeight="1">
      <c r="E5693" s="64"/>
      <c r="F5693" s="65"/>
      <c r="G5693" s="64"/>
    </row>
    <row r="5694" ht="15.0" customHeight="1">
      <c r="E5694" s="64"/>
      <c r="F5694" s="65"/>
      <c r="G5694" s="64"/>
    </row>
    <row r="5695" ht="15.0" customHeight="1">
      <c r="E5695" s="64"/>
      <c r="F5695" s="65"/>
      <c r="G5695" s="64"/>
    </row>
    <row r="5696" ht="15.0" customHeight="1">
      <c r="E5696" s="64"/>
      <c r="F5696" s="65"/>
      <c r="G5696" s="64"/>
    </row>
    <row r="5697" ht="15.0" customHeight="1">
      <c r="E5697" s="64"/>
      <c r="F5697" s="65"/>
      <c r="G5697" s="64"/>
    </row>
    <row r="5698" ht="15.0" customHeight="1">
      <c r="E5698" s="64"/>
      <c r="F5698" s="65"/>
      <c r="G5698" s="64"/>
    </row>
    <row r="5699" ht="15.0" customHeight="1">
      <c r="E5699" s="64"/>
      <c r="F5699" s="65"/>
      <c r="G5699" s="64"/>
    </row>
    <row r="5700" ht="15.0" customHeight="1">
      <c r="E5700" s="64"/>
      <c r="F5700" s="65"/>
      <c r="G5700" s="64"/>
    </row>
    <row r="5701" ht="15.0" customHeight="1">
      <c r="E5701" s="64"/>
      <c r="F5701" s="65"/>
      <c r="G5701" s="64"/>
    </row>
    <row r="5702" ht="15.0" customHeight="1">
      <c r="E5702" s="64"/>
      <c r="F5702" s="65"/>
      <c r="G5702" s="64"/>
    </row>
    <row r="5703" ht="15.0" customHeight="1">
      <c r="E5703" s="64"/>
      <c r="F5703" s="65"/>
      <c r="G5703" s="64"/>
    </row>
    <row r="5704" ht="15.0" customHeight="1">
      <c r="E5704" s="64"/>
      <c r="F5704" s="65"/>
      <c r="G5704" s="64"/>
    </row>
    <row r="5705" ht="15.0" customHeight="1">
      <c r="E5705" s="64"/>
      <c r="F5705" s="65"/>
      <c r="G5705" s="64"/>
    </row>
    <row r="5706" ht="15.0" customHeight="1">
      <c r="E5706" s="64"/>
      <c r="F5706" s="65"/>
      <c r="G5706" s="64"/>
    </row>
    <row r="5707" ht="15.0" customHeight="1">
      <c r="E5707" s="64"/>
      <c r="F5707" s="65"/>
      <c r="G5707" s="64"/>
    </row>
    <row r="5708" ht="15.0" customHeight="1">
      <c r="E5708" s="64"/>
      <c r="F5708" s="65"/>
      <c r="G5708" s="64"/>
    </row>
    <row r="5709" ht="15.0" customHeight="1">
      <c r="E5709" s="64"/>
      <c r="F5709" s="65"/>
      <c r="G5709" s="64"/>
    </row>
    <row r="5710" ht="15.0" customHeight="1">
      <c r="E5710" s="64"/>
      <c r="F5710" s="65"/>
      <c r="G5710" s="64"/>
    </row>
    <row r="5711" ht="15.0" customHeight="1">
      <c r="E5711" s="64"/>
      <c r="F5711" s="65"/>
      <c r="G5711" s="64"/>
    </row>
    <row r="5712" ht="15.0" customHeight="1">
      <c r="E5712" s="64"/>
      <c r="F5712" s="65"/>
      <c r="G5712" s="64"/>
    </row>
    <row r="5713" ht="15.0" customHeight="1">
      <c r="E5713" s="64"/>
      <c r="F5713" s="65"/>
      <c r="G5713" s="64"/>
    </row>
    <row r="5714" ht="15.0" customHeight="1">
      <c r="E5714" s="64"/>
      <c r="F5714" s="65"/>
      <c r="G5714" s="64"/>
    </row>
    <row r="5715" ht="15.0" customHeight="1">
      <c r="E5715" s="64"/>
      <c r="F5715" s="65"/>
      <c r="G5715" s="64"/>
    </row>
    <row r="5716" ht="15.0" customHeight="1">
      <c r="E5716" s="64"/>
      <c r="F5716" s="65"/>
      <c r="G5716" s="64"/>
    </row>
    <row r="5717" ht="15.0" customHeight="1">
      <c r="E5717" s="64"/>
      <c r="F5717" s="65"/>
      <c r="G5717" s="64"/>
    </row>
    <row r="5718" ht="15.0" customHeight="1">
      <c r="E5718" s="64"/>
      <c r="F5718" s="65"/>
      <c r="G5718" s="64"/>
    </row>
    <row r="5719" ht="15.0" customHeight="1">
      <c r="E5719" s="64"/>
      <c r="F5719" s="65"/>
      <c r="G5719" s="64"/>
    </row>
    <row r="5720" ht="15.0" customHeight="1">
      <c r="E5720" s="64"/>
      <c r="F5720" s="65"/>
      <c r="G5720" s="64"/>
    </row>
    <row r="5721" ht="15.0" customHeight="1">
      <c r="E5721" s="64"/>
      <c r="F5721" s="65"/>
      <c r="G5721" s="64"/>
    </row>
    <row r="5722" ht="15.0" customHeight="1">
      <c r="E5722" s="64"/>
      <c r="F5722" s="65"/>
      <c r="G5722" s="64"/>
    </row>
    <row r="5723" ht="15.0" customHeight="1">
      <c r="E5723" s="64"/>
      <c r="F5723" s="65"/>
      <c r="G5723" s="64"/>
    </row>
    <row r="5724" ht="15.0" customHeight="1">
      <c r="E5724" s="64"/>
      <c r="F5724" s="65"/>
      <c r="G5724" s="64"/>
    </row>
    <row r="5725" ht="15.0" customHeight="1">
      <c r="E5725" s="64"/>
      <c r="F5725" s="65"/>
      <c r="G5725" s="64"/>
    </row>
    <row r="5726" ht="15.0" customHeight="1">
      <c r="E5726" s="64"/>
      <c r="F5726" s="65"/>
      <c r="G5726" s="64"/>
    </row>
    <row r="5727" ht="15.0" customHeight="1">
      <c r="E5727" s="64"/>
      <c r="F5727" s="65"/>
      <c r="G5727" s="64"/>
    </row>
    <row r="5728" ht="15.0" customHeight="1">
      <c r="E5728" s="64"/>
      <c r="F5728" s="65"/>
      <c r="G5728" s="64"/>
    </row>
    <row r="5729" ht="15.0" customHeight="1">
      <c r="E5729" s="64"/>
      <c r="F5729" s="65"/>
      <c r="G5729" s="64"/>
    </row>
    <row r="5730" ht="15.0" customHeight="1">
      <c r="E5730" s="64"/>
      <c r="F5730" s="65"/>
      <c r="G5730" s="64"/>
    </row>
    <row r="5731" ht="15.0" customHeight="1">
      <c r="E5731" s="64"/>
      <c r="F5731" s="65"/>
      <c r="G5731" s="64"/>
    </row>
    <row r="5732" ht="15.0" customHeight="1">
      <c r="E5732" s="64"/>
      <c r="F5732" s="65"/>
      <c r="G5732" s="64"/>
    </row>
    <row r="5733" ht="15.0" customHeight="1">
      <c r="E5733" s="64"/>
      <c r="F5733" s="65"/>
      <c r="G5733" s="64"/>
    </row>
    <row r="5734" ht="15.0" customHeight="1">
      <c r="E5734" s="64"/>
      <c r="F5734" s="65"/>
      <c r="G5734" s="64"/>
    </row>
    <row r="5735" ht="15.0" customHeight="1">
      <c r="E5735" s="64"/>
      <c r="F5735" s="65"/>
      <c r="G5735" s="64"/>
    </row>
    <row r="5736" ht="15.0" customHeight="1">
      <c r="E5736" s="64"/>
      <c r="F5736" s="65"/>
      <c r="G5736" s="64"/>
    </row>
    <row r="5737" ht="15.0" customHeight="1">
      <c r="E5737" s="64"/>
      <c r="F5737" s="65"/>
      <c r="G5737" s="64"/>
    </row>
    <row r="5738" ht="15.0" customHeight="1">
      <c r="E5738" s="64"/>
      <c r="F5738" s="65"/>
      <c r="G5738" s="64"/>
    </row>
    <row r="5739" ht="15.0" customHeight="1">
      <c r="E5739" s="64"/>
      <c r="F5739" s="65"/>
      <c r="G5739" s="64"/>
    </row>
    <row r="5740" ht="15.0" customHeight="1">
      <c r="E5740" s="64"/>
      <c r="F5740" s="65"/>
      <c r="G5740" s="64"/>
    </row>
    <row r="5741" ht="15.0" customHeight="1">
      <c r="E5741" s="64"/>
      <c r="F5741" s="65"/>
      <c r="G5741" s="64"/>
    </row>
    <row r="5742" ht="15.0" customHeight="1">
      <c r="E5742" s="64"/>
      <c r="F5742" s="65"/>
      <c r="G5742" s="64"/>
    </row>
    <row r="5743" ht="15.0" customHeight="1">
      <c r="E5743" s="64"/>
      <c r="F5743" s="65"/>
      <c r="G5743" s="64"/>
    </row>
    <row r="5744" ht="15.0" customHeight="1">
      <c r="E5744" s="64"/>
      <c r="F5744" s="65"/>
      <c r="G5744" s="64"/>
    </row>
    <row r="5745" ht="15.0" customHeight="1">
      <c r="E5745" s="64"/>
      <c r="F5745" s="65"/>
      <c r="G5745" s="64"/>
    </row>
    <row r="5746" ht="15.0" customHeight="1">
      <c r="E5746" s="64"/>
      <c r="F5746" s="65"/>
      <c r="G5746" s="64"/>
    </row>
    <row r="5747" ht="15.0" customHeight="1">
      <c r="E5747" s="64"/>
      <c r="F5747" s="65"/>
      <c r="G5747" s="64"/>
    </row>
    <row r="5748" ht="15.0" customHeight="1">
      <c r="E5748" s="64"/>
      <c r="F5748" s="65"/>
      <c r="G5748" s="64"/>
    </row>
    <row r="5749" ht="15.0" customHeight="1">
      <c r="E5749" s="64"/>
      <c r="F5749" s="65"/>
      <c r="G5749" s="64"/>
    </row>
    <row r="5750" ht="15.0" customHeight="1">
      <c r="E5750" s="64"/>
      <c r="F5750" s="65"/>
      <c r="G5750" s="64"/>
    </row>
    <row r="5751" ht="15.0" customHeight="1">
      <c r="E5751" s="64"/>
      <c r="F5751" s="65"/>
      <c r="G5751" s="64"/>
    </row>
    <row r="5752" ht="15.0" customHeight="1">
      <c r="E5752" s="64"/>
      <c r="F5752" s="65"/>
      <c r="G5752" s="64"/>
    </row>
    <row r="5753" ht="15.0" customHeight="1">
      <c r="E5753" s="64"/>
      <c r="F5753" s="65"/>
      <c r="G5753" s="64"/>
    </row>
    <row r="5754" ht="15.0" customHeight="1">
      <c r="E5754" s="64"/>
      <c r="F5754" s="65"/>
      <c r="G5754" s="64"/>
    </row>
    <row r="5755" ht="15.0" customHeight="1">
      <c r="E5755" s="64"/>
      <c r="F5755" s="65"/>
      <c r="G5755" s="64"/>
    </row>
    <row r="5756" ht="15.0" customHeight="1">
      <c r="E5756" s="64"/>
      <c r="F5756" s="65"/>
      <c r="G5756" s="64"/>
    </row>
    <row r="5757" ht="15.0" customHeight="1">
      <c r="E5757" s="64"/>
      <c r="F5757" s="65"/>
      <c r="G5757" s="64"/>
    </row>
    <row r="5758" ht="15.0" customHeight="1">
      <c r="E5758" s="64"/>
      <c r="F5758" s="65"/>
      <c r="G5758" s="64"/>
    </row>
    <row r="5759" ht="15.0" customHeight="1">
      <c r="E5759" s="64"/>
      <c r="F5759" s="65"/>
      <c r="G5759" s="64"/>
    </row>
    <row r="5760" ht="15.0" customHeight="1">
      <c r="E5760" s="64"/>
      <c r="F5760" s="65"/>
      <c r="G5760" s="64"/>
    </row>
    <row r="5761" ht="15.0" customHeight="1">
      <c r="E5761" s="64"/>
      <c r="F5761" s="65"/>
      <c r="G5761" s="64"/>
    </row>
    <row r="5762" ht="15.0" customHeight="1">
      <c r="E5762" s="64"/>
      <c r="F5762" s="65"/>
      <c r="G5762" s="64"/>
    </row>
    <row r="5763" ht="15.0" customHeight="1">
      <c r="E5763" s="64"/>
      <c r="F5763" s="65"/>
      <c r="G5763" s="64"/>
    </row>
    <row r="5764" ht="15.0" customHeight="1">
      <c r="E5764" s="64"/>
      <c r="F5764" s="65"/>
      <c r="G5764" s="64"/>
    </row>
    <row r="5765" ht="15.0" customHeight="1">
      <c r="E5765" s="64"/>
      <c r="F5765" s="65"/>
      <c r="G5765" s="64"/>
    </row>
    <row r="5766" ht="15.0" customHeight="1">
      <c r="E5766" s="64"/>
      <c r="F5766" s="65"/>
      <c r="G5766" s="64"/>
    </row>
    <row r="5767" ht="15.0" customHeight="1">
      <c r="E5767" s="64"/>
      <c r="F5767" s="65"/>
      <c r="G5767" s="64"/>
    </row>
    <row r="5768" ht="15.0" customHeight="1">
      <c r="E5768" s="64"/>
      <c r="F5768" s="65"/>
      <c r="G5768" s="64"/>
    </row>
    <row r="5769" ht="15.0" customHeight="1">
      <c r="E5769" s="64"/>
      <c r="F5769" s="65"/>
      <c r="G5769" s="64"/>
    </row>
    <row r="5770" ht="15.0" customHeight="1">
      <c r="E5770" s="64"/>
      <c r="F5770" s="65"/>
      <c r="G5770" s="64"/>
    </row>
    <row r="5771" ht="15.0" customHeight="1">
      <c r="E5771" s="64"/>
      <c r="F5771" s="65"/>
      <c r="G5771" s="64"/>
    </row>
    <row r="5772" ht="15.0" customHeight="1">
      <c r="E5772" s="64"/>
      <c r="F5772" s="65"/>
      <c r="G5772" s="64"/>
    </row>
    <row r="5773" ht="15.0" customHeight="1">
      <c r="E5773" s="64"/>
      <c r="F5773" s="65"/>
      <c r="G5773" s="64"/>
    </row>
    <row r="5774" ht="15.0" customHeight="1">
      <c r="E5774" s="64"/>
      <c r="F5774" s="65"/>
      <c r="G5774" s="64"/>
    </row>
    <row r="5775" ht="15.0" customHeight="1">
      <c r="E5775" s="64"/>
      <c r="F5775" s="65"/>
      <c r="G5775" s="64"/>
    </row>
    <row r="5776" ht="15.0" customHeight="1">
      <c r="E5776" s="64"/>
      <c r="F5776" s="65"/>
      <c r="G5776" s="64"/>
    </row>
    <row r="5777" ht="15.0" customHeight="1">
      <c r="E5777" s="64"/>
      <c r="F5777" s="65"/>
      <c r="G5777" s="64"/>
    </row>
    <row r="5778" ht="15.0" customHeight="1">
      <c r="E5778" s="64"/>
      <c r="F5778" s="65"/>
      <c r="G5778" s="64"/>
    </row>
    <row r="5779" ht="15.0" customHeight="1">
      <c r="E5779" s="64"/>
      <c r="F5779" s="65"/>
      <c r="G5779" s="64"/>
    </row>
    <row r="5780" ht="15.0" customHeight="1">
      <c r="E5780" s="64"/>
      <c r="F5780" s="65"/>
      <c r="G5780" s="64"/>
    </row>
    <row r="5781" ht="15.0" customHeight="1">
      <c r="E5781" s="64"/>
      <c r="F5781" s="65"/>
      <c r="G5781" s="64"/>
    </row>
    <row r="5782" ht="15.0" customHeight="1">
      <c r="E5782" s="64"/>
      <c r="F5782" s="65"/>
      <c r="G5782" s="64"/>
    </row>
    <row r="5783" ht="15.0" customHeight="1">
      <c r="E5783" s="64"/>
      <c r="F5783" s="65"/>
      <c r="G5783" s="64"/>
    </row>
    <row r="5784" ht="15.0" customHeight="1">
      <c r="E5784" s="64"/>
      <c r="F5784" s="65"/>
      <c r="G5784" s="64"/>
    </row>
    <row r="5785" ht="15.0" customHeight="1">
      <c r="E5785" s="64"/>
      <c r="F5785" s="65"/>
      <c r="G5785" s="64"/>
    </row>
    <row r="5786" ht="15.0" customHeight="1">
      <c r="E5786" s="64"/>
      <c r="F5786" s="65"/>
      <c r="G5786" s="64"/>
    </row>
    <row r="5787" ht="15.0" customHeight="1">
      <c r="E5787" s="64"/>
      <c r="F5787" s="65"/>
      <c r="G5787" s="64"/>
    </row>
    <row r="5788" ht="15.0" customHeight="1">
      <c r="E5788" s="64"/>
      <c r="F5788" s="65"/>
      <c r="G5788" s="64"/>
    </row>
    <row r="5789" ht="15.0" customHeight="1">
      <c r="E5789" s="64"/>
      <c r="F5789" s="65"/>
      <c r="G5789" s="64"/>
    </row>
    <row r="5790" ht="15.0" customHeight="1">
      <c r="E5790" s="64"/>
      <c r="F5790" s="65"/>
      <c r="G5790" s="64"/>
    </row>
    <row r="5791" ht="15.0" customHeight="1">
      <c r="E5791" s="64"/>
      <c r="F5791" s="65"/>
      <c r="G5791" s="64"/>
    </row>
    <row r="5792" ht="15.0" customHeight="1">
      <c r="E5792" s="64"/>
      <c r="F5792" s="65"/>
      <c r="G5792" s="64"/>
    </row>
    <row r="5793" ht="15.0" customHeight="1">
      <c r="E5793" s="64"/>
      <c r="F5793" s="65"/>
      <c r="G5793" s="64"/>
    </row>
    <row r="5794" ht="15.0" customHeight="1">
      <c r="E5794" s="64"/>
      <c r="F5794" s="65"/>
      <c r="G5794" s="64"/>
    </row>
    <row r="5795" ht="15.0" customHeight="1">
      <c r="E5795" s="64"/>
      <c r="F5795" s="65"/>
      <c r="G5795" s="64"/>
    </row>
    <row r="5796" ht="15.0" customHeight="1">
      <c r="E5796" s="64"/>
      <c r="F5796" s="65"/>
      <c r="G5796" s="64"/>
    </row>
    <row r="5797" ht="15.0" customHeight="1">
      <c r="E5797" s="64"/>
      <c r="F5797" s="65"/>
      <c r="G5797" s="64"/>
    </row>
    <row r="5798" ht="15.0" customHeight="1">
      <c r="E5798" s="64"/>
      <c r="F5798" s="65"/>
      <c r="G5798" s="64"/>
    </row>
    <row r="5799" ht="15.0" customHeight="1">
      <c r="E5799" s="64"/>
      <c r="F5799" s="65"/>
      <c r="G5799" s="64"/>
    </row>
    <row r="5800" ht="15.0" customHeight="1">
      <c r="E5800" s="64"/>
      <c r="F5800" s="65"/>
      <c r="G5800" s="64"/>
    </row>
    <row r="5801" ht="15.0" customHeight="1">
      <c r="E5801" s="64"/>
      <c r="F5801" s="65"/>
      <c r="G5801" s="64"/>
    </row>
    <row r="5802" ht="15.0" customHeight="1">
      <c r="E5802" s="64"/>
      <c r="F5802" s="65"/>
      <c r="G5802" s="64"/>
    </row>
    <row r="5803" ht="15.0" customHeight="1">
      <c r="E5803" s="64"/>
      <c r="F5803" s="65"/>
      <c r="G5803" s="64"/>
    </row>
    <row r="5804" ht="15.0" customHeight="1">
      <c r="E5804" s="64"/>
      <c r="F5804" s="65"/>
      <c r="G5804" s="64"/>
    </row>
    <row r="5805" ht="15.0" customHeight="1">
      <c r="E5805" s="64"/>
      <c r="F5805" s="65"/>
      <c r="G5805" s="64"/>
    </row>
    <row r="5806" ht="15.0" customHeight="1">
      <c r="E5806" s="64"/>
      <c r="F5806" s="65"/>
      <c r="G5806" s="64"/>
    </row>
    <row r="5807" ht="15.0" customHeight="1">
      <c r="E5807" s="64"/>
      <c r="F5807" s="65"/>
      <c r="G5807" s="64"/>
    </row>
    <row r="5808" ht="15.0" customHeight="1">
      <c r="E5808" s="64"/>
      <c r="F5808" s="65"/>
      <c r="G5808" s="64"/>
    </row>
    <row r="5809" ht="15.0" customHeight="1">
      <c r="E5809" s="64"/>
      <c r="F5809" s="65"/>
      <c r="G5809" s="64"/>
    </row>
    <row r="5810" ht="15.0" customHeight="1">
      <c r="E5810" s="64"/>
      <c r="F5810" s="65"/>
      <c r="G5810" s="64"/>
    </row>
    <row r="5811" ht="15.0" customHeight="1">
      <c r="E5811" s="64"/>
      <c r="F5811" s="65"/>
      <c r="G5811" s="64"/>
    </row>
    <row r="5812" ht="15.0" customHeight="1">
      <c r="E5812" s="64"/>
      <c r="F5812" s="65"/>
      <c r="G5812" s="64"/>
    </row>
    <row r="5813" ht="15.0" customHeight="1">
      <c r="E5813" s="64"/>
      <c r="F5813" s="65"/>
      <c r="G5813" s="64"/>
    </row>
    <row r="5814" ht="15.0" customHeight="1">
      <c r="E5814" s="64"/>
      <c r="F5814" s="65"/>
      <c r="G5814" s="64"/>
    </row>
    <row r="5815" ht="15.0" customHeight="1">
      <c r="E5815" s="64"/>
      <c r="F5815" s="65"/>
      <c r="G5815" s="64"/>
    </row>
    <row r="5816" ht="15.0" customHeight="1">
      <c r="E5816" s="64"/>
      <c r="F5816" s="65"/>
      <c r="G5816" s="64"/>
    </row>
    <row r="5817" ht="15.0" customHeight="1">
      <c r="E5817" s="64"/>
      <c r="F5817" s="65"/>
      <c r="G5817" s="64"/>
    </row>
    <row r="5818" ht="15.0" customHeight="1">
      <c r="E5818" s="64"/>
      <c r="F5818" s="65"/>
      <c r="G5818" s="64"/>
    </row>
    <row r="5819" ht="15.0" customHeight="1">
      <c r="E5819" s="64"/>
      <c r="F5819" s="65"/>
      <c r="G5819" s="64"/>
    </row>
    <row r="5820" ht="15.0" customHeight="1">
      <c r="E5820" s="64"/>
      <c r="F5820" s="65"/>
      <c r="G5820" s="64"/>
    </row>
    <row r="5821" ht="15.0" customHeight="1">
      <c r="E5821" s="64"/>
      <c r="F5821" s="65"/>
      <c r="G5821" s="64"/>
    </row>
    <row r="5822" ht="15.0" customHeight="1">
      <c r="E5822" s="64"/>
      <c r="F5822" s="65"/>
      <c r="G5822" s="64"/>
    </row>
    <row r="5823" ht="15.0" customHeight="1">
      <c r="E5823" s="64"/>
      <c r="F5823" s="65"/>
      <c r="G5823" s="64"/>
    </row>
    <row r="5824" ht="15.0" customHeight="1">
      <c r="E5824" s="64"/>
      <c r="F5824" s="65"/>
      <c r="G5824" s="64"/>
    </row>
    <row r="5825" ht="15.0" customHeight="1">
      <c r="E5825" s="64"/>
      <c r="F5825" s="65"/>
      <c r="G5825" s="64"/>
    </row>
    <row r="5826" ht="15.0" customHeight="1">
      <c r="E5826" s="64"/>
      <c r="F5826" s="65"/>
      <c r="G5826" s="64"/>
    </row>
    <row r="5827" ht="15.0" customHeight="1">
      <c r="E5827" s="64"/>
      <c r="F5827" s="65"/>
      <c r="G5827" s="64"/>
    </row>
    <row r="5828" ht="15.0" customHeight="1">
      <c r="E5828" s="64"/>
      <c r="F5828" s="65"/>
      <c r="G5828" s="64"/>
    </row>
    <row r="5829" ht="15.0" customHeight="1">
      <c r="E5829" s="64"/>
      <c r="F5829" s="65"/>
      <c r="G5829" s="64"/>
    </row>
    <row r="5830" ht="15.0" customHeight="1">
      <c r="E5830" s="64"/>
      <c r="F5830" s="65"/>
      <c r="G5830" s="64"/>
    </row>
    <row r="5831" ht="15.0" customHeight="1">
      <c r="E5831" s="64"/>
      <c r="F5831" s="65"/>
      <c r="G5831" s="64"/>
    </row>
    <row r="5832" ht="15.0" customHeight="1">
      <c r="E5832" s="64"/>
      <c r="F5832" s="65"/>
      <c r="G5832" s="64"/>
    </row>
    <row r="5833" ht="15.0" customHeight="1">
      <c r="E5833" s="64"/>
      <c r="F5833" s="65"/>
      <c r="G5833" s="64"/>
    </row>
    <row r="5834" ht="15.0" customHeight="1">
      <c r="E5834" s="64"/>
      <c r="F5834" s="65"/>
      <c r="G5834" s="64"/>
    </row>
    <row r="5835" ht="15.0" customHeight="1">
      <c r="E5835" s="64"/>
      <c r="F5835" s="65"/>
      <c r="G5835" s="64"/>
    </row>
    <row r="5836" ht="15.0" customHeight="1">
      <c r="E5836" s="64"/>
      <c r="F5836" s="65"/>
      <c r="G5836" s="64"/>
    </row>
    <row r="5837" ht="15.0" customHeight="1">
      <c r="E5837" s="64"/>
      <c r="F5837" s="65"/>
      <c r="G5837" s="64"/>
    </row>
    <row r="5838" ht="15.0" customHeight="1">
      <c r="E5838" s="64"/>
      <c r="F5838" s="65"/>
      <c r="G5838" s="64"/>
    </row>
    <row r="5839" ht="15.0" customHeight="1">
      <c r="E5839" s="64"/>
      <c r="F5839" s="65"/>
      <c r="G5839" s="64"/>
    </row>
    <row r="5840" ht="15.0" customHeight="1">
      <c r="E5840" s="64"/>
      <c r="F5840" s="65"/>
      <c r="G5840" s="64"/>
    </row>
    <row r="5841" ht="15.0" customHeight="1">
      <c r="E5841" s="64"/>
      <c r="F5841" s="65"/>
      <c r="G5841" s="64"/>
    </row>
    <row r="5842" ht="15.0" customHeight="1">
      <c r="E5842" s="64"/>
      <c r="F5842" s="65"/>
      <c r="G5842" s="64"/>
    </row>
    <row r="5843" ht="15.0" customHeight="1">
      <c r="E5843" s="64"/>
      <c r="F5843" s="65"/>
      <c r="G5843" s="64"/>
    </row>
    <row r="5844" ht="15.0" customHeight="1">
      <c r="E5844" s="64"/>
      <c r="F5844" s="65"/>
      <c r="G5844" s="64"/>
    </row>
    <row r="5845" ht="15.0" customHeight="1">
      <c r="E5845" s="64"/>
      <c r="F5845" s="65"/>
      <c r="G5845" s="64"/>
    </row>
    <row r="5846" ht="15.0" customHeight="1">
      <c r="E5846" s="64"/>
      <c r="F5846" s="65"/>
      <c r="G5846" s="64"/>
    </row>
    <row r="5847" ht="15.0" customHeight="1">
      <c r="E5847" s="64"/>
      <c r="F5847" s="65"/>
      <c r="G5847" s="64"/>
    </row>
    <row r="5848" ht="15.0" customHeight="1">
      <c r="E5848" s="64"/>
      <c r="F5848" s="65"/>
      <c r="G5848" s="64"/>
    </row>
    <row r="5849" ht="15.0" customHeight="1">
      <c r="E5849" s="64"/>
      <c r="F5849" s="65"/>
      <c r="G5849" s="64"/>
    </row>
    <row r="5850" ht="15.0" customHeight="1">
      <c r="E5850" s="64"/>
      <c r="F5850" s="65"/>
      <c r="G5850" s="64"/>
    </row>
    <row r="5851" ht="15.0" customHeight="1">
      <c r="E5851" s="64"/>
      <c r="F5851" s="65"/>
      <c r="G5851" s="64"/>
    </row>
    <row r="5852" ht="15.0" customHeight="1">
      <c r="E5852" s="64"/>
      <c r="F5852" s="65"/>
      <c r="G5852" s="64"/>
    </row>
    <row r="5853" ht="15.0" customHeight="1">
      <c r="E5853" s="64"/>
      <c r="F5853" s="65"/>
      <c r="G5853" s="64"/>
    </row>
    <row r="5854" ht="15.0" customHeight="1">
      <c r="E5854" s="64"/>
      <c r="F5854" s="65"/>
      <c r="G5854" s="64"/>
    </row>
    <row r="5855" ht="15.0" customHeight="1">
      <c r="E5855" s="64"/>
      <c r="F5855" s="65"/>
      <c r="G5855" s="64"/>
    </row>
    <row r="5856" ht="15.0" customHeight="1">
      <c r="E5856" s="64"/>
      <c r="F5856" s="65"/>
      <c r="G5856" s="64"/>
    </row>
    <row r="5857" ht="15.0" customHeight="1">
      <c r="E5857" s="64"/>
      <c r="F5857" s="65"/>
      <c r="G5857" s="64"/>
    </row>
    <row r="5858" ht="15.0" customHeight="1">
      <c r="E5858" s="64"/>
      <c r="F5858" s="65"/>
      <c r="G5858" s="64"/>
    </row>
    <row r="5859" ht="15.0" customHeight="1">
      <c r="E5859" s="64"/>
      <c r="F5859" s="65"/>
      <c r="G5859" s="64"/>
    </row>
    <row r="5860" ht="15.0" customHeight="1">
      <c r="E5860" s="64"/>
      <c r="F5860" s="65"/>
      <c r="G5860" s="64"/>
    </row>
    <row r="5861" ht="15.0" customHeight="1">
      <c r="E5861" s="64"/>
      <c r="F5861" s="65"/>
      <c r="G5861" s="64"/>
    </row>
    <row r="5862" ht="15.0" customHeight="1">
      <c r="E5862" s="64"/>
      <c r="F5862" s="65"/>
      <c r="G5862" s="64"/>
    </row>
    <row r="5863" ht="15.0" customHeight="1">
      <c r="E5863" s="64"/>
      <c r="F5863" s="65"/>
      <c r="G5863" s="64"/>
    </row>
    <row r="5864" ht="15.0" customHeight="1">
      <c r="E5864" s="64"/>
      <c r="F5864" s="65"/>
      <c r="G5864" s="64"/>
    </row>
    <row r="5865" ht="15.0" customHeight="1">
      <c r="E5865" s="64"/>
      <c r="F5865" s="65"/>
      <c r="G5865" s="64"/>
    </row>
    <row r="5866" ht="15.0" customHeight="1">
      <c r="E5866" s="64"/>
      <c r="F5866" s="65"/>
      <c r="G5866" s="64"/>
    </row>
    <row r="5867" ht="15.0" customHeight="1">
      <c r="E5867" s="64"/>
      <c r="F5867" s="65"/>
      <c r="G5867" s="64"/>
    </row>
    <row r="5868" ht="15.0" customHeight="1">
      <c r="E5868" s="64"/>
      <c r="F5868" s="65"/>
      <c r="G5868" s="64"/>
    </row>
    <row r="5869" ht="15.0" customHeight="1">
      <c r="E5869" s="64"/>
      <c r="F5869" s="65"/>
      <c r="G5869" s="64"/>
    </row>
    <row r="5870" ht="15.0" customHeight="1">
      <c r="E5870" s="64"/>
      <c r="F5870" s="65"/>
      <c r="G5870" s="64"/>
    </row>
    <row r="5871" ht="15.0" customHeight="1">
      <c r="E5871" s="64"/>
      <c r="F5871" s="65"/>
      <c r="G5871" s="64"/>
    </row>
    <row r="5872" ht="15.0" customHeight="1">
      <c r="E5872" s="64"/>
      <c r="F5872" s="65"/>
      <c r="G5872" s="64"/>
    </row>
    <row r="5873" ht="15.0" customHeight="1">
      <c r="E5873" s="64"/>
      <c r="F5873" s="65"/>
      <c r="G5873" s="64"/>
    </row>
    <row r="5874" ht="15.0" customHeight="1">
      <c r="E5874" s="64"/>
      <c r="F5874" s="65"/>
      <c r="G5874" s="64"/>
    </row>
    <row r="5875" ht="15.0" customHeight="1">
      <c r="E5875" s="64"/>
      <c r="F5875" s="65"/>
      <c r="G5875" s="64"/>
    </row>
    <row r="5876" ht="15.0" customHeight="1">
      <c r="E5876" s="64"/>
      <c r="F5876" s="65"/>
      <c r="G5876" s="64"/>
    </row>
    <row r="5877" ht="15.0" customHeight="1">
      <c r="E5877" s="64"/>
      <c r="F5877" s="65"/>
      <c r="G5877" s="64"/>
    </row>
    <row r="5878" ht="15.0" customHeight="1">
      <c r="E5878" s="64"/>
      <c r="F5878" s="65"/>
      <c r="G5878" s="64"/>
    </row>
    <row r="5879" ht="15.0" customHeight="1">
      <c r="E5879" s="64"/>
      <c r="F5879" s="65"/>
      <c r="G5879" s="64"/>
    </row>
    <row r="5880" ht="15.0" customHeight="1">
      <c r="E5880" s="64"/>
      <c r="F5880" s="65"/>
      <c r="G5880" s="64"/>
    </row>
    <row r="5881" ht="15.0" customHeight="1">
      <c r="E5881" s="64"/>
      <c r="F5881" s="65"/>
      <c r="G5881" s="64"/>
    </row>
    <row r="5882" ht="15.0" customHeight="1">
      <c r="E5882" s="64"/>
      <c r="F5882" s="65"/>
      <c r="G5882" s="64"/>
    </row>
    <row r="5883" ht="15.0" customHeight="1">
      <c r="E5883" s="64"/>
      <c r="F5883" s="65"/>
      <c r="G5883" s="64"/>
    </row>
    <row r="5884" ht="15.0" customHeight="1">
      <c r="E5884" s="64"/>
      <c r="F5884" s="65"/>
      <c r="G5884" s="64"/>
    </row>
    <row r="5885" ht="15.0" customHeight="1">
      <c r="E5885" s="64"/>
      <c r="F5885" s="65"/>
      <c r="G5885" s="64"/>
    </row>
    <row r="5886" ht="15.0" customHeight="1">
      <c r="E5886" s="64"/>
      <c r="F5886" s="65"/>
      <c r="G5886" s="64"/>
    </row>
    <row r="5887" ht="15.0" customHeight="1">
      <c r="E5887" s="64"/>
      <c r="F5887" s="65"/>
      <c r="G5887" s="64"/>
    </row>
    <row r="5888" ht="15.0" customHeight="1">
      <c r="E5888" s="64"/>
      <c r="F5888" s="65"/>
      <c r="G5888" s="64"/>
    </row>
    <row r="5889" ht="15.0" customHeight="1">
      <c r="E5889" s="64"/>
      <c r="F5889" s="65"/>
      <c r="G5889" s="64"/>
    </row>
    <row r="5890" ht="15.0" customHeight="1">
      <c r="E5890" s="64"/>
      <c r="F5890" s="65"/>
      <c r="G5890" s="64"/>
    </row>
    <row r="5891" ht="15.0" customHeight="1">
      <c r="E5891" s="64"/>
      <c r="F5891" s="65"/>
      <c r="G5891" s="64"/>
    </row>
    <row r="5892" ht="15.0" customHeight="1">
      <c r="E5892" s="64"/>
      <c r="F5892" s="65"/>
      <c r="G5892" s="64"/>
    </row>
    <row r="5893" ht="15.0" customHeight="1">
      <c r="E5893" s="64"/>
      <c r="F5893" s="65"/>
      <c r="G5893" s="64"/>
    </row>
    <row r="5894" ht="15.0" customHeight="1">
      <c r="E5894" s="64"/>
      <c r="F5894" s="65"/>
      <c r="G5894" s="64"/>
    </row>
    <row r="5895" ht="15.0" customHeight="1">
      <c r="E5895" s="64"/>
      <c r="F5895" s="65"/>
      <c r="G5895" s="64"/>
    </row>
    <row r="5896" ht="15.0" customHeight="1">
      <c r="E5896" s="64"/>
      <c r="F5896" s="65"/>
      <c r="G5896" s="64"/>
    </row>
    <row r="5897" ht="15.0" customHeight="1">
      <c r="E5897" s="64"/>
      <c r="F5897" s="65"/>
      <c r="G5897" s="64"/>
    </row>
    <row r="5898" ht="15.0" customHeight="1">
      <c r="E5898" s="64"/>
      <c r="F5898" s="65"/>
      <c r="G5898" s="64"/>
    </row>
    <row r="5899" ht="15.0" customHeight="1">
      <c r="E5899" s="64"/>
      <c r="F5899" s="65"/>
      <c r="G5899" s="64"/>
    </row>
    <row r="5900" ht="15.0" customHeight="1">
      <c r="E5900" s="64"/>
      <c r="F5900" s="65"/>
      <c r="G5900" s="64"/>
    </row>
    <row r="5901" ht="15.0" customHeight="1">
      <c r="E5901" s="64"/>
      <c r="F5901" s="65"/>
      <c r="G5901" s="64"/>
    </row>
    <row r="5902" ht="15.0" customHeight="1">
      <c r="E5902" s="64"/>
      <c r="F5902" s="65"/>
      <c r="G5902" s="64"/>
    </row>
    <row r="5903" ht="15.0" customHeight="1">
      <c r="E5903" s="64"/>
      <c r="F5903" s="65"/>
      <c r="G5903" s="64"/>
    </row>
    <row r="5904" ht="15.0" customHeight="1">
      <c r="E5904" s="64"/>
      <c r="F5904" s="65"/>
      <c r="G5904" s="64"/>
    </row>
    <row r="5905" ht="15.0" customHeight="1">
      <c r="E5905" s="64"/>
      <c r="F5905" s="65"/>
      <c r="G5905" s="64"/>
    </row>
    <row r="5906" ht="15.0" customHeight="1">
      <c r="E5906" s="64"/>
      <c r="F5906" s="65"/>
      <c r="G5906" s="64"/>
    </row>
    <row r="5907" ht="15.0" customHeight="1">
      <c r="E5907" s="64"/>
      <c r="F5907" s="65"/>
      <c r="G5907" s="64"/>
    </row>
    <row r="5908" ht="15.0" customHeight="1">
      <c r="E5908" s="64"/>
      <c r="F5908" s="65"/>
      <c r="G5908" s="64"/>
    </row>
    <row r="5909" ht="15.0" customHeight="1">
      <c r="E5909" s="64"/>
      <c r="F5909" s="65"/>
      <c r="G5909" s="64"/>
    </row>
    <row r="5910" ht="15.0" customHeight="1">
      <c r="E5910" s="64"/>
      <c r="F5910" s="65"/>
      <c r="G5910" s="64"/>
    </row>
    <row r="5911" ht="15.0" customHeight="1">
      <c r="E5911" s="64"/>
      <c r="F5911" s="65"/>
      <c r="G5911" s="64"/>
    </row>
    <row r="5912" ht="15.0" customHeight="1">
      <c r="E5912" s="64"/>
      <c r="F5912" s="65"/>
      <c r="G5912" s="64"/>
    </row>
    <row r="5913" ht="15.0" customHeight="1">
      <c r="E5913" s="64"/>
      <c r="F5913" s="65"/>
      <c r="G5913" s="64"/>
    </row>
    <row r="5914" ht="15.0" customHeight="1">
      <c r="E5914" s="64"/>
      <c r="F5914" s="65"/>
      <c r="G5914" s="64"/>
    </row>
    <row r="5915" ht="15.0" customHeight="1">
      <c r="E5915" s="64"/>
      <c r="F5915" s="65"/>
      <c r="G5915" s="64"/>
    </row>
    <row r="5916" ht="15.0" customHeight="1">
      <c r="E5916" s="64"/>
      <c r="F5916" s="65"/>
      <c r="G5916" s="64"/>
    </row>
    <row r="5917" ht="15.0" customHeight="1">
      <c r="E5917" s="64"/>
      <c r="F5917" s="65"/>
      <c r="G5917" s="64"/>
    </row>
    <row r="5918" ht="15.0" customHeight="1">
      <c r="E5918" s="64"/>
      <c r="F5918" s="65"/>
      <c r="G5918" s="64"/>
    </row>
    <row r="5919" ht="15.0" customHeight="1">
      <c r="E5919" s="64"/>
      <c r="F5919" s="65"/>
      <c r="G5919" s="64"/>
    </row>
    <row r="5920" ht="15.0" customHeight="1">
      <c r="E5920" s="64"/>
      <c r="F5920" s="65"/>
      <c r="G5920" s="64"/>
    </row>
    <row r="5921" ht="15.0" customHeight="1">
      <c r="E5921" s="64"/>
      <c r="F5921" s="65"/>
      <c r="G5921" s="64"/>
    </row>
    <row r="5922" ht="15.0" customHeight="1">
      <c r="E5922" s="64"/>
      <c r="F5922" s="65"/>
      <c r="G5922" s="64"/>
    </row>
    <row r="5923" ht="15.0" customHeight="1">
      <c r="E5923" s="64"/>
      <c r="F5923" s="65"/>
      <c r="G5923" s="64"/>
    </row>
    <row r="5924" ht="15.0" customHeight="1">
      <c r="E5924" s="64"/>
      <c r="F5924" s="65"/>
      <c r="G5924" s="64"/>
    </row>
    <row r="5925" ht="15.0" customHeight="1">
      <c r="E5925" s="64"/>
      <c r="F5925" s="65"/>
      <c r="G5925" s="64"/>
    </row>
    <row r="5926" ht="15.0" customHeight="1">
      <c r="E5926" s="64"/>
      <c r="F5926" s="65"/>
      <c r="G5926" s="64"/>
    </row>
    <row r="5927" ht="15.0" customHeight="1">
      <c r="E5927" s="64"/>
      <c r="F5927" s="65"/>
      <c r="G5927" s="64"/>
    </row>
    <row r="5928" ht="15.0" customHeight="1">
      <c r="E5928" s="64"/>
      <c r="F5928" s="65"/>
      <c r="G5928" s="64"/>
    </row>
    <row r="5929" ht="15.0" customHeight="1">
      <c r="E5929" s="64"/>
      <c r="F5929" s="65"/>
      <c r="G5929" s="64"/>
    </row>
    <row r="5930" ht="15.0" customHeight="1">
      <c r="E5930" s="64"/>
      <c r="F5930" s="65"/>
      <c r="G5930" s="64"/>
    </row>
    <row r="5931" ht="15.0" customHeight="1">
      <c r="E5931" s="64"/>
      <c r="F5931" s="65"/>
      <c r="G5931" s="64"/>
    </row>
    <row r="5932" ht="15.0" customHeight="1">
      <c r="E5932" s="64"/>
      <c r="F5932" s="65"/>
      <c r="G5932" s="64"/>
    </row>
    <row r="5933" ht="15.0" customHeight="1">
      <c r="E5933" s="64"/>
      <c r="F5933" s="65"/>
      <c r="G5933" s="64"/>
    </row>
    <row r="5934" ht="15.0" customHeight="1">
      <c r="E5934" s="64"/>
      <c r="F5934" s="65"/>
      <c r="G5934" s="64"/>
    </row>
    <row r="5935" ht="15.0" customHeight="1">
      <c r="E5935" s="64"/>
      <c r="F5935" s="65"/>
      <c r="G5935" s="64"/>
    </row>
    <row r="5936" ht="15.0" customHeight="1">
      <c r="E5936" s="64"/>
      <c r="F5936" s="65"/>
      <c r="G5936" s="64"/>
    </row>
    <row r="5937" ht="15.0" customHeight="1">
      <c r="E5937" s="64"/>
      <c r="F5937" s="65"/>
      <c r="G5937" s="64"/>
    </row>
    <row r="5938" ht="15.0" customHeight="1">
      <c r="E5938" s="64"/>
      <c r="F5938" s="65"/>
      <c r="G5938" s="64"/>
    </row>
    <row r="5939" ht="15.0" customHeight="1">
      <c r="E5939" s="64"/>
      <c r="F5939" s="65"/>
      <c r="G5939" s="64"/>
    </row>
    <row r="5940" ht="15.0" customHeight="1">
      <c r="E5940" s="64"/>
      <c r="F5940" s="65"/>
      <c r="G5940" s="64"/>
    </row>
    <row r="5941" ht="15.0" customHeight="1">
      <c r="E5941" s="64"/>
      <c r="F5941" s="65"/>
      <c r="G5941" s="64"/>
    </row>
    <row r="5942" ht="15.0" customHeight="1">
      <c r="E5942" s="64"/>
      <c r="F5942" s="65"/>
      <c r="G5942" s="64"/>
    </row>
    <row r="5943" ht="15.0" customHeight="1">
      <c r="E5943" s="64"/>
      <c r="F5943" s="65"/>
      <c r="G5943" s="64"/>
    </row>
    <row r="5944" ht="15.0" customHeight="1">
      <c r="E5944" s="64"/>
      <c r="F5944" s="65"/>
      <c r="G5944" s="64"/>
    </row>
    <row r="5945" ht="15.0" customHeight="1">
      <c r="E5945" s="64"/>
      <c r="F5945" s="65"/>
      <c r="G5945" s="64"/>
    </row>
    <row r="5946" ht="15.0" customHeight="1">
      <c r="E5946" s="64"/>
      <c r="F5946" s="65"/>
      <c r="G5946" s="64"/>
    </row>
    <row r="5947" ht="15.0" customHeight="1">
      <c r="E5947" s="64"/>
      <c r="F5947" s="65"/>
      <c r="G5947" s="64"/>
    </row>
    <row r="5948" ht="15.0" customHeight="1">
      <c r="E5948" s="64"/>
      <c r="F5948" s="65"/>
      <c r="G5948" s="64"/>
    </row>
    <row r="5949" ht="15.0" customHeight="1">
      <c r="E5949" s="64"/>
      <c r="F5949" s="65"/>
      <c r="G5949" s="64"/>
    </row>
    <row r="5950" ht="15.0" customHeight="1">
      <c r="E5950" s="64"/>
      <c r="F5950" s="65"/>
      <c r="G5950" s="64"/>
    </row>
    <row r="5951" ht="15.0" customHeight="1">
      <c r="E5951" s="64"/>
      <c r="F5951" s="65"/>
      <c r="G5951" s="64"/>
    </row>
    <row r="5952" ht="15.0" customHeight="1">
      <c r="E5952" s="64"/>
      <c r="F5952" s="65"/>
      <c r="G5952" s="64"/>
    </row>
    <row r="5953" ht="15.0" customHeight="1">
      <c r="E5953" s="64"/>
      <c r="F5953" s="65"/>
      <c r="G5953" s="64"/>
    </row>
    <row r="5954" ht="15.0" customHeight="1">
      <c r="E5954" s="64"/>
      <c r="F5954" s="65"/>
      <c r="G5954" s="64"/>
    </row>
    <row r="5955" ht="15.0" customHeight="1">
      <c r="E5955" s="64"/>
      <c r="F5955" s="65"/>
      <c r="G5955" s="64"/>
    </row>
    <row r="5956" ht="15.0" customHeight="1">
      <c r="E5956" s="64"/>
      <c r="F5956" s="65"/>
      <c r="G5956" s="64"/>
    </row>
    <row r="5957" ht="15.0" customHeight="1">
      <c r="E5957" s="64"/>
      <c r="F5957" s="65"/>
      <c r="G5957" s="64"/>
    </row>
    <row r="5958" ht="15.0" customHeight="1">
      <c r="E5958" s="64"/>
      <c r="F5958" s="65"/>
      <c r="G5958" s="64"/>
    </row>
    <row r="5959" ht="15.0" customHeight="1">
      <c r="E5959" s="64"/>
      <c r="F5959" s="65"/>
      <c r="G5959" s="64"/>
    </row>
    <row r="5960" ht="15.0" customHeight="1">
      <c r="E5960" s="64"/>
      <c r="F5960" s="65"/>
      <c r="G5960" s="64"/>
    </row>
    <row r="5961" ht="15.0" customHeight="1">
      <c r="E5961" s="64"/>
      <c r="F5961" s="65"/>
      <c r="G5961" s="64"/>
    </row>
    <row r="5962" ht="15.0" customHeight="1">
      <c r="E5962" s="64"/>
      <c r="F5962" s="65"/>
      <c r="G5962" s="64"/>
    </row>
    <row r="5963" ht="15.0" customHeight="1">
      <c r="E5963" s="64"/>
      <c r="F5963" s="65"/>
      <c r="G5963" s="64"/>
    </row>
    <row r="5964" ht="15.0" customHeight="1">
      <c r="E5964" s="64"/>
      <c r="F5964" s="65"/>
      <c r="G5964" s="64"/>
    </row>
    <row r="5965" ht="15.0" customHeight="1">
      <c r="E5965" s="64"/>
      <c r="F5965" s="65"/>
      <c r="G5965" s="64"/>
    </row>
    <row r="5966" ht="15.0" customHeight="1">
      <c r="E5966" s="64"/>
      <c r="F5966" s="65"/>
      <c r="G5966" s="64"/>
    </row>
    <row r="5967" ht="15.0" customHeight="1">
      <c r="E5967" s="64"/>
      <c r="F5967" s="65"/>
      <c r="G5967" s="64"/>
    </row>
    <row r="5968" ht="15.0" customHeight="1">
      <c r="E5968" s="64"/>
      <c r="F5968" s="65"/>
      <c r="G5968" s="64"/>
    </row>
    <row r="5969" ht="15.0" customHeight="1">
      <c r="E5969" s="64"/>
      <c r="F5969" s="65"/>
      <c r="G5969" s="64"/>
    </row>
    <row r="5970" ht="15.0" customHeight="1">
      <c r="E5970" s="64"/>
      <c r="F5970" s="65"/>
      <c r="G5970" s="64"/>
    </row>
    <row r="5971" ht="15.0" customHeight="1">
      <c r="E5971" s="64"/>
      <c r="F5971" s="65"/>
      <c r="G5971" s="64"/>
    </row>
    <row r="5972" ht="15.0" customHeight="1">
      <c r="E5972" s="64"/>
      <c r="F5972" s="65"/>
      <c r="G5972" s="64"/>
    </row>
    <row r="5973" ht="15.0" customHeight="1">
      <c r="E5973" s="64"/>
      <c r="F5973" s="65"/>
      <c r="G5973" s="64"/>
    </row>
    <row r="5974" ht="15.0" customHeight="1">
      <c r="E5974" s="64"/>
      <c r="F5974" s="65"/>
      <c r="G5974" s="64"/>
    </row>
    <row r="5975" ht="15.0" customHeight="1">
      <c r="E5975" s="64"/>
      <c r="F5975" s="65"/>
      <c r="G5975" s="64"/>
    </row>
    <row r="5976" ht="15.0" customHeight="1">
      <c r="E5976" s="64"/>
      <c r="F5976" s="65"/>
      <c r="G5976" s="64"/>
    </row>
    <row r="5977" ht="15.0" customHeight="1">
      <c r="E5977" s="64"/>
      <c r="F5977" s="65"/>
      <c r="G5977" s="64"/>
    </row>
    <row r="5978" ht="15.0" customHeight="1">
      <c r="E5978" s="64"/>
      <c r="F5978" s="65"/>
      <c r="G5978" s="64"/>
    </row>
    <row r="5979" ht="15.0" customHeight="1">
      <c r="E5979" s="64"/>
      <c r="F5979" s="65"/>
      <c r="G5979" s="64"/>
    </row>
    <row r="5980" ht="15.0" customHeight="1">
      <c r="E5980" s="64"/>
      <c r="F5980" s="65"/>
      <c r="G5980" s="64"/>
    </row>
    <row r="5981" ht="15.0" customHeight="1">
      <c r="E5981" s="64"/>
      <c r="F5981" s="65"/>
      <c r="G5981" s="64"/>
    </row>
    <row r="5982" ht="15.0" customHeight="1">
      <c r="E5982" s="64"/>
      <c r="F5982" s="65"/>
      <c r="G5982" s="64"/>
    </row>
    <row r="5983" ht="15.0" customHeight="1">
      <c r="E5983" s="64"/>
      <c r="F5983" s="65"/>
      <c r="G5983" s="64"/>
    </row>
    <row r="5984" ht="15.0" customHeight="1">
      <c r="E5984" s="64"/>
      <c r="F5984" s="65"/>
      <c r="G5984" s="64"/>
    </row>
    <row r="5985" ht="15.0" customHeight="1">
      <c r="E5985" s="64"/>
      <c r="F5985" s="65"/>
      <c r="G5985" s="64"/>
    </row>
    <row r="5986" ht="15.0" customHeight="1">
      <c r="E5986" s="64"/>
      <c r="F5986" s="65"/>
      <c r="G5986" s="64"/>
    </row>
    <row r="5987" ht="15.0" customHeight="1">
      <c r="E5987" s="64"/>
      <c r="F5987" s="65"/>
      <c r="G5987" s="64"/>
    </row>
    <row r="5988" ht="15.0" customHeight="1">
      <c r="E5988" s="64"/>
      <c r="F5988" s="65"/>
      <c r="G5988" s="64"/>
    </row>
    <row r="5989" ht="15.0" customHeight="1">
      <c r="E5989" s="64"/>
      <c r="F5989" s="65"/>
      <c r="G5989" s="64"/>
    </row>
    <row r="5990" ht="15.0" customHeight="1">
      <c r="E5990" s="64"/>
      <c r="F5990" s="65"/>
      <c r="G5990" s="64"/>
    </row>
    <row r="5991" ht="15.0" customHeight="1">
      <c r="E5991" s="64"/>
      <c r="F5991" s="65"/>
      <c r="G5991" s="64"/>
    </row>
    <row r="5992" ht="15.0" customHeight="1">
      <c r="E5992" s="64"/>
      <c r="F5992" s="65"/>
      <c r="G5992" s="64"/>
    </row>
    <row r="5993" ht="15.0" customHeight="1">
      <c r="E5993" s="64"/>
      <c r="F5993" s="65"/>
      <c r="G5993" s="64"/>
    </row>
    <row r="5994" ht="15.0" customHeight="1">
      <c r="E5994" s="64"/>
      <c r="F5994" s="65"/>
      <c r="G5994" s="64"/>
    </row>
    <row r="5995" ht="15.0" customHeight="1">
      <c r="E5995" s="64"/>
      <c r="F5995" s="65"/>
      <c r="G5995" s="64"/>
    </row>
    <row r="5996" ht="15.0" customHeight="1">
      <c r="E5996" s="64"/>
      <c r="F5996" s="65"/>
      <c r="G5996" s="64"/>
    </row>
    <row r="5997" ht="15.0" customHeight="1">
      <c r="E5997" s="64"/>
      <c r="F5997" s="65"/>
      <c r="G5997" s="64"/>
    </row>
    <row r="5998" ht="15.0" customHeight="1">
      <c r="E5998" s="64"/>
      <c r="F5998" s="65"/>
      <c r="G5998" s="64"/>
    </row>
    <row r="5999" ht="15.0" customHeight="1">
      <c r="E5999" s="64"/>
      <c r="F5999" s="65"/>
      <c r="G5999" s="64"/>
    </row>
    <row r="6000" ht="15.0" customHeight="1">
      <c r="E6000" s="64"/>
      <c r="F6000" s="65"/>
      <c r="G6000" s="64"/>
    </row>
    <row r="6001" ht="15.0" customHeight="1">
      <c r="E6001" s="64"/>
      <c r="F6001" s="65"/>
      <c r="G6001" s="64"/>
    </row>
    <row r="6002" ht="15.0" customHeight="1">
      <c r="E6002" s="64"/>
      <c r="F6002" s="65"/>
      <c r="G6002" s="64"/>
    </row>
    <row r="6003" ht="15.0" customHeight="1">
      <c r="E6003" s="64"/>
      <c r="F6003" s="65"/>
      <c r="G6003" s="64"/>
    </row>
    <row r="6004" ht="15.0" customHeight="1">
      <c r="E6004" s="64"/>
      <c r="F6004" s="65"/>
      <c r="G6004" s="64"/>
    </row>
    <row r="6005" ht="15.0" customHeight="1">
      <c r="E6005" s="64"/>
      <c r="F6005" s="65"/>
      <c r="G6005" s="64"/>
    </row>
    <row r="6006" ht="15.0" customHeight="1">
      <c r="E6006" s="64"/>
      <c r="F6006" s="65"/>
      <c r="G6006" s="64"/>
    </row>
    <row r="6007" ht="15.0" customHeight="1">
      <c r="E6007" s="64"/>
      <c r="F6007" s="65"/>
      <c r="G6007" s="64"/>
    </row>
    <row r="6008" ht="15.0" customHeight="1">
      <c r="E6008" s="64"/>
      <c r="F6008" s="65"/>
      <c r="G6008" s="64"/>
    </row>
    <row r="6009" ht="15.0" customHeight="1">
      <c r="E6009" s="64"/>
      <c r="F6009" s="65"/>
      <c r="G6009" s="64"/>
    </row>
    <row r="6010" ht="15.0" customHeight="1">
      <c r="E6010" s="64"/>
      <c r="F6010" s="65"/>
      <c r="G6010" s="64"/>
    </row>
    <row r="6011" ht="15.0" customHeight="1">
      <c r="E6011" s="64"/>
      <c r="F6011" s="65"/>
      <c r="G6011" s="64"/>
    </row>
    <row r="6012" ht="15.0" customHeight="1">
      <c r="E6012" s="64"/>
      <c r="F6012" s="65"/>
      <c r="G6012" s="64"/>
    </row>
    <row r="6013" ht="15.0" customHeight="1">
      <c r="E6013" s="64"/>
      <c r="F6013" s="65"/>
      <c r="G6013" s="64"/>
    </row>
    <row r="6014" ht="15.0" customHeight="1">
      <c r="E6014" s="64"/>
      <c r="F6014" s="65"/>
      <c r="G6014" s="64"/>
    </row>
    <row r="6015" ht="15.0" customHeight="1">
      <c r="E6015" s="64"/>
      <c r="F6015" s="65"/>
      <c r="G6015" s="64"/>
    </row>
    <row r="6016" ht="15.0" customHeight="1">
      <c r="E6016" s="64"/>
      <c r="F6016" s="65"/>
      <c r="G6016" s="64"/>
    </row>
    <row r="6017" ht="15.0" customHeight="1">
      <c r="E6017" s="64"/>
      <c r="F6017" s="65"/>
      <c r="G6017" s="64"/>
    </row>
    <row r="6018" ht="15.0" customHeight="1">
      <c r="E6018" s="64"/>
      <c r="F6018" s="65"/>
      <c r="G6018" s="64"/>
    </row>
    <row r="6019" ht="15.0" customHeight="1">
      <c r="E6019" s="64"/>
      <c r="F6019" s="65"/>
      <c r="G6019" s="64"/>
    </row>
    <row r="6020" ht="15.0" customHeight="1">
      <c r="E6020" s="64"/>
      <c r="F6020" s="65"/>
      <c r="G6020" s="64"/>
    </row>
    <row r="6021" ht="15.0" customHeight="1">
      <c r="E6021" s="64"/>
      <c r="F6021" s="65"/>
      <c r="G6021" s="64"/>
    </row>
    <row r="6022" ht="15.0" customHeight="1">
      <c r="E6022" s="64"/>
      <c r="F6022" s="65"/>
      <c r="G6022" s="64"/>
    </row>
    <row r="6023" ht="15.0" customHeight="1">
      <c r="E6023" s="64"/>
      <c r="F6023" s="65"/>
      <c r="G6023" s="64"/>
    </row>
    <row r="6024" ht="15.0" customHeight="1">
      <c r="E6024" s="64"/>
      <c r="F6024" s="65"/>
      <c r="G6024" s="64"/>
    </row>
    <row r="6025" ht="15.0" customHeight="1">
      <c r="E6025" s="64"/>
      <c r="F6025" s="65"/>
      <c r="G6025" s="64"/>
    </row>
    <row r="6026" ht="15.0" customHeight="1">
      <c r="E6026" s="64"/>
      <c r="F6026" s="65"/>
      <c r="G6026" s="64"/>
    </row>
    <row r="6027" ht="15.0" customHeight="1">
      <c r="E6027" s="64"/>
      <c r="F6027" s="65"/>
      <c r="G6027" s="64"/>
    </row>
    <row r="6028" ht="15.0" customHeight="1">
      <c r="E6028" s="64"/>
      <c r="F6028" s="65"/>
      <c r="G6028" s="64"/>
    </row>
    <row r="6029" ht="15.0" customHeight="1">
      <c r="E6029" s="64"/>
      <c r="F6029" s="65"/>
      <c r="G6029" s="64"/>
    </row>
    <row r="6030" ht="15.0" customHeight="1">
      <c r="E6030" s="64"/>
      <c r="F6030" s="65"/>
      <c r="G6030" s="64"/>
    </row>
    <row r="6031" ht="15.0" customHeight="1">
      <c r="E6031" s="64"/>
      <c r="F6031" s="65"/>
      <c r="G6031" s="64"/>
    </row>
    <row r="6032" ht="15.0" customHeight="1">
      <c r="E6032" s="64"/>
      <c r="F6032" s="65"/>
      <c r="G6032" s="64"/>
    </row>
    <row r="6033" ht="15.0" customHeight="1">
      <c r="E6033" s="64"/>
      <c r="F6033" s="65"/>
      <c r="G6033" s="64"/>
    </row>
    <row r="6034" ht="15.0" customHeight="1">
      <c r="E6034" s="64"/>
      <c r="F6034" s="65"/>
      <c r="G6034" s="64"/>
    </row>
    <row r="6035" ht="15.0" customHeight="1">
      <c r="E6035" s="64"/>
      <c r="F6035" s="65"/>
      <c r="G6035" s="64"/>
    </row>
    <row r="6036" ht="15.0" customHeight="1">
      <c r="E6036" s="64"/>
      <c r="F6036" s="65"/>
      <c r="G6036" s="64"/>
    </row>
    <row r="6037" ht="15.0" customHeight="1">
      <c r="E6037" s="64"/>
      <c r="F6037" s="65"/>
      <c r="G6037" s="64"/>
    </row>
    <row r="6038" ht="15.0" customHeight="1">
      <c r="E6038" s="64"/>
      <c r="F6038" s="65"/>
      <c r="G6038" s="64"/>
    </row>
    <row r="6039" ht="15.0" customHeight="1">
      <c r="E6039" s="64"/>
      <c r="F6039" s="65"/>
      <c r="G6039" s="64"/>
    </row>
    <row r="6040" ht="15.0" customHeight="1">
      <c r="E6040" s="64"/>
      <c r="F6040" s="65"/>
      <c r="G6040" s="64"/>
    </row>
    <row r="6041" ht="15.0" customHeight="1">
      <c r="E6041" s="64"/>
      <c r="F6041" s="65"/>
      <c r="G6041" s="64"/>
    </row>
    <row r="6042" ht="15.0" customHeight="1">
      <c r="E6042" s="64"/>
      <c r="F6042" s="65"/>
      <c r="G6042" s="64"/>
    </row>
    <row r="6043" ht="15.0" customHeight="1">
      <c r="E6043" s="64"/>
      <c r="F6043" s="65"/>
      <c r="G6043" s="64"/>
    </row>
    <row r="6044" ht="15.0" customHeight="1">
      <c r="E6044" s="64"/>
      <c r="F6044" s="65"/>
      <c r="G6044" s="64"/>
    </row>
    <row r="6045" ht="15.0" customHeight="1">
      <c r="E6045" s="64"/>
      <c r="F6045" s="65"/>
      <c r="G6045" s="64"/>
    </row>
    <row r="6046" ht="15.0" customHeight="1">
      <c r="E6046" s="64"/>
      <c r="F6046" s="65"/>
      <c r="G6046" s="64"/>
    </row>
    <row r="6047" ht="15.0" customHeight="1">
      <c r="E6047" s="64"/>
      <c r="F6047" s="65"/>
      <c r="G6047" s="64"/>
    </row>
    <row r="6048" ht="15.0" customHeight="1">
      <c r="E6048" s="64"/>
      <c r="F6048" s="65"/>
      <c r="G6048" s="64"/>
    </row>
    <row r="6049" ht="15.0" customHeight="1">
      <c r="E6049" s="64"/>
      <c r="F6049" s="65"/>
      <c r="G6049" s="64"/>
    </row>
    <row r="6050" ht="15.0" customHeight="1">
      <c r="E6050" s="64"/>
      <c r="F6050" s="65"/>
      <c r="G6050" s="64"/>
    </row>
    <row r="6051" ht="15.0" customHeight="1">
      <c r="E6051" s="64"/>
      <c r="F6051" s="65"/>
      <c r="G6051" s="64"/>
    </row>
    <row r="6052" ht="15.0" customHeight="1">
      <c r="E6052" s="64"/>
      <c r="F6052" s="65"/>
      <c r="G6052" s="64"/>
    </row>
    <row r="6053" ht="15.0" customHeight="1">
      <c r="E6053" s="64"/>
      <c r="F6053" s="65"/>
      <c r="G6053" s="64"/>
    </row>
    <row r="6054" ht="15.0" customHeight="1">
      <c r="E6054" s="64"/>
      <c r="F6054" s="65"/>
      <c r="G6054" s="64"/>
    </row>
    <row r="6055" ht="15.0" customHeight="1">
      <c r="E6055" s="64"/>
      <c r="F6055" s="65"/>
      <c r="G6055" s="64"/>
    </row>
    <row r="6056" ht="15.0" customHeight="1">
      <c r="E6056" s="64"/>
      <c r="F6056" s="65"/>
      <c r="G6056" s="64"/>
    </row>
    <row r="6057" ht="15.0" customHeight="1">
      <c r="E6057" s="64"/>
      <c r="F6057" s="65"/>
      <c r="G6057" s="64"/>
    </row>
    <row r="6058" ht="15.0" customHeight="1">
      <c r="E6058" s="64"/>
      <c r="F6058" s="65"/>
      <c r="G6058" s="64"/>
    </row>
    <row r="6059" ht="15.0" customHeight="1">
      <c r="E6059" s="64"/>
      <c r="F6059" s="65"/>
      <c r="G6059" s="64"/>
    </row>
    <row r="6060" ht="15.0" customHeight="1">
      <c r="E6060" s="64"/>
      <c r="F6060" s="65"/>
      <c r="G6060" s="64"/>
    </row>
    <row r="6061" ht="15.0" customHeight="1">
      <c r="E6061" s="64"/>
      <c r="F6061" s="65"/>
      <c r="G6061" s="64"/>
    </row>
    <row r="6062" ht="15.0" customHeight="1">
      <c r="E6062" s="64"/>
      <c r="F6062" s="65"/>
      <c r="G6062" s="64"/>
    </row>
    <row r="6063" ht="15.0" customHeight="1">
      <c r="E6063" s="64"/>
      <c r="F6063" s="65"/>
      <c r="G6063" s="64"/>
    </row>
    <row r="6064" ht="15.0" customHeight="1">
      <c r="E6064" s="64"/>
      <c r="F6064" s="65"/>
      <c r="G6064" s="64"/>
    </row>
    <row r="6065" ht="15.0" customHeight="1">
      <c r="E6065" s="64"/>
      <c r="F6065" s="65"/>
      <c r="G6065" s="64"/>
    </row>
    <row r="6066" ht="15.0" customHeight="1">
      <c r="E6066" s="64"/>
      <c r="F6066" s="65"/>
      <c r="G6066" s="64"/>
    </row>
    <row r="6067" ht="15.0" customHeight="1">
      <c r="E6067" s="64"/>
      <c r="F6067" s="65"/>
      <c r="G6067" s="64"/>
    </row>
    <row r="6068" ht="15.0" customHeight="1">
      <c r="E6068" s="64"/>
      <c r="F6068" s="65"/>
      <c r="G6068" s="64"/>
    </row>
    <row r="6069" ht="15.0" customHeight="1">
      <c r="E6069" s="64"/>
      <c r="F6069" s="65"/>
      <c r="G6069" s="64"/>
    </row>
    <row r="6070" ht="15.0" customHeight="1">
      <c r="E6070" s="64"/>
      <c r="F6070" s="65"/>
      <c r="G6070" s="64"/>
    </row>
    <row r="6071" ht="15.0" customHeight="1">
      <c r="E6071" s="64"/>
      <c r="F6071" s="65"/>
      <c r="G6071" s="64"/>
    </row>
    <row r="6072" ht="15.0" customHeight="1">
      <c r="E6072" s="64"/>
      <c r="F6072" s="65"/>
      <c r="G6072" s="64"/>
    </row>
    <row r="6073" ht="15.0" customHeight="1">
      <c r="E6073" s="64"/>
      <c r="F6073" s="65"/>
      <c r="G6073" s="64"/>
    </row>
    <row r="6074" ht="15.0" customHeight="1">
      <c r="E6074" s="64"/>
      <c r="F6074" s="65"/>
      <c r="G6074" s="64"/>
    </row>
    <row r="6075" ht="15.0" customHeight="1">
      <c r="E6075" s="64"/>
      <c r="F6075" s="65"/>
      <c r="G6075" s="64"/>
    </row>
    <row r="6076" ht="15.0" customHeight="1">
      <c r="E6076" s="64"/>
      <c r="F6076" s="65"/>
      <c r="G6076" s="64"/>
    </row>
    <row r="6077" ht="15.0" customHeight="1">
      <c r="E6077" s="64"/>
      <c r="F6077" s="65"/>
      <c r="G6077" s="64"/>
    </row>
    <row r="6078" ht="15.0" customHeight="1">
      <c r="E6078" s="64"/>
      <c r="F6078" s="65"/>
      <c r="G6078" s="64"/>
    </row>
    <row r="6079" ht="15.0" customHeight="1">
      <c r="E6079" s="64"/>
      <c r="F6079" s="65"/>
      <c r="G6079" s="64"/>
    </row>
    <row r="6080" ht="15.0" customHeight="1">
      <c r="E6080" s="64"/>
      <c r="F6080" s="65"/>
      <c r="G6080" s="64"/>
    </row>
    <row r="6081" ht="15.0" customHeight="1">
      <c r="E6081" s="64"/>
      <c r="F6081" s="65"/>
      <c r="G6081" s="64"/>
    </row>
    <row r="6082" ht="15.0" customHeight="1">
      <c r="E6082" s="64"/>
      <c r="F6082" s="65"/>
      <c r="G6082" s="64"/>
    </row>
    <row r="6083" ht="15.0" customHeight="1">
      <c r="E6083" s="64"/>
      <c r="F6083" s="65"/>
      <c r="G6083" s="64"/>
    </row>
    <row r="6084" ht="15.0" customHeight="1">
      <c r="E6084" s="64"/>
      <c r="F6084" s="65"/>
      <c r="G6084" s="64"/>
    </row>
    <row r="6085" ht="15.0" customHeight="1">
      <c r="E6085" s="64"/>
      <c r="F6085" s="65"/>
      <c r="G6085" s="64"/>
    </row>
    <row r="6086" ht="15.0" customHeight="1">
      <c r="E6086" s="64"/>
      <c r="F6086" s="65"/>
      <c r="G6086" s="64"/>
    </row>
    <row r="6087" ht="15.0" customHeight="1">
      <c r="E6087" s="64"/>
      <c r="F6087" s="65"/>
      <c r="G6087" s="64"/>
    </row>
    <row r="6088" ht="15.0" customHeight="1">
      <c r="E6088" s="64"/>
      <c r="F6088" s="65"/>
      <c r="G6088" s="64"/>
    </row>
    <row r="6089" ht="15.0" customHeight="1">
      <c r="E6089" s="64"/>
      <c r="F6089" s="65"/>
      <c r="G6089" s="64"/>
    </row>
    <row r="6090" ht="15.0" customHeight="1">
      <c r="E6090" s="64"/>
      <c r="F6090" s="65"/>
      <c r="G6090" s="64"/>
    </row>
    <row r="6091" ht="15.0" customHeight="1">
      <c r="E6091" s="64"/>
      <c r="F6091" s="65"/>
      <c r="G6091" s="64"/>
    </row>
    <row r="6092" ht="15.0" customHeight="1">
      <c r="E6092" s="64"/>
      <c r="F6092" s="65"/>
      <c r="G6092" s="64"/>
    </row>
    <row r="6093" ht="15.0" customHeight="1">
      <c r="E6093" s="64"/>
      <c r="F6093" s="65"/>
      <c r="G6093" s="64"/>
    </row>
    <row r="6094" ht="15.0" customHeight="1">
      <c r="E6094" s="64"/>
      <c r="F6094" s="65"/>
      <c r="G6094" s="64"/>
    </row>
    <row r="6095" ht="15.0" customHeight="1">
      <c r="E6095" s="64"/>
      <c r="F6095" s="65"/>
      <c r="G6095" s="64"/>
    </row>
    <row r="6096" ht="15.0" customHeight="1">
      <c r="E6096" s="64"/>
      <c r="F6096" s="65"/>
      <c r="G6096" s="64"/>
    </row>
    <row r="6097" ht="15.0" customHeight="1">
      <c r="E6097" s="64"/>
      <c r="F6097" s="65"/>
      <c r="G6097" s="64"/>
    </row>
    <row r="6098" ht="15.0" customHeight="1">
      <c r="E6098" s="64"/>
      <c r="F6098" s="65"/>
      <c r="G6098" s="64"/>
    </row>
    <row r="6099" ht="15.0" customHeight="1">
      <c r="E6099" s="64"/>
      <c r="F6099" s="65"/>
      <c r="G6099" s="64"/>
    </row>
    <row r="6100" ht="15.0" customHeight="1">
      <c r="E6100" s="64"/>
      <c r="F6100" s="65"/>
      <c r="G6100" s="64"/>
    </row>
    <row r="6101" ht="15.0" customHeight="1">
      <c r="E6101" s="64"/>
      <c r="F6101" s="65"/>
      <c r="G6101" s="64"/>
    </row>
    <row r="6102" ht="15.0" customHeight="1">
      <c r="E6102" s="64"/>
      <c r="F6102" s="65"/>
      <c r="G6102" s="64"/>
    </row>
    <row r="6103" ht="15.0" customHeight="1">
      <c r="E6103" s="64"/>
      <c r="F6103" s="65"/>
      <c r="G6103" s="64"/>
    </row>
    <row r="6104" ht="15.0" customHeight="1">
      <c r="E6104" s="64"/>
      <c r="F6104" s="65"/>
      <c r="G6104" s="64"/>
    </row>
    <row r="6105" ht="15.0" customHeight="1">
      <c r="E6105" s="64"/>
      <c r="F6105" s="65"/>
      <c r="G6105" s="64"/>
    </row>
    <row r="6106" ht="15.0" customHeight="1">
      <c r="E6106" s="64"/>
      <c r="F6106" s="65"/>
      <c r="G6106" s="64"/>
    </row>
    <row r="6107" ht="15.0" customHeight="1">
      <c r="E6107" s="64"/>
      <c r="F6107" s="65"/>
      <c r="G6107" s="64"/>
    </row>
    <row r="6108" ht="15.0" customHeight="1">
      <c r="E6108" s="64"/>
      <c r="F6108" s="65"/>
      <c r="G6108" s="64"/>
    </row>
    <row r="6109" ht="15.0" customHeight="1">
      <c r="E6109" s="64"/>
      <c r="F6109" s="65"/>
      <c r="G6109" s="64"/>
    </row>
    <row r="6110" ht="15.0" customHeight="1">
      <c r="E6110" s="64"/>
      <c r="F6110" s="65"/>
      <c r="G6110" s="64"/>
    </row>
    <row r="6111" ht="15.0" customHeight="1">
      <c r="E6111" s="64"/>
      <c r="F6111" s="65"/>
      <c r="G6111" s="64"/>
    </row>
    <row r="6112" ht="15.0" customHeight="1">
      <c r="E6112" s="64"/>
      <c r="F6112" s="65"/>
      <c r="G6112" s="64"/>
    </row>
    <row r="6113" ht="15.0" customHeight="1">
      <c r="E6113" s="64"/>
      <c r="F6113" s="65"/>
      <c r="G6113" s="64"/>
    </row>
    <row r="6114" ht="15.0" customHeight="1">
      <c r="E6114" s="64"/>
      <c r="F6114" s="65"/>
      <c r="G6114" s="64"/>
    </row>
    <row r="6115" ht="15.0" customHeight="1">
      <c r="E6115" s="64"/>
      <c r="F6115" s="65"/>
      <c r="G6115" s="64"/>
    </row>
    <row r="6116" ht="15.0" customHeight="1">
      <c r="E6116" s="64"/>
      <c r="F6116" s="65"/>
      <c r="G6116" s="64"/>
    </row>
    <row r="6117" ht="15.0" customHeight="1">
      <c r="E6117" s="64"/>
      <c r="F6117" s="65"/>
      <c r="G6117" s="64"/>
    </row>
    <row r="6118" ht="15.0" customHeight="1">
      <c r="E6118" s="64"/>
      <c r="F6118" s="65"/>
      <c r="G6118" s="64"/>
    </row>
    <row r="6119" ht="15.0" customHeight="1">
      <c r="E6119" s="64"/>
      <c r="F6119" s="65"/>
      <c r="G6119" s="64"/>
    </row>
    <row r="6120" ht="15.0" customHeight="1">
      <c r="E6120" s="64"/>
      <c r="F6120" s="65"/>
      <c r="G6120" s="64"/>
    </row>
    <row r="6121" ht="15.0" customHeight="1">
      <c r="E6121" s="64"/>
      <c r="F6121" s="65"/>
      <c r="G6121" s="64"/>
    </row>
    <row r="6122" ht="15.0" customHeight="1">
      <c r="E6122" s="64"/>
      <c r="F6122" s="65"/>
      <c r="G6122" s="64"/>
    </row>
    <row r="6123" ht="15.0" customHeight="1">
      <c r="E6123" s="64"/>
      <c r="F6123" s="65"/>
      <c r="G6123" s="64"/>
    </row>
    <row r="6124" ht="15.0" customHeight="1">
      <c r="E6124" s="64"/>
      <c r="F6124" s="65"/>
      <c r="G6124" s="64"/>
    </row>
    <row r="6125" ht="15.0" customHeight="1">
      <c r="E6125" s="64"/>
      <c r="F6125" s="65"/>
      <c r="G6125" s="64"/>
    </row>
    <row r="6126" ht="15.0" customHeight="1">
      <c r="E6126" s="64"/>
      <c r="F6126" s="65"/>
      <c r="G6126" s="64"/>
    </row>
    <row r="6127" ht="15.0" customHeight="1">
      <c r="E6127" s="64"/>
      <c r="F6127" s="65"/>
      <c r="G6127" s="64"/>
    </row>
    <row r="6128" ht="15.0" customHeight="1">
      <c r="E6128" s="64"/>
      <c r="F6128" s="65"/>
      <c r="G6128" s="64"/>
    </row>
    <row r="6129" ht="15.0" customHeight="1">
      <c r="E6129" s="64"/>
      <c r="F6129" s="65"/>
      <c r="G6129" s="64"/>
    </row>
    <row r="6130" ht="15.0" customHeight="1">
      <c r="E6130" s="64"/>
      <c r="F6130" s="65"/>
      <c r="G6130" s="64"/>
    </row>
    <row r="6131" ht="15.0" customHeight="1">
      <c r="E6131" s="64"/>
      <c r="F6131" s="65"/>
      <c r="G6131" s="64"/>
    </row>
    <row r="6132" ht="15.0" customHeight="1">
      <c r="E6132" s="64"/>
      <c r="F6132" s="65"/>
      <c r="G6132" s="64"/>
    </row>
    <row r="6133" ht="15.0" customHeight="1">
      <c r="E6133" s="64"/>
      <c r="F6133" s="65"/>
      <c r="G6133" s="64"/>
    </row>
    <row r="6134" ht="15.0" customHeight="1">
      <c r="E6134" s="64"/>
      <c r="F6134" s="65"/>
      <c r="G6134" s="64"/>
    </row>
    <row r="6135" ht="15.0" customHeight="1">
      <c r="E6135" s="64"/>
      <c r="F6135" s="65"/>
      <c r="G6135" s="64"/>
    </row>
    <row r="6136" ht="15.0" customHeight="1">
      <c r="E6136" s="64"/>
      <c r="F6136" s="65"/>
      <c r="G6136" s="64"/>
    </row>
    <row r="6137" ht="15.0" customHeight="1">
      <c r="E6137" s="64"/>
      <c r="F6137" s="65"/>
      <c r="G6137" s="64"/>
    </row>
    <row r="6138" ht="15.0" customHeight="1">
      <c r="E6138" s="64"/>
      <c r="F6138" s="65"/>
      <c r="G6138" s="64"/>
    </row>
    <row r="6139" ht="15.0" customHeight="1">
      <c r="E6139" s="64"/>
      <c r="F6139" s="65"/>
      <c r="G6139" s="64"/>
    </row>
    <row r="6140" ht="15.0" customHeight="1">
      <c r="E6140" s="64"/>
      <c r="F6140" s="65"/>
      <c r="G6140" s="64"/>
    </row>
    <row r="6141" ht="15.0" customHeight="1">
      <c r="E6141" s="64"/>
      <c r="F6141" s="65"/>
      <c r="G6141" s="64"/>
    </row>
    <row r="6142" ht="15.0" customHeight="1">
      <c r="E6142" s="64"/>
      <c r="F6142" s="65"/>
      <c r="G6142" s="64"/>
    </row>
    <row r="6143" ht="15.0" customHeight="1">
      <c r="E6143" s="64"/>
      <c r="F6143" s="65"/>
      <c r="G6143" s="64"/>
    </row>
    <row r="6144" ht="15.0" customHeight="1">
      <c r="E6144" s="64"/>
      <c r="F6144" s="65"/>
      <c r="G6144" s="64"/>
    </row>
    <row r="6145" ht="15.0" customHeight="1">
      <c r="E6145" s="64"/>
      <c r="F6145" s="65"/>
      <c r="G6145" s="64"/>
    </row>
    <row r="6146" ht="15.0" customHeight="1">
      <c r="E6146" s="64"/>
      <c r="F6146" s="65"/>
      <c r="G6146" s="64"/>
    </row>
    <row r="6147" ht="15.0" customHeight="1">
      <c r="E6147" s="64"/>
      <c r="F6147" s="65"/>
      <c r="G6147" s="64"/>
    </row>
    <row r="6148" ht="15.0" customHeight="1">
      <c r="E6148" s="64"/>
      <c r="F6148" s="65"/>
      <c r="G6148" s="64"/>
    </row>
    <row r="6149" ht="15.0" customHeight="1">
      <c r="E6149" s="64"/>
      <c r="F6149" s="65"/>
      <c r="G6149" s="64"/>
    </row>
    <row r="6150" ht="15.0" customHeight="1">
      <c r="E6150" s="64"/>
      <c r="F6150" s="65"/>
      <c r="G6150" s="64"/>
    </row>
    <row r="6151" ht="15.0" customHeight="1">
      <c r="E6151" s="64"/>
      <c r="F6151" s="65"/>
      <c r="G6151" s="64"/>
    </row>
    <row r="6152" ht="15.0" customHeight="1">
      <c r="E6152" s="64"/>
      <c r="F6152" s="65"/>
      <c r="G6152" s="64"/>
    </row>
    <row r="6153" ht="15.0" customHeight="1">
      <c r="E6153" s="64"/>
      <c r="F6153" s="65"/>
      <c r="G6153" s="64"/>
    </row>
    <row r="6154" ht="15.0" customHeight="1">
      <c r="E6154" s="64"/>
      <c r="F6154" s="65"/>
      <c r="G6154" s="64"/>
    </row>
    <row r="6155" ht="15.0" customHeight="1">
      <c r="E6155" s="64"/>
      <c r="F6155" s="65"/>
      <c r="G6155" s="64"/>
    </row>
    <row r="6156" ht="15.0" customHeight="1">
      <c r="E6156" s="64"/>
      <c r="F6156" s="65"/>
      <c r="G6156" s="64"/>
    </row>
    <row r="6157" ht="15.0" customHeight="1">
      <c r="E6157" s="64"/>
      <c r="F6157" s="65"/>
      <c r="G6157" s="64"/>
    </row>
    <row r="6158" ht="15.0" customHeight="1">
      <c r="E6158" s="64"/>
      <c r="F6158" s="65"/>
      <c r="G6158" s="64"/>
    </row>
    <row r="6159" ht="15.0" customHeight="1">
      <c r="E6159" s="64"/>
      <c r="F6159" s="65"/>
      <c r="G6159" s="64"/>
    </row>
    <row r="6160" ht="15.0" customHeight="1">
      <c r="E6160" s="64"/>
      <c r="F6160" s="65"/>
      <c r="G6160" s="64"/>
    </row>
    <row r="6161" ht="15.0" customHeight="1">
      <c r="E6161" s="64"/>
      <c r="F6161" s="65"/>
      <c r="G6161" s="64"/>
    </row>
    <row r="6162" ht="15.0" customHeight="1">
      <c r="E6162" s="64"/>
      <c r="F6162" s="65"/>
      <c r="G6162" s="64"/>
    </row>
    <row r="6163" ht="15.0" customHeight="1">
      <c r="E6163" s="64"/>
      <c r="F6163" s="65"/>
      <c r="G6163" s="64"/>
    </row>
    <row r="6164" ht="15.0" customHeight="1">
      <c r="E6164" s="64"/>
      <c r="F6164" s="65"/>
      <c r="G6164" s="64"/>
    </row>
    <row r="6165" ht="15.0" customHeight="1">
      <c r="E6165" s="64"/>
      <c r="F6165" s="65"/>
      <c r="G6165" s="64"/>
    </row>
    <row r="6166" ht="15.0" customHeight="1">
      <c r="E6166" s="64"/>
      <c r="F6166" s="65"/>
      <c r="G6166" s="64"/>
    </row>
    <row r="6167" ht="15.0" customHeight="1">
      <c r="E6167" s="64"/>
      <c r="F6167" s="65"/>
      <c r="G6167" s="64"/>
    </row>
    <row r="6168" ht="15.0" customHeight="1">
      <c r="E6168" s="64"/>
      <c r="F6168" s="65"/>
      <c r="G6168" s="64"/>
    </row>
    <row r="6169" ht="15.0" customHeight="1">
      <c r="E6169" s="64"/>
      <c r="F6169" s="65"/>
      <c r="G6169" s="64"/>
    </row>
    <row r="6170" ht="15.0" customHeight="1">
      <c r="E6170" s="64"/>
      <c r="F6170" s="65"/>
      <c r="G6170" s="64"/>
    </row>
    <row r="6171" ht="15.0" customHeight="1">
      <c r="E6171" s="64"/>
      <c r="F6171" s="65"/>
      <c r="G6171" s="64"/>
    </row>
    <row r="6172" ht="15.0" customHeight="1">
      <c r="E6172" s="64"/>
      <c r="F6172" s="65"/>
      <c r="G6172" s="64"/>
    </row>
    <row r="6173" ht="15.0" customHeight="1">
      <c r="E6173" s="64"/>
      <c r="F6173" s="65"/>
      <c r="G6173" s="64"/>
    </row>
    <row r="6174" ht="15.0" customHeight="1">
      <c r="E6174" s="64"/>
      <c r="F6174" s="65"/>
      <c r="G6174" s="64"/>
    </row>
    <row r="6175" ht="15.0" customHeight="1">
      <c r="E6175" s="64"/>
      <c r="F6175" s="65"/>
      <c r="G6175" s="64"/>
    </row>
    <row r="6176" ht="15.0" customHeight="1">
      <c r="E6176" s="64"/>
      <c r="F6176" s="65"/>
      <c r="G6176" s="64"/>
    </row>
    <row r="6177" ht="15.0" customHeight="1">
      <c r="E6177" s="64"/>
      <c r="F6177" s="65"/>
      <c r="G6177" s="64"/>
    </row>
    <row r="6178" ht="15.0" customHeight="1">
      <c r="E6178" s="64"/>
      <c r="F6178" s="65"/>
      <c r="G6178" s="64"/>
    </row>
    <row r="6179" ht="15.0" customHeight="1">
      <c r="E6179" s="64"/>
      <c r="F6179" s="65"/>
      <c r="G6179" s="64"/>
    </row>
    <row r="6180" ht="15.0" customHeight="1">
      <c r="E6180" s="64"/>
      <c r="F6180" s="65"/>
      <c r="G6180" s="64"/>
    </row>
    <row r="6181" ht="15.0" customHeight="1">
      <c r="E6181" s="64"/>
      <c r="F6181" s="65"/>
      <c r="G6181" s="64"/>
    </row>
    <row r="6182" ht="15.0" customHeight="1">
      <c r="E6182" s="64"/>
      <c r="F6182" s="65"/>
      <c r="G6182" s="64"/>
    </row>
    <row r="6183" ht="15.0" customHeight="1">
      <c r="E6183" s="64"/>
      <c r="F6183" s="65"/>
      <c r="G6183" s="64"/>
    </row>
    <row r="6184" ht="15.0" customHeight="1">
      <c r="E6184" s="64"/>
      <c r="F6184" s="65"/>
      <c r="G6184" s="64"/>
    </row>
    <row r="6185" ht="15.0" customHeight="1">
      <c r="E6185" s="64"/>
      <c r="F6185" s="65"/>
      <c r="G6185" s="64"/>
    </row>
    <row r="6186" ht="15.0" customHeight="1">
      <c r="E6186" s="64"/>
      <c r="F6186" s="65"/>
      <c r="G6186" s="64"/>
    </row>
    <row r="6187" ht="15.0" customHeight="1">
      <c r="E6187" s="64"/>
      <c r="F6187" s="65"/>
      <c r="G6187" s="64"/>
    </row>
    <row r="6188" ht="15.0" customHeight="1">
      <c r="E6188" s="64"/>
      <c r="F6188" s="65"/>
      <c r="G6188" s="64"/>
    </row>
    <row r="6189" ht="15.0" customHeight="1">
      <c r="E6189" s="64"/>
      <c r="F6189" s="65"/>
      <c r="G6189" s="64"/>
    </row>
    <row r="6190" ht="15.0" customHeight="1">
      <c r="E6190" s="64"/>
      <c r="F6190" s="65"/>
      <c r="G6190" s="64"/>
    </row>
    <row r="6191" ht="15.0" customHeight="1">
      <c r="E6191" s="64"/>
      <c r="F6191" s="65"/>
      <c r="G6191" s="64"/>
    </row>
    <row r="6192" ht="15.0" customHeight="1">
      <c r="E6192" s="64"/>
      <c r="F6192" s="65"/>
      <c r="G6192" s="64"/>
    </row>
    <row r="6193" ht="15.0" customHeight="1">
      <c r="E6193" s="64"/>
      <c r="F6193" s="65"/>
      <c r="G6193" s="64"/>
    </row>
    <row r="6194" ht="15.0" customHeight="1">
      <c r="E6194" s="64"/>
      <c r="F6194" s="65"/>
      <c r="G6194" s="64"/>
    </row>
    <row r="6195" ht="15.0" customHeight="1">
      <c r="E6195" s="64"/>
      <c r="F6195" s="65"/>
      <c r="G6195" s="64"/>
    </row>
    <row r="6196" ht="15.0" customHeight="1">
      <c r="E6196" s="64"/>
      <c r="F6196" s="65"/>
      <c r="G6196" s="64"/>
    </row>
    <row r="6197" ht="15.0" customHeight="1">
      <c r="E6197" s="64"/>
      <c r="F6197" s="65"/>
      <c r="G6197" s="64"/>
    </row>
    <row r="6198" ht="15.0" customHeight="1">
      <c r="E6198" s="64"/>
      <c r="F6198" s="65"/>
      <c r="G6198" s="64"/>
    </row>
    <row r="6199" ht="15.0" customHeight="1">
      <c r="E6199" s="64"/>
      <c r="F6199" s="65"/>
      <c r="G6199" s="64"/>
    </row>
    <row r="6200" ht="15.0" customHeight="1">
      <c r="E6200" s="64"/>
      <c r="F6200" s="65"/>
      <c r="G6200" s="64"/>
    </row>
    <row r="6201" ht="15.0" customHeight="1">
      <c r="E6201" s="64"/>
      <c r="F6201" s="65"/>
      <c r="G6201" s="64"/>
    </row>
    <row r="6202" ht="15.0" customHeight="1">
      <c r="E6202" s="64"/>
      <c r="F6202" s="65"/>
      <c r="G6202" s="64"/>
    </row>
    <row r="6203" ht="15.0" customHeight="1">
      <c r="E6203" s="64"/>
      <c r="F6203" s="65"/>
      <c r="G6203" s="64"/>
    </row>
    <row r="6204" ht="15.0" customHeight="1">
      <c r="E6204" s="64"/>
      <c r="F6204" s="65"/>
      <c r="G6204" s="64"/>
    </row>
    <row r="6205" ht="15.0" customHeight="1">
      <c r="E6205" s="64"/>
      <c r="F6205" s="65"/>
      <c r="G6205" s="64"/>
    </row>
    <row r="6206" ht="15.0" customHeight="1">
      <c r="E6206" s="64"/>
      <c r="F6206" s="65"/>
      <c r="G6206" s="64"/>
    </row>
    <row r="6207" ht="15.0" customHeight="1">
      <c r="E6207" s="64"/>
      <c r="F6207" s="65"/>
      <c r="G6207" s="64"/>
    </row>
    <row r="6208" ht="15.0" customHeight="1">
      <c r="E6208" s="64"/>
      <c r="F6208" s="65"/>
      <c r="G6208" s="64"/>
    </row>
    <row r="6209" ht="15.0" customHeight="1">
      <c r="E6209" s="64"/>
      <c r="F6209" s="65"/>
      <c r="G6209" s="64"/>
    </row>
    <row r="6210" ht="15.0" customHeight="1">
      <c r="E6210" s="64"/>
      <c r="F6210" s="65"/>
      <c r="G6210" s="64"/>
    </row>
    <row r="6211" ht="15.0" customHeight="1">
      <c r="E6211" s="64"/>
      <c r="F6211" s="65"/>
      <c r="G6211" s="64"/>
    </row>
    <row r="6212" ht="15.0" customHeight="1">
      <c r="E6212" s="64"/>
      <c r="F6212" s="65"/>
      <c r="G6212" s="64"/>
    </row>
    <row r="6213" ht="15.0" customHeight="1">
      <c r="E6213" s="64"/>
      <c r="F6213" s="65"/>
      <c r="G6213" s="64"/>
    </row>
    <row r="6214" ht="15.0" customHeight="1">
      <c r="E6214" s="64"/>
      <c r="F6214" s="65"/>
      <c r="G6214" s="64"/>
    </row>
    <row r="6215" ht="15.0" customHeight="1">
      <c r="E6215" s="64"/>
      <c r="F6215" s="65"/>
      <c r="G6215" s="64"/>
    </row>
    <row r="6216" ht="15.0" customHeight="1">
      <c r="E6216" s="64"/>
      <c r="F6216" s="65"/>
      <c r="G6216" s="64"/>
    </row>
    <row r="6217" ht="15.0" customHeight="1">
      <c r="E6217" s="64"/>
      <c r="F6217" s="65"/>
      <c r="G6217" s="64"/>
    </row>
    <row r="6218" ht="15.0" customHeight="1">
      <c r="E6218" s="64"/>
      <c r="F6218" s="65"/>
      <c r="G6218" s="64"/>
    </row>
    <row r="6219" ht="15.0" customHeight="1">
      <c r="E6219" s="64"/>
      <c r="F6219" s="65"/>
      <c r="G6219" s="64"/>
    </row>
    <row r="6220" ht="15.0" customHeight="1">
      <c r="E6220" s="64"/>
      <c r="F6220" s="65"/>
      <c r="G6220" s="64"/>
    </row>
    <row r="6221" ht="15.0" customHeight="1">
      <c r="E6221" s="64"/>
      <c r="F6221" s="65"/>
      <c r="G6221" s="64"/>
    </row>
    <row r="6222" ht="15.0" customHeight="1">
      <c r="E6222" s="64"/>
      <c r="F6222" s="65"/>
      <c r="G6222" s="64"/>
    </row>
    <row r="6223" ht="15.0" customHeight="1">
      <c r="E6223" s="64"/>
      <c r="F6223" s="65"/>
      <c r="G6223" s="64"/>
    </row>
    <row r="6224" ht="15.0" customHeight="1">
      <c r="E6224" s="64"/>
      <c r="F6224" s="65"/>
      <c r="G6224" s="64"/>
    </row>
    <row r="6225" ht="15.0" customHeight="1">
      <c r="E6225" s="64"/>
      <c r="F6225" s="65"/>
      <c r="G6225" s="64"/>
    </row>
    <row r="6226" ht="15.0" customHeight="1">
      <c r="E6226" s="64"/>
      <c r="F6226" s="65"/>
      <c r="G6226" s="64"/>
    </row>
    <row r="6227" ht="15.0" customHeight="1">
      <c r="E6227" s="64"/>
      <c r="F6227" s="65"/>
      <c r="G6227" s="64"/>
    </row>
    <row r="6228" ht="15.0" customHeight="1">
      <c r="E6228" s="64"/>
      <c r="F6228" s="65"/>
      <c r="G6228" s="64"/>
    </row>
    <row r="6229" ht="15.0" customHeight="1">
      <c r="E6229" s="64"/>
      <c r="F6229" s="65"/>
      <c r="G6229" s="64"/>
    </row>
    <row r="6230" ht="15.0" customHeight="1">
      <c r="E6230" s="64"/>
      <c r="F6230" s="65"/>
      <c r="G6230" s="64"/>
    </row>
    <row r="6231" ht="15.0" customHeight="1">
      <c r="E6231" s="64"/>
      <c r="F6231" s="65"/>
      <c r="G6231" s="64"/>
    </row>
    <row r="6232" ht="15.0" customHeight="1">
      <c r="E6232" s="64"/>
      <c r="F6232" s="65"/>
      <c r="G6232" s="64"/>
    </row>
    <row r="6233" ht="15.0" customHeight="1">
      <c r="E6233" s="64"/>
      <c r="F6233" s="65"/>
      <c r="G6233" s="64"/>
    </row>
    <row r="6234" ht="15.0" customHeight="1">
      <c r="E6234" s="64"/>
      <c r="F6234" s="65"/>
      <c r="G6234" s="64"/>
    </row>
    <row r="6235" ht="15.0" customHeight="1">
      <c r="E6235" s="64"/>
      <c r="F6235" s="65"/>
      <c r="G6235" s="64"/>
    </row>
    <row r="6236" ht="15.0" customHeight="1">
      <c r="E6236" s="64"/>
      <c r="F6236" s="65"/>
      <c r="G6236" s="64"/>
    </row>
    <row r="6237" ht="15.0" customHeight="1">
      <c r="E6237" s="64"/>
      <c r="F6237" s="65"/>
      <c r="G6237" s="64"/>
    </row>
    <row r="6238" ht="15.0" customHeight="1">
      <c r="E6238" s="64"/>
      <c r="F6238" s="65"/>
      <c r="G6238" s="64"/>
    </row>
    <row r="6239" ht="15.0" customHeight="1">
      <c r="E6239" s="64"/>
      <c r="F6239" s="65"/>
      <c r="G6239" s="64"/>
    </row>
    <row r="6240" ht="15.0" customHeight="1">
      <c r="E6240" s="64"/>
      <c r="F6240" s="65"/>
      <c r="G6240" s="64"/>
    </row>
    <row r="6241" ht="15.0" customHeight="1">
      <c r="E6241" s="64"/>
      <c r="F6241" s="65"/>
      <c r="G6241" s="64"/>
    </row>
    <row r="6242" ht="15.0" customHeight="1">
      <c r="E6242" s="64"/>
      <c r="F6242" s="65"/>
      <c r="G6242" s="64"/>
    </row>
    <row r="6243" ht="15.0" customHeight="1">
      <c r="E6243" s="64"/>
      <c r="F6243" s="65"/>
      <c r="G6243" s="64"/>
    </row>
    <row r="6244" ht="15.0" customHeight="1">
      <c r="E6244" s="64"/>
      <c r="F6244" s="65"/>
      <c r="G6244" s="64"/>
    </row>
    <row r="6245" ht="15.0" customHeight="1">
      <c r="E6245" s="64"/>
      <c r="F6245" s="65"/>
      <c r="G6245" s="64"/>
    </row>
    <row r="6246" ht="15.0" customHeight="1">
      <c r="E6246" s="64"/>
      <c r="F6246" s="65"/>
      <c r="G6246" s="64"/>
    </row>
    <row r="6247" ht="15.0" customHeight="1">
      <c r="E6247" s="64"/>
      <c r="F6247" s="65"/>
      <c r="G6247" s="64"/>
    </row>
    <row r="6248" ht="15.0" customHeight="1">
      <c r="E6248" s="64"/>
      <c r="F6248" s="65"/>
      <c r="G6248" s="64"/>
    </row>
    <row r="6249" ht="15.0" customHeight="1">
      <c r="E6249" s="64"/>
      <c r="F6249" s="65"/>
      <c r="G6249" s="64"/>
    </row>
    <row r="6250" ht="15.0" customHeight="1">
      <c r="E6250" s="64"/>
      <c r="F6250" s="65"/>
      <c r="G6250" s="64"/>
    </row>
    <row r="6251" ht="15.0" customHeight="1">
      <c r="E6251" s="64"/>
      <c r="F6251" s="65"/>
      <c r="G6251" s="64"/>
    </row>
    <row r="6252" ht="15.0" customHeight="1">
      <c r="E6252" s="64"/>
      <c r="F6252" s="65"/>
      <c r="G6252" s="64"/>
    </row>
    <row r="6253" ht="15.0" customHeight="1">
      <c r="E6253" s="64"/>
      <c r="F6253" s="65"/>
      <c r="G6253" s="64"/>
    </row>
    <row r="6254" ht="15.0" customHeight="1">
      <c r="E6254" s="64"/>
      <c r="F6254" s="65"/>
      <c r="G6254" s="64"/>
    </row>
    <row r="6255" ht="15.0" customHeight="1">
      <c r="E6255" s="64"/>
      <c r="F6255" s="65"/>
      <c r="G6255" s="64"/>
    </row>
    <row r="6256" ht="15.0" customHeight="1">
      <c r="E6256" s="64"/>
      <c r="F6256" s="65"/>
      <c r="G6256" s="64"/>
    </row>
    <row r="6257" ht="15.0" customHeight="1">
      <c r="E6257" s="64"/>
      <c r="F6257" s="65"/>
      <c r="G6257" s="64"/>
    </row>
    <row r="6258" ht="15.0" customHeight="1">
      <c r="E6258" s="64"/>
      <c r="F6258" s="65"/>
      <c r="G6258" s="64"/>
    </row>
    <row r="6259" ht="15.0" customHeight="1">
      <c r="E6259" s="64"/>
      <c r="F6259" s="65"/>
      <c r="G6259" s="64"/>
    </row>
    <row r="6260" ht="15.0" customHeight="1">
      <c r="E6260" s="64"/>
      <c r="F6260" s="65"/>
      <c r="G6260" s="64"/>
    </row>
    <row r="6261" ht="15.0" customHeight="1">
      <c r="E6261" s="64"/>
      <c r="F6261" s="65"/>
      <c r="G6261" s="64"/>
    </row>
    <row r="6262" ht="15.0" customHeight="1">
      <c r="E6262" s="64"/>
      <c r="F6262" s="65"/>
      <c r="G6262" s="64"/>
    </row>
    <row r="6263" ht="15.0" customHeight="1">
      <c r="E6263" s="64"/>
      <c r="F6263" s="65"/>
      <c r="G6263" s="64"/>
    </row>
    <row r="6264" ht="15.0" customHeight="1">
      <c r="E6264" s="64"/>
      <c r="F6264" s="65"/>
      <c r="G6264" s="64"/>
    </row>
    <row r="6265" ht="15.0" customHeight="1">
      <c r="E6265" s="64"/>
      <c r="F6265" s="65"/>
      <c r="G6265" s="64"/>
    </row>
    <row r="6266" ht="15.0" customHeight="1">
      <c r="E6266" s="64"/>
      <c r="F6266" s="65"/>
      <c r="G6266" s="64"/>
    </row>
    <row r="6267" ht="15.0" customHeight="1">
      <c r="E6267" s="64"/>
      <c r="F6267" s="65"/>
      <c r="G6267" s="64"/>
    </row>
    <row r="6268" ht="15.0" customHeight="1">
      <c r="E6268" s="64"/>
      <c r="F6268" s="65"/>
      <c r="G6268" s="64"/>
    </row>
    <row r="6269" ht="15.0" customHeight="1">
      <c r="E6269" s="64"/>
      <c r="F6269" s="65"/>
      <c r="G6269" s="64"/>
    </row>
    <row r="6270" ht="15.0" customHeight="1">
      <c r="E6270" s="64"/>
      <c r="F6270" s="65"/>
      <c r="G6270" s="64"/>
    </row>
    <row r="6271" ht="15.0" customHeight="1">
      <c r="E6271" s="64"/>
      <c r="F6271" s="65"/>
      <c r="G6271" s="64"/>
    </row>
    <row r="6272" ht="15.0" customHeight="1">
      <c r="E6272" s="64"/>
      <c r="F6272" s="65"/>
      <c r="G6272" s="64"/>
    </row>
    <row r="6273" ht="15.0" customHeight="1">
      <c r="E6273" s="64"/>
      <c r="F6273" s="65"/>
      <c r="G6273" s="64"/>
    </row>
    <row r="6274" ht="15.0" customHeight="1">
      <c r="E6274" s="64"/>
      <c r="F6274" s="65"/>
      <c r="G6274" s="64"/>
    </row>
    <row r="6275" ht="15.0" customHeight="1">
      <c r="E6275" s="64"/>
      <c r="F6275" s="65"/>
      <c r="G6275" s="64"/>
    </row>
    <row r="6276" ht="15.0" customHeight="1">
      <c r="E6276" s="64"/>
      <c r="F6276" s="65"/>
      <c r="G6276" s="64"/>
    </row>
    <row r="6277" ht="15.0" customHeight="1">
      <c r="E6277" s="64"/>
      <c r="F6277" s="65"/>
      <c r="G6277" s="64"/>
    </row>
    <row r="6278" ht="15.0" customHeight="1">
      <c r="E6278" s="64"/>
      <c r="F6278" s="65"/>
      <c r="G6278" s="64"/>
    </row>
    <row r="6279" ht="15.0" customHeight="1">
      <c r="E6279" s="64"/>
      <c r="F6279" s="65"/>
      <c r="G6279" s="64"/>
    </row>
    <row r="6280" ht="15.0" customHeight="1">
      <c r="E6280" s="64"/>
      <c r="F6280" s="65"/>
      <c r="G6280" s="64"/>
    </row>
    <row r="6281" ht="15.0" customHeight="1">
      <c r="E6281" s="64"/>
      <c r="F6281" s="65"/>
      <c r="G6281" s="64"/>
    </row>
    <row r="6282" ht="15.0" customHeight="1">
      <c r="E6282" s="64"/>
      <c r="F6282" s="65"/>
      <c r="G6282" s="64"/>
    </row>
    <row r="6283" ht="15.0" customHeight="1">
      <c r="E6283" s="64"/>
      <c r="F6283" s="65"/>
      <c r="G6283" s="64"/>
    </row>
    <row r="6284" ht="15.0" customHeight="1">
      <c r="E6284" s="64"/>
      <c r="F6284" s="65"/>
      <c r="G6284" s="64"/>
    </row>
    <row r="6285" ht="15.0" customHeight="1">
      <c r="E6285" s="64"/>
      <c r="F6285" s="65"/>
      <c r="G6285" s="64"/>
    </row>
    <row r="6286" ht="15.0" customHeight="1">
      <c r="E6286" s="64"/>
      <c r="F6286" s="65"/>
      <c r="G6286" s="64"/>
    </row>
    <row r="6287" ht="15.0" customHeight="1">
      <c r="E6287" s="64"/>
      <c r="F6287" s="65"/>
      <c r="G6287" s="64"/>
    </row>
    <row r="6288" ht="15.0" customHeight="1">
      <c r="E6288" s="64"/>
      <c r="F6288" s="65"/>
      <c r="G6288" s="64"/>
    </row>
    <row r="6289" ht="15.0" customHeight="1">
      <c r="E6289" s="64"/>
      <c r="F6289" s="65"/>
      <c r="G6289" s="64"/>
    </row>
    <row r="6290" ht="15.0" customHeight="1">
      <c r="E6290" s="64"/>
      <c r="F6290" s="65"/>
      <c r="G6290" s="64"/>
    </row>
    <row r="6291" ht="15.0" customHeight="1">
      <c r="E6291" s="64"/>
      <c r="F6291" s="65"/>
      <c r="G6291" s="64"/>
    </row>
    <row r="6292" ht="15.0" customHeight="1">
      <c r="E6292" s="64"/>
      <c r="F6292" s="65"/>
      <c r="G6292" s="64"/>
    </row>
    <row r="6293" ht="15.0" customHeight="1">
      <c r="E6293" s="64"/>
      <c r="F6293" s="65"/>
      <c r="G6293" s="64"/>
    </row>
    <row r="6294" ht="15.0" customHeight="1">
      <c r="E6294" s="64"/>
      <c r="F6294" s="65"/>
      <c r="G6294" s="64"/>
    </row>
    <row r="6295" ht="15.0" customHeight="1">
      <c r="E6295" s="64"/>
      <c r="F6295" s="65"/>
      <c r="G6295" s="64"/>
    </row>
    <row r="6296" ht="15.0" customHeight="1">
      <c r="E6296" s="64"/>
      <c r="F6296" s="65"/>
      <c r="G6296" s="64"/>
    </row>
    <row r="6297" ht="15.0" customHeight="1">
      <c r="E6297" s="64"/>
      <c r="F6297" s="65"/>
      <c r="G6297" s="64"/>
    </row>
    <row r="6298" ht="15.0" customHeight="1">
      <c r="E6298" s="64"/>
      <c r="F6298" s="65"/>
      <c r="G6298" s="64"/>
    </row>
    <row r="6299" ht="15.0" customHeight="1">
      <c r="E6299" s="64"/>
      <c r="F6299" s="65"/>
      <c r="G6299" s="64"/>
    </row>
    <row r="6300" ht="15.0" customHeight="1">
      <c r="E6300" s="64"/>
      <c r="F6300" s="65"/>
      <c r="G6300" s="64"/>
    </row>
    <row r="6301" ht="15.0" customHeight="1">
      <c r="E6301" s="64"/>
      <c r="F6301" s="65"/>
      <c r="G6301" s="64"/>
    </row>
    <row r="6302" ht="15.0" customHeight="1">
      <c r="E6302" s="64"/>
      <c r="F6302" s="65"/>
      <c r="G6302" s="64"/>
    </row>
    <row r="6303" ht="15.0" customHeight="1">
      <c r="E6303" s="64"/>
      <c r="F6303" s="65"/>
      <c r="G6303" s="64"/>
    </row>
    <row r="6304" ht="15.0" customHeight="1">
      <c r="E6304" s="64"/>
      <c r="F6304" s="65"/>
      <c r="G6304" s="64"/>
    </row>
    <row r="6305" ht="15.0" customHeight="1">
      <c r="E6305" s="64"/>
      <c r="F6305" s="65"/>
      <c r="G6305" s="64"/>
    </row>
    <row r="6306" ht="15.0" customHeight="1">
      <c r="E6306" s="64"/>
      <c r="F6306" s="65"/>
      <c r="G6306" s="64"/>
    </row>
    <row r="6307" ht="15.0" customHeight="1">
      <c r="E6307" s="64"/>
      <c r="F6307" s="65"/>
      <c r="G6307" s="64"/>
    </row>
    <row r="6308" ht="15.0" customHeight="1">
      <c r="E6308" s="64"/>
      <c r="F6308" s="65"/>
      <c r="G6308" s="64"/>
    </row>
    <row r="6309" ht="15.0" customHeight="1">
      <c r="E6309" s="64"/>
      <c r="F6309" s="65"/>
      <c r="G6309" s="64"/>
    </row>
    <row r="6310" ht="15.0" customHeight="1">
      <c r="E6310" s="64"/>
      <c r="F6310" s="65"/>
      <c r="G6310" s="64"/>
    </row>
    <row r="6311" ht="15.0" customHeight="1">
      <c r="E6311" s="64"/>
      <c r="F6311" s="65"/>
      <c r="G6311" s="64"/>
    </row>
    <row r="6312" ht="15.0" customHeight="1">
      <c r="E6312" s="64"/>
      <c r="F6312" s="65"/>
      <c r="G6312" s="64"/>
    </row>
    <row r="6313" ht="15.0" customHeight="1">
      <c r="E6313" s="64"/>
      <c r="F6313" s="65"/>
      <c r="G6313" s="64"/>
    </row>
    <row r="6314" ht="15.0" customHeight="1">
      <c r="E6314" s="64"/>
      <c r="F6314" s="65"/>
      <c r="G6314" s="64"/>
    </row>
    <row r="6315" ht="15.0" customHeight="1">
      <c r="E6315" s="64"/>
      <c r="F6315" s="65"/>
      <c r="G6315" s="64"/>
    </row>
    <row r="6316" ht="15.0" customHeight="1">
      <c r="E6316" s="64"/>
      <c r="F6316" s="65"/>
      <c r="G6316" s="64"/>
    </row>
    <row r="6317" ht="15.0" customHeight="1">
      <c r="E6317" s="64"/>
      <c r="F6317" s="65"/>
      <c r="G6317" s="64"/>
    </row>
    <row r="6318" ht="15.0" customHeight="1">
      <c r="E6318" s="64"/>
      <c r="F6318" s="65"/>
      <c r="G6318" s="64"/>
    </row>
    <row r="6319" ht="15.0" customHeight="1">
      <c r="E6319" s="64"/>
      <c r="F6319" s="65"/>
      <c r="G6319" s="64"/>
    </row>
    <row r="6320" ht="15.0" customHeight="1">
      <c r="E6320" s="64"/>
      <c r="F6320" s="65"/>
      <c r="G6320" s="64"/>
    </row>
    <row r="6321" ht="15.0" customHeight="1">
      <c r="E6321" s="64"/>
      <c r="F6321" s="65"/>
      <c r="G6321" s="64"/>
    </row>
    <row r="6322" ht="15.0" customHeight="1">
      <c r="E6322" s="64"/>
      <c r="F6322" s="65"/>
      <c r="G6322" s="64"/>
    </row>
    <row r="6323" ht="15.0" customHeight="1">
      <c r="E6323" s="64"/>
      <c r="F6323" s="65"/>
      <c r="G6323" s="64"/>
    </row>
    <row r="6324" ht="15.0" customHeight="1">
      <c r="E6324" s="64"/>
      <c r="F6324" s="65"/>
      <c r="G6324" s="64"/>
    </row>
    <row r="6325" ht="15.0" customHeight="1">
      <c r="E6325" s="64"/>
      <c r="F6325" s="65"/>
      <c r="G6325" s="64"/>
    </row>
    <row r="6326" ht="15.0" customHeight="1">
      <c r="E6326" s="64"/>
      <c r="F6326" s="65"/>
      <c r="G6326" s="64"/>
    </row>
    <row r="6327" ht="15.0" customHeight="1">
      <c r="E6327" s="64"/>
      <c r="F6327" s="65"/>
      <c r="G6327" s="64"/>
    </row>
    <row r="6328" ht="15.0" customHeight="1">
      <c r="E6328" s="64"/>
      <c r="F6328" s="65"/>
      <c r="G6328" s="64"/>
    </row>
    <row r="6329" ht="15.0" customHeight="1">
      <c r="E6329" s="64"/>
      <c r="F6329" s="65"/>
      <c r="G6329" s="64"/>
    </row>
    <row r="6330" ht="15.0" customHeight="1">
      <c r="E6330" s="64"/>
      <c r="F6330" s="65"/>
      <c r="G6330" s="64"/>
    </row>
    <row r="6331" ht="15.0" customHeight="1">
      <c r="E6331" s="64"/>
      <c r="F6331" s="65"/>
      <c r="G6331" s="64"/>
    </row>
    <row r="6332" ht="15.0" customHeight="1">
      <c r="E6332" s="64"/>
      <c r="F6332" s="65"/>
      <c r="G6332" s="64"/>
    </row>
    <row r="6333" ht="15.0" customHeight="1">
      <c r="E6333" s="64"/>
      <c r="F6333" s="65"/>
      <c r="G6333" s="64"/>
    </row>
    <row r="6334" ht="15.0" customHeight="1">
      <c r="E6334" s="64"/>
      <c r="F6334" s="65"/>
      <c r="G6334" s="64"/>
    </row>
    <row r="6335" ht="15.0" customHeight="1">
      <c r="E6335" s="64"/>
      <c r="F6335" s="65"/>
      <c r="G6335" s="64"/>
    </row>
    <row r="6336" ht="15.0" customHeight="1">
      <c r="E6336" s="64"/>
      <c r="F6336" s="65"/>
      <c r="G6336" s="64"/>
    </row>
    <row r="6337" ht="15.0" customHeight="1">
      <c r="E6337" s="64"/>
      <c r="F6337" s="65"/>
      <c r="G6337" s="64"/>
    </row>
    <row r="6338" ht="15.0" customHeight="1">
      <c r="E6338" s="64"/>
      <c r="F6338" s="65"/>
      <c r="G6338" s="64"/>
    </row>
    <row r="6339" ht="15.0" customHeight="1">
      <c r="E6339" s="64"/>
      <c r="F6339" s="65"/>
      <c r="G6339" s="64"/>
    </row>
    <row r="6340" ht="15.0" customHeight="1">
      <c r="E6340" s="64"/>
      <c r="F6340" s="65"/>
      <c r="G6340" s="64"/>
    </row>
    <row r="6341" ht="15.0" customHeight="1">
      <c r="E6341" s="64"/>
      <c r="F6341" s="65"/>
      <c r="G6341" s="64"/>
    </row>
    <row r="6342" ht="15.0" customHeight="1">
      <c r="E6342" s="64"/>
      <c r="F6342" s="65"/>
      <c r="G6342" s="64"/>
    </row>
    <row r="6343" ht="15.0" customHeight="1">
      <c r="E6343" s="64"/>
      <c r="F6343" s="65"/>
      <c r="G6343" s="64"/>
    </row>
    <row r="6344" ht="15.0" customHeight="1">
      <c r="E6344" s="64"/>
      <c r="F6344" s="65"/>
      <c r="G6344" s="64"/>
    </row>
    <row r="6345" ht="15.0" customHeight="1">
      <c r="E6345" s="64"/>
      <c r="F6345" s="65"/>
      <c r="G6345" s="64"/>
    </row>
    <row r="6346" ht="15.0" customHeight="1">
      <c r="E6346" s="64"/>
      <c r="F6346" s="65"/>
      <c r="G6346" s="64"/>
    </row>
    <row r="6347" ht="15.0" customHeight="1">
      <c r="E6347" s="64"/>
      <c r="F6347" s="65"/>
      <c r="G6347" s="64"/>
    </row>
    <row r="6348" ht="15.0" customHeight="1">
      <c r="E6348" s="64"/>
      <c r="F6348" s="65"/>
      <c r="G6348" s="64"/>
    </row>
    <row r="6349" ht="15.0" customHeight="1">
      <c r="E6349" s="64"/>
      <c r="F6349" s="65"/>
      <c r="G6349" s="64"/>
    </row>
    <row r="6350" ht="15.0" customHeight="1">
      <c r="E6350" s="64"/>
      <c r="F6350" s="65"/>
      <c r="G6350" s="64"/>
    </row>
    <row r="6351" ht="15.0" customHeight="1">
      <c r="E6351" s="64"/>
      <c r="F6351" s="65"/>
      <c r="G6351" s="64"/>
    </row>
    <row r="6352" ht="15.0" customHeight="1">
      <c r="E6352" s="64"/>
      <c r="F6352" s="65"/>
      <c r="G6352" s="64"/>
    </row>
    <row r="6353" ht="15.0" customHeight="1">
      <c r="E6353" s="64"/>
      <c r="F6353" s="65"/>
      <c r="G6353" s="64"/>
    </row>
    <row r="6354" ht="15.0" customHeight="1">
      <c r="E6354" s="64"/>
      <c r="F6354" s="65"/>
      <c r="G6354" s="64"/>
    </row>
    <row r="6355" ht="15.0" customHeight="1">
      <c r="E6355" s="64"/>
      <c r="F6355" s="65"/>
      <c r="G6355" s="64"/>
    </row>
    <row r="6356" ht="15.0" customHeight="1">
      <c r="E6356" s="64"/>
      <c r="F6356" s="65"/>
      <c r="G6356" s="64"/>
    </row>
    <row r="6357" ht="15.0" customHeight="1">
      <c r="E6357" s="64"/>
      <c r="F6357" s="65"/>
      <c r="G6357" s="64"/>
    </row>
    <row r="6358" ht="15.0" customHeight="1">
      <c r="E6358" s="64"/>
      <c r="F6358" s="65"/>
      <c r="G6358" s="64"/>
    </row>
    <row r="6359" ht="15.0" customHeight="1">
      <c r="E6359" s="64"/>
      <c r="F6359" s="65"/>
      <c r="G6359" s="64"/>
    </row>
    <row r="6360" ht="15.0" customHeight="1">
      <c r="E6360" s="64"/>
      <c r="F6360" s="65"/>
      <c r="G6360" s="64"/>
    </row>
    <row r="6361" ht="15.0" customHeight="1">
      <c r="E6361" s="64"/>
      <c r="F6361" s="65"/>
      <c r="G6361" s="64"/>
    </row>
    <row r="6362" ht="15.0" customHeight="1">
      <c r="E6362" s="64"/>
      <c r="F6362" s="65"/>
      <c r="G6362" s="64"/>
    </row>
    <row r="6363" ht="15.0" customHeight="1">
      <c r="E6363" s="64"/>
      <c r="F6363" s="65"/>
      <c r="G6363" s="64"/>
    </row>
    <row r="6364" ht="15.0" customHeight="1">
      <c r="E6364" s="64"/>
      <c r="F6364" s="65"/>
      <c r="G6364" s="64"/>
    </row>
    <row r="6365" ht="15.0" customHeight="1">
      <c r="E6365" s="64"/>
      <c r="F6365" s="65"/>
      <c r="G6365" s="64"/>
    </row>
    <row r="6366" ht="15.0" customHeight="1">
      <c r="E6366" s="64"/>
      <c r="F6366" s="65"/>
      <c r="G6366" s="64"/>
    </row>
    <row r="6367" ht="15.0" customHeight="1">
      <c r="E6367" s="64"/>
      <c r="F6367" s="65"/>
      <c r="G6367" s="64"/>
    </row>
    <row r="6368" ht="15.0" customHeight="1">
      <c r="E6368" s="64"/>
      <c r="F6368" s="65"/>
      <c r="G6368" s="64"/>
    </row>
    <row r="6369" ht="15.0" customHeight="1">
      <c r="E6369" s="64"/>
      <c r="F6369" s="65"/>
      <c r="G6369" s="64"/>
    </row>
    <row r="6370" ht="15.0" customHeight="1">
      <c r="E6370" s="64"/>
      <c r="F6370" s="65"/>
      <c r="G6370" s="64"/>
    </row>
    <row r="6371" ht="15.0" customHeight="1">
      <c r="E6371" s="64"/>
      <c r="F6371" s="65"/>
      <c r="G6371" s="64"/>
    </row>
    <row r="6372" ht="15.0" customHeight="1">
      <c r="E6372" s="64"/>
      <c r="F6372" s="65"/>
      <c r="G6372" s="64"/>
    </row>
    <row r="6373" ht="15.0" customHeight="1">
      <c r="E6373" s="64"/>
      <c r="F6373" s="65"/>
      <c r="G6373" s="64"/>
    </row>
    <row r="6374" ht="15.0" customHeight="1">
      <c r="E6374" s="64"/>
      <c r="F6374" s="65"/>
      <c r="G6374" s="64"/>
    </row>
    <row r="6375" ht="15.0" customHeight="1">
      <c r="E6375" s="64"/>
      <c r="F6375" s="65"/>
      <c r="G6375" s="64"/>
    </row>
    <row r="6376" ht="15.0" customHeight="1">
      <c r="E6376" s="64"/>
      <c r="F6376" s="65"/>
      <c r="G6376" s="64"/>
    </row>
    <row r="6377" ht="15.0" customHeight="1">
      <c r="E6377" s="64"/>
      <c r="F6377" s="65"/>
      <c r="G6377" s="64"/>
    </row>
    <row r="6378" ht="15.0" customHeight="1">
      <c r="E6378" s="64"/>
      <c r="F6378" s="65"/>
      <c r="G6378" s="64"/>
    </row>
    <row r="6379" ht="15.0" customHeight="1">
      <c r="E6379" s="64"/>
      <c r="F6379" s="65"/>
      <c r="G6379" s="64"/>
    </row>
    <row r="6380" ht="15.0" customHeight="1">
      <c r="E6380" s="64"/>
      <c r="F6380" s="65"/>
      <c r="G6380" s="64"/>
    </row>
    <row r="6381" ht="15.0" customHeight="1">
      <c r="E6381" s="64"/>
      <c r="F6381" s="65"/>
      <c r="G6381" s="64"/>
    </row>
    <row r="6382" ht="15.0" customHeight="1">
      <c r="E6382" s="64"/>
      <c r="F6382" s="65"/>
      <c r="G6382" s="64"/>
    </row>
    <row r="6383" ht="15.0" customHeight="1">
      <c r="E6383" s="64"/>
      <c r="F6383" s="65"/>
      <c r="G6383" s="64"/>
    </row>
    <row r="6384" ht="15.0" customHeight="1">
      <c r="E6384" s="64"/>
      <c r="F6384" s="65"/>
      <c r="G6384" s="64"/>
    </row>
    <row r="6385" ht="15.0" customHeight="1">
      <c r="E6385" s="64"/>
      <c r="F6385" s="65"/>
      <c r="G6385" s="64"/>
    </row>
    <row r="6386" ht="15.0" customHeight="1">
      <c r="E6386" s="64"/>
      <c r="F6386" s="65"/>
      <c r="G6386" s="64"/>
    </row>
    <row r="6387" ht="15.0" customHeight="1">
      <c r="E6387" s="64"/>
      <c r="F6387" s="65"/>
      <c r="G6387" s="64"/>
    </row>
    <row r="6388" ht="15.0" customHeight="1">
      <c r="E6388" s="64"/>
      <c r="F6388" s="65"/>
      <c r="G6388" s="64"/>
    </row>
    <row r="6389" ht="15.0" customHeight="1">
      <c r="E6389" s="64"/>
      <c r="F6389" s="65"/>
      <c r="G6389" s="64"/>
    </row>
    <row r="6390" ht="15.0" customHeight="1">
      <c r="E6390" s="64"/>
      <c r="F6390" s="65"/>
      <c r="G6390" s="64"/>
    </row>
    <row r="6391" ht="15.0" customHeight="1">
      <c r="E6391" s="64"/>
      <c r="F6391" s="65"/>
      <c r="G6391" s="64"/>
    </row>
    <row r="6392" ht="15.0" customHeight="1">
      <c r="E6392" s="64"/>
      <c r="F6392" s="65"/>
      <c r="G6392" s="64"/>
    </row>
    <row r="6393" ht="15.0" customHeight="1">
      <c r="E6393" s="64"/>
      <c r="F6393" s="65"/>
      <c r="G6393" s="64"/>
    </row>
    <row r="6394" ht="15.0" customHeight="1">
      <c r="E6394" s="64"/>
      <c r="F6394" s="65"/>
      <c r="G6394" s="64"/>
    </row>
    <row r="6395" ht="15.0" customHeight="1">
      <c r="E6395" s="64"/>
      <c r="F6395" s="65"/>
      <c r="G6395" s="64"/>
    </row>
    <row r="6396" ht="15.0" customHeight="1">
      <c r="E6396" s="64"/>
      <c r="F6396" s="65"/>
      <c r="G6396" s="64"/>
    </row>
    <row r="6397" ht="15.0" customHeight="1">
      <c r="E6397" s="64"/>
      <c r="F6397" s="65"/>
      <c r="G6397" s="64"/>
    </row>
    <row r="6398" ht="15.0" customHeight="1">
      <c r="E6398" s="64"/>
      <c r="F6398" s="65"/>
      <c r="G6398" s="64"/>
    </row>
    <row r="6399" ht="15.0" customHeight="1">
      <c r="E6399" s="64"/>
      <c r="F6399" s="65"/>
      <c r="G6399" s="64"/>
    </row>
    <row r="6400" ht="15.0" customHeight="1">
      <c r="E6400" s="64"/>
      <c r="F6400" s="65"/>
      <c r="G6400" s="64"/>
    </row>
    <row r="6401" ht="15.0" customHeight="1">
      <c r="E6401" s="64"/>
      <c r="F6401" s="65"/>
      <c r="G6401" s="64"/>
    </row>
    <row r="6402" ht="15.0" customHeight="1">
      <c r="E6402" s="64"/>
      <c r="F6402" s="65"/>
      <c r="G6402" s="64"/>
    </row>
    <row r="6403" ht="15.0" customHeight="1">
      <c r="E6403" s="64"/>
      <c r="F6403" s="65"/>
      <c r="G6403" s="64"/>
    </row>
    <row r="6404" ht="15.0" customHeight="1">
      <c r="E6404" s="64"/>
      <c r="F6404" s="65"/>
      <c r="G6404" s="64"/>
    </row>
    <row r="6405" ht="15.0" customHeight="1">
      <c r="E6405" s="64"/>
      <c r="F6405" s="65"/>
      <c r="G6405" s="64"/>
    </row>
    <row r="6406" ht="15.0" customHeight="1">
      <c r="E6406" s="64"/>
      <c r="F6406" s="65"/>
      <c r="G6406" s="64"/>
    </row>
    <row r="6407" ht="15.0" customHeight="1">
      <c r="E6407" s="64"/>
      <c r="F6407" s="65"/>
      <c r="G6407" s="64"/>
    </row>
    <row r="6408" ht="15.0" customHeight="1">
      <c r="E6408" s="64"/>
      <c r="F6408" s="65"/>
      <c r="G6408" s="64"/>
    </row>
    <row r="6409" ht="15.0" customHeight="1">
      <c r="E6409" s="64"/>
      <c r="F6409" s="65"/>
      <c r="G6409" s="64"/>
    </row>
    <row r="6410" ht="15.0" customHeight="1">
      <c r="E6410" s="64"/>
      <c r="F6410" s="65"/>
      <c r="G6410" s="64"/>
    </row>
    <row r="6411" ht="15.0" customHeight="1">
      <c r="E6411" s="64"/>
      <c r="F6411" s="65"/>
      <c r="G6411" s="64"/>
    </row>
    <row r="6412" ht="15.0" customHeight="1">
      <c r="E6412" s="64"/>
      <c r="F6412" s="65"/>
      <c r="G6412" s="64"/>
    </row>
    <row r="6413" ht="15.0" customHeight="1">
      <c r="E6413" s="64"/>
      <c r="F6413" s="65"/>
      <c r="G6413" s="64"/>
    </row>
    <row r="6414" ht="15.0" customHeight="1">
      <c r="E6414" s="64"/>
      <c r="F6414" s="65"/>
      <c r="G6414" s="64"/>
    </row>
    <row r="6415" ht="15.0" customHeight="1">
      <c r="E6415" s="64"/>
      <c r="F6415" s="65"/>
      <c r="G6415" s="64"/>
    </row>
    <row r="6416" ht="15.0" customHeight="1">
      <c r="E6416" s="64"/>
      <c r="F6416" s="65"/>
      <c r="G6416" s="64"/>
    </row>
    <row r="6417" ht="15.0" customHeight="1">
      <c r="E6417" s="64"/>
      <c r="F6417" s="65"/>
      <c r="G6417" s="64"/>
    </row>
    <row r="6418" ht="15.0" customHeight="1">
      <c r="E6418" s="64"/>
      <c r="F6418" s="65"/>
      <c r="G6418" s="64"/>
    </row>
    <row r="6419" ht="15.0" customHeight="1">
      <c r="E6419" s="64"/>
      <c r="F6419" s="65"/>
      <c r="G6419" s="64"/>
    </row>
    <row r="6420" ht="15.0" customHeight="1">
      <c r="E6420" s="64"/>
      <c r="F6420" s="65"/>
      <c r="G6420" s="64"/>
    </row>
    <row r="6421" ht="15.0" customHeight="1">
      <c r="E6421" s="64"/>
      <c r="F6421" s="65"/>
      <c r="G6421" s="64"/>
    </row>
    <row r="6422" ht="15.0" customHeight="1">
      <c r="E6422" s="64"/>
      <c r="F6422" s="65"/>
      <c r="G6422" s="64"/>
    </row>
    <row r="6423" ht="15.0" customHeight="1">
      <c r="E6423" s="64"/>
      <c r="F6423" s="65"/>
      <c r="G6423" s="64"/>
    </row>
    <row r="6424" ht="15.0" customHeight="1">
      <c r="E6424" s="64"/>
      <c r="F6424" s="65"/>
      <c r="G6424" s="64"/>
    </row>
    <row r="6425" ht="15.0" customHeight="1">
      <c r="E6425" s="64"/>
      <c r="F6425" s="65"/>
      <c r="G6425" s="64"/>
    </row>
    <row r="6426" ht="15.0" customHeight="1">
      <c r="E6426" s="64"/>
      <c r="F6426" s="65"/>
      <c r="G6426" s="64"/>
    </row>
    <row r="6427" ht="15.0" customHeight="1">
      <c r="E6427" s="64"/>
      <c r="F6427" s="65"/>
      <c r="G6427" s="64"/>
    </row>
    <row r="6428" ht="15.0" customHeight="1">
      <c r="E6428" s="64"/>
      <c r="F6428" s="65"/>
      <c r="G6428" s="64"/>
    </row>
    <row r="6429" ht="15.0" customHeight="1">
      <c r="E6429" s="64"/>
      <c r="F6429" s="65"/>
      <c r="G6429" s="64"/>
    </row>
    <row r="6430" ht="15.0" customHeight="1">
      <c r="E6430" s="64"/>
      <c r="F6430" s="65"/>
      <c r="G6430" s="64"/>
    </row>
    <row r="6431" ht="15.0" customHeight="1">
      <c r="E6431" s="64"/>
      <c r="F6431" s="65"/>
      <c r="G6431" s="64"/>
    </row>
    <row r="6432" ht="15.0" customHeight="1">
      <c r="E6432" s="64"/>
      <c r="F6432" s="65"/>
      <c r="G6432" s="64"/>
    </row>
    <row r="6433" ht="15.0" customHeight="1">
      <c r="E6433" s="64"/>
      <c r="F6433" s="65"/>
      <c r="G6433" s="64"/>
    </row>
    <row r="6434" ht="15.0" customHeight="1">
      <c r="E6434" s="64"/>
      <c r="F6434" s="65"/>
      <c r="G6434" s="64"/>
    </row>
    <row r="6435" ht="15.0" customHeight="1">
      <c r="E6435" s="64"/>
      <c r="F6435" s="65"/>
      <c r="G6435" s="64"/>
    </row>
    <row r="6436" ht="15.0" customHeight="1">
      <c r="E6436" s="64"/>
      <c r="F6436" s="65"/>
      <c r="G6436" s="64"/>
    </row>
    <row r="6437" ht="15.0" customHeight="1">
      <c r="E6437" s="64"/>
      <c r="F6437" s="65"/>
      <c r="G6437" s="64"/>
    </row>
    <row r="6438" ht="15.0" customHeight="1">
      <c r="E6438" s="64"/>
      <c r="F6438" s="65"/>
      <c r="G6438" s="64"/>
    </row>
    <row r="6439" ht="15.0" customHeight="1">
      <c r="E6439" s="64"/>
      <c r="F6439" s="65"/>
      <c r="G6439" s="64"/>
    </row>
    <row r="6440" ht="15.0" customHeight="1">
      <c r="E6440" s="64"/>
      <c r="F6440" s="65"/>
      <c r="G6440" s="64"/>
    </row>
    <row r="6441" ht="15.0" customHeight="1">
      <c r="E6441" s="64"/>
      <c r="F6441" s="65"/>
      <c r="G6441" s="64"/>
    </row>
    <row r="6442" ht="15.0" customHeight="1">
      <c r="E6442" s="64"/>
      <c r="F6442" s="65"/>
      <c r="G6442" s="64"/>
    </row>
    <row r="6443" ht="15.0" customHeight="1">
      <c r="E6443" s="64"/>
      <c r="F6443" s="65"/>
      <c r="G6443" s="64"/>
    </row>
    <row r="6444" ht="15.0" customHeight="1">
      <c r="E6444" s="64"/>
      <c r="F6444" s="65"/>
      <c r="G6444" s="64"/>
    </row>
    <row r="6445" ht="15.0" customHeight="1">
      <c r="E6445" s="64"/>
      <c r="F6445" s="65"/>
      <c r="G6445" s="64"/>
    </row>
    <row r="6446" ht="15.0" customHeight="1">
      <c r="E6446" s="64"/>
      <c r="F6446" s="65"/>
      <c r="G6446" s="64"/>
    </row>
    <row r="6447" ht="15.0" customHeight="1">
      <c r="E6447" s="64"/>
      <c r="F6447" s="65"/>
      <c r="G6447" s="64"/>
    </row>
    <row r="6448" ht="15.0" customHeight="1">
      <c r="E6448" s="64"/>
      <c r="F6448" s="65"/>
      <c r="G6448" s="64"/>
    </row>
    <row r="6449" ht="15.0" customHeight="1">
      <c r="E6449" s="64"/>
      <c r="F6449" s="65"/>
      <c r="G6449" s="64"/>
    </row>
    <row r="6450" ht="15.0" customHeight="1">
      <c r="E6450" s="64"/>
      <c r="F6450" s="65"/>
      <c r="G6450" s="64"/>
    </row>
    <row r="6451" ht="15.0" customHeight="1">
      <c r="E6451" s="64"/>
      <c r="F6451" s="65"/>
      <c r="G6451" s="64"/>
    </row>
    <row r="6452" ht="15.0" customHeight="1">
      <c r="E6452" s="64"/>
      <c r="F6452" s="65"/>
      <c r="G6452" s="64"/>
    </row>
    <row r="6453" ht="15.0" customHeight="1">
      <c r="E6453" s="64"/>
      <c r="F6453" s="65"/>
      <c r="G6453" s="64"/>
    </row>
    <row r="6454" ht="15.0" customHeight="1">
      <c r="E6454" s="64"/>
      <c r="F6454" s="65"/>
      <c r="G6454" s="64"/>
    </row>
    <row r="6455" ht="15.0" customHeight="1">
      <c r="E6455" s="64"/>
      <c r="F6455" s="65"/>
      <c r="G6455" s="64"/>
    </row>
    <row r="6456" ht="15.0" customHeight="1">
      <c r="E6456" s="64"/>
      <c r="F6456" s="65"/>
      <c r="G6456" s="64"/>
    </row>
    <row r="6457" ht="15.0" customHeight="1">
      <c r="E6457" s="64"/>
      <c r="F6457" s="65"/>
      <c r="G6457" s="64"/>
    </row>
    <row r="6458" ht="15.0" customHeight="1">
      <c r="E6458" s="64"/>
      <c r="F6458" s="65"/>
      <c r="G6458" s="64"/>
    </row>
    <row r="6459" ht="15.0" customHeight="1">
      <c r="E6459" s="64"/>
      <c r="F6459" s="65"/>
      <c r="G6459" s="64"/>
    </row>
    <row r="6460" ht="15.0" customHeight="1">
      <c r="E6460" s="64"/>
      <c r="F6460" s="65"/>
      <c r="G6460" s="64"/>
    </row>
    <row r="6461" ht="15.0" customHeight="1">
      <c r="E6461" s="64"/>
      <c r="F6461" s="65"/>
      <c r="G6461" s="64"/>
    </row>
    <row r="6462" ht="15.0" customHeight="1">
      <c r="E6462" s="64"/>
      <c r="F6462" s="65"/>
      <c r="G6462" s="64"/>
    </row>
    <row r="6463" ht="15.0" customHeight="1">
      <c r="E6463" s="64"/>
      <c r="F6463" s="65"/>
      <c r="G6463" s="64"/>
    </row>
    <row r="6464" ht="15.0" customHeight="1">
      <c r="E6464" s="64"/>
      <c r="F6464" s="65"/>
      <c r="G6464" s="64"/>
    </row>
    <row r="6465" ht="15.0" customHeight="1">
      <c r="E6465" s="64"/>
      <c r="F6465" s="65"/>
      <c r="G6465" s="64"/>
    </row>
    <row r="6466" ht="15.0" customHeight="1">
      <c r="E6466" s="64"/>
      <c r="F6466" s="65"/>
      <c r="G6466" s="64"/>
    </row>
    <row r="6467" ht="15.0" customHeight="1">
      <c r="E6467" s="64"/>
      <c r="F6467" s="65"/>
      <c r="G6467" s="64"/>
    </row>
    <row r="6468" ht="15.0" customHeight="1">
      <c r="E6468" s="64"/>
      <c r="F6468" s="65"/>
      <c r="G6468" s="64"/>
    </row>
    <row r="6469" ht="15.0" customHeight="1">
      <c r="E6469" s="64"/>
      <c r="F6469" s="65"/>
      <c r="G6469" s="64"/>
    </row>
    <row r="6470" ht="15.0" customHeight="1">
      <c r="E6470" s="64"/>
      <c r="F6470" s="65"/>
      <c r="G6470" s="64"/>
    </row>
    <row r="6471" ht="15.0" customHeight="1">
      <c r="E6471" s="64"/>
      <c r="F6471" s="65"/>
      <c r="G6471" s="64"/>
    </row>
    <row r="6472" ht="15.0" customHeight="1">
      <c r="E6472" s="64"/>
      <c r="F6472" s="65"/>
      <c r="G6472" s="64"/>
    </row>
    <row r="6473" ht="15.0" customHeight="1">
      <c r="E6473" s="64"/>
      <c r="F6473" s="65"/>
      <c r="G6473" s="64"/>
    </row>
    <row r="6474" ht="15.0" customHeight="1">
      <c r="E6474" s="64"/>
      <c r="F6474" s="65"/>
      <c r="G6474" s="64"/>
    </row>
    <row r="6475" ht="15.0" customHeight="1">
      <c r="E6475" s="64"/>
      <c r="F6475" s="65"/>
      <c r="G6475" s="64"/>
    </row>
    <row r="6476" ht="15.0" customHeight="1">
      <c r="E6476" s="64"/>
      <c r="F6476" s="65"/>
      <c r="G6476" s="64"/>
    </row>
    <row r="6477" ht="15.0" customHeight="1">
      <c r="E6477" s="64"/>
      <c r="F6477" s="65"/>
      <c r="G6477" s="64"/>
    </row>
    <row r="6478" ht="15.0" customHeight="1">
      <c r="E6478" s="64"/>
      <c r="F6478" s="65"/>
      <c r="G6478" s="64"/>
    </row>
    <row r="6479" ht="15.0" customHeight="1">
      <c r="E6479" s="64"/>
      <c r="F6479" s="65"/>
      <c r="G6479" s="64"/>
    </row>
    <row r="6480" ht="15.0" customHeight="1">
      <c r="E6480" s="64"/>
      <c r="F6480" s="65"/>
      <c r="G6480" s="64"/>
    </row>
    <row r="6481" ht="15.0" customHeight="1">
      <c r="E6481" s="64"/>
      <c r="F6481" s="65"/>
      <c r="G6481" s="64"/>
    </row>
    <row r="6482" ht="15.0" customHeight="1">
      <c r="E6482" s="64"/>
      <c r="F6482" s="65"/>
      <c r="G6482" s="64"/>
    </row>
    <row r="6483" ht="15.0" customHeight="1">
      <c r="E6483" s="64"/>
      <c r="F6483" s="65"/>
      <c r="G6483" s="64"/>
    </row>
    <row r="6484" ht="15.0" customHeight="1">
      <c r="E6484" s="64"/>
      <c r="F6484" s="65"/>
      <c r="G6484" s="64"/>
    </row>
    <row r="6485" ht="15.0" customHeight="1">
      <c r="E6485" s="64"/>
      <c r="F6485" s="65"/>
      <c r="G6485" s="64"/>
    </row>
    <row r="6486" ht="15.0" customHeight="1">
      <c r="E6486" s="64"/>
      <c r="F6486" s="65"/>
      <c r="G6486" s="64"/>
    </row>
    <row r="6487" ht="15.0" customHeight="1">
      <c r="E6487" s="64"/>
      <c r="F6487" s="65"/>
      <c r="G6487" s="64"/>
    </row>
    <row r="6488" ht="15.0" customHeight="1">
      <c r="E6488" s="64"/>
      <c r="F6488" s="65"/>
      <c r="G6488" s="64"/>
    </row>
    <row r="6489" ht="15.0" customHeight="1">
      <c r="E6489" s="64"/>
      <c r="F6489" s="65"/>
      <c r="G6489" s="64"/>
    </row>
    <row r="6490" ht="15.0" customHeight="1">
      <c r="E6490" s="64"/>
      <c r="F6490" s="65"/>
      <c r="G6490" s="64"/>
    </row>
    <row r="6491" ht="15.0" customHeight="1">
      <c r="E6491" s="64"/>
      <c r="F6491" s="65"/>
      <c r="G6491" s="64"/>
    </row>
    <row r="6492" ht="15.0" customHeight="1">
      <c r="E6492" s="64"/>
      <c r="F6492" s="65"/>
      <c r="G6492" s="64"/>
    </row>
    <row r="6493" ht="15.0" customHeight="1">
      <c r="E6493" s="64"/>
      <c r="F6493" s="65"/>
      <c r="G6493" s="64"/>
    </row>
    <row r="6494" ht="15.0" customHeight="1">
      <c r="E6494" s="64"/>
      <c r="F6494" s="65"/>
      <c r="G6494" s="64"/>
    </row>
    <row r="6495" ht="15.0" customHeight="1">
      <c r="E6495" s="64"/>
      <c r="F6495" s="65"/>
      <c r="G6495" s="64"/>
    </row>
    <row r="6496" ht="15.0" customHeight="1">
      <c r="E6496" s="64"/>
      <c r="F6496" s="65"/>
      <c r="G6496" s="64"/>
    </row>
    <row r="6497" ht="15.0" customHeight="1">
      <c r="E6497" s="64"/>
      <c r="F6497" s="65"/>
      <c r="G6497" s="64"/>
    </row>
    <row r="6498" ht="15.0" customHeight="1">
      <c r="E6498" s="64"/>
      <c r="F6498" s="65"/>
      <c r="G6498" s="64"/>
    </row>
    <row r="6499" ht="15.0" customHeight="1">
      <c r="E6499" s="64"/>
      <c r="F6499" s="65"/>
      <c r="G6499" s="64"/>
    </row>
    <row r="6500" ht="15.0" customHeight="1">
      <c r="E6500" s="64"/>
      <c r="F6500" s="65"/>
      <c r="G6500" s="64"/>
    </row>
    <row r="6501" ht="15.0" customHeight="1">
      <c r="E6501" s="64"/>
      <c r="F6501" s="65"/>
      <c r="G6501" s="64"/>
    </row>
    <row r="6502" ht="15.0" customHeight="1">
      <c r="E6502" s="64"/>
      <c r="F6502" s="65"/>
      <c r="G6502" s="64"/>
    </row>
    <row r="6503" ht="15.0" customHeight="1">
      <c r="E6503" s="64"/>
      <c r="F6503" s="65"/>
      <c r="G6503" s="64"/>
    </row>
    <row r="6504" ht="15.0" customHeight="1">
      <c r="E6504" s="64"/>
      <c r="F6504" s="65"/>
      <c r="G6504" s="64"/>
    </row>
    <row r="6505" ht="15.0" customHeight="1">
      <c r="E6505" s="64"/>
      <c r="F6505" s="65"/>
      <c r="G6505" s="64"/>
    </row>
    <row r="6506" ht="15.0" customHeight="1">
      <c r="E6506" s="64"/>
      <c r="F6506" s="65"/>
      <c r="G6506" s="64"/>
    </row>
    <row r="6507" ht="15.0" customHeight="1">
      <c r="E6507" s="64"/>
      <c r="F6507" s="65"/>
      <c r="G6507" s="64"/>
    </row>
    <row r="6508" ht="15.0" customHeight="1">
      <c r="E6508" s="64"/>
      <c r="F6508" s="65"/>
      <c r="G6508" s="64"/>
    </row>
    <row r="6509" ht="15.0" customHeight="1">
      <c r="E6509" s="64"/>
      <c r="F6509" s="65"/>
      <c r="G6509" s="64"/>
    </row>
    <row r="6510" ht="15.0" customHeight="1">
      <c r="E6510" s="64"/>
      <c r="F6510" s="65"/>
      <c r="G6510" s="64"/>
    </row>
    <row r="6511" ht="15.0" customHeight="1">
      <c r="E6511" s="64"/>
      <c r="F6511" s="65"/>
      <c r="G6511" s="64"/>
    </row>
    <row r="6512" ht="15.0" customHeight="1">
      <c r="E6512" s="64"/>
      <c r="F6512" s="65"/>
      <c r="G6512" s="64"/>
    </row>
    <row r="6513" ht="15.0" customHeight="1">
      <c r="E6513" s="64"/>
      <c r="F6513" s="65"/>
      <c r="G6513" s="64"/>
    </row>
    <row r="6514" ht="15.0" customHeight="1">
      <c r="E6514" s="64"/>
      <c r="F6514" s="65"/>
      <c r="G6514" s="64"/>
    </row>
    <row r="6515" ht="15.0" customHeight="1">
      <c r="E6515" s="64"/>
      <c r="F6515" s="65"/>
      <c r="G6515" s="64"/>
    </row>
    <row r="6516" ht="15.0" customHeight="1">
      <c r="E6516" s="64"/>
      <c r="F6516" s="65"/>
      <c r="G6516" s="64"/>
    </row>
    <row r="6517" ht="15.0" customHeight="1">
      <c r="E6517" s="64"/>
      <c r="F6517" s="65"/>
      <c r="G6517" s="64"/>
    </row>
    <row r="6518" ht="15.0" customHeight="1">
      <c r="E6518" s="64"/>
      <c r="F6518" s="65"/>
      <c r="G6518" s="64"/>
    </row>
    <row r="6519" ht="15.0" customHeight="1">
      <c r="E6519" s="64"/>
      <c r="F6519" s="65"/>
      <c r="G6519" s="64"/>
    </row>
    <row r="6520" ht="15.0" customHeight="1">
      <c r="E6520" s="64"/>
      <c r="F6520" s="65"/>
      <c r="G6520" s="64"/>
    </row>
    <row r="6521" ht="15.0" customHeight="1">
      <c r="E6521" s="64"/>
      <c r="F6521" s="65"/>
      <c r="G6521" s="64"/>
    </row>
    <row r="6522" ht="15.0" customHeight="1">
      <c r="E6522" s="64"/>
      <c r="F6522" s="65"/>
      <c r="G6522" s="64"/>
    </row>
    <row r="6523" ht="15.0" customHeight="1">
      <c r="E6523" s="64"/>
      <c r="F6523" s="65"/>
      <c r="G6523" s="64"/>
    </row>
    <row r="6524" ht="15.0" customHeight="1">
      <c r="E6524" s="64"/>
      <c r="F6524" s="65"/>
      <c r="G6524" s="64"/>
    </row>
    <row r="6525" ht="15.0" customHeight="1">
      <c r="E6525" s="64"/>
      <c r="F6525" s="65"/>
      <c r="G6525" s="64"/>
    </row>
    <row r="6526" ht="15.0" customHeight="1">
      <c r="E6526" s="64"/>
      <c r="F6526" s="65"/>
      <c r="G6526" s="64"/>
    </row>
    <row r="6527" ht="15.0" customHeight="1">
      <c r="E6527" s="64"/>
      <c r="F6527" s="65"/>
      <c r="G6527" s="64"/>
    </row>
    <row r="6528" ht="15.0" customHeight="1">
      <c r="E6528" s="64"/>
      <c r="F6528" s="65"/>
      <c r="G6528" s="64"/>
    </row>
    <row r="6529" ht="15.0" customHeight="1">
      <c r="E6529" s="64"/>
      <c r="F6529" s="65"/>
      <c r="G6529" s="64"/>
    </row>
    <row r="6530" ht="15.0" customHeight="1">
      <c r="E6530" s="64"/>
      <c r="F6530" s="65"/>
      <c r="G6530" s="64"/>
    </row>
    <row r="6531" ht="15.0" customHeight="1">
      <c r="E6531" s="64"/>
      <c r="F6531" s="65"/>
      <c r="G6531" s="64"/>
    </row>
    <row r="6532" ht="15.0" customHeight="1">
      <c r="E6532" s="64"/>
      <c r="F6532" s="65"/>
      <c r="G6532" s="64"/>
    </row>
    <row r="6533" ht="15.0" customHeight="1">
      <c r="E6533" s="64"/>
      <c r="F6533" s="65"/>
      <c r="G6533" s="64"/>
    </row>
    <row r="6534" ht="15.0" customHeight="1">
      <c r="E6534" s="64"/>
      <c r="F6534" s="65"/>
      <c r="G6534" s="64"/>
    </row>
    <row r="6535" ht="15.0" customHeight="1">
      <c r="E6535" s="64"/>
      <c r="F6535" s="65"/>
      <c r="G6535" s="64"/>
    </row>
    <row r="6536" ht="15.0" customHeight="1">
      <c r="E6536" s="64"/>
      <c r="F6536" s="65"/>
      <c r="G6536" s="64"/>
    </row>
    <row r="6537" ht="15.0" customHeight="1">
      <c r="E6537" s="64"/>
      <c r="F6537" s="65"/>
      <c r="G6537" s="64"/>
    </row>
    <row r="6538" ht="15.0" customHeight="1">
      <c r="E6538" s="64"/>
      <c r="F6538" s="65"/>
      <c r="G6538" s="64"/>
    </row>
    <row r="6539" ht="15.0" customHeight="1">
      <c r="E6539" s="64"/>
      <c r="F6539" s="65"/>
      <c r="G6539" s="64"/>
    </row>
    <row r="6540" ht="15.0" customHeight="1">
      <c r="E6540" s="64"/>
      <c r="F6540" s="65"/>
      <c r="G6540" s="64"/>
    </row>
    <row r="6541" ht="15.0" customHeight="1">
      <c r="E6541" s="64"/>
      <c r="F6541" s="65"/>
      <c r="G6541" s="64"/>
    </row>
    <row r="6542" ht="15.0" customHeight="1">
      <c r="E6542" s="64"/>
      <c r="F6542" s="65"/>
      <c r="G6542" s="64"/>
    </row>
    <row r="6543" ht="15.0" customHeight="1">
      <c r="E6543" s="64"/>
      <c r="F6543" s="65"/>
      <c r="G6543" s="64"/>
    </row>
    <row r="6544" ht="15.0" customHeight="1">
      <c r="E6544" s="64"/>
      <c r="F6544" s="65"/>
      <c r="G6544" s="64"/>
    </row>
    <row r="6545" ht="15.0" customHeight="1">
      <c r="E6545" s="64"/>
      <c r="F6545" s="65"/>
      <c r="G6545" s="64"/>
    </row>
    <row r="6546" ht="15.0" customHeight="1">
      <c r="E6546" s="64"/>
      <c r="F6546" s="65"/>
      <c r="G6546" s="64"/>
    </row>
    <row r="6547" ht="15.0" customHeight="1">
      <c r="E6547" s="64"/>
      <c r="F6547" s="65"/>
      <c r="G6547" s="64"/>
    </row>
    <row r="6548" ht="15.0" customHeight="1">
      <c r="E6548" s="64"/>
      <c r="F6548" s="65"/>
      <c r="G6548" s="64"/>
    </row>
    <row r="6549" ht="15.0" customHeight="1">
      <c r="E6549" s="64"/>
      <c r="F6549" s="65"/>
      <c r="G6549" s="64"/>
    </row>
    <row r="6550" ht="15.0" customHeight="1">
      <c r="E6550" s="64"/>
      <c r="F6550" s="65"/>
      <c r="G6550" s="64"/>
    </row>
    <row r="6551" ht="15.0" customHeight="1">
      <c r="E6551" s="64"/>
      <c r="F6551" s="65"/>
      <c r="G6551" s="64"/>
    </row>
    <row r="6552" ht="15.0" customHeight="1">
      <c r="E6552" s="64"/>
      <c r="F6552" s="65"/>
      <c r="G6552" s="64"/>
    </row>
    <row r="6553" ht="15.0" customHeight="1">
      <c r="E6553" s="64"/>
      <c r="F6553" s="65"/>
      <c r="G6553" s="64"/>
    </row>
    <row r="6554" ht="15.0" customHeight="1">
      <c r="E6554" s="64"/>
      <c r="F6554" s="65"/>
      <c r="G6554" s="64"/>
    </row>
    <row r="6555" ht="15.0" customHeight="1">
      <c r="E6555" s="64"/>
      <c r="F6555" s="65"/>
      <c r="G6555" s="64"/>
    </row>
    <row r="6556" ht="15.0" customHeight="1">
      <c r="E6556" s="64"/>
      <c r="F6556" s="65"/>
      <c r="G6556" s="64"/>
    </row>
    <row r="6557" ht="15.0" customHeight="1">
      <c r="E6557" s="64"/>
      <c r="F6557" s="65"/>
      <c r="G6557" s="64"/>
    </row>
    <row r="6558" ht="15.0" customHeight="1">
      <c r="E6558" s="64"/>
      <c r="F6558" s="65"/>
      <c r="G6558" s="64"/>
    </row>
    <row r="6559" ht="15.0" customHeight="1">
      <c r="E6559" s="64"/>
      <c r="F6559" s="65"/>
      <c r="G6559" s="64"/>
    </row>
    <row r="6560" ht="15.0" customHeight="1">
      <c r="E6560" s="64"/>
      <c r="F6560" s="65"/>
      <c r="G6560" s="64"/>
    </row>
    <row r="6561" ht="15.0" customHeight="1">
      <c r="E6561" s="64"/>
      <c r="F6561" s="65"/>
      <c r="G6561" s="64"/>
    </row>
    <row r="6562" ht="15.0" customHeight="1">
      <c r="E6562" s="64"/>
      <c r="F6562" s="65"/>
      <c r="G6562" s="64"/>
    </row>
    <row r="6563" ht="15.0" customHeight="1">
      <c r="E6563" s="64"/>
      <c r="F6563" s="65"/>
      <c r="G6563" s="64"/>
    </row>
    <row r="6564" ht="15.0" customHeight="1">
      <c r="E6564" s="64"/>
      <c r="F6564" s="65"/>
      <c r="G6564" s="64"/>
    </row>
    <row r="6565" ht="15.0" customHeight="1">
      <c r="E6565" s="64"/>
      <c r="F6565" s="65"/>
      <c r="G6565" s="64"/>
    </row>
    <row r="6566" ht="15.0" customHeight="1">
      <c r="E6566" s="64"/>
      <c r="F6566" s="65"/>
      <c r="G6566" s="64"/>
    </row>
    <row r="6567" ht="15.0" customHeight="1">
      <c r="E6567" s="64"/>
      <c r="F6567" s="65"/>
      <c r="G6567" s="64"/>
    </row>
    <row r="6568" ht="15.0" customHeight="1">
      <c r="E6568" s="64"/>
      <c r="F6568" s="65"/>
      <c r="G6568" s="64"/>
    </row>
    <row r="6569" ht="15.0" customHeight="1">
      <c r="E6569" s="64"/>
      <c r="F6569" s="65"/>
      <c r="G6569" s="64"/>
    </row>
    <row r="6570" ht="15.0" customHeight="1">
      <c r="E6570" s="64"/>
      <c r="F6570" s="65"/>
      <c r="G6570" s="64"/>
    </row>
    <row r="6571" ht="15.0" customHeight="1">
      <c r="E6571" s="64"/>
      <c r="F6571" s="65"/>
      <c r="G6571" s="64"/>
    </row>
    <row r="6572" ht="15.0" customHeight="1">
      <c r="E6572" s="64"/>
      <c r="F6572" s="65"/>
      <c r="G6572" s="64"/>
    </row>
    <row r="6573" ht="15.0" customHeight="1">
      <c r="E6573" s="64"/>
      <c r="F6573" s="65"/>
      <c r="G6573" s="64"/>
    </row>
    <row r="6574" ht="15.0" customHeight="1">
      <c r="E6574" s="64"/>
      <c r="F6574" s="65"/>
      <c r="G6574" s="64"/>
    </row>
    <row r="6575" ht="15.0" customHeight="1">
      <c r="E6575" s="64"/>
      <c r="F6575" s="65"/>
      <c r="G6575" s="64"/>
    </row>
    <row r="6576" ht="15.0" customHeight="1">
      <c r="E6576" s="64"/>
      <c r="F6576" s="65"/>
      <c r="G6576" s="64"/>
    </row>
    <row r="6577" ht="15.0" customHeight="1">
      <c r="E6577" s="64"/>
      <c r="F6577" s="65"/>
      <c r="G6577" s="64"/>
    </row>
    <row r="6578" ht="15.0" customHeight="1">
      <c r="E6578" s="64"/>
      <c r="F6578" s="65"/>
      <c r="G6578" s="64"/>
    </row>
    <row r="6579" ht="15.0" customHeight="1">
      <c r="E6579" s="64"/>
      <c r="F6579" s="65"/>
      <c r="G6579" s="64"/>
    </row>
    <row r="6580" ht="15.0" customHeight="1">
      <c r="E6580" s="64"/>
      <c r="F6580" s="65"/>
      <c r="G6580" s="64"/>
    </row>
    <row r="6581" ht="15.0" customHeight="1">
      <c r="E6581" s="64"/>
      <c r="F6581" s="65"/>
      <c r="G6581" s="64"/>
    </row>
    <row r="6582" ht="15.0" customHeight="1">
      <c r="E6582" s="64"/>
      <c r="F6582" s="65"/>
      <c r="G6582" s="64"/>
    </row>
    <row r="6583" ht="15.0" customHeight="1">
      <c r="E6583" s="64"/>
      <c r="F6583" s="65"/>
      <c r="G6583" s="64"/>
    </row>
    <row r="6584" ht="15.0" customHeight="1">
      <c r="E6584" s="64"/>
      <c r="F6584" s="65"/>
      <c r="G6584" s="64"/>
    </row>
    <row r="6585" ht="15.0" customHeight="1">
      <c r="E6585" s="64"/>
      <c r="F6585" s="65"/>
      <c r="G6585" s="64"/>
    </row>
    <row r="6586" ht="15.0" customHeight="1">
      <c r="E6586" s="64"/>
      <c r="F6586" s="65"/>
      <c r="G6586" s="64"/>
    </row>
    <row r="6587" ht="15.0" customHeight="1">
      <c r="E6587" s="64"/>
      <c r="F6587" s="65"/>
      <c r="G6587" s="64"/>
    </row>
    <row r="6588" ht="15.0" customHeight="1">
      <c r="E6588" s="64"/>
      <c r="F6588" s="65"/>
      <c r="G6588" s="64"/>
    </row>
    <row r="6589" ht="15.0" customHeight="1">
      <c r="E6589" s="64"/>
      <c r="F6589" s="65"/>
      <c r="G6589" s="64"/>
    </row>
    <row r="6590" ht="15.0" customHeight="1">
      <c r="E6590" s="64"/>
      <c r="F6590" s="65"/>
      <c r="G6590" s="64"/>
    </row>
    <row r="6591" ht="15.0" customHeight="1">
      <c r="E6591" s="64"/>
      <c r="F6591" s="65"/>
      <c r="G6591" s="64"/>
    </row>
    <row r="6592" ht="15.0" customHeight="1">
      <c r="E6592" s="64"/>
      <c r="F6592" s="65"/>
      <c r="G6592" s="64"/>
    </row>
    <row r="6593" ht="15.0" customHeight="1">
      <c r="E6593" s="64"/>
      <c r="F6593" s="65"/>
      <c r="G6593" s="64"/>
    </row>
    <row r="6594" ht="15.0" customHeight="1">
      <c r="E6594" s="64"/>
      <c r="F6594" s="65"/>
      <c r="G6594" s="64"/>
    </row>
    <row r="6595" ht="15.0" customHeight="1">
      <c r="E6595" s="64"/>
      <c r="F6595" s="65"/>
      <c r="G6595" s="64"/>
    </row>
    <row r="6596" ht="15.0" customHeight="1">
      <c r="E6596" s="64"/>
      <c r="F6596" s="65"/>
      <c r="G6596" s="64"/>
    </row>
    <row r="6597" ht="15.0" customHeight="1">
      <c r="E6597" s="64"/>
      <c r="F6597" s="65"/>
      <c r="G6597" s="64"/>
    </row>
    <row r="6598" ht="15.0" customHeight="1">
      <c r="E6598" s="64"/>
      <c r="F6598" s="65"/>
      <c r="G6598" s="64"/>
    </row>
    <row r="6599" ht="15.0" customHeight="1">
      <c r="E6599" s="64"/>
      <c r="F6599" s="65"/>
      <c r="G6599" s="64"/>
    </row>
    <row r="6600" ht="15.0" customHeight="1">
      <c r="E6600" s="64"/>
      <c r="F6600" s="65"/>
      <c r="G6600" s="64"/>
    </row>
    <row r="6601" ht="15.0" customHeight="1">
      <c r="E6601" s="64"/>
      <c r="F6601" s="65"/>
      <c r="G6601" s="64"/>
    </row>
    <row r="6602" ht="15.0" customHeight="1">
      <c r="E6602" s="64"/>
      <c r="F6602" s="65"/>
      <c r="G6602" s="64"/>
    </row>
    <row r="6603" ht="15.0" customHeight="1">
      <c r="E6603" s="64"/>
      <c r="F6603" s="65"/>
      <c r="G6603" s="64"/>
    </row>
    <row r="6604" ht="15.0" customHeight="1">
      <c r="E6604" s="64"/>
      <c r="F6604" s="65"/>
      <c r="G6604" s="64"/>
    </row>
    <row r="6605" ht="15.0" customHeight="1">
      <c r="E6605" s="64"/>
      <c r="F6605" s="65"/>
      <c r="G6605" s="64"/>
    </row>
    <row r="6606" ht="15.0" customHeight="1">
      <c r="E6606" s="64"/>
      <c r="F6606" s="65"/>
      <c r="G6606" s="64"/>
    </row>
    <row r="6607" ht="15.0" customHeight="1">
      <c r="E6607" s="64"/>
      <c r="F6607" s="65"/>
      <c r="G6607" s="64"/>
    </row>
    <row r="6608" ht="15.0" customHeight="1">
      <c r="E6608" s="64"/>
      <c r="F6608" s="65"/>
      <c r="G6608" s="64"/>
    </row>
    <row r="6609" ht="15.0" customHeight="1">
      <c r="E6609" s="64"/>
      <c r="F6609" s="65"/>
      <c r="G6609" s="64"/>
    </row>
    <row r="6610" ht="15.0" customHeight="1">
      <c r="E6610" s="64"/>
      <c r="F6610" s="65"/>
      <c r="G6610" s="64"/>
    </row>
    <row r="6611" ht="15.0" customHeight="1">
      <c r="E6611" s="64"/>
      <c r="F6611" s="65"/>
      <c r="G6611" s="64"/>
    </row>
    <row r="6612" ht="15.0" customHeight="1">
      <c r="E6612" s="64"/>
      <c r="F6612" s="65"/>
      <c r="G6612" s="64"/>
    </row>
    <row r="6613" ht="15.0" customHeight="1">
      <c r="E6613" s="64"/>
      <c r="F6613" s="65"/>
      <c r="G6613" s="64"/>
    </row>
    <row r="6614" ht="15.0" customHeight="1">
      <c r="E6614" s="64"/>
      <c r="F6614" s="65"/>
      <c r="G6614" s="64"/>
    </row>
    <row r="6615" ht="15.0" customHeight="1">
      <c r="E6615" s="64"/>
      <c r="F6615" s="65"/>
      <c r="G6615" s="64"/>
    </row>
    <row r="6616" ht="15.0" customHeight="1">
      <c r="E6616" s="64"/>
      <c r="F6616" s="65"/>
      <c r="G6616" s="64"/>
    </row>
    <row r="6617" ht="15.0" customHeight="1">
      <c r="E6617" s="64"/>
      <c r="F6617" s="65"/>
      <c r="G6617" s="64"/>
    </row>
    <row r="6618" ht="15.0" customHeight="1">
      <c r="E6618" s="64"/>
      <c r="F6618" s="65"/>
      <c r="G6618" s="64"/>
    </row>
    <row r="6619" ht="15.0" customHeight="1">
      <c r="E6619" s="64"/>
      <c r="F6619" s="65"/>
      <c r="G6619" s="64"/>
    </row>
    <row r="6620" ht="15.0" customHeight="1">
      <c r="E6620" s="64"/>
      <c r="F6620" s="65"/>
      <c r="G6620" s="64"/>
    </row>
    <row r="6621" ht="15.0" customHeight="1">
      <c r="E6621" s="64"/>
      <c r="F6621" s="65"/>
      <c r="G6621" s="64"/>
    </row>
    <row r="6622" ht="15.0" customHeight="1">
      <c r="E6622" s="64"/>
      <c r="F6622" s="65"/>
      <c r="G6622" s="64"/>
    </row>
    <row r="6623" ht="15.0" customHeight="1">
      <c r="E6623" s="64"/>
      <c r="F6623" s="65"/>
      <c r="G6623" s="64"/>
    </row>
    <row r="6624" ht="15.0" customHeight="1">
      <c r="E6624" s="64"/>
      <c r="F6624" s="65"/>
      <c r="G6624" s="64"/>
    </row>
    <row r="6625" ht="15.0" customHeight="1">
      <c r="E6625" s="64"/>
      <c r="F6625" s="65"/>
      <c r="G6625" s="64"/>
    </row>
    <row r="6626" ht="15.0" customHeight="1">
      <c r="E6626" s="64"/>
      <c r="F6626" s="65"/>
      <c r="G6626" s="64"/>
    </row>
    <row r="6627" ht="15.0" customHeight="1">
      <c r="E6627" s="64"/>
      <c r="F6627" s="65"/>
      <c r="G6627" s="64"/>
    </row>
    <row r="6628" ht="15.0" customHeight="1">
      <c r="E6628" s="64"/>
      <c r="F6628" s="65"/>
      <c r="G6628" s="64"/>
    </row>
    <row r="6629" ht="15.0" customHeight="1">
      <c r="E6629" s="64"/>
      <c r="F6629" s="65"/>
      <c r="G6629" s="64"/>
    </row>
    <row r="6630" ht="15.0" customHeight="1">
      <c r="E6630" s="64"/>
      <c r="F6630" s="65"/>
      <c r="G6630" s="64"/>
    </row>
    <row r="6631" ht="15.0" customHeight="1">
      <c r="E6631" s="64"/>
      <c r="F6631" s="65"/>
      <c r="G6631" s="64"/>
    </row>
    <row r="6632" ht="15.0" customHeight="1">
      <c r="E6632" s="64"/>
      <c r="F6632" s="65"/>
      <c r="G6632" s="64"/>
    </row>
    <row r="6633" ht="15.0" customHeight="1">
      <c r="E6633" s="64"/>
      <c r="F6633" s="65"/>
      <c r="G6633" s="64"/>
    </row>
    <row r="6634" ht="15.0" customHeight="1">
      <c r="E6634" s="64"/>
      <c r="F6634" s="65"/>
      <c r="G6634" s="64"/>
    </row>
    <row r="6635" ht="15.0" customHeight="1">
      <c r="E6635" s="64"/>
      <c r="F6635" s="65"/>
      <c r="G6635" s="64"/>
    </row>
    <row r="6636" ht="15.0" customHeight="1">
      <c r="E6636" s="64"/>
      <c r="F6636" s="65"/>
      <c r="G6636" s="64"/>
    </row>
    <row r="6637" ht="15.0" customHeight="1">
      <c r="E6637" s="64"/>
      <c r="F6637" s="65"/>
      <c r="G6637" s="64"/>
    </row>
    <row r="6638" ht="15.0" customHeight="1">
      <c r="E6638" s="64"/>
      <c r="F6638" s="65"/>
      <c r="G6638" s="64"/>
    </row>
    <row r="6639" ht="15.0" customHeight="1">
      <c r="E6639" s="64"/>
      <c r="F6639" s="65"/>
      <c r="G6639" s="64"/>
    </row>
    <row r="6640" ht="15.0" customHeight="1">
      <c r="E6640" s="64"/>
      <c r="F6640" s="65"/>
      <c r="G6640" s="64"/>
    </row>
    <row r="6641" ht="15.0" customHeight="1">
      <c r="E6641" s="64"/>
      <c r="F6641" s="65"/>
      <c r="G6641" s="64"/>
    </row>
    <row r="6642" ht="15.0" customHeight="1">
      <c r="E6642" s="64"/>
      <c r="F6642" s="65"/>
      <c r="G6642" s="64"/>
    </row>
    <row r="6643" ht="15.0" customHeight="1">
      <c r="E6643" s="64"/>
      <c r="F6643" s="65"/>
      <c r="G6643" s="64"/>
    </row>
    <row r="6644" ht="15.0" customHeight="1">
      <c r="E6644" s="64"/>
      <c r="F6644" s="65"/>
      <c r="G6644" s="64"/>
    </row>
    <row r="6645" ht="15.0" customHeight="1">
      <c r="E6645" s="64"/>
      <c r="F6645" s="65"/>
      <c r="G6645" s="64"/>
    </row>
    <row r="6646" ht="15.0" customHeight="1">
      <c r="E6646" s="64"/>
      <c r="F6646" s="65"/>
      <c r="G6646" s="64"/>
    </row>
    <row r="6647" ht="15.0" customHeight="1">
      <c r="E6647" s="64"/>
      <c r="F6647" s="65"/>
      <c r="G6647" s="64"/>
    </row>
    <row r="6648" ht="15.0" customHeight="1">
      <c r="E6648" s="64"/>
      <c r="F6648" s="65"/>
      <c r="G6648" s="64"/>
    </row>
    <row r="6649" ht="15.0" customHeight="1">
      <c r="E6649" s="64"/>
      <c r="F6649" s="65"/>
      <c r="G6649" s="64"/>
    </row>
    <row r="6650" ht="15.0" customHeight="1">
      <c r="E6650" s="64"/>
      <c r="F6650" s="65"/>
      <c r="G6650" s="64"/>
    </row>
    <row r="6651" ht="15.0" customHeight="1">
      <c r="E6651" s="64"/>
      <c r="F6651" s="65"/>
      <c r="G6651" s="64"/>
    </row>
    <row r="6652" ht="15.0" customHeight="1">
      <c r="E6652" s="64"/>
      <c r="F6652" s="65"/>
      <c r="G6652" s="64"/>
    </row>
    <row r="6653" ht="15.0" customHeight="1">
      <c r="E6653" s="64"/>
      <c r="F6653" s="65"/>
      <c r="G6653" s="64"/>
    </row>
    <row r="6654" ht="15.0" customHeight="1">
      <c r="E6654" s="64"/>
      <c r="F6654" s="65"/>
      <c r="G6654" s="64"/>
    </row>
    <row r="6655" ht="15.0" customHeight="1">
      <c r="E6655" s="64"/>
      <c r="F6655" s="65"/>
      <c r="G6655" s="64"/>
    </row>
    <row r="6656" ht="15.0" customHeight="1">
      <c r="E6656" s="64"/>
      <c r="F6656" s="65"/>
      <c r="G6656" s="64"/>
    </row>
    <row r="6657" ht="15.0" customHeight="1">
      <c r="E6657" s="64"/>
      <c r="F6657" s="65"/>
      <c r="G6657" s="64"/>
    </row>
    <row r="6658" ht="15.0" customHeight="1">
      <c r="E6658" s="64"/>
      <c r="F6658" s="65"/>
      <c r="G6658" s="64"/>
    </row>
    <row r="6659" ht="15.0" customHeight="1">
      <c r="E6659" s="64"/>
      <c r="F6659" s="65"/>
      <c r="G6659" s="64"/>
    </row>
    <row r="6660" ht="15.0" customHeight="1">
      <c r="E6660" s="64"/>
      <c r="F6660" s="65"/>
      <c r="G6660" s="64"/>
    </row>
    <row r="6661" ht="15.0" customHeight="1">
      <c r="E6661" s="64"/>
      <c r="F6661" s="65"/>
      <c r="G6661" s="64"/>
    </row>
    <row r="6662" ht="15.0" customHeight="1">
      <c r="E6662" s="64"/>
      <c r="F6662" s="65"/>
      <c r="G6662" s="64"/>
    </row>
    <row r="6663" ht="15.0" customHeight="1">
      <c r="E6663" s="64"/>
      <c r="F6663" s="65"/>
      <c r="G6663" s="64"/>
    </row>
    <row r="6664" ht="15.0" customHeight="1">
      <c r="E6664" s="64"/>
      <c r="F6664" s="65"/>
      <c r="G6664" s="64"/>
    </row>
    <row r="6665" ht="15.0" customHeight="1">
      <c r="E6665" s="64"/>
      <c r="F6665" s="65"/>
      <c r="G6665" s="64"/>
    </row>
    <row r="6666" ht="15.0" customHeight="1">
      <c r="E6666" s="64"/>
      <c r="F6666" s="65"/>
      <c r="G6666" s="64"/>
    </row>
    <row r="6667" ht="15.0" customHeight="1">
      <c r="E6667" s="64"/>
      <c r="F6667" s="65"/>
      <c r="G6667" s="64"/>
    </row>
    <row r="6668" ht="15.0" customHeight="1">
      <c r="E6668" s="64"/>
      <c r="F6668" s="65"/>
      <c r="G6668" s="64"/>
    </row>
    <row r="6669" ht="15.0" customHeight="1">
      <c r="E6669" s="64"/>
      <c r="F6669" s="65"/>
      <c r="G6669" s="64"/>
    </row>
    <row r="6670" ht="15.0" customHeight="1">
      <c r="E6670" s="64"/>
      <c r="F6670" s="65"/>
      <c r="G6670" s="64"/>
    </row>
    <row r="6671" ht="15.0" customHeight="1">
      <c r="E6671" s="64"/>
      <c r="F6671" s="65"/>
      <c r="G6671" s="64"/>
    </row>
    <row r="6672" ht="15.0" customHeight="1">
      <c r="E6672" s="64"/>
      <c r="F6672" s="65"/>
      <c r="G6672" s="64"/>
    </row>
    <row r="6673" ht="15.0" customHeight="1">
      <c r="E6673" s="64"/>
      <c r="F6673" s="65"/>
      <c r="G6673" s="64"/>
    </row>
    <row r="6674" ht="15.0" customHeight="1">
      <c r="E6674" s="64"/>
      <c r="F6674" s="65"/>
      <c r="G6674" s="64"/>
    </row>
    <row r="6675" ht="15.0" customHeight="1">
      <c r="E6675" s="64"/>
      <c r="F6675" s="65"/>
      <c r="G6675" s="64"/>
    </row>
    <row r="6676" ht="15.0" customHeight="1">
      <c r="E6676" s="64"/>
      <c r="F6676" s="65"/>
      <c r="G6676" s="64"/>
    </row>
    <row r="6677" ht="15.0" customHeight="1">
      <c r="E6677" s="64"/>
      <c r="F6677" s="65"/>
      <c r="G6677" s="64"/>
    </row>
    <row r="6678" ht="15.0" customHeight="1">
      <c r="E6678" s="64"/>
      <c r="F6678" s="65"/>
      <c r="G6678" s="64"/>
    </row>
    <row r="6679" ht="15.0" customHeight="1">
      <c r="E6679" s="64"/>
      <c r="F6679" s="65"/>
      <c r="G6679" s="64"/>
    </row>
    <row r="6680" ht="15.0" customHeight="1">
      <c r="E6680" s="64"/>
      <c r="F6680" s="65"/>
      <c r="G6680" s="64"/>
    </row>
    <row r="6681" ht="15.0" customHeight="1">
      <c r="E6681" s="64"/>
      <c r="F6681" s="65"/>
      <c r="G6681" s="64"/>
    </row>
    <row r="6682" ht="15.0" customHeight="1">
      <c r="E6682" s="64"/>
      <c r="F6682" s="65"/>
      <c r="G6682" s="64"/>
    </row>
    <row r="6683" ht="15.0" customHeight="1">
      <c r="E6683" s="64"/>
      <c r="F6683" s="65"/>
      <c r="G6683" s="64"/>
    </row>
    <row r="6684" ht="15.0" customHeight="1">
      <c r="E6684" s="64"/>
      <c r="F6684" s="65"/>
      <c r="G6684" s="64"/>
    </row>
    <row r="6685" ht="15.0" customHeight="1">
      <c r="E6685" s="64"/>
      <c r="F6685" s="65"/>
      <c r="G6685" s="64"/>
    </row>
    <row r="6686" ht="15.0" customHeight="1">
      <c r="E6686" s="64"/>
      <c r="F6686" s="65"/>
      <c r="G6686" s="64"/>
    </row>
    <row r="6687" ht="15.0" customHeight="1">
      <c r="E6687" s="64"/>
      <c r="F6687" s="65"/>
      <c r="G6687" s="64"/>
    </row>
    <row r="6688" ht="15.0" customHeight="1">
      <c r="E6688" s="64"/>
      <c r="F6688" s="65"/>
      <c r="G6688" s="64"/>
    </row>
    <row r="6689" ht="15.0" customHeight="1">
      <c r="E6689" s="64"/>
      <c r="F6689" s="65"/>
      <c r="G6689" s="64"/>
    </row>
    <row r="6690" ht="15.0" customHeight="1">
      <c r="E6690" s="64"/>
      <c r="F6690" s="65"/>
      <c r="G6690" s="64"/>
    </row>
    <row r="6691" ht="15.0" customHeight="1">
      <c r="E6691" s="64"/>
      <c r="F6691" s="65"/>
      <c r="G6691" s="64"/>
    </row>
    <row r="6692" ht="15.0" customHeight="1">
      <c r="E6692" s="64"/>
      <c r="F6692" s="65"/>
      <c r="G6692" s="64"/>
    </row>
    <row r="6693" ht="15.0" customHeight="1">
      <c r="E6693" s="64"/>
      <c r="F6693" s="65"/>
      <c r="G6693" s="64"/>
    </row>
    <row r="6694" ht="15.0" customHeight="1">
      <c r="E6694" s="64"/>
      <c r="F6694" s="65"/>
      <c r="G6694" s="64"/>
    </row>
    <row r="6695" ht="15.0" customHeight="1">
      <c r="E6695" s="64"/>
      <c r="F6695" s="65"/>
      <c r="G6695" s="64"/>
    </row>
    <row r="6696" ht="15.0" customHeight="1">
      <c r="E6696" s="64"/>
      <c r="F6696" s="65"/>
      <c r="G6696" s="64"/>
    </row>
    <row r="6697" ht="15.0" customHeight="1">
      <c r="E6697" s="64"/>
      <c r="F6697" s="65"/>
      <c r="G6697" s="64"/>
    </row>
    <row r="6698" ht="15.0" customHeight="1">
      <c r="E6698" s="64"/>
      <c r="F6698" s="65"/>
      <c r="G6698" s="64"/>
    </row>
    <row r="6699" ht="15.0" customHeight="1">
      <c r="E6699" s="64"/>
      <c r="F6699" s="65"/>
      <c r="G6699" s="64"/>
    </row>
    <row r="6700" ht="15.0" customHeight="1">
      <c r="E6700" s="64"/>
      <c r="F6700" s="65"/>
      <c r="G6700" s="64"/>
    </row>
    <row r="6701" ht="15.0" customHeight="1">
      <c r="E6701" s="64"/>
      <c r="F6701" s="65"/>
      <c r="G6701" s="64"/>
    </row>
    <row r="6702" ht="15.0" customHeight="1">
      <c r="E6702" s="64"/>
      <c r="F6702" s="65"/>
      <c r="G6702" s="64"/>
    </row>
    <row r="6703" ht="15.0" customHeight="1">
      <c r="E6703" s="64"/>
      <c r="F6703" s="65"/>
      <c r="G6703" s="64"/>
    </row>
    <row r="6704" ht="15.0" customHeight="1">
      <c r="E6704" s="64"/>
      <c r="F6704" s="65"/>
      <c r="G6704" s="64"/>
    </row>
    <row r="6705" ht="15.0" customHeight="1">
      <c r="E6705" s="64"/>
      <c r="F6705" s="65"/>
      <c r="G6705" s="64"/>
    </row>
    <row r="6706" ht="15.0" customHeight="1">
      <c r="E6706" s="64"/>
      <c r="F6706" s="65"/>
      <c r="G6706" s="64"/>
    </row>
    <row r="6707" ht="15.0" customHeight="1">
      <c r="E6707" s="64"/>
      <c r="F6707" s="65"/>
      <c r="G6707" s="64"/>
    </row>
    <row r="6708" ht="15.0" customHeight="1">
      <c r="E6708" s="64"/>
      <c r="F6708" s="65"/>
      <c r="G6708" s="64"/>
    </row>
    <row r="6709" ht="15.0" customHeight="1">
      <c r="E6709" s="64"/>
      <c r="F6709" s="65"/>
      <c r="G6709" s="64"/>
    </row>
    <row r="6710" ht="15.0" customHeight="1">
      <c r="E6710" s="64"/>
      <c r="F6710" s="65"/>
      <c r="G6710" s="64"/>
    </row>
    <row r="6711" ht="15.0" customHeight="1">
      <c r="E6711" s="64"/>
      <c r="F6711" s="65"/>
      <c r="G6711" s="64"/>
    </row>
    <row r="6712" ht="15.0" customHeight="1">
      <c r="E6712" s="64"/>
      <c r="F6712" s="65"/>
      <c r="G6712" s="64"/>
    </row>
    <row r="6713" ht="15.0" customHeight="1">
      <c r="E6713" s="64"/>
      <c r="F6713" s="65"/>
      <c r="G6713" s="64"/>
    </row>
    <row r="6714" ht="15.0" customHeight="1">
      <c r="E6714" s="64"/>
      <c r="F6714" s="65"/>
      <c r="G6714" s="64"/>
    </row>
    <row r="6715" ht="15.0" customHeight="1">
      <c r="E6715" s="64"/>
      <c r="F6715" s="65"/>
      <c r="G6715" s="64"/>
    </row>
    <row r="6716" ht="15.0" customHeight="1">
      <c r="E6716" s="64"/>
      <c r="F6716" s="65"/>
      <c r="G6716" s="64"/>
    </row>
    <row r="6717" ht="15.0" customHeight="1">
      <c r="E6717" s="64"/>
      <c r="F6717" s="65"/>
      <c r="G6717" s="64"/>
    </row>
    <row r="6718" ht="15.0" customHeight="1">
      <c r="E6718" s="64"/>
      <c r="F6718" s="65"/>
      <c r="G6718" s="64"/>
    </row>
    <row r="6719" ht="15.0" customHeight="1">
      <c r="E6719" s="64"/>
      <c r="F6719" s="65"/>
      <c r="G6719" s="64"/>
    </row>
    <row r="6720" ht="15.0" customHeight="1">
      <c r="E6720" s="64"/>
      <c r="F6720" s="65"/>
      <c r="G6720" s="64"/>
    </row>
    <row r="6721" ht="15.0" customHeight="1">
      <c r="E6721" s="64"/>
      <c r="F6721" s="65"/>
      <c r="G6721" s="64"/>
    </row>
    <row r="6722" ht="15.0" customHeight="1">
      <c r="E6722" s="64"/>
      <c r="F6722" s="65"/>
      <c r="G6722" s="64"/>
    </row>
    <row r="6723" ht="15.0" customHeight="1">
      <c r="E6723" s="64"/>
      <c r="F6723" s="65"/>
      <c r="G6723" s="64"/>
    </row>
    <row r="6724" ht="15.0" customHeight="1">
      <c r="E6724" s="64"/>
      <c r="F6724" s="65"/>
      <c r="G6724" s="64"/>
    </row>
    <row r="6725" ht="15.0" customHeight="1">
      <c r="E6725" s="64"/>
      <c r="F6725" s="65"/>
      <c r="G6725" s="64"/>
    </row>
    <row r="6726" ht="15.0" customHeight="1">
      <c r="E6726" s="64"/>
      <c r="F6726" s="65"/>
      <c r="G6726" s="64"/>
    </row>
    <row r="6727" ht="15.0" customHeight="1">
      <c r="E6727" s="64"/>
      <c r="F6727" s="65"/>
      <c r="G6727" s="64"/>
    </row>
    <row r="6728" ht="15.0" customHeight="1">
      <c r="E6728" s="64"/>
      <c r="F6728" s="65"/>
      <c r="G6728" s="64"/>
    </row>
    <row r="6729" ht="15.0" customHeight="1">
      <c r="E6729" s="64"/>
      <c r="F6729" s="65"/>
      <c r="G6729" s="64"/>
    </row>
    <row r="6730" ht="15.0" customHeight="1">
      <c r="E6730" s="64"/>
      <c r="F6730" s="65"/>
      <c r="G6730" s="64"/>
    </row>
    <row r="6731" ht="15.0" customHeight="1">
      <c r="E6731" s="64"/>
      <c r="F6731" s="65"/>
      <c r="G6731" s="64"/>
    </row>
    <row r="6732" ht="15.0" customHeight="1">
      <c r="E6732" s="64"/>
      <c r="F6732" s="65"/>
      <c r="G6732" s="64"/>
    </row>
    <row r="6733" ht="15.0" customHeight="1">
      <c r="E6733" s="64"/>
      <c r="F6733" s="65"/>
      <c r="G6733" s="64"/>
    </row>
    <row r="6734" ht="15.0" customHeight="1">
      <c r="E6734" s="64"/>
      <c r="F6734" s="65"/>
      <c r="G6734" s="64"/>
    </row>
    <row r="6735" ht="15.0" customHeight="1">
      <c r="E6735" s="64"/>
      <c r="F6735" s="65"/>
      <c r="G6735" s="64"/>
    </row>
    <row r="6736" ht="15.0" customHeight="1">
      <c r="E6736" s="64"/>
      <c r="F6736" s="65"/>
      <c r="G6736" s="64"/>
    </row>
    <row r="6737" ht="15.0" customHeight="1">
      <c r="E6737" s="64"/>
      <c r="F6737" s="65"/>
      <c r="G6737" s="64"/>
    </row>
    <row r="6738" ht="15.0" customHeight="1">
      <c r="E6738" s="64"/>
      <c r="F6738" s="65"/>
      <c r="G6738" s="64"/>
    </row>
    <row r="6739" ht="15.0" customHeight="1">
      <c r="E6739" s="64"/>
      <c r="F6739" s="65"/>
      <c r="G6739" s="64"/>
    </row>
    <row r="6740" ht="15.0" customHeight="1">
      <c r="E6740" s="64"/>
      <c r="F6740" s="65"/>
      <c r="G6740" s="64"/>
    </row>
    <row r="6741" ht="15.0" customHeight="1">
      <c r="E6741" s="64"/>
      <c r="F6741" s="65"/>
      <c r="G6741" s="64"/>
    </row>
    <row r="6742" ht="15.0" customHeight="1">
      <c r="E6742" s="64"/>
      <c r="F6742" s="65"/>
      <c r="G6742" s="64"/>
    </row>
    <row r="6743" ht="15.0" customHeight="1">
      <c r="E6743" s="64"/>
      <c r="F6743" s="65"/>
      <c r="G6743" s="64"/>
    </row>
    <row r="6744" ht="15.0" customHeight="1">
      <c r="E6744" s="64"/>
      <c r="F6744" s="65"/>
      <c r="G6744" s="64"/>
    </row>
    <row r="6745" ht="15.0" customHeight="1">
      <c r="E6745" s="64"/>
      <c r="F6745" s="65"/>
      <c r="G6745" s="64"/>
    </row>
    <row r="6746" ht="15.0" customHeight="1">
      <c r="E6746" s="64"/>
      <c r="F6746" s="65"/>
      <c r="G6746" s="64"/>
    </row>
    <row r="6747" ht="15.0" customHeight="1">
      <c r="E6747" s="64"/>
      <c r="F6747" s="65"/>
      <c r="G6747" s="64"/>
    </row>
    <row r="6748" ht="15.0" customHeight="1">
      <c r="E6748" s="64"/>
      <c r="F6748" s="65"/>
      <c r="G6748" s="64"/>
    </row>
    <row r="6749" ht="15.0" customHeight="1">
      <c r="E6749" s="64"/>
      <c r="F6749" s="65"/>
      <c r="G6749" s="64"/>
    </row>
    <row r="6750" ht="15.0" customHeight="1">
      <c r="E6750" s="64"/>
      <c r="F6750" s="65"/>
      <c r="G6750" s="64"/>
    </row>
    <row r="6751" ht="15.0" customHeight="1">
      <c r="E6751" s="64"/>
      <c r="F6751" s="65"/>
      <c r="G6751" s="64"/>
    </row>
    <row r="6752" ht="15.0" customHeight="1">
      <c r="E6752" s="64"/>
      <c r="F6752" s="65"/>
      <c r="G6752" s="64"/>
    </row>
    <row r="6753" ht="15.0" customHeight="1">
      <c r="E6753" s="64"/>
      <c r="F6753" s="65"/>
      <c r="G6753" s="64"/>
    </row>
    <row r="6754" ht="15.0" customHeight="1">
      <c r="E6754" s="64"/>
      <c r="F6754" s="65"/>
      <c r="G6754" s="64"/>
    </row>
    <row r="6755" ht="15.0" customHeight="1">
      <c r="E6755" s="64"/>
      <c r="F6755" s="65"/>
      <c r="G6755" s="64"/>
    </row>
    <row r="6756" ht="15.0" customHeight="1">
      <c r="E6756" s="64"/>
      <c r="F6756" s="65"/>
      <c r="G6756" s="64"/>
    </row>
    <row r="6757" ht="15.0" customHeight="1">
      <c r="E6757" s="64"/>
      <c r="F6757" s="65"/>
      <c r="G6757" s="64"/>
    </row>
    <row r="6758" ht="15.0" customHeight="1">
      <c r="E6758" s="64"/>
      <c r="F6758" s="65"/>
      <c r="G6758" s="64"/>
    </row>
    <row r="6759" ht="15.0" customHeight="1">
      <c r="E6759" s="64"/>
      <c r="F6759" s="65"/>
      <c r="G6759" s="64"/>
    </row>
    <row r="6760" ht="15.0" customHeight="1">
      <c r="E6760" s="64"/>
      <c r="F6760" s="65"/>
      <c r="G6760" s="64"/>
    </row>
    <row r="6761" ht="15.0" customHeight="1">
      <c r="E6761" s="64"/>
      <c r="F6761" s="65"/>
      <c r="G6761" s="64"/>
    </row>
    <row r="6762" ht="15.0" customHeight="1">
      <c r="E6762" s="64"/>
      <c r="F6762" s="65"/>
      <c r="G6762" s="64"/>
    </row>
    <row r="6763" ht="15.0" customHeight="1">
      <c r="E6763" s="64"/>
      <c r="F6763" s="65"/>
      <c r="G6763" s="64"/>
    </row>
    <row r="6764" ht="15.0" customHeight="1">
      <c r="E6764" s="64"/>
      <c r="F6764" s="65"/>
      <c r="G6764" s="64"/>
    </row>
    <row r="6765" ht="15.0" customHeight="1">
      <c r="E6765" s="64"/>
      <c r="F6765" s="65"/>
      <c r="G6765" s="64"/>
    </row>
    <row r="6766" ht="15.0" customHeight="1">
      <c r="E6766" s="64"/>
      <c r="F6766" s="65"/>
      <c r="G6766" s="64"/>
    </row>
    <row r="6767" ht="15.0" customHeight="1">
      <c r="E6767" s="64"/>
      <c r="F6767" s="65"/>
      <c r="G6767" s="64"/>
    </row>
    <row r="6768" ht="15.0" customHeight="1">
      <c r="E6768" s="64"/>
      <c r="F6768" s="65"/>
      <c r="G6768" s="64"/>
    </row>
    <row r="6769" ht="15.0" customHeight="1">
      <c r="E6769" s="64"/>
      <c r="F6769" s="65"/>
      <c r="G6769" s="64"/>
    </row>
    <row r="6770" ht="15.0" customHeight="1">
      <c r="E6770" s="64"/>
      <c r="F6770" s="65"/>
      <c r="G6770" s="64"/>
    </row>
    <row r="6771" ht="15.0" customHeight="1">
      <c r="E6771" s="64"/>
      <c r="F6771" s="65"/>
      <c r="G6771" s="64"/>
    </row>
    <row r="6772" ht="15.0" customHeight="1">
      <c r="E6772" s="64"/>
      <c r="F6772" s="65"/>
      <c r="G6772" s="64"/>
    </row>
    <row r="6773" ht="15.0" customHeight="1">
      <c r="E6773" s="64"/>
      <c r="F6773" s="65"/>
      <c r="G6773" s="64"/>
    </row>
    <row r="6774" ht="15.0" customHeight="1">
      <c r="E6774" s="64"/>
      <c r="F6774" s="65"/>
      <c r="G6774" s="64"/>
    </row>
    <row r="6775" ht="15.0" customHeight="1">
      <c r="E6775" s="64"/>
      <c r="F6775" s="65"/>
      <c r="G6775" s="64"/>
    </row>
    <row r="6776" ht="15.0" customHeight="1">
      <c r="E6776" s="64"/>
      <c r="F6776" s="65"/>
      <c r="G6776" s="64"/>
    </row>
    <row r="6777" ht="15.0" customHeight="1">
      <c r="E6777" s="64"/>
      <c r="F6777" s="65"/>
      <c r="G6777" s="64"/>
    </row>
    <row r="6778" ht="15.0" customHeight="1">
      <c r="E6778" s="64"/>
      <c r="F6778" s="65"/>
      <c r="G6778" s="64"/>
    </row>
    <row r="6779" ht="15.0" customHeight="1">
      <c r="E6779" s="64"/>
      <c r="F6779" s="65"/>
      <c r="G6779" s="64"/>
    </row>
    <row r="6780" ht="15.0" customHeight="1">
      <c r="E6780" s="64"/>
      <c r="F6780" s="65"/>
      <c r="G6780" s="64"/>
    </row>
    <row r="6781" ht="15.0" customHeight="1">
      <c r="E6781" s="64"/>
      <c r="F6781" s="65"/>
      <c r="G6781" s="64"/>
    </row>
    <row r="6782" ht="15.0" customHeight="1">
      <c r="E6782" s="64"/>
      <c r="F6782" s="65"/>
      <c r="G6782" s="64"/>
    </row>
    <row r="6783" ht="15.0" customHeight="1">
      <c r="E6783" s="64"/>
      <c r="F6783" s="65"/>
      <c r="G6783" s="64"/>
    </row>
    <row r="6784" ht="15.0" customHeight="1">
      <c r="E6784" s="64"/>
      <c r="F6784" s="65"/>
      <c r="G6784" s="64"/>
    </row>
    <row r="6785" ht="15.0" customHeight="1">
      <c r="E6785" s="64"/>
      <c r="F6785" s="65"/>
      <c r="G6785" s="64"/>
    </row>
    <row r="6786" ht="15.0" customHeight="1">
      <c r="E6786" s="64"/>
      <c r="F6786" s="65"/>
      <c r="G6786" s="64"/>
    </row>
    <row r="6787" ht="15.0" customHeight="1">
      <c r="E6787" s="64"/>
      <c r="F6787" s="65"/>
      <c r="G6787" s="64"/>
    </row>
    <row r="6788" ht="15.0" customHeight="1">
      <c r="E6788" s="64"/>
      <c r="F6788" s="65"/>
      <c r="G6788" s="64"/>
    </row>
    <row r="6789" ht="15.0" customHeight="1">
      <c r="E6789" s="64"/>
      <c r="F6789" s="65"/>
      <c r="G6789" s="64"/>
    </row>
    <row r="6790" ht="15.0" customHeight="1">
      <c r="E6790" s="64"/>
      <c r="F6790" s="65"/>
      <c r="G6790" s="64"/>
    </row>
    <row r="6791" ht="15.0" customHeight="1">
      <c r="E6791" s="64"/>
      <c r="F6791" s="65"/>
      <c r="G6791" s="64"/>
    </row>
    <row r="6792" ht="15.0" customHeight="1">
      <c r="E6792" s="64"/>
      <c r="F6792" s="65"/>
      <c r="G6792" s="64"/>
    </row>
    <row r="6793" ht="15.0" customHeight="1">
      <c r="E6793" s="64"/>
      <c r="F6793" s="65"/>
      <c r="G6793" s="64"/>
    </row>
    <row r="6794" ht="15.0" customHeight="1">
      <c r="E6794" s="64"/>
      <c r="F6794" s="65"/>
      <c r="G6794" s="64"/>
    </row>
    <row r="6795" ht="15.0" customHeight="1">
      <c r="E6795" s="64"/>
      <c r="F6795" s="65"/>
      <c r="G6795" s="64"/>
    </row>
    <row r="6796" ht="15.0" customHeight="1">
      <c r="E6796" s="64"/>
      <c r="F6796" s="65"/>
      <c r="G6796" s="64"/>
    </row>
    <row r="6797" ht="15.0" customHeight="1">
      <c r="E6797" s="64"/>
      <c r="F6797" s="65"/>
      <c r="G6797" s="64"/>
    </row>
    <row r="6798" ht="15.0" customHeight="1">
      <c r="E6798" s="64"/>
      <c r="F6798" s="65"/>
      <c r="G6798" s="64"/>
    </row>
    <row r="6799" ht="15.0" customHeight="1">
      <c r="E6799" s="64"/>
      <c r="F6799" s="65"/>
      <c r="G6799" s="64"/>
    </row>
    <row r="6800" ht="15.0" customHeight="1">
      <c r="E6800" s="64"/>
      <c r="F6800" s="65"/>
      <c r="G6800" s="64"/>
    </row>
    <row r="6801" ht="15.0" customHeight="1">
      <c r="E6801" s="64"/>
      <c r="F6801" s="65"/>
      <c r="G6801" s="64"/>
    </row>
    <row r="6802" ht="15.0" customHeight="1">
      <c r="E6802" s="64"/>
      <c r="F6802" s="65"/>
      <c r="G6802" s="64"/>
    </row>
    <row r="6803" ht="15.0" customHeight="1">
      <c r="E6803" s="64"/>
      <c r="F6803" s="65"/>
      <c r="G6803" s="64"/>
    </row>
    <row r="6804" ht="15.0" customHeight="1">
      <c r="E6804" s="64"/>
      <c r="F6804" s="65"/>
      <c r="G6804" s="64"/>
    </row>
    <row r="6805" ht="15.0" customHeight="1">
      <c r="E6805" s="64"/>
      <c r="F6805" s="65"/>
      <c r="G6805" s="64"/>
    </row>
    <row r="6806" ht="15.0" customHeight="1">
      <c r="E6806" s="64"/>
      <c r="F6806" s="65"/>
      <c r="G6806" s="64"/>
    </row>
    <row r="6807" ht="15.0" customHeight="1">
      <c r="E6807" s="64"/>
      <c r="F6807" s="65"/>
      <c r="G6807" s="64"/>
    </row>
    <row r="6808" ht="15.0" customHeight="1">
      <c r="E6808" s="64"/>
      <c r="F6808" s="65"/>
      <c r="G6808" s="64"/>
    </row>
    <row r="6809" ht="15.0" customHeight="1">
      <c r="E6809" s="64"/>
      <c r="F6809" s="65"/>
      <c r="G6809" s="64"/>
    </row>
    <row r="6810" ht="15.0" customHeight="1">
      <c r="E6810" s="64"/>
      <c r="F6810" s="65"/>
      <c r="G6810" s="64"/>
    </row>
    <row r="6811" ht="15.0" customHeight="1">
      <c r="E6811" s="64"/>
      <c r="F6811" s="65"/>
      <c r="G6811" s="64"/>
    </row>
    <row r="6812" ht="15.0" customHeight="1">
      <c r="E6812" s="64"/>
      <c r="F6812" s="65"/>
      <c r="G6812" s="64"/>
    </row>
    <row r="6813" ht="15.0" customHeight="1">
      <c r="E6813" s="64"/>
      <c r="F6813" s="65"/>
      <c r="G6813" s="64"/>
    </row>
    <row r="6814" ht="15.0" customHeight="1">
      <c r="E6814" s="64"/>
      <c r="F6814" s="65"/>
      <c r="G6814" s="64"/>
    </row>
    <row r="6815" ht="15.0" customHeight="1">
      <c r="E6815" s="64"/>
      <c r="F6815" s="65"/>
      <c r="G6815" s="64"/>
    </row>
    <row r="6816" ht="15.0" customHeight="1">
      <c r="E6816" s="64"/>
      <c r="F6816" s="65"/>
      <c r="G6816" s="64"/>
    </row>
    <row r="6817" ht="15.0" customHeight="1">
      <c r="E6817" s="64"/>
      <c r="F6817" s="65"/>
      <c r="G6817" s="64"/>
    </row>
    <row r="6818" ht="15.0" customHeight="1">
      <c r="E6818" s="64"/>
      <c r="F6818" s="65"/>
      <c r="G6818" s="64"/>
    </row>
    <row r="6819" ht="15.0" customHeight="1">
      <c r="E6819" s="64"/>
      <c r="F6819" s="65"/>
      <c r="G6819" s="64"/>
    </row>
    <row r="6820" ht="15.0" customHeight="1">
      <c r="E6820" s="64"/>
      <c r="F6820" s="65"/>
      <c r="G6820" s="64"/>
    </row>
    <row r="6821" ht="15.0" customHeight="1">
      <c r="E6821" s="64"/>
      <c r="F6821" s="65"/>
      <c r="G6821" s="64"/>
    </row>
    <row r="6822" ht="15.0" customHeight="1">
      <c r="E6822" s="64"/>
      <c r="F6822" s="65"/>
      <c r="G6822" s="64"/>
    </row>
    <row r="6823" ht="15.0" customHeight="1">
      <c r="E6823" s="64"/>
      <c r="F6823" s="65"/>
      <c r="G6823" s="64"/>
    </row>
    <row r="6824" ht="15.0" customHeight="1">
      <c r="E6824" s="64"/>
      <c r="F6824" s="65"/>
      <c r="G6824" s="64"/>
    </row>
    <row r="6825" ht="15.0" customHeight="1">
      <c r="E6825" s="64"/>
      <c r="F6825" s="65"/>
      <c r="G6825" s="64"/>
    </row>
    <row r="6826" ht="15.0" customHeight="1">
      <c r="E6826" s="64"/>
      <c r="F6826" s="65"/>
      <c r="G6826" s="64"/>
    </row>
    <row r="6827" ht="15.0" customHeight="1">
      <c r="E6827" s="64"/>
      <c r="F6827" s="65"/>
      <c r="G6827" s="64"/>
    </row>
    <row r="6828" ht="15.0" customHeight="1">
      <c r="E6828" s="64"/>
      <c r="F6828" s="65"/>
      <c r="G6828" s="64"/>
    </row>
    <row r="6829" ht="15.0" customHeight="1">
      <c r="E6829" s="64"/>
      <c r="F6829" s="65"/>
      <c r="G6829" s="64"/>
    </row>
    <row r="6830" ht="15.0" customHeight="1">
      <c r="E6830" s="64"/>
      <c r="F6830" s="65"/>
      <c r="G6830" s="64"/>
    </row>
    <row r="6831" ht="15.0" customHeight="1">
      <c r="E6831" s="64"/>
      <c r="F6831" s="65"/>
      <c r="G6831" s="64"/>
    </row>
    <row r="6832" ht="15.0" customHeight="1">
      <c r="E6832" s="64"/>
      <c r="F6832" s="65"/>
      <c r="G6832" s="64"/>
    </row>
    <row r="6833" ht="15.0" customHeight="1">
      <c r="E6833" s="64"/>
      <c r="F6833" s="65"/>
      <c r="G6833" s="64"/>
    </row>
    <row r="6834" ht="15.0" customHeight="1">
      <c r="E6834" s="64"/>
      <c r="F6834" s="65"/>
      <c r="G6834" s="64"/>
    </row>
    <row r="6835" ht="15.0" customHeight="1">
      <c r="E6835" s="64"/>
      <c r="F6835" s="65"/>
      <c r="G6835" s="64"/>
    </row>
    <row r="6836" ht="15.0" customHeight="1">
      <c r="E6836" s="64"/>
      <c r="F6836" s="65"/>
      <c r="G6836" s="64"/>
    </row>
    <row r="6837" ht="15.0" customHeight="1">
      <c r="E6837" s="64"/>
      <c r="F6837" s="65"/>
      <c r="G6837" s="64"/>
    </row>
    <row r="6838" ht="15.0" customHeight="1">
      <c r="E6838" s="64"/>
      <c r="F6838" s="65"/>
      <c r="G6838" s="64"/>
    </row>
    <row r="6839" ht="15.0" customHeight="1">
      <c r="E6839" s="64"/>
      <c r="F6839" s="65"/>
      <c r="G6839" s="64"/>
    </row>
    <row r="6840" ht="15.0" customHeight="1">
      <c r="E6840" s="64"/>
      <c r="F6840" s="65"/>
      <c r="G6840" s="64"/>
    </row>
    <row r="6841" ht="15.0" customHeight="1">
      <c r="E6841" s="64"/>
      <c r="F6841" s="65"/>
      <c r="G6841" s="64"/>
    </row>
    <row r="6842" ht="15.0" customHeight="1">
      <c r="E6842" s="64"/>
      <c r="F6842" s="65"/>
      <c r="G6842" s="64"/>
    </row>
    <row r="6843" ht="15.0" customHeight="1">
      <c r="E6843" s="64"/>
      <c r="F6843" s="65"/>
      <c r="G6843" s="64"/>
    </row>
    <row r="6844" ht="15.0" customHeight="1">
      <c r="E6844" s="64"/>
      <c r="F6844" s="65"/>
      <c r="G6844" s="64"/>
    </row>
    <row r="6845" ht="15.0" customHeight="1">
      <c r="E6845" s="64"/>
      <c r="F6845" s="65"/>
      <c r="G6845" s="64"/>
    </row>
    <row r="6846" ht="15.0" customHeight="1">
      <c r="E6846" s="64"/>
      <c r="F6846" s="65"/>
      <c r="G6846" s="64"/>
    </row>
    <row r="6847" ht="15.0" customHeight="1">
      <c r="E6847" s="64"/>
      <c r="F6847" s="65"/>
      <c r="G6847" s="64"/>
    </row>
    <row r="6848" ht="15.0" customHeight="1">
      <c r="E6848" s="64"/>
      <c r="F6848" s="65"/>
      <c r="G6848" s="64"/>
    </row>
    <row r="6849" ht="15.0" customHeight="1">
      <c r="E6849" s="64"/>
      <c r="F6849" s="65"/>
      <c r="G6849" s="64"/>
    </row>
    <row r="6850" ht="15.0" customHeight="1">
      <c r="E6850" s="64"/>
      <c r="F6850" s="65"/>
      <c r="G6850" s="64"/>
    </row>
    <row r="6851" ht="15.0" customHeight="1">
      <c r="E6851" s="64"/>
      <c r="F6851" s="65"/>
      <c r="G6851" s="64"/>
    </row>
    <row r="6852" ht="15.0" customHeight="1">
      <c r="E6852" s="64"/>
      <c r="F6852" s="65"/>
      <c r="G6852" s="64"/>
    </row>
    <row r="6853" ht="15.0" customHeight="1">
      <c r="E6853" s="64"/>
      <c r="F6853" s="65"/>
      <c r="G6853" s="64"/>
    </row>
    <row r="6854" ht="15.0" customHeight="1">
      <c r="E6854" s="64"/>
      <c r="F6854" s="65"/>
      <c r="G6854" s="64"/>
    </row>
    <row r="6855" ht="15.0" customHeight="1">
      <c r="E6855" s="64"/>
      <c r="F6855" s="65"/>
      <c r="G6855" s="64"/>
    </row>
    <row r="6856" ht="15.0" customHeight="1">
      <c r="E6856" s="64"/>
      <c r="F6856" s="65"/>
      <c r="G6856" s="64"/>
    </row>
    <row r="6857" ht="15.0" customHeight="1">
      <c r="E6857" s="64"/>
      <c r="F6857" s="65"/>
      <c r="G6857" s="64"/>
    </row>
    <row r="6858" ht="15.0" customHeight="1">
      <c r="E6858" s="64"/>
      <c r="F6858" s="65"/>
      <c r="G6858" s="64"/>
    </row>
    <row r="6859" ht="15.0" customHeight="1">
      <c r="E6859" s="64"/>
      <c r="F6859" s="65"/>
      <c r="G6859" s="64"/>
    </row>
    <row r="6860" ht="15.0" customHeight="1">
      <c r="E6860" s="64"/>
      <c r="F6860" s="65"/>
      <c r="G6860" s="64"/>
    </row>
    <row r="6861" ht="15.0" customHeight="1">
      <c r="E6861" s="64"/>
      <c r="F6861" s="65"/>
      <c r="G6861" s="64"/>
    </row>
    <row r="6862" ht="15.0" customHeight="1">
      <c r="E6862" s="64"/>
      <c r="F6862" s="65"/>
      <c r="G6862" s="64"/>
    </row>
    <row r="6863" ht="15.0" customHeight="1">
      <c r="E6863" s="64"/>
      <c r="F6863" s="65"/>
      <c r="G6863" s="64"/>
    </row>
    <row r="6864" ht="15.0" customHeight="1">
      <c r="E6864" s="64"/>
      <c r="F6864" s="65"/>
      <c r="G6864" s="64"/>
    </row>
    <row r="6865" ht="15.0" customHeight="1">
      <c r="E6865" s="64"/>
      <c r="F6865" s="65"/>
      <c r="G6865" s="64"/>
    </row>
    <row r="6866" ht="15.0" customHeight="1">
      <c r="E6866" s="64"/>
      <c r="F6866" s="65"/>
      <c r="G6866" s="64"/>
    </row>
    <row r="6867" ht="15.0" customHeight="1">
      <c r="E6867" s="64"/>
      <c r="F6867" s="65"/>
      <c r="G6867" s="64"/>
    </row>
    <row r="6868" ht="15.0" customHeight="1">
      <c r="E6868" s="64"/>
      <c r="F6868" s="65"/>
      <c r="G6868" s="64"/>
    </row>
    <row r="6869" ht="15.0" customHeight="1">
      <c r="E6869" s="64"/>
      <c r="F6869" s="65"/>
      <c r="G6869" s="64"/>
    </row>
    <row r="6870" ht="15.0" customHeight="1">
      <c r="E6870" s="64"/>
      <c r="F6870" s="65"/>
      <c r="G6870" s="64"/>
    </row>
    <row r="6871" ht="15.0" customHeight="1">
      <c r="E6871" s="64"/>
      <c r="F6871" s="65"/>
      <c r="G6871" s="64"/>
    </row>
    <row r="6872" ht="15.0" customHeight="1">
      <c r="E6872" s="64"/>
      <c r="F6872" s="65"/>
      <c r="G6872" s="64"/>
    </row>
    <row r="6873" ht="15.0" customHeight="1">
      <c r="E6873" s="64"/>
      <c r="F6873" s="65"/>
      <c r="G6873" s="64"/>
    </row>
    <row r="6874" ht="15.0" customHeight="1">
      <c r="E6874" s="64"/>
      <c r="F6874" s="65"/>
      <c r="G6874" s="64"/>
    </row>
    <row r="6875" ht="15.0" customHeight="1">
      <c r="E6875" s="64"/>
      <c r="F6875" s="65"/>
      <c r="G6875" s="64"/>
    </row>
    <row r="6876" ht="15.0" customHeight="1">
      <c r="E6876" s="64"/>
      <c r="F6876" s="65"/>
      <c r="G6876" s="64"/>
    </row>
    <row r="6877" ht="15.0" customHeight="1">
      <c r="E6877" s="64"/>
      <c r="F6877" s="65"/>
      <c r="G6877" s="64"/>
    </row>
    <row r="6878" ht="15.0" customHeight="1">
      <c r="E6878" s="64"/>
      <c r="F6878" s="65"/>
      <c r="G6878" s="64"/>
    </row>
    <row r="6879" ht="15.0" customHeight="1">
      <c r="E6879" s="64"/>
      <c r="F6879" s="65"/>
      <c r="G6879" s="64"/>
    </row>
    <row r="6880" ht="15.0" customHeight="1">
      <c r="E6880" s="64"/>
      <c r="F6880" s="65"/>
      <c r="G6880" s="64"/>
    </row>
    <row r="6881" ht="15.0" customHeight="1">
      <c r="E6881" s="64"/>
      <c r="F6881" s="65"/>
      <c r="G6881" s="64"/>
    </row>
    <row r="6882" ht="15.0" customHeight="1">
      <c r="E6882" s="64"/>
      <c r="F6882" s="65"/>
      <c r="G6882" s="64"/>
    </row>
    <row r="6883" ht="15.0" customHeight="1">
      <c r="E6883" s="64"/>
      <c r="F6883" s="65"/>
      <c r="G6883" s="64"/>
    </row>
    <row r="6884" ht="15.0" customHeight="1">
      <c r="E6884" s="64"/>
      <c r="F6884" s="65"/>
      <c r="G6884" s="64"/>
    </row>
    <row r="6885" ht="15.0" customHeight="1">
      <c r="E6885" s="64"/>
      <c r="F6885" s="65"/>
      <c r="G6885" s="64"/>
    </row>
    <row r="6886" ht="15.0" customHeight="1">
      <c r="E6886" s="64"/>
      <c r="F6886" s="65"/>
      <c r="G6886" s="64"/>
    </row>
    <row r="6887" ht="15.0" customHeight="1">
      <c r="E6887" s="64"/>
      <c r="F6887" s="65"/>
      <c r="G6887" s="64"/>
    </row>
    <row r="6888" ht="15.0" customHeight="1">
      <c r="E6888" s="64"/>
      <c r="F6888" s="65"/>
      <c r="G6888" s="64"/>
    </row>
    <row r="6889" ht="15.0" customHeight="1">
      <c r="E6889" s="64"/>
      <c r="F6889" s="65"/>
      <c r="G6889" s="64"/>
    </row>
    <row r="6890" ht="15.0" customHeight="1">
      <c r="E6890" s="64"/>
      <c r="F6890" s="65"/>
      <c r="G6890" s="64"/>
    </row>
    <row r="6891" ht="15.0" customHeight="1">
      <c r="E6891" s="64"/>
      <c r="F6891" s="65"/>
      <c r="G6891" s="64"/>
    </row>
    <row r="6892" ht="15.0" customHeight="1">
      <c r="E6892" s="64"/>
      <c r="F6892" s="65"/>
      <c r="G6892" s="64"/>
    </row>
    <row r="6893" ht="15.0" customHeight="1">
      <c r="E6893" s="64"/>
      <c r="F6893" s="65"/>
      <c r="G6893" s="64"/>
    </row>
    <row r="6894" ht="15.0" customHeight="1">
      <c r="E6894" s="64"/>
      <c r="F6894" s="65"/>
      <c r="G6894" s="64"/>
    </row>
    <row r="6895" ht="15.0" customHeight="1">
      <c r="E6895" s="64"/>
      <c r="F6895" s="65"/>
      <c r="G6895" s="64"/>
    </row>
    <row r="6896" ht="15.0" customHeight="1">
      <c r="E6896" s="64"/>
      <c r="F6896" s="65"/>
      <c r="G6896" s="64"/>
    </row>
    <row r="6897" ht="15.0" customHeight="1">
      <c r="E6897" s="64"/>
      <c r="F6897" s="65"/>
      <c r="G6897" s="64"/>
    </row>
    <row r="6898" ht="15.0" customHeight="1">
      <c r="E6898" s="64"/>
      <c r="F6898" s="65"/>
      <c r="G6898" s="64"/>
    </row>
    <row r="6899" ht="15.0" customHeight="1">
      <c r="E6899" s="64"/>
      <c r="F6899" s="65"/>
      <c r="G6899" s="64"/>
    </row>
    <row r="6900" ht="15.0" customHeight="1">
      <c r="E6900" s="64"/>
      <c r="F6900" s="65"/>
      <c r="G6900" s="64"/>
    </row>
    <row r="6901" ht="15.0" customHeight="1">
      <c r="E6901" s="64"/>
      <c r="F6901" s="65"/>
      <c r="G6901" s="64"/>
    </row>
    <row r="6902" ht="15.0" customHeight="1">
      <c r="E6902" s="64"/>
      <c r="F6902" s="65"/>
      <c r="G6902" s="64"/>
    </row>
    <row r="6903" ht="15.0" customHeight="1">
      <c r="E6903" s="64"/>
      <c r="F6903" s="65"/>
      <c r="G6903" s="64"/>
    </row>
    <row r="6904" ht="15.0" customHeight="1">
      <c r="E6904" s="64"/>
      <c r="F6904" s="65"/>
      <c r="G6904" s="64"/>
    </row>
    <row r="6905" ht="15.0" customHeight="1">
      <c r="E6905" s="64"/>
      <c r="F6905" s="65"/>
      <c r="G6905" s="64"/>
    </row>
    <row r="6906" ht="15.0" customHeight="1">
      <c r="E6906" s="64"/>
      <c r="F6906" s="65"/>
      <c r="G6906" s="64"/>
    </row>
    <row r="6907" ht="15.0" customHeight="1">
      <c r="E6907" s="64"/>
      <c r="F6907" s="65"/>
      <c r="G6907" s="64"/>
    </row>
    <row r="6908" ht="15.0" customHeight="1">
      <c r="E6908" s="64"/>
      <c r="F6908" s="65"/>
      <c r="G6908" s="64"/>
    </row>
    <row r="6909" ht="15.0" customHeight="1">
      <c r="E6909" s="64"/>
      <c r="F6909" s="65"/>
      <c r="G6909" s="64"/>
    </row>
    <row r="6910" ht="15.0" customHeight="1">
      <c r="E6910" s="64"/>
      <c r="F6910" s="65"/>
      <c r="G6910" s="64"/>
    </row>
    <row r="6911" ht="15.0" customHeight="1">
      <c r="E6911" s="64"/>
      <c r="F6911" s="65"/>
      <c r="G6911" s="64"/>
    </row>
    <row r="6912" ht="15.0" customHeight="1">
      <c r="E6912" s="64"/>
      <c r="F6912" s="65"/>
      <c r="G6912" s="64"/>
    </row>
    <row r="6913" ht="15.0" customHeight="1">
      <c r="E6913" s="64"/>
      <c r="F6913" s="65"/>
      <c r="G6913" s="64"/>
    </row>
    <row r="6914" ht="15.0" customHeight="1">
      <c r="E6914" s="64"/>
      <c r="F6914" s="65"/>
      <c r="G6914" s="64"/>
    </row>
    <row r="6915" ht="15.0" customHeight="1">
      <c r="E6915" s="64"/>
      <c r="F6915" s="65"/>
      <c r="G6915" s="64"/>
    </row>
    <row r="6916" ht="15.0" customHeight="1">
      <c r="E6916" s="64"/>
      <c r="F6916" s="65"/>
      <c r="G6916" s="64"/>
    </row>
    <row r="6917" ht="15.0" customHeight="1">
      <c r="E6917" s="64"/>
      <c r="F6917" s="65"/>
      <c r="G6917" s="64"/>
    </row>
    <row r="6918" ht="15.0" customHeight="1">
      <c r="E6918" s="64"/>
      <c r="F6918" s="65"/>
      <c r="G6918" s="64"/>
    </row>
    <row r="6919" ht="15.0" customHeight="1">
      <c r="E6919" s="64"/>
      <c r="F6919" s="65"/>
      <c r="G6919" s="64"/>
    </row>
    <row r="6920" ht="15.0" customHeight="1">
      <c r="E6920" s="64"/>
      <c r="F6920" s="65"/>
      <c r="G6920" s="64"/>
    </row>
    <row r="6921" ht="15.0" customHeight="1">
      <c r="E6921" s="64"/>
      <c r="F6921" s="65"/>
      <c r="G6921" s="64"/>
    </row>
    <row r="6922" ht="15.0" customHeight="1">
      <c r="E6922" s="64"/>
      <c r="F6922" s="65"/>
      <c r="G6922" s="64"/>
    </row>
    <row r="6923" ht="15.0" customHeight="1">
      <c r="E6923" s="64"/>
      <c r="F6923" s="65"/>
      <c r="G6923" s="64"/>
    </row>
    <row r="6924" ht="15.0" customHeight="1">
      <c r="E6924" s="64"/>
      <c r="F6924" s="65"/>
      <c r="G6924" s="64"/>
    </row>
    <row r="6925" ht="15.0" customHeight="1">
      <c r="E6925" s="64"/>
      <c r="F6925" s="65"/>
      <c r="G6925" s="64"/>
    </row>
    <row r="6926" ht="15.0" customHeight="1">
      <c r="E6926" s="64"/>
      <c r="F6926" s="65"/>
      <c r="G6926" s="64"/>
    </row>
    <row r="6927" ht="15.0" customHeight="1">
      <c r="E6927" s="64"/>
      <c r="F6927" s="65"/>
      <c r="G6927" s="64"/>
    </row>
    <row r="6928" ht="15.0" customHeight="1">
      <c r="E6928" s="64"/>
      <c r="F6928" s="65"/>
      <c r="G6928" s="64"/>
    </row>
    <row r="6929" ht="15.0" customHeight="1">
      <c r="E6929" s="64"/>
      <c r="F6929" s="65"/>
      <c r="G6929" s="64"/>
    </row>
    <row r="6930" ht="15.0" customHeight="1">
      <c r="E6930" s="64"/>
      <c r="F6930" s="65"/>
      <c r="G6930" s="64"/>
    </row>
    <row r="6931" ht="15.0" customHeight="1">
      <c r="E6931" s="64"/>
      <c r="F6931" s="65"/>
      <c r="G6931" s="64"/>
    </row>
    <row r="6932" ht="15.0" customHeight="1">
      <c r="E6932" s="64"/>
      <c r="F6932" s="65"/>
      <c r="G6932" s="64"/>
    </row>
    <row r="6933" ht="15.0" customHeight="1">
      <c r="E6933" s="64"/>
      <c r="F6933" s="65"/>
      <c r="G6933" s="64"/>
    </row>
    <row r="6934" ht="15.0" customHeight="1">
      <c r="E6934" s="64"/>
      <c r="F6934" s="65"/>
      <c r="G6934" s="64"/>
    </row>
    <row r="6935" ht="15.0" customHeight="1">
      <c r="E6935" s="64"/>
      <c r="F6935" s="65"/>
      <c r="G6935" s="64"/>
    </row>
    <row r="6936" ht="15.0" customHeight="1">
      <c r="E6936" s="64"/>
      <c r="F6936" s="65"/>
      <c r="G6936" s="64"/>
    </row>
    <row r="6937" ht="15.0" customHeight="1">
      <c r="E6937" s="64"/>
      <c r="F6937" s="65"/>
      <c r="G6937" s="64"/>
    </row>
    <row r="6938" ht="15.0" customHeight="1">
      <c r="E6938" s="64"/>
      <c r="F6938" s="65"/>
      <c r="G6938" s="64"/>
    </row>
    <row r="6939" ht="15.0" customHeight="1">
      <c r="E6939" s="64"/>
      <c r="F6939" s="65"/>
      <c r="G6939" s="64"/>
    </row>
    <row r="6940" ht="15.0" customHeight="1">
      <c r="E6940" s="64"/>
      <c r="F6940" s="65"/>
      <c r="G6940" s="64"/>
    </row>
    <row r="6941" ht="15.0" customHeight="1">
      <c r="E6941" s="64"/>
      <c r="F6941" s="65"/>
      <c r="G6941" s="64"/>
    </row>
    <row r="6942" ht="15.0" customHeight="1">
      <c r="E6942" s="64"/>
      <c r="F6942" s="65"/>
      <c r="G6942" s="64"/>
    </row>
    <row r="6943" ht="15.0" customHeight="1">
      <c r="E6943" s="64"/>
      <c r="F6943" s="65"/>
      <c r="G6943" s="64"/>
    </row>
    <row r="6944" ht="15.0" customHeight="1">
      <c r="E6944" s="64"/>
      <c r="F6944" s="65"/>
      <c r="G6944" s="64"/>
    </row>
    <row r="6945" ht="15.0" customHeight="1">
      <c r="E6945" s="64"/>
      <c r="F6945" s="65"/>
      <c r="G6945" s="64"/>
    </row>
    <row r="6946" ht="15.0" customHeight="1">
      <c r="E6946" s="64"/>
      <c r="F6946" s="65"/>
      <c r="G6946" s="64"/>
    </row>
    <row r="6947" ht="15.0" customHeight="1">
      <c r="E6947" s="64"/>
      <c r="F6947" s="65"/>
      <c r="G6947" s="64"/>
    </row>
    <row r="6948" ht="15.0" customHeight="1">
      <c r="E6948" s="64"/>
      <c r="F6948" s="65"/>
      <c r="G6948" s="64"/>
    </row>
    <row r="6949" ht="15.0" customHeight="1">
      <c r="E6949" s="64"/>
      <c r="F6949" s="65"/>
      <c r="G6949" s="64"/>
    </row>
    <row r="6950" ht="15.0" customHeight="1">
      <c r="E6950" s="64"/>
      <c r="F6950" s="65"/>
      <c r="G6950" s="64"/>
    </row>
    <row r="6951" ht="15.0" customHeight="1">
      <c r="E6951" s="64"/>
      <c r="F6951" s="65"/>
      <c r="G6951" s="64"/>
    </row>
    <row r="6952" ht="15.0" customHeight="1">
      <c r="E6952" s="64"/>
      <c r="F6952" s="65"/>
      <c r="G6952" s="64"/>
    </row>
    <row r="6953" ht="15.0" customHeight="1">
      <c r="E6953" s="64"/>
      <c r="F6953" s="65"/>
      <c r="G6953" s="64"/>
    </row>
    <row r="6954" ht="15.0" customHeight="1">
      <c r="E6954" s="64"/>
      <c r="F6954" s="65"/>
      <c r="G6954" s="64"/>
    </row>
    <row r="6955" ht="15.0" customHeight="1">
      <c r="E6955" s="64"/>
      <c r="F6955" s="65"/>
      <c r="G6955" s="64"/>
    </row>
    <row r="6956" ht="15.0" customHeight="1">
      <c r="E6956" s="64"/>
      <c r="F6956" s="65"/>
      <c r="G6956" s="64"/>
    </row>
    <row r="6957" ht="15.0" customHeight="1">
      <c r="E6957" s="64"/>
      <c r="F6957" s="65"/>
      <c r="G6957" s="64"/>
    </row>
    <row r="6958" ht="15.0" customHeight="1">
      <c r="E6958" s="64"/>
      <c r="F6958" s="65"/>
      <c r="G6958" s="64"/>
    </row>
    <row r="6959" ht="15.0" customHeight="1">
      <c r="E6959" s="64"/>
      <c r="F6959" s="65"/>
      <c r="G6959" s="64"/>
    </row>
    <row r="6960" ht="15.0" customHeight="1">
      <c r="E6960" s="64"/>
      <c r="F6960" s="65"/>
      <c r="G6960" s="64"/>
    </row>
    <row r="6961" ht="15.0" customHeight="1">
      <c r="E6961" s="64"/>
      <c r="F6961" s="65"/>
      <c r="G6961" s="64"/>
    </row>
    <row r="6962" ht="15.0" customHeight="1">
      <c r="E6962" s="64"/>
      <c r="F6962" s="65"/>
      <c r="G6962" s="64"/>
    </row>
    <row r="6963" ht="15.0" customHeight="1">
      <c r="E6963" s="64"/>
      <c r="F6963" s="65"/>
      <c r="G6963" s="64"/>
    </row>
    <row r="6964" ht="15.0" customHeight="1">
      <c r="E6964" s="64"/>
      <c r="F6964" s="65"/>
      <c r="G6964" s="64"/>
    </row>
    <row r="6965" ht="15.0" customHeight="1">
      <c r="E6965" s="64"/>
      <c r="F6965" s="65"/>
      <c r="G6965" s="64"/>
    </row>
    <row r="6966" ht="15.0" customHeight="1">
      <c r="E6966" s="64"/>
      <c r="F6966" s="65"/>
      <c r="G6966" s="64"/>
    </row>
    <row r="6967" ht="15.0" customHeight="1">
      <c r="E6967" s="64"/>
      <c r="F6967" s="65"/>
      <c r="G6967" s="64"/>
    </row>
    <row r="6968" ht="15.0" customHeight="1">
      <c r="E6968" s="64"/>
      <c r="F6968" s="65"/>
      <c r="G6968" s="64"/>
    </row>
    <row r="6969" ht="15.0" customHeight="1">
      <c r="E6969" s="64"/>
      <c r="F6969" s="65"/>
      <c r="G6969" s="64"/>
    </row>
    <row r="6970" ht="15.0" customHeight="1">
      <c r="E6970" s="64"/>
      <c r="F6970" s="65"/>
      <c r="G6970" s="64"/>
    </row>
    <row r="6971" ht="15.0" customHeight="1">
      <c r="E6971" s="64"/>
      <c r="F6971" s="65"/>
      <c r="G6971" s="64"/>
    </row>
    <row r="6972" ht="15.0" customHeight="1">
      <c r="E6972" s="64"/>
      <c r="F6972" s="65"/>
      <c r="G6972" s="64"/>
    </row>
    <row r="6973" ht="15.0" customHeight="1">
      <c r="E6973" s="64"/>
      <c r="F6973" s="65"/>
      <c r="G6973" s="64"/>
    </row>
    <row r="6974" ht="15.0" customHeight="1">
      <c r="E6974" s="64"/>
      <c r="F6974" s="65"/>
      <c r="G6974" s="64"/>
    </row>
    <row r="6975" ht="15.0" customHeight="1">
      <c r="E6975" s="64"/>
      <c r="F6975" s="65"/>
      <c r="G6975" s="64"/>
    </row>
    <row r="6976" ht="15.0" customHeight="1">
      <c r="E6976" s="64"/>
      <c r="F6976" s="65"/>
      <c r="G6976" s="64"/>
    </row>
    <row r="6977" ht="15.0" customHeight="1">
      <c r="E6977" s="64"/>
      <c r="F6977" s="65"/>
      <c r="G6977" s="64"/>
    </row>
    <row r="6978" ht="15.0" customHeight="1">
      <c r="E6978" s="64"/>
      <c r="F6978" s="65"/>
      <c r="G6978" s="64"/>
    </row>
    <row r="6979" ht="15.0" customHeight="1">
      <c r="E6979" s="64"/>
      <c r="F6979" s="65"/>
      <c r="G6979" s="64"/>
    </row>
    <row r="6980" ht="15.0" customHeight="1">
      <c r="E6980" s="64"/>
      <c r="F6980" s="65"/>
      <c r="G6980" s="64"/>
    </row>
    <row r="6981" ht="15.0" customHeight="1">
      <c r="E6981" s="64"/>
      <c r="F6981" s="65"/>
      <c r="G6981" s="64"/>
    </row>
    <row r="6982" ht="15.0" customHeight="1">
      <c r="E6982" s="64"/>
      <c r="F6982" s="65"/>
      <c r="G6982" s="64"/>
    </row>
    <row r="6983" ht="15.0" customHeight="1">
      <c r="E6983" s="64"/>
      <c r="F6983" s="65"/>
      <c r="G6983" s="64"/>
    </row>
    <row r="6984" ht="15.0" customHeight="1">
      <c r="E6984" s="64"/>
      <c r="F6984" s="65"/>
      <c r="G6984" s="64"/>
    </row>
    <row r="6985" ht="15.0" customHeight="1">
      <c r="E6985" s="64"/>
      <c r="F6985" s="65"/>
      <c r="G6985" s="64"/>
    </row>
    <row r="6986" ht="15.0" customHeight="1">
      <c r="E6986" s="64"/>
      <c r="F6986" s="65"/>
      <c r="G6986" s="64"/>
    </row>
    <row r="6987" ht="15.0" customHeight="1">
      <c r="E6987" s="64"/>
      <c r="F6987" s="65"/>
      <c r="G6987" s="64"/>
    </row>
    <row r="6988" ht="15.0" customHeight="1">
      <c r="E6988" s="64"/>
      <c r="F6988" s="65"/>
      <c r="G6988" s="64"/>
    </row>
    <row r="6989" ht="15.0" customHeight="1">
      <c r="E6989" s="64"/>
      <c r="F6989" s="65"/>
      <c r="G6989" s="64"/>
    </row>
    <row r="6990" ht="15.0" customHeight="1">
      <c r="E6990" s="64"/>
      <c r="F6990" s="65"/>
      <c r="G6990" s="64"/>
    </row>
    <row r="6991" ht="15.0" customHeight="1">
      <c r="E6991" s="64"/>
      <c r="F6991" s="65"/>
      <c r="G6991" s="64"/>
    </row>
    <row r="6992" ht="15.0" customHeight="1">
      <c r="E6992" s="64"/>
      <c r="F6992" s="65"/>
      <c r="G6992" s="64"/>
    </row>
    <row r="6993" ht="15.0" customHeight="1">
      <c r="E6993" s="64"/>
      <c r="F6993" s="65"/>
      <c r="G6993" s="64"/>
    </row>
    <row r="6994" ht="15.0" customHeight="1">
      <c r="E6994" s="64"/>
      <c r="F6994" s="65"/>
      <c r="G6994" s="64"/>
    </row>
    <row r="6995" ht="15.0" customHeight="1">
      <c r="E6995" s="64"/>
      <c r="F6995" s="65"/>
      <c r="G6995" s="64"/>
    </row>
    <row r="6996" ht="15.0" customHeight="1">
      <c r="E6996" s="64"/>
      <c r="F6996" s="65"/>
      <c r="G6996" s="64"/>
    </row>
    <row r="6997" ht="15.0" customHeight="1">
      <c r="E6997" s="64"/>
      <c r="F6997" s="65"/>
      <c r="G6997" s="64"/>
    </row>
    <row r="6998" ht="15.0" customHeight="1">
      <c r="E6998" s="64"/>
      <c r="F6998" s="65"/>
      <c r="G6998" s="64"/>
    </row>
    <row r="6999" ht="15.0" customHeight="1">
      <c r="E6999" s="64"/>
      <c r="F6999" s="65"/>
      <c r="G6999" s="64"/>
    </row>
    <row r="7000" ht="15.0" customHeight="1">
      <c r="E7000" s="64"/>
      <c r="F7000" s="65"/>
      <c r="G7000" s="64"/>
    </row>
    <row r="7001" ht="15.0" customHeight="1">
      <c r="E7001" s="64"/>
      <c r="F7001" s="65"/>
      <c r="G7001" s="64"/>
    </row>
    <row r="7002" ht="15.0" customHeight="1">
      <c r="E7002" s="64"/>
      <c r="F7002" s="65"/>
      <c r="G7002" s="64"/>
    </row>
    <row r="7003" ht="15.0" customHeight="1">
      <c r="E7003" s="64"/>
      <c r="F7003" s="65"/>
      <c r="G7003" s="64"/>
    </row>
    <row r="7004" ht="15.0" customHeight="1">
      <c r="E7004" s="64"/>
      <c r="F7004" s="65"/>
      <c r="G7004" s="64"/>
    </row>
    <row r="7005" ht="15.0" customHeight="1">
      <c r="E7005" s="64"/>
      <c r="F7005" s="65"/>
      <c r="G7005" s="64"/>
    </row>
    <row r="7006" ht="15.0" customHeight="1">
      <c r="E7006" s="64"/>
      <c r="F7006" s="65"/>
      <c r="G7006" s="64"/>
    </row>
    <row r="7007" ht="15.0" customHeight="1">
      <c r="E7007" s="64"/>
      <c r="F7007" s="65"/>
      <c r="G7007" s="64"/>
    </row>
    <row r="7008" ht="15.0" customHeight="1">
      <c r="E7008" s="64"/>
      <c r="F7008" s="65"/>
      <c r="G7008" s="64"/>
    </row>
    <row r="7009" ht="15.0" customHeight="1">
      <c r="E7009" s="64"/>
      <c r="F7009" s="65"/>
      <c r="G7009" s="64"/>
    </row>
    <row r="7010" ht="15.0" customHeight="1">
      <c r="E7010" s="64"/>
      <c r="F7010" s="65"/>
      <c r="G7010" s="64"/>
    </row>
    <row r="7011" ht="15.0" customHeight="1">
      <c r="E7011" s="64"/>
      <c r="F7011" s="65"/>
      <c r="G7011" s="64"/>
    </row>
    <row r="7012" ht="15.0" customHeight="1">
      <c r="E7012" s="64"/>
      <c r="F7012" s="65"/>
      <c r="G7012" s="64"/>
    </row>
    <row r="7013" ht="15.0" customHeight="1">
      <c r="E7013" s="64"/>
      <c r="F7013" s="65"/>
      <c r="G7013" s="64"/>
    </row>
    <row r="7014" ht="15.0" customHeight="1">
      <c r="E7014" s="64"/>
      <c r="F7014" s="65"/>
      <c r="G7014" s="64"/>
    </row>
    <row r="7015" ht="15.0" customHeight="1">
      <c r="E7015" s="64"/>
      <c r="F7015" s="65"/>
      <c r="G7015" s="64"/>
    </row>
    <row r="7016" ht="15.0" customHeight="1">
      <c r="E7016" s="64"/>
      <c r="F7016" s="65"/>
      <c r="G7016" s="64"/>
    </row>
    <row r="7017" ht="15.0" customHeight="1">
      <c r="E7017" s="64"/>
      <c r="F7017" s="65"/>
      <c r="G7017" s="64"/>
    </row>
    <row r="7018" ht="15.0" customHeight="1">
      <c r="E7018" s="64"/>
      <c r="F7018" s="65"/>
      <c r="G7018" s="64"/>
    </row>
    <row r="7019" ht="15.0" customHeight="1">
      <c r="E7019" s="64"/>
      <c r="F7019" s="65"/>
      <c r="G7019" s="64"/>
    </row>
    <row r="7020" ht="15.0" customHeight="1">
      <c r="E7020" s="64"/>
      <c r="F7020" s="65"/>
      <c r="G7020" s="64"/>
    </row>
    <row r="7021" ht="15.0" customHeight="1">
      <c r="E7021" s="64"/>
      <c r="F7021" s="65"/>
      <c r="G7021" s="64"/>
    </row>
    <row r="7022" ht="15.0" customHeight="1">
      <c r="E7022" s="64"/>
      <c r="F7022" s="65"/>
      <c r="G7022" s="64"/>
    </row>
    <row r="7023" ht="15.0" customHeight="1">
      <c r="E7023" s="64"/>
      <c r="F7023" s="65"/>
      <c r="G7023" s="64"/>
    </row>
    <row r="7024" ht="15.0" customHeight="1">
      <c r="E7024" s="64"/>
      <c r="F7024" s="65"/>
      <c r="G7024" s="64"/>
    </row>
    <row r="7025" ht="15.0" customHeight="1">
      <c r="E7025" s="64"/>
      <c r="F7025" s="65"/>
      <c r="G7025" s="64"/>
    </row>
    <row r="7026" ht="15.0" customHeight="1">
      <c r="E7026" s="64"/>
      <c r="F7026" s="65"/>
      <c r="G7026" s="64"/>
    </row>
    <row r="7027" ht="15.0" customHeight="1">
      <c r="E7027" s="64"/>
      <c r="F7027" s="65"/>
      <c r="G7027" s="64"/>
    </row>
    <row r="7028" ht="15.0" customHeight="1">
      <c r="E7028" s="64"/>
      <c r="F7028" s="65"/>
      <c r="G7028" s="64"/>
    </row>
    <row r="7029" ht="15.0" customHeight="1">
      <c r="E7029" s="64"/>
      <c r="F7029" s="65"/>
      <c r="G7029" s="64"/>
    </row>
    <row r="7030" ht="15.0" customHeight="1">
      <c r="E7030" s="64"/>
      <c r="F7030" s="65"/>
      <c r="G7030" s="64"/>
    </row>
    <row r="7031" ht="15.0" customHeight="1">
      <c r="E7031" s="64"/>
      <c r="F7031" s="65"/>
      <c r="G7031" s="64"/>
    </row>
    <row r="7032" ht="15.0" customHeight="1">
      <c r="E7032" s="64"/>
      <c r="F7032" s="65"/>
      <c r="G7032" s="64"/>
    </row>
    <row r="7033" ht="15.0" customHeight="1">
      <c r="E7033" s="64"/>
      <c r="F7033" s="65"/>
      <c r="G7033" s="64"/>
    </row>
    <row r="7034" ht="15.0" customHeight="1">
      <c r="E7034" s="64"/>
      <c r="F7034" s="65"/>
      <c r="G7034" s="64"/>
    </row>
    <row r="7035" ht="15.0" customHeight="1">
      <c r="E7035" s="64"/>
      <c r="F7035" s="65"/>
      <c r="G7035" s="64"/>
    </row>
    <row r="7036" ht="15.0" customHeight="1">
      <c r="E7036" s="64"/>
      <c r="F7036" s="65"/>
      <c r="G7036" s="64"/>
    </row>
    <row r="7037" ht="15.0" customHeight="1">
      <c r="E7037" s="64"/>
      <c r="F7037" s="65"/>
      <c r="G7037" s="64"/>
    </row>
    <row r="7038" ht="15.0" customHeight="1">
      <c r="E7038" s="64"/>
      <c r="F7038" s="65"/>
      <c r="G7038" s="64"/>
    </row>
    <row r="7039" ht="15.0" customHeight="1">
      <c r="E7039" s="64"/>
      <c r="F7039" s="65"/>
      <c r="G7039" s="64"/>
    </row>
    <row r="7040" ht="15.0" customHeight="1">
      <c r="E7040" s="64"/>
      <c r="F7040" s="65"/>
      <c r="G7040" s="64"/>
    </row>
    <row r="7041" ht="15.0" customHeight="1">
      <c r="E7041" s="64"/>
      <c r="F7041" s="65"/>
      <c r="G7041" s="64"/>
    </row>
    <row r="7042" ht="15.0" customHeight="1">
      <c r="E7042" s="64"/>
      <c r="F7042" s="65"/>
      <c r="G7042" s="64"/>
    </row>
    <row r="7043" ht="15.0" customHeight="1">
      <c r="E7043" s="64"/>
      <c r="F7043" s="65"/>
      <c r="G7043" s="64"/>
    </row>
    <row r="7044" ht="15.0" customHeight="1">
      <c r="E7044" s="64"/>
      <c r="F7044" s="65"/>
      <c r="G7044" s="64"/>
    </row>
    <row r="7045" ht="15.0" customHeight="1">
      <c r="E7045" s="64"/>
      <c r="F7045" s="65"/>
      <c r="G7045" s="64"/>
    </row>
    <row r="7046" ht="15.0" customHeight="1">
      <c r="E7046" s="64"/>
      <c r="F7046" s="65"/>
      <c r="G7046" s="64"/>
    </row>
    <row r="7047" ht="15.0" customHeight="1">
      <c r="E7047" s="64"/>
      <c r="F7047" s="65"/>
      <c r="G7047" s="64"/>
    </row>
    <row r="7048" ht="15.0" customHeight="1">
      <c r="E7048" s="64"/>
      <c r="F7048" s="65"/>
      <c r="G7048" s="64"/>
    </row>
    <row r="7049" ht="15.0" customHeight="1">
      <c r="E7049" s="64"/>
      <c r="F7049" s="65"/>
      <c r="G7049" s="64"/>
    </row>
    <row r="7050" ht="15.0" customHeight="1">
      <c r="E7050" s="64"/>
      <c r="F7050" s="65"/>
      <c r="G7050" s="64"/>
    </row>
    <row r="7051" ht="15.0" customHeight="1">
      <c r="E7051" s="64"/>
      <c r="F7051" s="65"/>
      <c r="G7051" s="64"/>
    </row>
    <row r="7052" ht="15.0" customHeight="1">
      <c r="E7052" s="64"/>
      <c r="F7052" s="65"/>
      <c r="G7052" s="64"/>
    </row>
    <row r="7053" ht="15.0" customHeight="1">
      <c r="E7053" s="64"/>
      <c r="F7053" s="65"/>
      <c r="G7053" s="64"/>
    </row>
    <row r="7054" ht="15.0" customHeight="1">
      <c r="E7054" s="64"/>
      <c r="F7054" s="65"/>
      <c r="G7054" s="64"/>
    </row>
    <row r="7055" ht="15.0" customHeight="1">
      <c r="E7055" s="64"/>
      <c r="F7055" s="65"/>
      <c r="G7055" s="64"/>
    </row>
    <row r="7056" ht="15.0" customHeight="1">
      <c r="E7056" s="64"/>
      <c r="F7056" s="65"/>
      <c r="G7056" s="64"/>
    </row>
    <row r="7057" ht="15.0" customHeight="1">
      <c r="E7057" s="64"/>
      <c r="F7057" s="65"/>
      <c r="G7057" s="64"/>
    </row>
    <row r="7058" ht="15.0" customHeight="1">
      <c r="E7058" s="64"/>
      <c r="F7058" s="65"/>
      <c r="G7058" s="64"/>
    </row>
    <row r="7059" ht="15.0" customHeight="1">
      <c r="E7059" s="64"/>
      <c r="F7059" s="65"/>
      <c r="G7059" s="64"/>
    </row>
    <row r="7060" ht="15.0" customHeight="1">
      <c r="E7060" s="64"/>
      <c r="F7060" s="65"/>
      <c r="G7060" s="64"/>
    </row>
    <row r="7061" ht="15.0" customHeight="1">
      <c r="E7061" s="64"/>
      <c r="F7061" s="65"/>
      <c r="G7061" s="64"/>
    </row>
    <row r="7062" ht="15.0" customHeight="1">
      <c r="E7062" s="64"/>
      <c r="F7062" s="65"/>
      <c r="G7062" s="64"/>
    </row>
    <row r="7063" ht="15.0" customHeight="1">
      <c r="E7063" s="64"/>
      <c r="F7063" s="65"/>
      <c r="G7063" s="64"/>
    </row>
    <row r="7064" ht="15.0" customHeight="1">
      <c r="E7064" s="64"/>
      <c r="F7064" s="65"/>
      <c r="G7064" s="64"/>
    </row>
    <row r="7065" ht="15.0" customHeight="1">
      <c r="E7065" s="64"/>
      <c r="F7065" s="65"/>
      <c r="G7065" s="64"/>
    </row>
    <row r="7066" ht="15.0" customHeight="1">
      <c r="E7066" s="64"/>
      <c r="F7066" s="65"/>
      <c r="G7066" s="64"/>
    </row>
    <row r="7067" ht="15.0" customHeight="1">
      <c r="E7067" s="64"/>
      <c r="F7067" s="65"/>
      <c r="G7067" s="64"/>
    </row>
    <row r="7068" ht="15.0" customHeight="1">
      <c r="E7068" s="64"/>
      <c r="F7068" s="65"/>
      <c r="G7068" s="64"/>
    </row>
    <row r="7069" ht="15.0" customHeight="1">
      <c r="E7069" s="64"/>
      <c r="F7069" s="65"/>
      <c r="G7069" s="64"/>
    </row>
    <row r="7070" ht="15.0" customHeight="1">
      <c r="E7070" s="64"/>
      <c r="F7070" s="65"/>
      <c r="G7070" s="64"/>
    </row>
    <row r="7071" ht="15.0" customHeight="1">
      <c r="E7071" s="64"/>
      <c r="F7071" s="65"/>
      <c r="G7071" s="64"/>
    </row>
    <row r="7072" ht="15.0" customHeight="1">
      <c r="E7072" s="64"/>
      <c r="F7072" s="65"/>
      <c r="G7072" s="64"/>
    </row>
    <row r="7073" ht="15.0" customHeight="1">
      <c r="E7073" s="64"/>
      <c r="F7073" s="65"/>
      <c r="G7073" s="64"/>
    </row>
    <row r="7074" ht="15.0" customHeight="1">
      <c r="E7074" s="64"/>
      <c r="F7074" s="65"/>
      <c r="G7074" s="64"/>
    </row>
    <row r="7075" ht="15.0" customHeight="1">
      <c r="E7075" s="64"/>
      <c r="F7075" s="65"/>
      <c r="G7075" s="64"/>
    </row>
    <row r="7076" ht="15.0" customHeight="1">
      <c r="E7076" s="64"/>
      <c r="F7076" s="65"/>
      <c r="G7076" s="64"/>
    </row>
    <row r="7077" ht="15.0" customHeight="1">
      <c r="E7077" s="64"/>
      <c r="F7077" s="65"/>
      <c r="G7077" s="64"/>
    </row>
    <row r="7078" ht="15.0" customHeight="1">
      <c r="E7078" s="64"/>
      <c r="F7078" s="65"/>
      <c r="G7078" s="64"/>
    </row>
    <row r="7079" ht="15.0" customHeight="1">
      <c r="E7079" s="64"/>
      <c r="F7079" s="65"/>
      <c r="G7079" s="64"/>
    </row>
    <row r="7080" ht="15.0" customHeight="1">
      <c r="E7080" s="64"/>
      <c r="F7080" s="65"/>
      <c r="G7080" s="64"/>
    </row>
    <row r="7081" ht="15.0" customHeight="1">
      <c r="E7081" s="64"/>
      <c r="F7081" s="65"/>
      <c r="G7081" s="64"/>
    </row>
    <row r="7082" ht="15.0" customHeight="1">
      <c r="E7082" s="64"/>
      <c r="F7082" s="65"/>
      <c r="G7082" s="64"/>
    </row>
    <row r="7083" ht="15.0" customHeight="1">
      <c r="E7083" s="64"/>
      <c r="F7083" s="65"/>
      <c r="G7083" s="64"/>
    </row>
    <row r="7084" ht="15.0" customHeight="1">
      <c r="E7084" s="64"/>
      <c r="F7084" s="65"/>
      <c r="G7084" s="64"/>
    </row>
    <row r="7085" ht="15.0" customHeight="1">
      <c r="E7085" s="64"/>
      <c r="F7085" s="65"/>
      <c r="G7085" s="64"/>
    </row>
    <row r="7086" ht="15.0" customHeight="1">
      <c r="E7086" s="64"/>
      <c r="F7086" s="65"/>
      <c r="G7086" s="64"/>
    </row>
    <row r="7087" ht="15.0" customHeight="1">
      <c r="E7087" s="64"/>
      <c r="F7087" s="65"/>
      <c r="G7087" s="64"/>
    </row>
    <row r="7088" ht="15.0" customHeight="1">
      <c r="E7088" s="64"/>
      <c r="F7088" s="65"/>
      <c r="G7088" s="64"/>
    </row>
    <row r="7089" ht="15.0" customHeight="1">
      <c r="E7089" s="64"/>
      <c r="F7089" s="65"/>
      <c r="G7089" s="64"/>
    </row>
    <row r="7090" ht="15.0" customHeight="1">
      <c r="E7090" s="64"/>
      <c r="F7090" s="65"/>
      <c r="G7090" s="64"/>
    </row>
    <row r="7091" ht="15.0" customHeight="1">
      <c r="E7091" s="64"/>
      <c r="F7091" s="65"/>
      <c r="G7091" s="64"/>
    </row>
    <row r="7092" ht="15.0" customHeight="1">
      <c r="E7092" s="64"/>
      <c r="F7092" s="65"/>
      <c r="G7092" s="64"/>
    </row>
    <row r="7093" ht="15.0" customHeight="1">
      <c r="E7093" s="64"/>
      <c r="F7093" s="65"/>
      <c r="G7093" s="64"/>
    </row>
    <row r="7094" ht="15.0" customHeight="1">
      <c r="E7094" s="64"/>
      <c r="F7094" s="65"/>
      <c r="G7094" s="64"/>
    </row>
    <row r="7095" ht="15.0" customHeight="1">
      <c r="E7095" s="64"/>
      <c r="F7095" s="65"/>
      <c r="G7095" s="64"/>
    </row>
    <row r="7096" ht="15.0" customHeight="1">
      <c r="E7096" s="64"/>
      <c r="F7096" s="65"/>
      <c r="G7096" s="64"/>
    </row>
    <row r="7097" ht="15.0" customHeight="1">
      <c r="E7097" s="64"/>
      <c r="F7097" s="65"/>
      <c r="G7097" s="64"/>
    </row>
    <row r="7098" ht="15.0" customHeight="1">
      <c r="E7098" s="64"/>
      <c r="F7098" s="65"/>
      <c r="G7098" s="64"/>
    </row>
    <row r="7099" ht="15.0" customHeight="1">
      <c r="E7099" s="64"/>
      <c r="F7099" s="65"/>
      <c r="G7099" s="64"/>
    </row>
    <row r="7100" ht="15.0" customHeight="1">
      <c r="E7100" s="64"/>
      <c r="F7100" s="65"/>
      <c r="G7100" s="64"/>
    </row>
    <row r="7101" ht="15.0" customHeight="1">
      <c r="E7101" s="64"/>
      <c r="F7101" s="65"/>
      <c r="G7101" s="64"/>
    </row>
    <row r="7102" ht="15.0" customHeight="1">
      <c r="E7102" s="64"/>
      <c r="F7102" s="65"/>
      <c r="G7102" s="64"/>
    </row>
    <row r="7103" ht="15.0" customHeight="1">
      <c r="E7103" s="64"/>
      <c r="F7103" s="65"/>
      <c r="G7103" s="64"/>
    </row>
    <row r="7104" ht="15.0" customHeight="1">
      <c r="E7104" s="64"/>
      <c r="F7104" s="65"/>
      <c r="G7104" s="64"/>
    </row>
    <row r="7105" ht="15.0" customHeight="1">
      <c r="E7105" s="64"/>
      <c r="F7105" s="65"/>
      <c r="G7105" s="64"/>
    </row>
    <row r="7106" ht="15.0" customHeight="1">
      <c r="E7106" s="64"/>
      <c r="F7106" s="65"/>
      <c r="G7106" s="64"/>
    </row>
    <row r="7107" ht="15.0" customHeight="1">
      <c r="E7107" s="64"/>
      <c r="F7107" s="65"/>
      <c r="G7107" s="64"/>
    </row>
    <row r="7108" ht="15.0" customHeight="1">
      <c r="E7108" s="64"/>
      <c r="F7108" s="65"/>
      <c r="G7108" s="64"/>
    </row>
    <row r="7109" ht="15.0" customHeight="1">
      <c r="E7109" s="64"/>
      <c r="F7109" s="65"/>
      <c r="G7109" s="64"/>
    </row>
    <row r="7110" ht="15.0" customHeight="1">
      <c r="E7110" s="64"/>
      <c r="F7110" s="65"/>
      <c r="G7110" s="64"/>
    </row>
    <row r="7111" ht="15.0" customHeight="1">
      <c r="E7111" s="64"/>
      <c r="F7111" s="65"/>
      <c r="G7111" s="64"/>
    </row>
    <row r="7112" ht="15.0" customHeight="1">
      <c r="E7112" s="64"/>
      <c r="F7112" s="65"/>
      <c r="G7112" s="64"/>
    </row>
    <row r="7113" ht="15.0" customHeight="1">
      <c r="E7113" s="64"/>
      <c r="F7113" s="65"/>
      <c r="G7113" s="64"/>
    </row>
    <row r="7114" ht="15.0" customHeight="1">
      <c r="E7114" s="64"/>
      <c r="F7114" s="65"/>
      <c r="G7114" s="64"/>
    </row>
    <row r="7115" ht="15.0" customHeight="1">
      <c r="E7115" s="64"/>
      <c r="F7115" s="65"/>
      <c r="G7115" s="64"/>
    </row>
    <row r="7116" ht="15.0" customHeight="1">
      <c r="E7116" s="64"/>
      <c r="F7116" s="65"/>
      <c r="G7116" s="64"/>
    </row>
    <row r="7117" ht="15.0" customHeight="1">
      <c r="E7117" s="64"/>
      <c r="F7117" s="65"/>
      <c r="G7117" s="64"/>
    </row>
    <row r="7118" ht="15.0" customHeight="1">
      <c r="E7118" s="64"/>
      <c r="F7118" s="65"/>
      <c r="G7118" s="64"/>
    </row>
    <row r="7119" ht="15.0" customHeight="1">
      <c r="E7119" s="64"/>
      <c r="F7119" s="65"/>
      <c r="G7119" s="64"/>
    </row>
    <row r="7120" ht="15.0" customHeight="1">
      <c r="E7120" s="64"/>
      <c r="F7120" s="65"/>
      <c r="G7120" s="64"/>
    </row>
    <row r="7121" ht="15.0" customHeight="1">
      <c r="E7121" s="64"/>
      <c r="F7121" s="65"/>
      <c r="G7121" s="64"/>
    </row>
    <row r="7122" ht="15.0" customHeight="1">
      <c r="E7122" s="64"/>
      <c r="F7122" s="65"/>
      <c r="G7122" s="64"/>
    </row>
    <row r="7123" ht="15.0" customHeight="1">
      <c r="E7123" s="64"/>
      <c r="F7123" s="65"/>
      <c r="G7123" s="64"/>
    </row>
    <row r="7124" ht="15.0" customHeight="1">
      <c r="E7124" s="64"/>
      <c r="F7124" s="65"/>
      <c r="G7124" s="64"/>
    </row>
    <row r="7125" ht="15.0" customHeight="1">
      <c r="E7125" s="64"/>
      <c r="F7125" s="65"/>
      <c r="G7125" s="64"/>
    </row>
    <row r="7126" ht="15.0" customHeight="1">
      <c r="E7126" s="64"/>
      <c r="F7126" s="65"/>
      <c r="G7126" s="64"/>
    </row>
    <row r="7127" ht="15.0" customHeight="1">
      <c r="E7127" s="64"/>
      <c r="F7127" s="65"/>
      <c r="G7127" s="64"/>
    </row>
    <row r="7128" ht="15.0" customHeight="1">
      <c r="E7128" s="64"/>
      <c r="F7128" s="65"/>
      <c r="G7128" s="64"/>
    </row>
    <row r="7129" ht="15.0" customHeight="1">
      <c r="E7129" s="64"/>
      <c r="F7129" s="65"/>
      <c r="G7129" s="64"/>
    </row>
    <row r="7130" ht="15.0" customHeight="1">
      <c r="E7130" s="64"/>
      <c r="F7130" s="65"/>
      <c r="G7130" s="64"/>
    </row>
    <row r="7131" ht="15.0" customHeight="1">
      <c r="E7131" s="64"/>
      <c r="F7131" s="65"/>
      <c r="G7131" s="64"/>
    </row>
    <row r="7132" ht="15.0" customHeight="1">
      <c r="E7132" s="64"/>
      <c r="F7132" s="65"/>
      <c r="G7132" s="64"/>
    </row>
    <row r="7133" ht="15.0" customHeight="1">
      <c r="E7133" s="64"/>
      <c r="F7133" s="65"/>
      <c r="G7133" s="64"/>
    </row>
    <row r="7134" ht="15.0" customHeight="1">
      <c r="E7134" s="64"/>
      <c r="F7134" s="65"/>
      <c r="G7134" s="64"/>
    </row>
    <row r="7135" ht="15.0" customHeight="1">
      <c r="E7135" s="64"/>
      <c r="F7135" s="65"/>
      <c r="G7135" s="64"/>
    </row>
    <row r="7136" ht="15.0" customHeight="1">
      <c r="E7136" s="64"/>
      <c r="F7136" s="65"/>
      <c r="G7136" s="64"/>
    </row>
    <row r="7137" ht="15.0" customHeight="1">
      <c r="E7137" s="64"/>
      <c r="F7137" s="65"/>
      <c r="G7137" s="64"/>
    </row>
    <row r="7138" ht="15.0" customHeight="1">
      <c r="E7138" s="64"/>
      <c r="F7138" s="65"/>
      <c r="G7138" s="64"/>
    </row>
    <row r="7139" ht="15.0" customHeight="1">
      <c r="E7139" s="64"/>
      <c r="F7139" s="65"/>
      <c r="G7139" s="64"/>
    </row>
    <row r="7140" ht="15.0" customHeight="1">
      <c r="E7140" s="64"/>
      <c r="F7140" s="65"/>
      <c r="G7140" s="64"/>
    </row>
    <row r="7141" ht="15.0" customHeight="1">
      <c r="E7141" s="64"/>
      <c r="F7141" s="65"/>
      <c r="G7141" s="64"/>
    </row>
    <row r="7142" ht="15.0" customHeight="1">
      <c r="E7142" s="64"/>
      <c r="F7142" s="65"/>
      <c r="G7142" s="64"/>
    </row>
    <row r="7143" ht="15.0" customHeight="1">
      <c r="E7143" s="64"/>
      <c r="F7143" s="65"/>
      <c r="G7143" s="64"/>
    </row>
    <row r="7144" ht="15.0" customHeight="1">
      <c r="E7144" s="64"/>
      <c r="F7144" s="65"/>
      <c r="G7144" s="64"/>
    </row>
    <row r="7145" ht="15.0" customHeight="1">
      <c r="E7145" s="64"/>
      <c r="F7145" s="65"/>
      <c r="G7145" s="64"/>
    </row>
    <row r="7146" ht="15.0" customHeight="1">
      <c r="E7146" s="64"/>
      <c r="F7146" s="65"/>
      <c r="G7146" s="64"/>
    </row>
    <row r="7147" ht="15.0" customHeight="1">
      <c r="E7147" s="64"/>
      <c r="F7147" s="65"/>
      <c r="G7147" s="64"/>
    </row>
    <row r="7148" ht="15.0" customHeight="1">
      <c r="E7148" s="64"/>
      <c r="F7148" s="65"/>
      <c r="G7148" s="64"/>
    </row>
    <row r="7149" ht="15.0" customHeight="1">
      <c r="E7149" s="64"/>
      <c r="F7149" s="65"/>
      <c r="G7149" s="64"/>
    </row>
    <row r="7150" ht="15.0" customHeight="1">
      <c r="E7150" s="64"/>
      <c r="F7150" s="65"/>
      <c r="G7150" s="64"/>
    </row>
    <row r="7151" ht="15.0" customHeight="1">
      <c r="E7151" s="64"/>
      <c r="F7151" s="65"/>
      <c r="G7151" s="64"/>
    </row>
    <row r="7152" ht="15.0" customHeight="1">
      <c r="E7152" s="64"/>
      <c r="F7152" s="65"/>
      <c r="G7152" s="64"/>
    </row>
    <row r="7153" ht="15.0" customHeight="1">
      <c r="E7153" s="64"/>
      <c r="F7153" s="65"/>
      <c r="G7153" s="64"/>
    </row>
    <row r="7154" ht="15.0" customHeight="1">
      <c r="E7154" s="64"/>
      <c r="F7154" s="65"/>
      <c r="G7154" s="64"/>
    </row>
    <row r="7155" ht="15.0" customHeight="1">
      <c r="E7155" s="64"/>
      <c r="F7155" s="65"/>
      <c r="G7155" s="64"/>
    </row>
    <row r="7156" ht="15.0" customHeight="1">
      <c r="E7156" s="64"/>
      <c r="F7156" s="65"/>
      <c r="G7156" s="64"/>
    </row>
    <row r="7157" ht="15.0" customHeight="1">
      <c r="E7157" s="64"/>
      <c r="F7157" s="65"/>
      <c r="G7157" s="64"/>
    </row>
    <row r="7158" ht="15.0" customHeight="1">
      <c r="E7158" s="64"/>
      <c r="F7158" s="65"/>
      <c r="G7158" s="64"/>
    </row>
    <row r="7159" ht="15.0" customHeight="1">
      <c r="E7159" s="64"/>
      <c r="F7159" s="65"/>
      <c r="G7159" s="64"/>
    </row>
    <row r="7160" ht="15.0" customHeight="1">
      <c r="E7160" s="64"/>
      <c r="F7160" s="65"/>
      <c r="G7160" s="64"/>
    </row>
    <row r="7161" ht="15.0" customHeight="1">
      <c r="E7161" s="64"/>
      <c r="F7161" s="65"/>
      <c r="G7161" s="64"/>
    </row>
    <row r="7162" ht="15.0" customHeight="1">
      <c r="E7162" s="64"/>
      <c r="F7162" s="65"/>
      <c r="G7162" s="64"/>
    </row>
    <row r="7163" ht="15.0" customHeight="1">
      <c r="E7163" s="64"/>
      <c r="F7163" s="65"/>
      <c r="G7163" s="64"/>
    </row>
    <row r="7164" ht="15.0" customHeight="1">
      <c r="E7164" s="64"/>
      <c r="F7164" s="65"/>
      <c r="G7164" s="64"/>
    </row>
    <row r="7165" ht="15.0" customHeight="1">
      <c r="E7165" s="64"/>
      <c r="F7165" s="65"/>
      <c r="G7165" s="64"/>
    </row>
    <row r="7166" ht="15.0" customHeight="1">
      <c r="E7166" s="64"/>
      <c r="F7166" s="65"/>
      <c r="G7166" s="64"/>
    </row>
    <row r="7167" ht="15.0" customHeight="1">
      <c r="E7167" s="64"/>
      <c r="F7167" s="65"/>
      <c r="G7167" s="64"/>
    </row>
    <row r="7168" ht="15.0" customHeight="1">
      <c r="E7168" s="64"/>
      <c r="F7168" s="65"/>
      <c r="G7168" s="64"/>
    </row>
    <row r="7169" ht="15.0" customHeight="1">
      <c r="E7169" s="64"/>
      <c r="F7169" s="65"/>
      <c r="G7169" s="64"/>
    </row>
    <row r="7170" ht="15.0" customHeight="1">
      <c r="E7170" s="64"/>
      <c r="F7170" s="65"/>
      <c r="G7170" s="64"/>
    </row>
    <row r="7171" ht="15.0" customHeight="1">
      <c r="E7171" s="64"/>
      <c r="F7171" s="65"/>
      <c r="G7171" s="64"/>
    </row>
    <row r="7172" ht="15.0" customHeight="1">
      <c r="E7172" s="64"/>
      <c r="F7172" s="65"/>
      <c r="G7172" s="64"/>
    </row>
    <row r="7173" ht="15.0" customHeight="1">
      <c r="E7173" s="64"/>
      <c r="F7173" s="65"/>
      <c r="G7173" s="64"/>
    </row>
    <row r="7174" ht="15.0" customHeight="1">
      <c r="E7174" s="64"/>
      <c r="F7174" s="65"/>
      <c r="G7174" s="64"/>
    </row>
    <row r="7175" ht="15.0" customHeight="1">
      <c r="E7175" s="64"/>
      <c r="F7175" s="65"/>
      <c r="G7175" s="64"/>
    </row>
    <row r="7176" ht="15.0" customHeight="1">
      <c r="E7176" s="64"/>
      <c r="F7176" s="65"/>
      <c r="G7176" s="64"/>
    </row>
    <row r="7177" ht="15.0" customHeight="1">
      <c r="E7177" s="64"/>
      <c r="F7177" s="65"/>
      <c r="G7177" s="64"/>
    </row>
    <row r="7178" ht="15.0" customHeight="1">
      <c r="E7178" s="64"/>
      <c r="F7178" s="65"/>
      <c r="G7178" s="64"/>
    </row>
    <row r="7179" ht="15.0" customHeight="1">
      <c r="E7179" s="64"/>
      <c r="F7179" s="65"/>
      <c r="G7179" s="64"/>
    </row>
    <row r="7180" ht="15.0" customHeight="1">
      <c r="E7180" s="64"/>
      <c r="F7180" s="65"/>
      <c r="G7180" s="64"/>
    </row>
    <row r="7181" ht="15.0" customHeight="1">
      <c r="E7181" s="64"/>
      <c r="F7181" s="65"/>
      <c r="G7181" s="64"/>
    </row>
    <row r="7182" ht="15.0" customHeight="1">
      <c r="E7182" s="64"/>
      <c r="F7182" s="65"/>
      <c r="G7182" s="64"/>
    </row>
    <row r="7183" ht="15.0" customHeight="1">
      <c r="E7183" s="64"/>
      <c r="F7183" s="65"/>
      <c r="G7183" s="64"/>
    </row>
    <row r="7184" ht="15.0" customHeight="1">
      <c r="E7184" s="64"/>
      <c r="F7184" s="65"/>
      <c r="G7184" s="64"/>
    </row>
    <row r="7185" ht="15.0" customHeight="1">
      <c r="E7185" s="64"/>
      <c r="F7185" s="65"/>
      <c r="G7185" s="64"/>
    </row>
    <row r="7186" ht="15.0" customHeight="1">
      <c r="E7186" s="64"/>
      <c r="F7186" s="65"/>
      <c r="G7186" s="64"/>
    </row>
    <row r="7187" ht="15.0" customHeight="1">
      <c r="E7187" s="64"/>
      <c r="F7187" s="65"/>
      <c r="G7187" s="64"/>
    </row>
    <row r="7188" ht="15.0" customHeight="1">
      <c r="E7188" s="64"/>
      <c r="F7188" s="65"/>
      <c r="G7188" s="64"/>
    </row>
    <row r="7189" ht="15.0" customHeight="1">
      <c r="E7189" s="64"/>
      <c r="F7189" s="65"/>
      <c r="G7189" s="64"/>
    </row>
    <row r="7190" ht="15.0" customHeight="1">
      <c r="E7190" s="64"/>
      <c r="F7190" s="65"/>
      <c r="G7190" s="64"/>
    </row>
    <row r="7191" ht="15.0" customHeight="1">
      <c r="E7191" s="64"/>
      <c r="F7191" s="65"/>
      <c r="G7191" s="64"/>
    </row>
    <row r="7192" ht="15.0" customHeight="1">
      <c r="E7192" s="64"/>
      <c r="F7192" s="65"/>
      <c r="G7192" s="64"/>
    </row>
    <row r="7193" ht="15.0" customHeight="1">
      <c r="E7193" s="64"/>
      <c r="F7193" s="65"/>
      <c r="G7193" s="64"/>
    </row>
    <row r="7194" ht="15.0" customHeight="1">
      <c r="E7194" s="64"/>
      <c r="F7194" s="65"/>
      <c r="G7194" s="64"/>
    </row>
    <row r="7195" ht="15.0" customHeight="1">
      <c r="E7195" s="64"/>
      <c r="F7195" s="65"/>
      <c r="G7195" s="64"/>
    </row>
    <row r="7196" ht="15.0" customHeight="1">
      <c r="E7196" s="64"/>
      <c r="F7196" s="65"/>
      <c r="G7196" s="64"/>
    </row>
    <row r="7197" ht="15.0" customHeight="1">
      <c r="E7197" s="64"/>
      <c r="F7197" s="65"/>
      <c r="G7197" s="64"/>
    </row>
    <row r="7198" ht="15.0" customHeight="1">
      <c r="E7198" s="64"/>
      <c r="F7198" s="65"/>
      <c r="G7198" s="64"/>
    </row>
    <row r="7199" ht="15.0" customHeight="1">
      <c r="E7199" s="64"/>
      <c r="F7199" s="65"/>
      <c r="G7199" s="64"/>
    </row>
    <row r="7200" ht="15.0" customHeight="1">
      <c r="E7200" s="64"/>
      <c r="F7200" s="65"/>
      <c r="G7200" s="64"/>
    </row>
    <row r="7201" ht="15.0" customHeight="1">
      <c r="E7201" s="64"/>
      <c r="F7201" s="65"/>
      <c r="G7201" s="64"/>
    </row>
    <row r="7202" ht="15.0" customHeight="1">
      <c r="E7202" s="64"/>
      <c r="F7202" s="65"/>
      <c r="G7202" s="64"/>
    </row>
    <row r="7203" ht="15.0" customHeight="1">
      <c r="E7203" s="64"/>
      <c r="F7203" s="65"/>
      <c r="G7203" s="64"/>
    </row>
    <row r="7204" ht="15.0" customHeight="1">
      <c r="E7204" s="64"/>
      <c r="F7204" s="65"/>
      <c r="G7204" s="64"/>
    </row>
    <row r="7205" ht="15.0" customHeight="1">
      <c r="E7205" s="64"/>
      <c r="F7205" s="65"/>
      <c r="G7205" s="64"/>
    </row>
    <row r="7206" ht="15.0" customHeight="1">
      <c r="E7206" s="64"/>
      <c r="F7206" s="65"/>
      <c r="G7206" s="64"/>
    </row>
    <row r="7207" ht="15.0" customHeight="1">
      <c r="E7207" s="64"/>
      <c r="F7207" s="65"/>
      <c r="G7207" s="64"/>
    </row>
    <row r="7208" ht="15.0" customHeight="1">
      <c r="E7208" s="64"/>
      <c r="F7208" s="65"/>
      <c r="G7208" s="64"/>
    </row>
    <row r="7209" ht="15.0" customHeight="1">
      <c r="E7209" s="64"/>
      <c r="F7209" s="65"/>
      <c r="G7209" s="64"/>
    </row>
    <row r="7210" ht="15.0" customHeight="1">
      <c r="E7210" s="64"/>
      <c r="F7210" s="65"/>
      <c r="G7210" s="64"/>
    </row>
    <row r="7211" ht="15.0" customHeight="1">
      <c r="E7211" s="64"/>
      <c r="F7211" s="65"/>
      <c r="G7211" s="64"/>
    </row>
    <row r="7212" ht="15.0" customHeight="1">
      <c r="E7212" s="64"/>
      <c r="F7212" s="65"/>
      <c r="G7212" s="64"/>
    </row>
    <row r="7213" ht="15.0" customHeight="1">
      <c r="E7213" s="64"/>
      <c r="F7213" s="65"/>
      <c r="G7213" s="64"/>
    </row>
    <row r="7214" ht="15.0" customHeight="1">
      <c r="E7214" s="64"/>
      <c r="F7214" s="65"/>
      <c r="G7214" s="64"/>
    </row>
    <row r="7215" ht="15.0" customHeight="1">
      <c r="E7215" s="64"/>
      <c r="F7215" s="65"/>
      <c r="G7215" s="64"/>
    </row>
    <row r="7216" ht="15.0" customHeight="1">
      <c r="E7216" s="64"/>
      <c r="F7216" s="65"/>
      <c r="G7216" s="64"/>
    </row>
    <row r="7217" ht="15.0" customHeight="1">
      <c r="E7217" s="64"/>
      <c r="F7217" s="65"/>
      <c r="G7217" s="64"/>
    </row>
    <row r="7218" ht="15.0" customHeight="1">
      <c r="E7218" s="64"/>
      <c r="F7218" s="65"/>
      <c r="G7218" s="64"/>
    </row>
    <row r="7219" ht="15.0" customHeight="1">
      <c r="E7219" s="64"/>
      <c r="F7219" s="65"/>
      <c r="G7219" s="64"/>
    </row>
    <row r="7220" ht="15.0" customHeight="1">
      <c r="E7220" s="64"/>
      <c r="F7220" s="65"/>
      <c r="G7220" s="64"/>
    </row>
    <row r="7221" ht="15.0" customHeight="1">
      <c r="E7221" s="64"/>
      <c r="F7221" s="65"/>
      <c r="G7221" s="64"/>
    </row>
    <row r="7222" ht="15.0" customHeight="1">
      <c r="E7222" s="64"/>
      <c r="F7222" s="65"/>
      <c r="G7222" s="64"/>
    </row>
    <row r="7223" ht="15.0" customHeight="1">
      <c r="E7223" s="64"/>
      <c r="F7223" s="65"/>
      <c r="G7223" s="64"/>
    </row>
    <row r="7224" ht="15.0" customHeight="1">
      <c r="E7224" s="64"/>
      <c r="F7224" s="65"/>
      <c r="G7224" s="64"/>
    </row>
    <row r="7225" ht="15.0" customHeight="1">
      <c r="E7225" s="64"/>
      <c r="F7225" s="65"/>
      <c r="G7225" s="64"/>
    </row>
    <row r="7226" ht="15.0" customHeight="1">
      <c r="E7226" s="64"/>
      <c r="F7226" s="65"/>
      <c r="G7226" s="64"/>
    </row>
    <row r="7227" ht="15.0" customHeight="1">
      <c r="E7227" s="64"/>
      <c r="F7227" s="65"/>
      <c r="G7227" s="64"/>
    </row>
    <row r="7228" ht="15.0" customHeight="1">
      <c r="E7228" s="64"/>
      <c r="F7228" s="65"/>
      <c r="G7228" s="64"/>
    </row>
    <row r="7229" ht="15.0" customHeight="1">
      <c r="E7229" s="64"/>
      <c r="F7229" s="65"/>
      <c r="G7229" s="64"/>
    </row>
    <row r="7230" ht="15.0" customHeight="1">
      <c r="E7230" s="64"/>
      <c r="F7230" s="65"/>
      <c r="G7230" s="64"/>
    </row>
    <row r="7231" ht="15.0" customHeight="1">
      <c r="E7231" s="64"/>
      <c r="F7231" s="65"/>
      <c r="G7231" s="64"/>
    </row>
    <row r="7232" ht="15.0" customHeight="1">
      <c r="E7232" s="64"/>
      <c r="F7232" s="65"/>
      <c r="G7232" s="64"/>
    </row>
    <row r="7233" ht="15.0" customHeight="1">
      <c r="E7233" s="64"/>
      <c r="F7233" s="65"/>
      <c r="G7233" s="64"/>
    </row>
    <row r="7234" ht="15.0" customHeight="1">
      <c r="E7234" s="64"/>
      <c r="F7234" s="65"/>
      <c r="G7234" s="64"/>
    </row>
    <row r="7235" ht="15.0" customHeight="1">
      <c r="E7235" s="64"/>
      <c r="F7235" s="65"/>
      <c r="G7235" s="64"/>
    </row>
    <row r="7236" ht="15.0" customHeight="1">
      <c r="E7236" s="64"/>
      <c r="F7236" s="65"/>
      <c r="G7236" s="64"/>
    </row>
    <row r="7237" ht="15.0" customHeight="1">
      <c r="E7237" s="64"/>
      <c r="F7237" s="65"/>
      <c r="G7237" s="64"/>
    </row>
    <row r="7238" ht="15.0" customHeight="1">
      <c r="E7238" s="64"/>
      <c r="F7238" s="65"/>
      <c r="G7238" s="64"/>
    </row>
    <row r="7239" ht="15.0" customHeight="1">
      <c r="E7239" s="64"/>
      <c r="F7239" s="65"/>
      <c r="G7239" s="64"/>
    </row>
    <row r="7240" ht="15.0" customHeight="1">
      <c r="E7240" s="64"/>
      <c r="F7240" s="65"/>
      <c r="G7240" s="64"/>
    </row>
    <row r="7241" ht="15.0" customHeight="1">
      <c r="E7241" s="64"/>
      <c r="F7241" s="65"/>
      <c r="G7241" s="64"/>
    </row>
    <row r="7242" ht="15.0" customHeight="1">
      <c r="E7242" s="64"/>
      <c r="F7242" s="65"/>
      <c r="G7242" s="64"/>
    </row>
    <row r="7243" ht="15.0" customHeight="1">
      <c r="E7243" s="64"/>
      <c r="F7243" s="65"/>
      <c r="G7243" s="64"/>
    </row>
    <row r="7244" ht="15.0" customHeight="1">
      <c r="E7244" s="64"/>
      <c r="F7244" s="65"/>
      <c r="G7244" s="64"/>
    </row>
    <row r="7245" ht="15.0" customHeight="1">
      <c r="E7245" s="64"/>
      <c r="F7245" s="65"/>
      <c r="G7245" s="64"/>
    </row>
    <row r="7246" ht="15.0" customHeight="1">
      <c r="E7246" s="64"/>
      <c r="F7246" s="65"/>
      <c r="G7246" s="64"/>
    </row>
    <row r="7247" ht="15.0" customHeight="1">
      <c r="E7247" s="64"/>
      <c r="F7247" s="65"/>
      <c r="G7247" s="64"/>
    </row>
    <row r="7248" ht="15.0" customHeight="1">
      <c r="E7248" s="64"/>
      <c r="F7248" s="65"/>
      <c r="G7248" s="64"/>
    </row>
    <row r="7249" ht="15.0" customHeight="1">
      <c r="E7249" s="64"/>
      <c r="F7249" s="65"/>
      <c r="G7249" s="64"/>
    </row>
    <row r="7250" ht="15.0" customHeight="1">
      <c r="E7250" s="64"/>
      <c r="F7250" s="65"/>
      <c r="G7250" s="64"/>
    </row>
    <row r="7251" ht="15.0" customHeight="1">
      <c r="E7251" s="64"/>
      <c r="F7251" s="65"/>
      <c r="G7251" s="64"/>
    </row>
    <row r="7252" ht="15.0" customHeight="1">
      <c r="E7252" s="64"/>
      <c r="F7252" s="65"/>
      <c r="G7252" s="64"/>
    </row>
    <row r="7253" ht="15.0" customHeight="1">
      <c r="E7253" s="64"/>
      <c r="F7253" s="65"/>
      <c r="G7253" s="64"/>
    </row>
    <row r="7254" ht="15.0" customHeight="1">
      <c r="E7254" s="64"/>
      <c r="F7254" s="65"/>
      <c r="G7254" s="64"/>
    </row>
    <row r="7255" ht="15.0" customHeight="1">
      <c r="E7255" s="64"/>
      <c r="F7255" s="65"/>
      <c r="G7255" s="64"/>
    </row>
    <row r="7256" ht="15.0" customHeight="1">
      <c r="E7256" s="64"/>
      <c r="F7256" s="65"/>
      <c r="G7256" s="64"/>
    </row>
    <row r="7257" ht="15.0" customHeight="1">
      <c r="E7257" s="64"/>
      <c r="F7257" s="65"/>
      <c r="G7257" s="64"/>
    </row>
    <row r="7258" ht="15.0" customHeight="1">
      <c r="E7258" s="64"/>
      <c r="F7258" s="65"/>
      <c r="G7258" s="64"/>
    </row>
    <row r="7259" ht="15.0" customHeight="1">
      <c r="E7259" s="64"/>
      <c r="F7259" s="65"/>
      <c r="G7259" s="64"/>
    </row>
    <row r="7260" ht="15.0" customHeight="1">
      <c r="E7260" s="64"/>
      <c r="F7260" s="65"/>
      <c r="G7260" s="64"/>
    </row>
    <row r="7261" ht="15.0" customHeight="1">
      <c r="E7261" s="64"/>
      <c r="F7261" s="65"/>
      <c r="G7261" s="64"/>
    </row>
    <row r="7262" ht="15.0" customHeight="1">
      <c r="E7262" s="64"/>
      <c r="F7262" s="65"/>
      <c r="G7262" s="64"/>
    </row>
    <row r="7263" ht="15.0" customHeight="1">
      <c r="E7263" s="64"/>
      <c r="F7263" s="65"/>
      <c r="G7263" s="64"/>
    </row>
    <row r="7264" ht="15.0" customHeight="1">
      <c r="E7264" s="64"/>
      <c r="F7264" s="65"/>
      <c r="G7264" s="64"/>
    </row>
    <row r="7265" ht="15.0" customHeight="1">
      <c r="E7265" s="64"/>
      <c r="F7265" s="65"/>
      <c r="G7265" s="64"/>
    </row>
    <row r="7266" ht="15.0" customHeight="1">
      <c r="E7266" s="64"/>
      <c r="F7266" s="65"/>
      <c r="G7266" s="64"/>
    </row>
    <row r="7267" ht="15.0" customHeight="1">
      <c r="E7267" s="64"/>
      <c r="F7267" s="65"/>
      <c r="G7267" s="64"/>
    </row>
    <row r="7268" ht="15.0" customHeight="1">
      <c r="E7268" s="64"/>
      <c r="F7268" s="65"/>
      <c r="G7268" s="64"/>
    </row>
    <row r="7269" ht="15.0" customHeight="1">
      <c r="E7269" s="64"/>
      <c r="F7269" s="65"/>
      <c r="G7269" s="64"/>
    </row>
    <row r="7270" ht="15.0" customHeight="1">
      <c r="E7270" s="64"/>
      <c r="F7270" s="65"/>
      <c r="G7270" s="64"/>
    </row>
    <row r="7271" ht="15.0" customHeight="1">
      <c r="E7271" s="64"/>
      <c r="F7271" s="65"/>
      <c r="G7271" s="64"/>
    </row>
    <row r="7272" ht="15.0" customHeight="1">
      <c r="E7272" s="64"/>
      <c r="F7272" s="65"/>
      <c r="G7272" s="64"/>
    </row>
    <row r="7273" ht="15.0" customHeight="1">
      <c r="E7273" s="64"/>
      <c r="F7273" s="65"/>
      <c r="G7273" s="64"/>
    </row>
    <row r="7274" ht="15.0" customHeight="1">
      <c r="E7274" s="64"/>
      <c r="F7274" s="65"/>
      <c r="G7274" s="64"/>
    </row>
    <row r="7275" ht="15.0" customHeight="1">
      <c r="E7275" s="64"/>
      <c r="F7275" s="65"/>
      <c r="G7275" s="64"/>
    </row>
    <row r="7276" ht="15.0" customHeight="1">
      <c r="E7276" s="64"/>
      <c r="F7276" s="65"/>
      <c r="G7276" s="64"/>
    </row>
    <row r="7277" ht="15.0" customHeight="1">
      <c r="E7277" s="64"/>
      <c r="F7277" s="65"/>
      <c r="G7277" s="64"/>
    </row>
    <row r="7278" ht="15.0" customHeight="1">
      <c r="E7278" s="64"/>
      <c r="F7278" s="65"/>
      <c r="G7278" s="64"/>
    </row>
    <row r="7279" ht="15.0" customHeight="1">
      <c r="E7279" s="64"/>
      <c r="F7279" s="65"/>
      <c r="G7279" s="64"/>
    </row>
    <row r="7280" ht="15.0" customHeight="1">
      <c r="E7280" s="64"/>
      <c r="F7280" s="65"/>
      <c r="G7280" s="64"/>
    </row>
    <row r="7281" ht="15.0" customHeight="1">
      <c r="E7281" s="64"/>
      <c r="F7281" s="65"/>
      <c r="G7281" s="64"/>
    </row>
    <row r="7282" ht="15.0" customHeight="1">
      <c r="E7282" s="64"/>
      <c r="F7282" s="65"/>
      <c r="G7282" s="64"/>
    </row>
    <row r="7283" ht="15.0" customHeight="1">
      <c r="E7283" s="64"/>
      <c r="F7283" s="65"/>
      <c r="G7283" s="64"/>
    </row>
    <row r="7284" ht="15.0" customHeight="1">
      <c r="E7284" s="64"/>
      <c r="F7284" s="65"/>
      <c r="G7284" s="64"/>
    </row>
    <row r="7285" ht="15.0" customHeight="1">
      <c r="E7285" s="64"/>
      <c r="F7285" s="65"/>
      <c r="G7285" s="64"/>
    </row>
    <row r="7286" ht="15.0" customHeight="1">
      <c r="E7286" s="64"/>
      <c r="F7286" s="65"/>
      <c r="G7286" s="64"/>
    </row>
    <row r="7287" ht="15.0" customHeight="1">
      <c r="E7287" s="64"/>
      <c r="F7287" s="65"/>
      <c r="G7287" s="64"/>
    </row>
    <row r="7288" ht="15.0" customHeight="1">
      <c r="E7288" s="64"/>
      <c r="F7288" s="65"/>
      <c r="G7288" s="64"/>
    </row>
    <row r="7289" ht="15.0" customHeight="1">
      <c r="E7289" s="64"/>
      <c r="F7289" s="65"/>
      <c r="G7289" s="64"/>
    </row>
    <row r="7290" ht="15.0" customHeight="1">
      <c r="E7290" s="64"/>
      <c r="F7290" s="65"/>
      <c r="G7290" s="64"/>
    </row>
    <row r="7291" ht="15.0" customHeight="1">
      <c r="E7291" s="64"/>
      <c r="F7291" s="65"/>
      <c r="G7291" s="64"/>
    </row>
    <row r="7292" ht="15.0" customHeight="1">
      <c r="E7292" s="64"/>
      <c r="F7292" s="65"/>
      <c r="G7292" s="64"/>
    </row>
    <row r="7293" ht="15.0" customHeight="1">
      <c r="E7293" s="64"/>
      <c r="F7293" s="65"/>
      <c r="G7293" s="64"/>
    </row>
    <row r="7294" ht="15.0" customHeight="1">
      <c r="E7294" s="64"/>
      <c r="F7294" s="65"/>
      <c r="G7294" s="64"/>
    </row>
    <row r="7295" ht="15.0" customHeight="1">
      <c r="E7295" s="64"/>
      <c r="F7295" s="65"/>
      <c r="G7295" s="64"/>
    </row>
    <row r="7296" ht="15.0" customHeight="1">
      <c r="E7296" s="64"/>
      <c r="F7296" s="65"/>
      <c r="G7296" s="64"/>
    </row>
    <row r="7297" ht="15.0" customHeight="1">
      <c r="E7297" s="64"/>
      <c r="F7297" s="65"/>
      <c r="G7297" s="64"/>
    </row>
    <row r="7298" ht="15.0" customHeight="1">
      <c r="E7298" s="64"/>
      <c r="F7298" s="65"/>
      <c r="G7298" s="64"/>
    </row>
    <row r="7299" ht="15.0" customHeight="1">
      <c r="E7299" s="64"/>
      <c r="F7299" s="65"/>
      <c r="G7299" s="64"/>
    </row>
    <row r="7300" ht="15.0" customHeight="1">
      <c r="E7300" s="64"/>
      <c r="F7300" s="65"/>
      <c r="G7300" s="64"/>
    </row>
    <row r="7301" ht="15.0" customHeight="1">
      <c r="E7301" s="64"/>
      <c r="F7301" s="65"/>
      <c r="G7301" s="64"/>
    </row>
    <row r="7302" ht="15.0" customHeight="1">
      <c r="E7302" s="64"/>
      <c r="F7302" s="65"/>
      <c r="G7302" s="64"/>
    </row>
    <row r="7303" ht="15.0" customHeight="1">
      <c r="E7303" s="64"/>
      <c r="F7303" s="65"/>
      <c r="G7303" s="64"/>
    </row>
    <row r="7304" ht="15.0" customHeight="1">
      <c r="E7304" s="64"/>
      <c r="F7304" s="65"/>
      <c r="G7304" s="64"/>
    </row>
    <row r="7305" ht="15.0" customHeight="1">
      <c r="E7305" s="64"/>
      <c r="F7305" s="65"/>
      <c r="G7305" s="64"/>
    </row>
    <row r="7306" ht="15.0" customHeight="1">
      <c r="E7306" s="64"/>
      <c r="F7306" s="65"/>
      <c r="G7306" s="64"/>
    </row>
    <row r="7307" ht="15.0" customHeight="1">
      <c r="E7307" s="64"/>
      <c r="F7307" s="65"/>
      <c r="G7307" s="64"/>
    </row>
    <row r="7308" ht="15.0" customHeight="1">
      <c r="E7308" s="64"/>
      <c r="F7308" s="65"/>
      <c r="G7308" s="64"/>
    </row>
    <row r="7309" ht="15.0" customHeight="1">
      <c r="E7309" s="64"/>
      <c r="F7309" s="65"/>
      <c r="G7309" s="64"/>
    </row>
    <row r="7310" ht="15.0" customHeight="1">
      <c r="E7310" s="64"/>
      <c r="F7310" s="65"/>
      <c r="G7310" s="64"/>
    </row>
    <row r="7311" ht="15.0" customHeight="1">
      <c r="E7311" s="64"/>
      <c r="F7311" s="65"/>
      <c r="G7311" s="64"/>
    </row>
    <row r="7312" ht="15.0" customHeight="1">
      <c r="E7312" s="64"/>
      <c r="F7312" s="65"/>
      <c r="G7312" s="64"/>
    </row>
    <row r="7313" ht="15.0" customHeight="1">
      <c r="E7313" s="64"/>
      <c r="F7313" s="65"/>
      <c r="G7313" s="64"/>
    </row>
    <row r="7314" ht="15.0" customHeight="1">
      <c r="E7314" s="64"/>
      <c r="F7314" s="65"/>
      <c r="G7314" s="64"/>
    </row>
    <row r="7315" ht="15.0" customHeight="1">
      <c r="E7315" s="64"/>
      <c r="F7315" s="65"/>
      <c r="G7315" s="64"/>
    </row>
    <row r="7316" ht="15.0" customHeight="1">
      <c r="E7316" s="64"/>
      <c r="F7316" s="65"/>
      <c r="G7316" s="64"/>
    </row>
    <row r="7317" ht="15.0" customHeight="1">
      <c r="E7317" s="64"/>
      <c r="F7317" s="65"/>
      <c r="G7317" s="64"/>
    </row>
    <row r="7318" ht="15.0" customHeight="1">
      <c r="E7318" s="64"/>
      <c r="F7318" s="65"/>
      <c r="G7318" s="64"/>
    </row>
    <row r="7319" ht="15.0" customHeight="1">
      <c r="E7319" s="64"/>
      <c r="F7319" s="65"/>
      <c r="G7319" s="64"/>
    </row>
    <row r="7320" ht="15.0" customHeight="1">
      <c r="E7320" s="64"/>
      <c r="F7320" s="65"/>
      <c r="G7320" s="64"/>
    </row>
    <row r="7321" ht="15.0" customHeight="1">
      <c r="E7321" s="64"/>
      <c r="F7321" s="65"/>
      <c r="G7321" s="64"/>
    </row>
    <row r="7322" ht="15.0" customHeight="1">
      <c r="E7322" s="64"/>
      <c r="F7322" s="65"/>
      <c r="G7322" s="64"/>
    </row>
    <row r="7323" ht="15.0" customHeight="1">
      <c r="E7323" s="64"/>
      <c r="F7323" s="65"/>
      <c r="G7323" s="64"/>
    </row>
    <row r="7324" ht="15.0" customHeight="1">
      <c r="E7324" s="64"/>
      <c r="F7324" s="65"/>
      <c r="G7324" s="64"/>
    </row>
    <row r="7325" ht="15.0" customHeight="1">
      <c r="E7325" s="64"/>
      <c r="F7325" s="65"/>
      <c r="G7325" s="64"/>
    </row>
    <row r="7326" ht="15.0" customHeight="1">
      <c r="E7326" s="64"/>
      <c r="F7326" s="65"/>
      <c r="G7326" s="64"/>
    </row>
    <row r="7327" ht="15.0" customHeight="1">
      <c r="E7327" s="64"/>
      <c r="F7327" s="65"/>
      <c r="G7327" s="64"/>
    </row>
    <row r="7328" ht="15.0" customHeight="1">
      <c r="E7328" s="64"/>
      <c r="F7328" s="65"/>
      <c r="G7328" s="64"/>
    </row>
    <row r="7329" ht="15.0" customHeight="1">
      <c r="E7329" s="64"/>
      <c r="F7329" s="65"/>
      <c r="G7329" s="64"/>
    </row>
    <row r="7330" ht="15.0" customHeight="1">
      <c r="E7330" s="64"/>
      <c r="F7330" s="65"/>
      <c r="G7330" s="64"/>
    </row>
    <row r="7331" ht="15.0" customHeight="1">
      <c r="E7331" s="64"/>
      <c r="F7331" s="65"/>
      <c r="G7331" s="64"/>
    </row>
    <row r="7332" ht="15.0" customHeight="1">
      <c r="E7332" s="64"/>
      <c r="F7332" s="65"/>
      <c r="G7332" s="64"/>
    </row>
    <row r="7333" ht="15.0" customHeight="1">
      <c r="E7333" s="64"/>
      <c r="F7333" s="65"/>
      <c r="G7333" s="64"/>
    </row>
    <row r="7334" ht="15.0" customHeight="1">
      <c r="E7334" s="64"/>
      <c r="F7334" s="65"/>
      <c r="G7334" s="64"/>
    </row>
    <row r="7335" ht="15.0" customHeight="1">
      <c r="E7335" s="64"/>
      <c r="F7335" s="65"/>
      <c r="G7335" s="64"/>
    </row>
    <row r="7336" ht="15.0" customHeight="1">
      <c r="E7336" s="64"/>
      <c r="F7336" s="65"/>
      <c r="G7336" s="64"/>
    </row>
    <row r="7337" ht="15.0" customHeight="1">
      <c r="E7337" s="64"/>
      <c r="F7337" s="65"/>
      <c r="G7337" s="64"/>
    </row>
    <row r="7338" ht="15.0" customHeight="1">
      <c r="E7338" s="64"/>
      <c r="F7338" s="65"/>
      <c r="G7338" s="64"/>
    </row>
    <row r="7339" ht="15.0" customHeight="1">
      <c r="E7339" s="64"/>
      <c r="F7339" s="65"/>
      <c r="G7339" s="64"/>
    </row>
    <row r="7340" ht="15.0" customHeight="1">
      <c r="E7340" s="64"/>
      <c r="F7340" s="65"/>
      <c r="G7340" s="64"/>
    </row>
    <row r="7341" ht="15.0" customHeight="1">
      <c r="E7341" s="64"/>
      <c r="F7341" s="65"/>
      <c r="G7341" s="64"/>
    </row>
    <row r="7342" ht="15.0" customHeight="1">
      <c r="E7342" s="64"/>
      <c r="F7342" s="65"/>
      <c r="G7342" s="64"/>
    </row>
    <row r="7343" ht="15.0" customHeight="1">
      <c r="E7343" s="64"/>
      <c r="F7343" s="65"/>
      <c r="G7343" s="64"/>
    </row>
    <row r="7344" ht="15.0" customHeight="1">
      <c r="E7344" s="64"/>
      <c r="F7344" s="65"/>
      <c r="G7344" s="64"/>
    </row>
    <row r="7345" ht="15.0" customHeight="1">
      <c r="E7345" s="64"/>
      <c r="F7345" s="65"/>
      <c r="G7345" s="64"/>
    </row>
    <row r="7346" ht="15.0" customHeight="1">
      <c r="E7346" s="64"/>
      <c r="F7346" s="65"/>
      <c r="G7346" s="64"/>
    </row>
    <row r="7347" ht="15.0" customHeight="1">
      <c r="E7347" s="64"/>
      <c r="F7347" s="65"/>
      <c r="G7347" s="64"/>
    </row>
    <row r="7348" ht="15.0" customHeight="1">
      <c r="E7348" s="64"/>
      <c r="F7348" s="65"/>
      <c r="G7348" s="64"/>
    </row>
    <row r="7349" ht="15.0" customHeight="1">
      <c r="E7349" s="64"/>
      <c r="F7349" s="65"/>
      <c r="G7349" s="64"/>
    </row>
    <row r="7350" ht="15.0" customHeight="1">
      <c r="E7350" s="64"/>
      <c r="F7350" s="65"/>
      <c r="G7350" s="64"/>
    </row>
    <row r="7351" ht="15.0" customHeight="1">
      <c r="E7351" s="64"/>
      <c r="F7351" s="65"/>
      <c r="G7351" s="64"/>
    </row>
    <row r="7352" ht="15.0" customHeight="1">
      <c r="E7352" s="64"/>
      <c r="F7352" s="65"/>
      <c r="G7352" s="64"/>
    </row>
    <row r="7353" ht="15.0" customHeight="1">
      <c r="E7353" s="64"/>
      <c r="F7353" s="65"/>
      <c r="G7353" s="64"/>
    </row>
    <row r="7354" ht="15.0" customHeight="1">
      <c r="E7354" s="64"/>
      <c r="F7354" s="65"/>
      <c r="G7354" s="64"/>
    </row>
    <row r="7355" ht="15.0" customHeight="1">
      <c r="E7355" s="64"/>
      <c r="F7355" s="65"/>
      <c r="G7355" s="64"/>
    </row>
    <row r="7356" ht="15.0" customHeight="1">
      <c r="E7356" s="64"/>
      <c r="F7356" s="65"/>
      <c r="G7356" s="64"/>
    </row>
    <row r="7357" ht="15.0" customHeight="1">
      <c r="E7357" s="64"/>
      <c r="F7357" s="65"/>
      <c r="G7357" s="64"/>
    </row>
    <row r="7358" ht="15.0" customHeight="1">
      <c r="E7358" s="64"/>
      <c r="F7358" s="65"/>
      <c r="G7358" s="64"/>
    </row>
    <row r="7359" ht="15.0" customHeight="1">
      <c r="E7359" s="64"/>
      <c r="F7359" s="65"/>
      <c r="G7359" s="64"/>
    </row>
    <row r="7360" ht="15.0" customHeight="1">
      <c r="E7360" s="64"/>
      <c r="F7360" s="65"/>
      <c r="G7360" s="64"/>
    </row>
    <row r="7361" ht="15.0" customHeight="1">
      <c r="E7361" s="64"/>
      <c r="F7361" s="65"/>
      <c r="G7361" s="64"/>
    </row>
    <row r="7362" ht="15.0" customHeight="1">
      <c r="E7362" s="64"/>
      <c r="F7362" s="65"/>
      <c r="G7362" s="64"/>
    </row>
    <row r="7363" ht="15.0" customHeight="1">
      <c r="E7363" s="64"/>
      <c r="F7363" s="65"/>
      <c r="G7363" s="64"/>
    </row>
    <row r="7364" ht="15.0" customHeight="1">
      <c r="E7364" s="64"/>
      <c r="F7364" s="65"/>
      <c r="G7364" s="64"/>
    </row>
    <row r="7365" ht="15.0" customHeight="1">
      <c r="E7365" s="64"/>
      <c r="F7365" s="65"/>
      <c r="G7365" s="64"/>
    </row>
    <row r="7366" ht="15.0" customHeight="1">
      <c r="E7366" s="64"/>
      <c r="F7366" s="65"/>
      <c r="G7366" s="64"/>
    </row>
    <row r="7367" ht="15.0" customHeight="1">
      <c r="E7367" s="64"/>
      <c r="F7367" s="65"/>
      <c r="G7367" s="64"/>
    </row>
    <row r="7368" ht="15.0" customHeight="1">
      <c r="E7368" s="64"/>
      <c r="F7368" s="65"/>
      <c r="G7368" s="64"/>
    </row>
    <row r="7369" ht="15.0" customHeight="1">
      <c r="E7369" s="64"/>
      <c r="F7369" s="65"/>
      <c r="G7369" s="64"/>
    </row>
    <row r="7370" ht="15.0" customHeight="1">
      <c r="E7370" s="64"/>
      <c r="F7370" s="65"/>
      <c r="G7370" s="64"/>
    </row>
    <row r="7371" ht="15.0" customHeight="1">
      <c r="E7371" s="64"/>
      <c r="F7371" s="65"/>
      <c r="G7371" s="64"/>
    </row>
    <row r="7372" ht="15.0" customHeight="1">
      <c r="E7372" s="64"/>
      <c r="F7372" s="65"/>
      <c r="G7372" s="64"/>
    </row>
    <row r="7373" ht="15.0" customHeight="1">
      <c r="E7373" s="64"/>
      <c r="F7373" s="65"/>
      <c r="G7373" s="64"/>
    </row>
    <row r="7374" ht="15.0" customHeight="1">
      <c r="E7374" s="64"/>
      <c r="F7374" s="65"/>
      <c r="G7374" s="64"/>
    </row>
    <row r="7375" ht="15.0" customHeight="1">
      <c r="E7375" s="64"/>
      <c r="F7375" s="65"/>
      <c r="G7375" s="64"/>
    </row>
    <row r="7376" ht="15.0" customHeight="1">
      <c r="E7376" s="64"/>
      <c r="F7376" s="65"/>
      <c r="G7376" s="64"/>
    </row>
    <row r="7377" ht="15.0" customHeight="1">
      <c r="E7377" s="64"/>
      <c r="F7377" s="65"/>
      <c r="G7377" s="64"/>
    </row>
    <row r="7378" ht="15.0" customHeight="1">
      <c r="E7378" s="64"/>
      <c r="F7378" s="65"/>
      <c r="G7378" s="64"/>
    </row>
    <row r="7379" ht="15.0" customHeight="1">
      <c r="E7379" s="64"/>
      <c r="F7379" s="65"/>
      <c r="G7379" s="64"/>
    </row>
    <row r="7380" ht="15.0" customHeight="1">
      <c r="E7380" s="64"/>
      <c r="F7380" s="65"/>
      <c r="G7380" s="64"/>
    </row>
    <row r="7381" ht="15.0" customHeight="1">
      <c r="E7381" s="64"/>
      <c r="F7381" s="65"/>
      <c r="G7381" s="64"/>
    </row>
    <row r="7382" ht="15.0" customHeight="1">
      <c r="E7382" s="64"/>
      <c r="F7382" s="65"/>
      <c r="G7382" s="64"/>
    </row>
    <row r="7383" ht="15.0" customHeight="1">
      <c r="E7383" s="64"/>
      <c r="F7383" s="65"/>
      <c r="G7383" s="64"/>
    </row>
    <row r="7384" ht="15.0" customHeight="1">
      <c r="E7384" s="64"/>
      <c r="F7384" s="65"/>
      <c r="G7384" s="64"/>
    </row>
    <row r="7385" ht="15.0" customHeight="1">
      <c r="E7385" s="64"/>
      <c r="F7385" s="65"/>
      <c r="G7385" s="64"/>
    </row>
    <row r="7386" ht="15.0" customHeight="1">
      <c r="E7386" s="64"/>
      <c r="F7386" s="65"/>
      <c r="G7386" s="64"/>
    </row>
    <row r="7387" ht="15.0" customHeight="1">
      <c r="E7387" s="64"/>
      <c r="F7387" s="65"/>
      <c r="G7387" s="64"/>
    </row>
    <row r="7388" ht="15.0" customHeight="1">
      <c r="E7388" s="64"/>
      <c r="F7388" s="65"/>
      <c r="G7388" s="64"/>
    </row>
    <row r="7389" ht="15.0" customHeight="1">
      <c r="E7389" s="64"/>
      <c r="F7389" s="65"/>
      <c r="G7389" s="64"/>
    </row>
    <row r="7390" ht="15.0" customHeight="1">
      <c r="E7390" s="64"/>
      <c r="F7390" s="65"/>
      <c r="G7390" s="64"/>
    </row>
    <row r="7391" ht="15.0" customHeight="1">
      <c r="E7391" s="64"/>
      <c r="F7391" s="65"/>
      <c r="G7391" s="64"/>
    </row>
    <row r="7392" ht="15.0" customHeight="1">
      <c r="E7392" s="64"/>
      <c r="F7392" s="65"/>
      <c r="G7392" s="64"/>
    </row>
    <row r="7393" ht="15.0" customHeight="1">
      <c r="E7393" s="64"/>
      <c r="F7393" s="65"/>
      <c r="G7393" s="64"/>
    </row>
    <row r="7394" ht="15.0" customHeight="1">
      <c r="E7394" s="64"/>
      <c r="F7394" s="65"/>
      <c r="G7394" s="64"/>
    </row>
    <row r="7395" ht="15.0" customHeight="1">
      <c r="E7395" s="64"/>
      <c r="F7395" s="65"/>
      <c r="G7395" s="64"/>
    </row>
    <row r="7396" ht="15.0" customHeight="1">
      <c r="E7396" s="64"/>
      <c r="F7396" s="65"/>
      <c r="G7396" s="64"/>
    </row>
    <row r="7397" ht="15.0" customHeight="1">
      <c r="E7397" s="64"/>
      <c r="F7397" s="65"/>
      <c r="G7397" s="64"/>
    </row>
    <row r="7398" ht="15.0" customHeight="1">
      <c r="E7398" s="64"/>
      <c r="F7398" s="65"/>
      <c r="G7398" s="64"/>
    </row>
    <row r="7399" ht="15.0" customHeight="1">
      <c r="E7399" s="64"/>
      <c r="F7399" s="65"/>
      <c r="G7399" s="64"/>
    </row>
    <row r="7400" ht="15.0" customHeight="1">
      <c r="E7400" s="64"/>
      <c r="F7400" s="65"/>
      <c r="G7400" s="64"/>
    </row>
    <row r="7401" ht="15.0" customHeight="1">
      <c r="E7401" s="64"/>
      <c r="F7401" s="65"/>
      <c r="G7401" s="64"/>
    </row>
    <row r="7402" ht="15.0" customHeight="1">
      <c r="E7402" s="64"/>
      <c r="F7402" s="65"/>
      <c r="G7402" s="64"/>
    </row>
    <row r="7403" ht="15.0" customHeight="1">
      <c r="E7403" s="64"/>
      <c r="F7403" s="65"/>
      <c r="G7403" s="64"/>
    </row>
    <row r="7404" ht="15.0" customHeight="1">
      <c r="E7404" s="64"/>
      <c r="F7404" s="65"/>
      <c r="G7404" s="64"/>
    </row>
    <row r="7405" ht="15.0" customHeight="1">
      <c r="E7405" s="64"/>
      <c r="F7405" s="65"/>
      <c r="G7405" s="64"/>
    </row>
    <row r="7406" ht="15.0" customHeight="1">
      <c r="E7406" s="64"/>
      <c r="F7406" s="65"/>
      <c r="G7406" s="64"/>
    </row>
    <row r="7407" ht="15.0" customHeight="1">
      <c r="E7407" s="64"/>
      <c r="F7407" s="65"/>
      <c r="G7407" s="64"/>
    </row>
    <row r="7408" ht="15.0" customHeight="1">
      <c r="E7408" s="64"/>
      <c r="F7408" s="65"/>
      <c r="G7408" s="64"/>
    </row>
    <row r="7409" ht="15.0" customHeight="1">
      <c r="E7409" s="64"/>
      <c r="F7409" s="65"/>
      <c r="G7409" s="64"/>
    </row>
    <row r="7410" ht="15.0" customHeight="1">
      <c r="E7410" s="64"/>
      <c r="F7410" s="65"/>
      <c r="G7410" s="64"/>
    </row>
    <row r="7411" ht="15.0" customHeight="1">
      <c r="E7411" s="64"/>
      <c r="F7411" s="65"/>
      <c r="G7411" s="64"/>
    </row>
    <row r="7412" ht="15.0" customHeight="1">
      <c r="E7412" s="64"/>
      <c r="F7412" s="65"/>
      <c r="G7412" s="64"/>
    </row>
    <row r="7413" ht="15.0" customHeight="1">
      <c r="E7413" s="64"/>
      <c r="F7413" s="65"/>
      <c r="G7413" s="64"/>
    </row>
    <row r="7414" ht="15.0" customHeight="1">
      <c r="E7414" s="64"/>
      <c r="F7414" s="65"/>
      <c r="G7414" s="64"/>
    </row>
    <row r="7415" ht="15.0" customHeight="1">
      <c r="E7415" s="64"/>
      <c r="F7415" s="65"/>
      <c r="G7415" s="64"/>
    </row>
    <row r="7416" ht="15.0" customHeight="1">
      <c r="E7416" s="64"/>
      <c r="F7416" s="65"/>
      <c r="G7416" s="64"/>
    </row>
    <row r="7417" ht="15.0" customHeight="1">
      <c r="E7417" s="64"/>
      <c r="F7417" s="65"/>
      <c r="G7417" s="64"/>
    </row>
    <row r="7418" ht="15.0" customHeight="1">
      <c r="E7418" s="64"/>
      <c r="F7418" s="65"/>
      <c r="G7418" s="64"/>
    </row>
    <row r="7419" ht="15.0" customHeight="1">
      <c r="E7419" s="64"/>
      <c r="F7419" s="65"/>
      <c r="G7419" s="64"/>
    </row>
    <row r="7420" ht="15.0" customHeight="1">
      <c r="E7420" s="64"/>
      <c r="F7420" s="65"/>
      <c r="G7420" s="64"/>
    </row>
    <row r="7421" ht="15.0" customHeight="1">
      <c r="E7421" s="64"/>
      <c r="F7421" s="65"/>
      <c r="G7421" s="64"/>
    </row>
    <row r="7422" ht="15.0" customHeight="1">
      <c r="E7422" s="64"/>
      <c r="F7422" s="65"/>
      <c r="G7422" s="64"/>
    </row>
    <row r="7423" ht="15.0" customHeight="1">
      <c r="E7423" s="64"/>
      <c r="F7423" s="65"/>
      <c r="G7423" s="64"/>
    </row>
    <row r="7424" ht="15.0" customHeight="1">
      <c r="E7424" s="64"/>
      <c r="F7424" s="65"/>
      <c r="G7424" s="64"/>
    </row>
    <row r="7425" ht="15.0" customHeight="1">
      <c r="E7425" s="64"/>
      <c r="F7425" s="65"/>
      <c r="G7425" s="64"/>
    </row>
    <row r="7426" ht="15.0" customHeight="1">
      <c r="E7426" s="64"/>
      <c r="F7426" s="65"/>
      <c r="G7426" s="64"/>
    </row>
    <row r="7427" ht="15.0" customHeight="1">
      <c r="E7427" s="64"/>
      <c r="F7427" s="65"/>
      <c r="G7427" s="64"/>
    </row>
    <row r="7428" ht="15.0" customHeight="1">
      <c r="E7428" s="64"/>
      <c r="F7428" s="65"/>
      <c r="G7428" s="64"/>
    </row>
    <row r="7429" ht="15.0" customHeight="1">
      <c r="E7429" s="64"/>
      <c r="F7429" s="65"/>
      <c r="G7429" s="64"/>
    </row>
    <row r="7430" ht="15.0" customHeight="1">
      <c r="E7430" s="64"/>
      <c r="F7430" s="65"/>
      <c r="G7430" s="64"/>
    </row>
    <row r="7431" ht="15.0" customHeight="1">
      <c r="E7431" s="64"/>
      <c r="F7431" s="65"/>
      <c r="G7431" s="64"/>
    </row>
    <row r="7432" ht="15.0" customHeight="1">
      <c r="E7432" s="64"/>
      <c r="F7432" s="65"/>
      <c r="G7432" s="64"/>
    </row>
    <row r="7433" ht="15.0" customHeight="1">
      <c r="E7433" s="64"/>
      <c r="F7433" s="65"/>
      <c r="G7433" s="64"/>
    </row>
    <row r="7434" ht="15.0" customHeight="1">
      <c r="E7434" s="64"/>
      <c r="F7434" s="65"/>
      <c r="G7434" s="64"/>
    </row>
    <row r="7435" ht="15.0" customHeight="1">
      <c r="E7435" s="64"/>
      <c r="F7435" s="65"/>
      <c r="G7435" s="64"/>
    </row>
    <row r="7436" ht="15.0" customHeight="1">
      <c r="E7436" s="64"/>
      <c r="F7436" s="65"/>
      <c r="G7436" s="64"/>
    </row>
    <row r="7437" ht="15.0" customHeight="1">
      <c r="E7437" s="64"/>
      <c r="F7437" s="65"/>
      <c r="G7437" s="64"/>
    </row>
    <row r="7438" ht="15.0" customHeight="1">
      <c r="E7438" s="64"/>
      <c r="F7438" s="65"/>
      <c r="G7438" s="64"/>
    </row>
    <row r="7439" ht="15.0" customHeight="1">
      <c r="E7439" s="64"/>
      <c r="F7439" s="65"/>
      <c r="G7439" s="64"/>
    </row>
    <row r="7440" ht="15.0" customHeight="1">
      <c r="E7440" s="64"/>
      <c r="F7440" s="65"/>
      <c r="G7440" s="64"/>
    </row>
    <row r="7441" ht="15.0" customHeight="1">
      <c r="E7441" s="64"/>
      <c r="F7441" s="65"/>
      <c r="G7441" s="64"/>
    </row>
    <row r="7442" ht="15.0" customHeight="1">
      <c r="E7442" s="64"/>
      <c r="F7442" s="65"/>
      <c r="G7442" s="64"/>
    </row>
    <row r="7443" ht="15.0" customHeight="1">
      <c r="E7443" s="64"/>
      <c r="F7443" s="65"/>
      <c r="G7443" s="64"/>
    </row>
    <row r="7444" ht="15.0" customHeight="1">
      <c r="E7444" s="64"/>
      <c r="F7444" s="65"/>
      <c r="G7444" s="64"/>
    </row>
    <row r="7445" ht="15.0" customHeight="1">
      <c r="E7445" s="64"/>
      <c r="F7445" s="65"/>
      <c r="G7445" s="64"/>
    </row>
    <row r="7446" ht="15.0" customHeight="1">
      <c r="E7446" s="64"/>
      <c r="F7446" s="65"/>
      <c r="G7446" s="64"/>
    </row>
    <row r="7447" ht="15.0" customHeight="1">
      <c r="E7447" s="64"/>
      <c r="F7447" s="65"/>
      <c r="G7447" s="64"/>
    </row>
    <row r="7448" ht="15.0" customHeight="1">
      <c r="E7448" s="64"/>
      <c r="F7448" s="65"/>
      <c r="G7448" s="64"/>
    </row>
    <row r="7449" ht="15.0" customHeight="1">
      <c r="E7449" s="64"/>
      <c r="F7449" s="65"/>
      <c r="G7449" s="64"/>
    </row>
    <row r="7450" ht="15.0" customHeight="1">
      <c r="E7450" s="64"/>
      <c r="F7450" s="65"/>
      <c r="G7450" s="64"/>
    </row>
    <row r="7451" ht="15.0" customHeight="1">
      <c r="E7451" s="64"/>
      <c r="F7451" s="65"/>
      <c r="G7451" s="64"/>
    </row>
    <row r="7452" ht="15.0" customHeight="1">
      <c r="E7452" s="64"/>
      <c r="F7452" s="65"/>
      <c r="G7452" s="64"/>
    </row>
    <row r="7453" ht="15.0" customHeight="1">
      <c r="E7453" s="64"/>
      <c r="F7453" s="65"/>
      <c r="G7453" s="64"/>
    </row>
    <row r="7454" ht="15.0" customHeight="1">
      <c r="E7454" s="64"/>
      <c r="F7454" s="65"/>
      <c r="G7454" s="64"/>
    </row>
    <row r="7455" ht="15.0" customHeight="1">
      <c r="E7455" s="64"/>
      <c r="F7455" s="65"/>
      <c r="G7455" s="64"/>
    </row>
    <row r="7456" ht="15.0" customHeight="1">
      <c r="E7456" s="64"/>
      <c r="F7456" s="65"/>
      <c r="G7456" s="64"/>
    </row>
    <row r="7457" ht="15.0" customHeight="1">
      <c r="E7457" s="64"/>
      <c r="F7457" s="65"/>
      <c r="G7457" s="64"/>
    </row>
    <row r="7458" ht="15.0" customHeight="1">
      <c r="E7458" s="64"/>
      <c r="F7458" s="65"/>
      <c r="G7458" s="64"/>
    </row>
    <row r="7459" ht="15.0" customHeight="1">
      <c r="E7459" s="64"/>
      <c r="F7459" s="65"/>
      <c r="G7459" s="64"/>
    </row>
    <row r="7460" ht="15.0" customHeight="1">
      <c r="E7460" s="64"/>
      <c r="F7460" s="65"/>
      <c r="G7460" s="64"/>
    </row>
    <row r="7461" ht="15.0" customHeight="1">
      <c r="E7461" s="64"/>
      <c r="F7461" s="65"/>
      <c r="G7461" s="64"/>
    </row>
    <row r="7462" ht="15.0" customHeight="1">
      <c r="E7462" s="64"/>
      <c r="F7462" s="65"/>
      <c r="G7462" s="64"/>
    </row>
    <row r="7463" ht="15.0" customHeight="1">
      <c r="E7463" s="64"/>
      <c r="F7463" s="65"/>
      <c r="G7463" s="64"/>
    </row>
    <row r="7464" ht="15.0" customHeight="1">
      <c r="E7464" s="64"/>
      <c r="F7464" s="65"/>
      <c r="G7464" s="64"/>
    </row>
    <row r="7465" ht="15.0" customHeight="1">
      <c r="E7465" s="64"/>
      <c r="F7465" s="65"/>
      <c r="G7465" s="64"/>
    </row>
    <row r="7466" ht="15.0" customHeight="1">
      <c r="E7466" s="64"/>
      <c r="F7466" s="65"/>
      <c r="G7466" s="64"/>
    </row>
    <row r="7467" ht="15.0" customHeight="1">
      <c r="E7467" s="64"/>
      <c r="F7467" s="65"/>
      <c r="G7467" s="64"/>
    </row>
    <row r="7468" ht="15.0" customHeight="1">
      <c r="E7468" s="64"/>
      <c r="F7468" s="65"/>
      <c r="G7468" s="64"/>
    </row>
    <row r="7469" ht="15.0" customHeight="1">
      <c r="E7469" s="64"/>
      <c r="F7469" s="65"/>
      <c r="G7469" s="64"/>
    </row>
    <row r="7470" ht="15.0" customHeight="1">
      <c r="E7470" s="64"/>
      <c r="F7470" s="65"/>
      <c r="G7470" s="64"/>
    </row>
    <row r="7471" ht="15.0" customHeight="1">
      <c r="E7471" s="64"/>
      <c r="F7471" s="65"/>
      <c r="G7471" s="64"/>
    </row>
    <row r="7472" ht="15.0" customHeight="1">
      <c r="E7472" s="64"/>
      <c r="F7472" s="65"/>
      <c r="G7472" s="64"/>
    </row>
    <row r="7473" ht="15.0" customHeight="1">
      <c r="E7473" s="64"/>
      <c r="F7473" s="65"/>
      <c r="G7473" s="64"/>
    </row>
    <row r="7474" ht="15.0" customHeight="1">
      <c r="E7474" s="64"/>
      <c r="F7474" s="65"/>
      <c r="G7474" s="64"/>
    </row>
    <row r="7475" ht="15.0" customHeight="1">
      <c r="E7475" s="64"/>
      <c r="F7475" s="65"/>
      <c r="G7475" s="64"/>
    </row>
    <row r="7476" ht="15.0" customHeight="1">
      <c r="E7476" s="64"/>
      <c r="F7476" s="65"/>
      <c r="G7476" s="64"/>
    </row>
    <row r="7477" ht="15.0" customHeight="1">
      <c r="E7477" s="64"/>
      <c r="F7477" s="65"/>
      <c r="G7477" s="64"/>
    </row>
    <row r="7478" ht="15.0" customHeight="1">
      <c r="E7478" s="64"/>
      <c r="F7478" s="65"/>
      <c r="G7478" s="64"/>
    </row>
    <row r="7479" ht="15.0" customHeight="1">
      <c r="E7479" s="64"/>
      <c r="F7479" s="65"/>
      <c r="G7479" s="64"/>
    </row>
    <row r="7480" ht="15.0" customHeight="1">
      <c r="E7480" s="64"/>
      <c r="F7480" s="65"/>
      <c r="G7480" s="64"/>
    </row>
    <row r="7481" ht="15.0" customHeight="1">
      <c r="E7481" s="64"/>
      <c r="F7481" s="65"/>
      <c r="G7481" s="64"/>
    </row>
    <row r="7482" ht="15.0" customHeight="1">
      <c r="E7482" s="64"/>
      <c r="F7482" s="65"/>
      <c r="G7482" s="64"/>
    </row>
    <row r="7483" ht="15.0" customHeight="1">
      <c r="E7483" s="64"/>
      <c r="F7483" s="65"/>
      <c r="G7483" s="64"/>
    </row>
    <row r="7484" ht="15.0" customHeight="1">
      <c r="E7484" s="64"/>
      <c r="F7484" s="65"/>
      <c r="G7484" s="64"/>
    </row>
    <row r="7485" ht="15.0" customHeight="1">
      <c r="E7485" s="64"/>
      <c r="F7485" s="65"/>
      <c r="G7485" s="64"/>
    </row>
    <row r="7486" ht="15.0" customHeight="1">
      <c r="E7486" s="64"/>
      <c r="F7486" s="65"/>
      <c r="G7486" s="64"/>
    </row>
    <row r="7487" ht="15.0" customHeight="1">
      <c r="E7487" s="64"/>
      <c r="F7487" s="65"/>
      <c r="G7487" s="64"/>
    </row>
    <row r="7488" ht="15.0" customHeight="1">
      <c r="E7488" s="64"/>
      <c r="F7488" s="65"/>
      <c r="G7488" s="64"/>
    </row>
    <row r="7489" ht="15.0" customHeight="1">
      <c r="E7489" s="64"/>
      <c r="F7489" s="65"/>
      <c r="G7489" s="64"/>
    </row>
    <row r="7490" ht="15.0" customHeight="1">
      <c r="E7490" s="64"/>
      <c r="F7490" s="65"/>
      <c r="G7490" s="64"/>
    </row>
    <row r="7491" ht="15.0" customHeight="1">
      <c r="E7491" s="64"/>
      <c r="F7491" s="65"/>
      <c r="G7491" s="64"/>
    </row>
    <row r="7492" ht="15.0" customHeight="1">
      <c r="E7492" s="64"/>
      <c r="F7492" s="65"/>
      <c r="G7492" s="64"/>
    </row>
    <row r="7493" ht="15.0" customHeight="1">
      <c r="E7493" s="64"/>
      <c r="F7493" s="65"/>
      <c r="G7493" s="64"/>
    </row>
    <row r="7494" ht="15.0" customHeight="1">
      <c r="E7494" s="64"/>
      <c r="F7494" s="65"/>
      <c r="G7494" s="64"/>
    </row>
    <row r="7495" ht="15.0" customHeight="1">
      <c r="E7495" s="64"/>
      <c r="F7495" s="65"/>
      <c r="G7495" s="64"/>
    </row>
    <row r="7496" ht="15.0" customHeight="1">
      <c r="E7496" s="64"/>
      <c r="F7496" s="65"/>
      <c r="G7496" s="64"/>
    </row>
    <row r="7497" ht="15.0" customHeight="1">
      <c r="E7497" s="64"/>
      <c r="F7497" s="65"/>
      <c r="G7497" s="64"/>
    </row>
    <row r="7498" ht="15.0" customHeight="1">
      <c r="E7498" s="64"/>
      <c r="F7498" s="65"/>
      <c r="G7498" s="64"/>
    </row>
    <row r="7499" ht="15.0" customHeight="1">
      <c r="E7499" s="64"/>
      <c r="F7499" s="65"/>
      <c r="G7499" s="64"/>
    </row>
    <row r="7500" ht="15.0" customHeight="1">
      <c r="E7500" s="64"/>
      <c r="F7500" s="65"/>
      <c r="G7500" s="64"/>
    </row>
    <row r="7501" ht="15.0" customHeight="1">
      <c r="E7501" s="64"/>
      <c r="F7501" s="65"/>
      <c r="G7501" s="64"/>
    </row>
    <row r="7502" ht="15.0" customHeight="1">
      <c r="E7502" s="64"/>
      <c r="F7502" s="65"/>
      <c r="G7502" s="64"/>
    </row>
    <row r="7503" ht="15.0" customHeight="1">
      <c r="E7503" s="64"/>
      <c r="F7503" s="65"/>
      <c r="G7503" s="64"/>
    </row>
    <row r="7504" ht="15.0" customHeight="1">
      <c r="E7504" s="64"/>
      <c r="F7504" s="65"/>
      <c r="G7504" s="64"/>
    </row>
    <row r="7505" ht="15.0" customHeight="1">
      <c r="E7505" s="64"/>
      <c r="F7505" s="65"/>
      <c r="G7505" s="64"/>
    </row>
    <row r="7506" ht="15.0" customHeight="1">
      <c r="E7506" s="64"/>
      <c r="F7506" s="65"/>
      <c r="G7506" s="64"/>
    </row>
    <row r="7507" ht="15.0" customHeight="1">
      <c r="E7507" s="64"/>
      <c r="F7507" s="65"/>
      <c r="G7507" s="64"/>
    </row>
    <row r="7508" ht="15.0" customHeight="1">
      <c r="E7508" s="64"/>
      <c r="F7508" s="65"/>
      <c r="G7508" s="64"/>
    </row>
    <row r="7509" ht="15.0" customHeight="1">
      <c r="E7509" s="64"/>
      <c r="F7509" s="65"/>
      <c r="G7509" s="64"/>
    </row>
    <row r="7510" ht="15.0" customHeight="1">
      <c r="E7510" s="64"/>
      <c r="F7510" s="65"/>
      <c r="G7510" s="64"/>
    </row>
    <row r="7511" ht="15.0" customHeight="1">
      <c r="E7511" s="64"/>
      <c r="F7511" s="65"/>
      <c r="G7511" s="64"/>
    </row>
    <row r="7512" ht="15.0" customHeight="1">
      <c r="E7512" s="64"/>
      <c r="F7512" s="65"/>
      <c r="G7512" s="64"/>
    </row>
    <row r="7513" ht="15.0" customHeight="1">
      <c r="E7513" s="64"/>
      <c r="F7513" s="65"/>
      <c r="G7513" s="64"/>
    </row>
    <row r="7514" ht="15.0" customHeight="1">
      <c r="E7514" s="64"/>
      <c r="F7514" s="65"/>
      <c r="G7514" s="64"/>
    </row>
    <row r="7515" ht="15.0" customHeight="1">
      <c r="E7515" s="64"/>
      <c r="F7515" s="65"/>
      <c r="G7515" s="64"/>
    </row>
    <row r="7516" ht="15.0" customHeight="1">
      <c r="E7516" s="64"/>
      <c r="F7516" s="65"/>
      <c r="G7516" s="64"/>
    </row>
    <row r="7517" ht="15.0" customHeight="1">
      <c r="E7517" s="64"/>
      <c r="F7517" s="65"/>
      <c r="G7517" s="64"/>
    </row>
    <row r="7518" ht="15.0" customHeight="1">
      <c r="E7518" s="64"/>
      <c r="F7518" s="65"/>
      <c r="G7518" s="64"/>
    </row>
    <row r="7519" ht="15.0" customHeight="1">
      <c r="E7519" s="64"/>
      <c r="F7519" s="65"/>
      <c r="G7519" s="64"/>
    </row>
    <row r="7520" ht="15.0" customHeight="1">
      <c r="E7520" s="64"/>
      <c r="F7520" s="65"/>
      <c r="G7520" s="64"/>
    </row>
    <row r="7521" ht="15.0" customHeight="1">
      <c r="E7521" s="64"/>
      <c r="F7521" s="65"/>
      <c r="G7521" s="64"/>
    </row>
    <row r="7522" ht="15.0" customHeight="1">
      <c r="E7522" s="64"/>
      <c r="F7522" s="65"/>
      <c r="G7522" s="64"/>
    </row>
    <row r="7523" ht="15.0" customHeight="1">
      <c r="E7523" s="64"/>
      <c r="F7523" s="65"/>
      <c r="G7523" s="64"/>
    </row>
    <row r="7524" ht="15.0" customHeight="1">
      <c r="E7524" s="64"/>
      <c r="F7524" s="65"/>
      <c r="G7524" s="64"/>
    </row>
    <row r="7525" ht="15.0" customHeight="1">
      <c r="E7525" s="64"/>
      <c r="F7525" s="65"/>
      <c r="G7525" s="64"/>
    </row>
    <row r="7526" ht="15.0" customHeight="1">
      <c r="E7526" s="64"/>
      <c r="F7526" s="65"/>
      <c r="G7526" s="64"/>
    </row>
    <row r="7527" ht="15.0" customHeight="1">
      <c r="E7527" s="64"/>
      <c r="F7527" s="65"/>
      <c r="G7527" s="64"/>
    </row>
    <row r="7528" ht="15.0" customHeight="1">
      <c r="E7528" s="64"/>
      <c r="F7528" s="65"/>
      <c r="G7528" s="64"/>
    </row>
    <row r="7529" ht="15.0" customHeight="1">
      <c r="E7529" s="64"/>
      <c r="F7529" s="65"/>
      <c r="G7529" s="64"/>
    </row>
    <row r="7530" ht="15.0" customHeight="1">
      <c r="E7530" s="64"/>
      <c r="F7530" s="65"/>
      <c r="G7530" s="64"/>
    </row>
    <row r="7531" ht="15.0" customHeight="1">
      <c r="E7531" s="64"/>
      <c r="F7531" s="65"/>
      <c r="G7531" s="64"/>
    </row>
    <row r="7532" ht="15.0" customHeight="1">
      <c r="E7532" s="64"/>
      <c r="F7532" s="65"/>
      <c r="G7532" s="64"/>
    </row>
    <row r="7533" ht="15.0" customHeight="1">
      <c r="E7533" s="64"/>
      <c r="F7533" s="65"/>
      <c r="G7533" s="64"/>
    </row>
    <row r="7534" ht="15.0" customHeight="1">
      <c r="E7534" s="64"/>
      <c r="F7534" s="65"/>
      <c r="G7534" s="64"/>
    </row>
    <row r="7535" ht="15.0" customHeight="1">
      <c r="E7535" s="64"/>
      <c r="F7535" s="65"/>
      <c r="G7535" s="64"/>
    </row>
    <row r="7536" ht="15.0" customHeight="1">
      <c r="E7536" s="64"/>
      <c r="F7536" s="65"/>
      <c r="G7536" s="64"/>
    </row>
    <row r="7537" ht="15.0" customHeight="1">
      <c r="E7537" s="64"/>
      <c r="F7537" s="65"/>
      <c r="G7537" s="64"/>
    </row>
    <row r="7538" ht="15.0" customHeight="1">
      <c r="E7538" s="64"/>
      <c r="F7538" s="65"/>
      <c r="G7538" s="64"/>
    </row>
    <row r="7539" ht="15.0" customHeight="1">
      <c r="E7539" s="64"/>
      <c r="F7539" s="65"/>
      <c r="G7539" s="64"/>
    </row>
    <row r="7540" ht="15.0" customHeight="1">
      <c r="E7540" s="64"/>
      <c r="F7540" s="65"/>
      <c r="G7540" s="64"/>
    </row>
    <row r="7541" ht="15.0" customHeight="1">
      <c r="E7541" s="64"/>
      <c r="F7541" s="65"/>
      <c r="G7541" s="64"/>
    </row>
    <row r="7542" ht="15.0" customHeight="1">
      <c r="E7542" s="64"/>
      <c r="F7542" s="65"/>
      <c r="G7542" s="64"/>
    </row>
    <row r="7543" ht="15.0" customHeight="1">
      <c r="E7543" s="64"/>
      <c r="F7543" s="65"/>
      <c r="G7543" s="64"/>
    </row>
    <row r="7544" ht="15.0" customHeight="1">
      <c r="E7544" s="64"/>
      <c r="F7544" s="65"/>
      <c r="G7544" s="64"/>
    </row>
    <row r="7545" ht="15.0" customHeight="1">
      <c r="E7545" s="64"/>
      <c r="F7545" s="65"/>
      <c r="G7545" s="64"/>
    </row>
    <row r="7546" ht="15.0" customHeight="1">
      <c r="E7546" s="64"/>
      <c r="F7546" s="65"/>
      <c r="G7546" s="64"/>
    </row>
    <row r="7547" ht="15.0" customHeight="1">
      <c r="E7547" s="64"/>
      <c r="F7547" s="65"/>
      <c r="G7547" s="64"/>
    </row>
    <row r="7548" ht="15.0" customHeight="1">
      <c r="E7548" s="64"/>
      <c r="F7548" s="65"/>
      <c r="G7548" s="64"/>
    </row>
    <row r="7549" ht="15.0" customHeight="1">
      <c r="E7549" s="64"/>
      <c r="F7549" s="65"/>
      <c r="G7549" s="64"/>
    </row>
    <row r="7550" ht="15.0" customHeight="1">
      <c r="E7550" s="64"/>
      <c r="F7550" s="65"/>
      <c r="G7550" s="64"/>
    </row>
    <row r="7551" ht="15.0" customHeight="1">
      <c r="E7551" s="64"/>
      <c r="F7551" s="65"/>
      <c r="G7551" s="64"/>
    </row>
    <row r="7552" ht="15.0" customHeight="1">
      <c r="E7552" s="64"/>
      <c r="F7552" s="65"/>
      <c r="G7552" s="64"/>
    </row>
    <row r="7553" ht="15.0" customHeight="1">
      <c r="E7553" s="64"/>
      <c r="F7553" s="65"/>
      <c r="G7553" s="64"/>
    </row>
    <row r="7554" ht="15.0" customHeight="1">
      <c r="E7554" s="64"/>
      <c r="F7554" s="65"/>
      <c r="G7554" s="64"/>
    </row>
    <row r="7555" ht="15.0" customHeight="1">
      <c r="E7555" s="64"/>
      <c r="F7555" s="65"/>
      <c r="G7555" s="64"/>
    </row>
    <row r="7556" ht="15.0" customHeight="1">
      <c r="E7556" s="64"/>
      <c r="F7556" s="65"/>
      <c r="G7556" s="64"/>
    </row>
    <row r="7557" ht="15.0" customHeight="1">
      <c r="E7557" s="64"/>
      <c r="F7557" s="65"/>
      <c r="G7557" s="64"/>
    </row>
    <row r="7558" ht="15.0" customHeight="1">
      <c r="E7558" s="64"/>
      <c r="F7558" s="65"/>
      <c r="G7558" s="64"/>
    </row>
    <row r="7559" ht="15.0" customHeight="1">
      <c r="E7559" s="64"/>
      <c r="F7559" s="65"/>
      <c r="G7559" s="64"/>
    </row>
    <row r="7560" ht="15.0" customHeight="1">
      <c r="E7560" s="64"/>
      <c r="F7560" s="65"/>
      <c r="G7560" s="64"/>
    </row>
    <row r="7561" ht="15.0" customHeight="1">
      <c r="E7561" s="64"/>
      <c r="F7561" s="65"/>
      <c r="G7561" s="64"/>
    </row>
    <row r="7562" ht="15.0" customHeight="1">
      <c r="E7562" s="64"/>
      <c r="F7562" s="65"/>
      <c r="G7562" s="64"/>
    </row>
    <row r="7563" ht="15.0" customHeight="1">
      <c r="E7563" s="64"/>
      <c r="F7563" s="65"/>
      <c r="G7563" s="64"/>
    </row>
    <row r="7564" ht="15.0" customHeight="1">
      <c r="E7564" s="64"/>
      <c r="F7564" s="65"/>
      <c r="G7564" s="64"/>
    </row>
    <row r="7565" ht="15.0" customHeight="1">
      <c r="E7565" s="64"/>
      <c r="F7565" s="65"/>
      <c r="G7565" s="64"/>
    </row>
    <row r="7566" ht="15.0" customHeight="1">
      <c r="E7566" s="64"/>
      <c r="F7566" s="65"/>
      <c r="G7566" s="64"/>
    </row>
    <row r="7567" ht="15.0" customHeight="1">
      <c r="E7567" s="64"/>
      <c r="F7567" s="65"/>
      <c r="G7567" s="64"/>
    </row>
    <row r="7568" ht="15.0" customHeight="1">
      <c r="E7568" s="64"/>
      <c r="F7568" s="65"/>
      <c r="G7568" s="64"/>
    </row>
    <row r="7569" ht="15.0" customHeight="1">
      <c r="E7569" s="64"/>
      <c r="F7569" s="65"/>
      <c r="G7569" s="64"/>
    </row>
    <row r="7570" ht="15.0" customHeight="1">
      <c r="E7570" s="64"/>
      <c r="F7570" s="65"/>
      <c r="G7570" s="64"/>
    </row>
    <row r="7571" ht="15.0" customHeight="1">
      <c r="E7571" s="64"/>
      <c r="F7571" s="65"/>
      <c r="G7571" s="64"/>
    </row>
    <row r="7572" ht="15.0" customHeight="1">
      <c r="E7572" s="64"/>
      <c r="F7572" s="65"/>
      <c r="G7572" s="64"/>
    </row>
    <row r="7573" ht="15.0" customHeight="1">
      <c r="E7573" s="64"/>
      <c r="F7573" s="65"/>
      <c r="G7573" s="64"/>
    </row>
    <row r="7574" ht="15.0" customHeight="1">
      <c r="E7574" s="64"/>
      <c r="F7574" s="65"/>
      <c r="G7574" s="64"/>
    </row>
    <row r="7575" ht="15.0" customHeight="1">
      <c r="E7575" s="64"/>
      <c r="F7575" s="65"/>
      <c r="G7575" s="64"/>
    </row>
    <row r="7576" ht="15.0" customHeight="1">
      <c r="E7576" s="64"/>
      <c r="F7576" s="65"/>
      <c r="G7576" s="64"/>
    </row>
    <row r="7577" ht="15.0" customHeight="1">
      <c r="E7577" s="64"/>
      <c r="F7577" s="65"/>
      <c r="G7577" s="64"/>
    </row>
    <row r="7578" ht="15.0" customHeight="1">
      <c r="E7578" s="64"/>
      <c r="F7578" s="65"/>
      <c r="G7578" s="64"/>
    </row>
    <row r="7579" ht="15.0" customHeight="1">
      <c r="E7579" s="64"/>
      <c r="F7579" s="65"/>
      <c r="G7579" s="64"/>
    </row>
    <row r="7580" ht="15.0" customHeight="1">
      <c r="E7580" s="64"/>
      <c r="F7580" s="65"/>
      <c r="G7580" s="64"/>
    </row>
    <row r="7581" ht="15.0" customHeight="1">
      <c r="E7581" s="64"/>
      <c r="F7581" s="65"/>
      <c r="G7581" s="64"/>
    </row>
    <row r="7582" ht="15.0" customHeight="1">
      <c r="E7582" s="64"/>
      <c r="F7582" s="65"/>
      <c r="G7582" s="64"/>
    </row>
    <row r="7583" ht="15.0" customHeight="1">
      <c r="E7583" s="64"/>
      <c r="F7583" s="65"/>
      <c r="G7583" s="64"/>
    </row>
    <row r="7584" ht="15.0" customHeight="1">
      <c r="E7584" s="64"/>
      <c r="F7584" s="65"/>
      <c r="G7584" s="64"/>
    </row>
    <row r="7585" ht="15.0" customHeight="1">
      <c r="E7585" s="64"/>
      <c r="F7585" s="65"/>
      <c r="G7585" s="64"/>
    </row>
    <row r="7586" ht="15.0" customHeight="1">
      <c r="E7586" s="64"/>
      <c r="F7586" s="65"/>
      <c r="G7586" s="64"/>
    </row>
    <row r="7587" ht="15.0" customHeight="1">
      <c r="E7587" s="64"/>
      <c r="F7587" s="65"/>
      <c r="G7587" s="64"/>
    </row>
    <row r="7588" ht="15.0" customHeight="1">
      <c r="E7588" s="64"/>
      <c r="F7588" s="65"/>
      <c r="G7588" s="64"/>
    </row>
    <row r="7589" ht="15.0" customHeight="1">
      <c r="E7589" s="64"/>
      <c r="F7589" s="65"/>
      <c r="G7589" s="64"/>
    </row>
    <row r="7590" ht="15.0" customHeight="1">
      <c r="E7590" s="64"/>
      <c r="F7590" s="65"/>
      <c r="G7590" s="64"/>
    </row>
    <row r="7591" ht="15.0" customHeight="1">
      <c r="E7591" s="64"/>
      <c r="F7591" s="65"/>
      <c r="G7591" s="64"/>
    </row>
    <row r="7592" ht="15.0" customHeight="1">
      <c r="E7592" s="64"/>
      <c r="F7592" s="65"/>
      <c r="G7592" s="64"/>
    </row>
    <row r="7593" ht="15.0" customHeight="1">
      <c r="E7593" s="64"/>
      <c r="F7593" s="65"/>
      <c r="G7593" s="64"/>
    </row>
    <row r="7594" ht="15.0" customHeight="1">
      <c r="E7594" s="64"/>
      <c r="F7594" s="65"/>
      <c r="G7594" s="64"/>
    </row>
    <row r="7595" ht="15.0" customHeight="1">
      <c r="E7595" s="64"/>
      <c r="F7595" s="65"/>
      <c r="G7595" s="64"/>
    </row>
    <row r="7596" ht="15.0" customHeight="1">
      <c r="E7596" s="64"/>
      <c r="F7596" s="65"/>
      <c r="G7596" s="64"/>
    </row>
    <row r="7597" ht="15.0" customHeight="1">
      <c r="E7597" s="64"/>
      <c r="F7597" s="65"/>
      <c r="G7597" s="64"/>
    </row>
    <row r="7598" ht="15.0" customHeight="1">
      <c r="E7598" s="64"/>
      <c r="F7598" s="65"/>
      <c r="G7598" s="64"/>
    </row>
    <row r="7599" ht="15.0" customHeight="1">
      <c r="E7599" s="64"/>
      <c r="F7599" s="65"/>
      <c r="G7599" s="64"/>
    </row>
    <row r="7600" ht="15.0" customHeight="1">
      <c r="E7600" s="64"/>
      <c r="F7600" s="65"/>
      <c r="G7600" s="64"/>
    </row>
    <row r="7601" ht="15.0" customHeight="1">
      <c r="E7601" s="64"/>
      <c r="F7601" s="65"/>
      <c r="G7601" s="64"/>
    </row>
    <row r="7602" ht="15.0" customHeight="1">
      <c r="E7602" s="64"/>
      <c r="F7602" s="65"/>
      <c r="G7602" s="64"/>
    </row>
    <row r="7603" ht="15.0" customHeight="1">
      <c r="E7603" s="64"/>
      <c r="F7603" s="65"/>
      <c r="G7603" s="64"/>
    </row>
    <row r="7604" ht="15.0" customHeight="1">
      <c r="E7604" s="64"/>
      <c r="F7604" s="65"/>
      <c r="G7604" s="64"/>
    </row>
    <row r="7605" ht="15.0" customHeight="1">
      <c r="E7605" s="64"/>
      <c r="F7605" s="65"/>
      <c r="G7605" s="64"/>
    </row>
    <row r="7606" ht="15.0" customHeight="1">
      <c r="E7606" s="64"/>
      <c r="F7606" s="65"/>
      <c r="G7606" s="64"/>
    </row>
    <row r="7607" ht="15.0" customHeight="1">
      <c r="E7607" s="64"/>
      <c r="F7607" s="65"/>
      <c r="G7607" s="64"/>
    </row>
    <row r="7608" ht="15.0" customHeight="1">
      <c r="E7608" s="64"/>
      <c r="F7608" s="65"/>
      <c r="G7608" s="64"/>
    </row>
    <row r="7609" ht="15.0" customHeight="1">
      <c r="E7609" s="64"/>
      <c r="F7609" s="65"/>
      <c r="G7609" s="64"/>
    </row>
    <row r="7610" ht="15.0" customHeight="1">
      <c r="E7610" s="64"/>
      <c r="F7610" s="65"/>
      <c r="G7610" s="64"/>
    </row>
    <row r="7611" ht="15.0" customHeight="1">
      <c r="E7611" s="64"/>
      <c r="F7611" s="65"/>
      <c r="G7611" s="64"/>
    </row>
    <row r="7612" ht="15.0" customHeight="1">
      <c r="E7612" s="64"/>
      <c r="F7612" s="65"/>
      <c r="G7612" s="64"/>
    </row>
    <row r="7613" ht="15.0" customHeight="1">
      <c r="E7613" s="64"/>
      <c r="F7613" s="65"/>
      <c r="G7613" s="64"/>
    </row>
    <row r="7614" ht="15.0" customHeight="1">
      <c r="E7614" s="64"/>
      <c r="F7614" s="65"/>
      <c r="G7614" s="64"/>
    </row>
    <row r="7615" ht="15.0" customHeight="1">
      <c r="E7615" s="64"/>
      <c r="F7615" s="65"/>
      <c r="G7615" s="64"/>
    </row>
    <row r="7616" ht="15.0" customHeight="1">
      <c r="E7616" s="64"/>
      <c r="F7616" s="65"/>
      <c r="G7616" s="64"/>
    </row>
    <row r="7617" ht="15.0" customHeight="1">
      <c r="E7617" s="64"/>
      <c r="F7617" s="65"/>
      <c r="G7617" s="64"/>
    </row>
    <row r="7618" ht="15.0" customHeight="1">
      <c r="E7618" s="64"/>
      <c r="F7618" s="65"/>
      <c r="G7618" s="64"/>
    </row>
    <row r="7619" ht="15.0" customHeight="1">
      <c r="E7619" s="64"/>
      <c r="F7619" s="65"/>
      <c r="G7619" s="64"/>
    </row>
    <row r="7620" ht="15.0" customHeight="1">
      <c r="E7620" s="64"/>
      <c r="F7620" s="65"/>
      <c r="G7620" s="64"/>
    </row>
    <row r="7621" ht="15.0" customHeight="1">
      <c r="E7621" s="64"/>
      <c r="F7621" s="65"/>
      <c r="G7621" s="64"/>
    </row>
    <row r="7622" ht="15.0" customHeight="1">
      <c r="E7622" s="64"/>
      <c r="F7622" s="65"/>
      <c r="G7622" s="64"/>
    </row>
    <row r="7623" ht="15.0" customHeight="1">
      <c r="E7623" s="64"/>
      <c r="F7623" s="65"/>
      <c r="G7623" s="64"/>
    </row>
    <row r="7624" ht="15.0" customHeight="1">
      <c r="E7624" s="64"/>
      <c r="F7624" s="65"/>
      <c r="G7624" s="64"/>
    </row>
    <row r="7625" ht="15.0" customHeight="1">
      <c r="E7625" s="64"/>
      <c r="F7625" s="65"/>
      <c r="G7625" s="64"/>
    </row>
    <row r="7626" ht="15.0" customHeight="1">
      <c r="E7626" s="64"/>
      <c r="F7626" s="65"/>
      <c r="G7626" s="64"/>
    </row>
    <row r="7627" ht="15.0" customHeight="1">
      <c r="E7627" s="64"/>
      <c r="F7627" s="65"/>
      <c r="G7627" s="64"/>
    </row>
    <row r="7628" ht="15.0" customHeight="1">
      <c r="E7628" s="64"/>
      <c r="F7628" s="65"/>
      <c r="G7628" s="64"/>
    </row>
    <row r="7629" ht="15.0" customHeight="1">
      <c r="E7629" s="64"/>
      <c r="F7629" s="65"/>
      <c r="G7629" s="64"/>
    </row>
    <row r="7630" ht="15.0" customHeight="1">
      <c r="E7630" s="64"/>
      <c r="F7630" s="65"/>
      <c r="G7630" s="64"/>
    </row>
    <row r="7631" ht="15.0" customHeight="1">
      <c r="E7631" s="64"/>
      <c r="F7631" s="65"/>
      <c r="G7631" s="64"/>
    </row>
    <row r="7632" ht="15.0" customHeight="1">
      <c r="E7632" s="64"/>
      <c r="F7632" s="65"/>
      <c r="G7632" s="64"/>
    </row>
    <row r="7633" ht="15.0" customHeight="1">
      <c r="E7633" s="64"/>
      <c r="F7633" s="65"/>
      <c r="G7633" s="64"/>
    </row>
    <row r="7634" ht="15.0" customHeight="1">
      <c r="E7634" s="64"/>
      <c r="F7634" s="65"/>
      <c r="G7634" s="64"/>
    </row>
    <row r="7635" ht="15.0" customHeight="1">
      <c r="E7635" s="64"/>
      <c r="F7635" s="65"/>
      <c r="G7635" s="64"/>
    </row>
    <row r="7636" ht="15.0" customHeight="1">
      <c r="E7636" s="64"/>
      <c r="F7636" s="65"/>
      <c r="G7636" s="64"/>
    </row>
    <row r="7637" ht="15.0" customHeight="1">
      <c r="E7637" s="64"/>
      <c r="F7637" s="65"/>
      <c r="G7637" s="64"/>
    </row>
    <row r="7638" ht="15.0" customHeight="1">
      <c r="E7638" s="64"/>
      <c r="F7638" s="65"/>
      <c r="G7638" s="64"/>
    </row>
    <row r="7639" ht="15.0" customHeight="1">
      <c r="E7639" s="64"/>
      <c r="F7639" s="65"/>
      <c r="G7639" s="64"/>
    </row>
    <row r="7640" ht="15.0" customHeight="1">
      <c r="E7640" s="64"/>
      <c r="F7640" s="65"/>
      <c r="G7640" s="64"/>
    </row>
    <row r="7641" ht="15.0" customHeight="1">
      <c r="E7641" s="64"/>
      <c r="F7641" s="65"/>
      <c r="G7641" s="64"/>
    </row>
    <row r="7642" ht="15.0" customHeight="1">
      <c r="E7642" s="64"/>
      <c r="F7642" s="65"/>
      <c r="G7642" s="64"/>
    </row>
    <row r="7643" ht="15.0" customHeight="1">
      <c r="E7643" s="64"/>
      <c r="F7643" s="65"/>
      <c r="G7643" s="64"/>
    </row>
    <row r="7644" ht="15.0" customHeight="1">
      <c r="E7644" s="64"/>
      <c r="F7644" s="65"/>
      <c r="G7644" s="64"/>
    </row>
    <row r="7645" ht="15.0" customHeight="1">
      <c r="E7645" s="64"/>
      <c r="F7645" s="65"/>
      <c r="G7645" s="64"/>
    </row>
    <row r="7646" ht="15.0" customHeight="1">
      <c r="E7646" s="64"/>
      <c r="F7646" s="65"/>
      <c r="G7646" s="64"/>
    </row>
    <row r="7647" ht="15.0" customHeight="1">
      <c r="E7647" s="64"/>
      <c r="F7647" s="65"/>
      <c r="G7647" s="64"/>
    </row>
    <row r="7648" ht="15.0" customHeight="1">
      <c r="E7648" s="64"/>
      <c r="F7648" s="65"/>
      <c r="G7648" s="64"/>
    </row>
    <row r="7649" ht="15.0" customHeight="1">
      <c r="E7649" s="64"/>
      <c r="F7649" s="65"/>
      <c r="G7649" s="64"/>
    </row>
    <row r="7650" ht="15.0" customHeight="1">
      <c r="E7650" s="64"/>
      <c r="F7650" s="65"/>
      <c r="G7650" s="64"/>
    </row>
    <row r="7651" ht="15.0" customHeight="1">
      <c r="E7651" s="64"/>
      <c r="F7651" s="65"/>
      <c r="G7651" s="64"/>
    </row>
    <row r="7652" ht="15.0" customHeight="1">
      <c r="E7652" s="64"/>
      <c r="F7652" s="65"/>
      <c r="G7652" s="64"/>
    </row>
    <row r="7653" ht="15.0" customHeight="1">
      <c r="E7653" s="64"/>
      <c r="F7653" s="65"/>
      <c r="G7653" s="64"/>
    </row>
    <row r="7654" ht="15.0" customHeight="1">
      <c r="E7654" s="64"/>
      <c r="F7654" s="65"/>
      <c r="G7654" s="64"/>
    </row>
    <row r="7655" ht="15.0" customHeight="1">
      <c r="E7655" s="64"/>
      <c r="F7655" s="65"/>
      <c r="G7655" s="64"/>
    </row>
    <row r="7656" ht="15.0" customHeight="1">
      <c r="E7656" s="64"/>
      <c r="F7656" s="65"/>
      <c r="G7656" s="64"/>
    </row>
    <row r="7657" ht="15.0" customHeight="1">
      <c r="E7657" s="64"/>
      <c r="F7657" s="65"/>
      <c r="G7657" s="64"/>
    </row>
    <row r="7658" ht="15.0" customHeight="1">
      <c r="E7658" s="64"/>
      <c r="F7658" s="65"/>
      <c r="G7658" s="64"/>
    </row>
    <row r="7659" ht="15.0" customHeight="1">
      <c r="E7659" s="64"/>
      <c r="F7659" s="65"/>
      <c r="G7659" s="64"/>
    </row>
    <row r="7660" ht="15.0" customHeight="1">
      <c r="E7660" s="64"/>
      <c r="F7660" s="65"/>
      <c r="G7660" s="64"/>
    </row>
    <row r="7661" ht="15.0" customHeight="1">
      <c r="E7661" s="64"/>
      <c r="F7661" s="65"/>
      <c r="G7661" s="64"/>
    </row>
    <row r="7662" ht="15.0" customHeight="1">
      <c r="E7662" s="64"/>
      <c r="F7662" s="65"/>
      <c r="G7662" s="64"/>
    </row>
    <row r="7663" ht="15.0" customHeight="1">
      <c r="E7663" s="64"/>
      <c r="F7663" s="65"/>
      <c r="G7663" s="64"/>
    </row>
    <row r="7664" ht="15.0" customHeight="1">
      <c r="E7664" s="64"/>
      <c r="F7664" s="65"/>
      <c r="G7664" s="64"/>
    </row>
    <row r="7665" ht="15.0" customHeight="1">
      <c r="E7665" s="64"/>
      <c r="F7665" s="65"/>
      <c r="G7665" s="64"/>
    </row>
    <row r="7666" ht="15.0" customHeight="1">
      <c r="E7666" s="64"/>
      <c r="F7666" s="65"/>
      <c r="G7666" s="64"/>
    </row>
    <row r="7667" ht="15.0" customHeight="1">
      <c r="E7667" s="64"/>
      <c r="F7667" s="65"/>
      <c r="G7667" s="64"/>
    </row>
    <row r="7668" ht="15.0" customHeight="1">
      <c r="E7668" s="64"/>
      <c r="F7668" s="65"/>
      <c r="G7668" s="64"/>
    </row>
    <row r="7669" ht="15.0" customHeight="1">
      <c r="E7669" s="64"/>
      <c r="F7669" s="65"/>
      <c r="G7669" s="64"/>
    </row>
    <row r="7670" ht="15.0" customHeight="1">
      <c r="E7670" s="64"/>
      <c r="F7670" s="65"/>
      <c r="G7670" s="64"/>
    </row>
    <row r="7671" ht="15.0" customHeight="1">
      <c r="E7671" s="64"/>
      <c r="F7671" s="65"/>
      <c r="G7671" s="64"/>
    </row>
    <row r="7672" ht="15.0" customHeight="1">
      <c r="E7672" s="64"/>
      <c r="F7672" s="65"/>
      <c r="G7672" s="64"/>
    </row>
    <row r="7673" ht="15.0" customHeight="1">
      <c r="E7673" s="64"/>
      <c r="F7673" s="65"/>
      <c r="G7673" s="64"/>
    </row>
    <row r="7674" ht="15.0" customHeight="1">
      <c r="E7674" s="64"/>
      <c r="F7674" s="65"/>
      <c r="G7674" s="64"/>
    </row>
    <row r="7675" ht="15.0" customHeight="1">
      <c r="E7675" s="64"/>
      <c r="F7675" s="65"/>
      <c r="G7675" s="64"/>
    </row>
    <row r="7676" ht="15.0" customHeight="1">
      <c r="E7676" s="64"/>
      <c r="F7676" s="65"/>
      <c r="G7676" s="64"/>
    </row>
    <row r="7677" ht="15.0" customHeight="1">
      <c r="E7677" s="64"/>
      <c r="F7677" s="65"/>
      <c r="G7677" s="64"/>
    </row>
    <row r="7678" ht="15.0" customHeight="1">
      <c r="E7678" s="64"/>
      <c r="F7678" s="65"/>
      <c r="G7678" s="64"/>
    </row>
    <row r="7679" ht="15.0" customHeight="1">
      <c r="E7679" s="64"/>
      <c r="F7679" s="65"/>
      <c r="G7679" s="64"/>
    </row>
    <row r="7680" ht="15.0" customHeight="1">
      <c r="E7680" s="64"/>
      <c r="F7680" s="65"/>
      <c r="G7680" s="64"/>
    </row>
    <row r="7681" ht="15.0" customHeight="1">
      <c r="E7681" s="64"/>
      <c r="F7681" s="65"/>
      <c r="G7681" s="64"/>
    </row>
    <row r="7682" ht="15.0" customHeight="1">
      <c r="E7682" s="64"/>
      <c r="F7682" s="65"/>
      <c r="G7682" s="64"/>
    </row>
    <row r="7683" ht="15.0" customHeight="1">
      <c r="E7683" s="64"/>
      <c r="F7683" s="65"/>
      <c r="G7683" s="64"/>
    </row>
    <row r="7684" ht="15.0" customHeight="1">
      <c r="E7684" s="64"/>
      <c r="F7684" s="65"/>
      <c r="G7684" s="64"/>
    </row>
    <row r="7685" ht="15.0" customHeight="1">
      <c r="E7685" s="64"/>
      <c r="F7685" s="65"/>
      <c r="G7685" s="64"/>
    </row>
    <row r="7686" ht="15.0" customHeight="1">
      <c r="E7686" s="64"/>
      <c r="F7686" s="65"/>
      <c r="G7686" s="64"/>
    </row>
    <row r="7687" ht="15.0" customHeight="1">
      <c r="E7687" s="64"/>
      <c r="F7687" s="65"/>
      <c r="G7687" s="64"/>
    </row>
    <row r="7688" ht="15.0" customHeight="1">
      <c r="E7688" s="64"/>
      <c r="F7688" s="65"/>
      <c r="G7688" s="64"/>
    </row>
    <row r="7689" ht="15.0" customHeight="1">
      <c r="E7689" s="64"/>
      <c r="F7689" s="65"/>
      <c r="G7689" s="64"/>
    </row>
    <row r="7690" ht="15.0" customHeight="1">
      <c r="E7690" s="64"/>
      <c r="F7690" s="65"/>
      <c r="G7690" s="64"/>
    </row>
    <row r="7691" ht="15.0" customHeight="1">
      <c r="E7691" s="64"/>
      <c r="F7691" s="65"/>
      <c r="G7691" s="64"/>
    </row>
    <row r="7692" ht="15.0" customHeight="1">
      <c r="E7692" s="64"/>
      <c r="F7692" s="65"/>
      <c r="G7692" s="64"/>
    </row>
    <row r="7693" ht="15.0" customHeight="1">
      <c r="E7693" s="64"/>
      <c r="F7693" s="65"/>
      <c r="G7693" s="64"/>
    </row>
    <row r="7694" ht="15.0" customHeight="1">
      <c r="E7694" s="64"/>
      <c r="F7694" s="65"/>
      <c r="G7694" s="64"/>
    </row>
    <row r="7695" ht="15.0" customHeight="1">
      <c r="E7695" s="64"/>
      <c r="F7695" s="65"/>
      <c r="G7695" s="64"/>
    </row>
    <row r="7696" ht="15.0" customHeight="1">
      <c r="E7696" s="64"/>
      <c r="F7696" s="65"/>
      <c r="G7696" s="64"/>
    </row>
    <row r="7697" ht="15.0" customHeight="1">
      <c r="E7697" s="64"/>
      <c r="F7697" s="65"/>
      <c r="G7697" s="64"/>
    </row>
    <row r="7698" ht="15.0" customHeight="1">
      <c r="E7698" s="64"/>
      <c r="F7698" s="65"/>
      <c r="G7698" s="64"/>
    </row>
    <row r="7699" ht="15.0" customHeight="1">
      <c r="E7699" s="64"/>
      <c r="F7699" s="65"/>
      <c r="G7699" s="64"/>
    </row>
    <row r="7700" ht="15.0" customHeight="1">
      <c r="E7700" s="64"/>
      <c r="F7700" s="65"/>
      <c r="G7700" s="64"/>
    </row>
    <row r="7701" ht="15.0" customHeight="1">
      <c r="E7701" s="64"/>
      <c r="F7701" s="65"/>
      <c r="G7701" s="64"/>
    </row>
    <row r="7702" ht="15.0" customHeight="1">
      <c r="E7702" s="64"/>
      <c r="F7702" s="65"/>
      <c r="G7702" s="64"/>
    </row>
    <row r="7703" ht="15.0" customHeight="1">
      <c r="E7703" s="64"/>
      <c r="F7703" s="65"/>
      <c r="G7703" s="64"/>
    </row>
    <row r="7704" ht="15.0" customHeight="1">
      <c r="E7704" s="64"/>
      <c r="F7704" s="65"/>
      <c r="G7704" s="64"/>
    </row>
    <row r="7705" ht="15.0" customHeight="1">
      <c r="E7705" s="64"/>
      <c r="F7705" s="65"/>
      <c r="G7705" s="64"/>
    </row>
    <row r="7706" ht="15.0" customHeight="1">
      <c r="E7706" s="64"/>
      <c r="F7706" s="65"/>
      <c r="G7706" s="64"/>
    </row>
    <row r="7707" ht="15.0" customHeight="1">
      <c r="E7707" s="64"/>
      <c r="F7707" s="65"/>
      <c r="G7707" s="64"/>
    </row>
    <row r="7708" ht="15.0" customHeight="1">
      <c r="E7708" s="64"/>
      <c r="F7708" s="65"/>
      <c r="G7708" s="64"/>
    </row>
    <row r="7709" ht="15.0" customHeight="1">
      <c r="E7709" s="64"/>
      <c r="F7709" s="65"/>
      <c r="G7709" s="64"/>
    </row>
    <row r="7710" ht="15.0" customHeight="1">
      <c r="E7710" s="64"/>
      <c r="F7710" s="65"/>
      <c r="G7710" s="64"/>
    </row>
    <row r="7711" ht="15.0" customHeight="1">
      <c r="E7711" s="64"/>
      <c r="F7711" s="65"/>
      <c r="G7711" s="64"/>
    </row>
    <row r="7712" ht="15.0" customHeight="1">
      <c r="E7712" s="64"/>
      <c r="F7712" s="65"/>
      <c r="G7712" s="64"/>
    </row>
    <row r="7713" ht="15.0" customHeight="1">
      <c r="E7713" s="64"/>
      <c r="F7713" s="65"/>
      <c r="G7713" s="64"/>
    </row>
    <row r="7714" ht="15.0" customHeight="1">
      <c r="E7714" s="64"/>
      <c r="F7714" s="65"/>
      <c r="G7714" s="64"/>
    </row>
    <row r="7715" ht="15.0" customHeight="1">
      <c r="E7715" s="64"/>
      <c r="F7715" s="65"/>
      <c r="G7715" s="64"/>
    </row>
    <row r="7716" ht="15.0" customHeight="1">
      <c r="E7716" s="64"/>
      <c r="F7716" s="65"/>
      <c r="G7716" s="64"/>
    </row>
    <row r="7717" ht="15.0" customHeight="1">
      <c r="E7717" s="64"/>
      <c r="F7717" s="65"/>
      <c r="G7717" s="64"/>
    </row>
    <row r="7718" ht="15.0" customHeight="1">
      <c r="E7718" s="64"/>
      <c r="F7718" s="65"/>
      <c r="G7718" s="64"/>
    </row>
    <row r="7719" ht="15.0" customHeight="1">
      <c r="E7719" s="64"/>
      <c r="F7719" s="65"/>
      <c r="G7719" s="64"/>
    </row>
    <row r="7720" ht="15.0" customHeight="1">
      <c r="E7720" s="64"/>
      <c r="F7720" s="65"/>
      <c r="G7720" s="64"/>
    </row>
    <row r="7721" ht="15.0" customHeight="1">
      <c r="E7721" s="64"/>
      <c r="F7721" s="65"/>
      <c r="G7721" s="64"/>
    </row>
    <row r="7722" ht="15.0" customHeight="1">
      <c r="E7722" s="64"/>
      <c r="F7722" s="65"/>
      <c r="G7722" s="64"/>
    </row>
    <row r="7723" ht="15.0" customHeight="1">
      <c r="E7723" s="64"/>
      <c r="F7723" s="65"/>
      <c r="G7723" s="64"/>
    </row>
    <row r="7724" ht="15.0" customHeight="1">
      <c r="E7724" s="64"/>
      <c r="F7724" s="65"/>
      <c r="G7724" s="64"/>
    </row>
    <row r="7725" ht="15.0" customHeight="1">
      <c r="E7725" s="64"/>
      <c r="F7725" s="65"/>
      <c r="G7725" s="64"/>
    </row>
    <row r="7726" ht="15.0" customHeight="1">
      <c r="E7726" s="64"/>
      <c r="F7726" s="65"/>
      <c r="G7726" s="64"/>
    </row>
    <row r="7727" ht="15.0" customHeight="1">
      <c r="E7727" s="64"/>
      <c r="F7727" s="65"/>
      <c r="G7727" s="64"/>
    </row>
    <row r="7728" ht="15.0" customHeight="1">
      <c r="E7728" s="64"/>
      <c r="F7728" s="65"/>
      <c r="G7728" s="64"/>
    </row>
    <row r="7729" ht="15.0" customHeight="1">
      <c r="E7729" s="64"/>
      <c r="F7729" s="65"/>
      <c r="G7729" s="64"/>
    </row>
    <row r="7730" ht="15.0" customHeight="1">
      <c r="E7730" s="64"/>
      <c r="F7730" s="65"/>
      <c r="G7730" s="64"/>
    </row>
    <row r="7731" ht="15.0" customHeight="1">
      <c r="E7731" s="64"/>
      <c r="F7731" s="65"/>
      <c r="G7731" s="64"/>
    </row>
    <row r="7732" ht="15.0" customHeight="1">
      <c r="E7732" s="64"/>
      <c r="F7732" s="65"/>
      <c r="G7732" s="64"/>
    </row>
    <row r="7733" ht="15.0" customHeight="1">
      <c r="E7733" s="64"/>
      <c r="F7733" s="65"/>
      <c r="G7733" s="64"/>
    </row>
    <row r="7734" ht="15.0" customHeight="1">
      <c r="E7734" s="64"/>
      <c r="F7734" s="65"/>
      <c r="G7734" s="64"/>
    </row>
    <row r="7735" ht="15.0" customHeight="1">
      <c r="E7735" s="64"/>
      <c r="F7735" s="65"/>
      <c r="G7735" s="64"/>
    </row>
    <row r="7736" ht="15.0" customHeight="1">
      <c r="E7736" s="64"/>
      <c r="F7736" s="65"/>
      <c r="G7736" s="64"/>
    </row>
    <row r="7737" ht="15.0" customHeight="1">
      <c r="E7737" s="64"/>
      <c r="F7737" s="65"/>
      <c r="G7737" s="64"/>
    </row>
    <row r="7738" ht="15.0" customHeight="1">
      <c r="E7738" s="64"/>
      <c r="F7738" s="65"/>
      <c r="G7738" s="64"/>
    </row>
    <row r="7739" ht="15.0" customHeight="1">
      <c r="E7739" s="64"/>
      <c r="F7739" s="65"/>
      <c r="G7739" s="64"/>
    </row>
    <row r="7740" ht="15.0" customHeight="1">
      <c r="E7740" s="64"/>
      <c r="F7740" s="65"/>
      <c r="G7740" s="64"/>
    </row>
    <row r="7741" ht="15.0" customHeight="1">
      <c r="E7741" s="64"/>
      <c r="F7741" s="65"/>
      <c r="G7741" s="64"/>
    </row>
    <row r="7742" ht="15.0" customHeight="1">
      <c r="E7742" s="64"/>
      <c r="F7742" s="65"/>
      <c r="G7742" s="64"/>
    </row>
    <row r="7743" ht="15.0" customHeight="1">
      <c r="E7743" s="64"/>
      <c r="F7743" s="65"/>
      <c r="G7743" s="64"/>
    </row>
    <row r="7744" ht="15.0" customHeight="1">
      <c r="E7744" s="64"/>
      <c r="F7744" s="65"/>
      <c r="G7744" s="64"/>
    </row>
    <row r="7745" ht="15.0" customHeight="1">
      <c r="E7745" s="64"/>
      <c r="F7745" s="65"/>
      <c r="G7745" s="64"/>
    </row>
    <row r="7746" ht="15.0" customHeight="1">
      <c r="E7746" s="64"/>
      <c r="F7746" s="65"/>
      <c r="G7746" s="64"/>
    </row>
    <row r="7747" ht="15.0" customHeight="1">
      <c r="E7747" s="64"/>
      <c r="F7747" s="65"/>
      <c r="G7747" s="64"/>
    </row>
    <row r="7748" ht="15.0" customHeight="1">
      <c r="E7748" s="64"/>
      <c r="F7748" s="65"/>
      <c r="G7748" s="64"/>
    </row>
    <row r="7749" ht="15.0" customHeight="1">
      <c r="E7749" s="64"/>
      <c r="F7749" s="65"/>
      <c r="G7749" s="64"/>
    </row>
    <row r="7750" ht="15.0" customHeight="1">
      <c r="E7750" s="64"/>
      <c r="F7750" s="65"/>
      <c r="G7750" s="64"/>
    </row>
    <row r="7751" ht="15.0" customHeight="1">
      <c r="E7751" s="64"/>
      <c r="F7751" s="65"/>
      <c r="G7751" s="64"/>
    </row>
    <row r="7752" ht="15.0" customHeight="1">
      <c r="E7752" s="64"/>
      <c r="F7752" s="65"/>
      <c r="G7752" s="64"/>
    </row>
    <row r="7753" ht="15.0" customHeight="1">
      <c r="E7753" s="64"/>
      <c r="F7753" s="65"/>
      <c r="G7753" s="64"/>
    </row>
    <row r="7754" ht="15.0" customHeight="1">
      <c r="E7754" s="64"/>
      <c r="F7754" s="65"/>
      <c r="G7754" s="64"/>
    </row>
    <row r="7755" ht="15.0" customHeight="1">
      <c r="E7755" s="64"/>
      <c r="F7755" s="65"/>
      <c r="G7755" s="64"/>
    </row>
    <row r="7756" ht="15.0" customHeight="1">
      <c r="E7756" s="64"/>
      <c r="F7756" s="65"/>
      <c r="G7756" s="64"/>
    </row>
    <row r="7757" ht="15.0" customHeight="1">
      <c r="E7757" s="64"/>
      <c r="F7757" s="65"/>
      <c r="G7757" s="64"/>
    </row>
    <row r="7758" ht="15.0" customHeight="1">
      <c r="E7758" s="64"/>
      <c r="F7758" s="65"/>
      <c r="G7758" s="64"/>
    </row>
    <row r="7759" ht="15.0" customHeight="1">
      <c r="E7759" s="64"/>
      <c r="F7759" s="65"/>
      <c r="G7759" s="64"/>
    </row>
    <row r="7760" ht="15.0" customHeight="1">
      <c r="E7760" s="64"/>
      <c r="F7760" s="65"/>
      <c r="G7760" s="64"/>
    </row>
    <row r="7761" ht="15.0" customHeight="1">
      <c r="E7761" s="64"/>
      <c r="F7761" s="65"/>
      <c r="G7761" s="64"/>
    </row>
    <row r="7762" ht="15.0" customHeight="1">
      <c r="E7762" s="64"/>
      <c r="F7762" s="65"/>
      <c r="G7762" s="64"/>
    </row>
    <row r="7763" ht="15.0" customHeight="1">
      <c r="E7763" s="64"/>
      <c r="F7763" s="65"/>
      <c r="G7763" s="64"/>
    </row>
    <row r="7764" ht="15.0" customHeight="1">
      <c r="E7764" s="64"/>
      <c r="F7764" s="65"/>
      <c r="G7764" s="64"/>
    </row>
    <row r="7765" ht="15.0" customHeight="1">
      <c r="E7765" s="64"/>
      <c r="F7765" s="65"/>
      <c r="G7765" s="64"/>
    </row>
    <row r="7766" ht="15.0" customHeight="1">
      <c r="E7766" s="64"/>
      <c r="F7766" s="65"/>
      <c r="G7766" s="64"/>
    </row>
    <row r="7767" ht="15.0" customHeight="1">
      <c r="E7767" s="64"/>
      <c r="F7767" s="65"/>
      <c r="G7767" s="64"/>
    </row>
    <row r="7768" ht="15.0" customHeight="1">
      <c r="E7768" s="64"/>
      <c r="F7768" s="65"/>
      <c r="G7768" s="64"/>
    </row>
    <row r="7769" ht="15.0" customHeight="1">
      <c r="E7769" s="64"/>
      <c r="F7769" s="65"/>
      <c r="G7769" s="64"/>
    </row>
    <row r="7770" ht="15.0" customHeight="1">
      <c r="E7770" s="64"/>
      <c r="F7770" s="65"/>
      <c r="G7770" s="64"/>
    </row>
    <row r="7771" ht="15.0" customHeight="1">
      <c r="E7771" s="64"/>
      <c r="F7771" s="65"/>
      <c r="G7771" s="64"/>
    </row>
    <row r="7772" ht="15.0" customHeight="1">
      <c r="E7772" s="64"/>
      <c r="F7772" s="65"/>
      <c r="G7772" s="64"/>
    </row>
    <row r="7773" ht="15.0" customHeight="1">
      <c r="E7773" s="64"/>
      <c r="F7773" s="65"/>
      <c r="G7773" s="64"/>
    </row>
    <row r="7774" ht="15.0" customHeight="1">
      <c r="E7774" s="64"/>
      <c r="F7774" s="65"/>
      <c r="G7774" s="64"/>
    </row>
    <row r="7775" ht="15.0" customHeight="1">
      <c r="E7775" s="64"/>
      <c r="F7775" s="65"/>
      <c r="G7775" s="64"/>
    </row>
    <row r="7776" ht="15.0" customHeight="1">
      <c r="E7776" s="64"/>
      <c r="F7776" s="65"/>
      <c r="G7776" s="64"/>
    </row>
    <row r="7777" ht="15.0" customHeight="1">
      <c r="E7777" s="64"/>
      <c r="F7777" s="65"/>
      <c r="G7777" s="64"/>
    </row>
    <row r="7778" ht="15.0" customHeight="1">
      <c r="E7778" s="64"/>
      <c r="F7778" s="65"/>
      <c r="G7778" s="64"/>
    </row>
    <row r="7779" ht="15.0" customHeight="1">
      <c r="E7779" s="64"/>
      <c r="F7779" s="65"/>
      <c r="G7779" s="64"/>
    </row>
    <row r="7780" ht="15.0" customHeight="1">
      <c r="E7780" s="64"/>
      <c r="F7780" s="65"/>
      <c r="G7780" s="64"/>
    </row>
    <row r="7781" ht="15.0" customHeight="1">
      <c r="E7781" s="64"/>
      <c r="F7781" s="65"/>
      <c r="G7781" s="64"/>
    </row>
    <row r="7782" ht="15.0" customHeight="1">
      <c r="E7782" s="64"/>
      <c r="F7782" s="65"/>
      <c r="G7782" s="64"/>
    </row>
    <row r="7783" ht="15.0" customHeight="1">
      <c r="E7783" s="64"/>
      <c r="F7783" s="65"/>
      <c r="G7783" s="64"/>
    </row>
    <row r="7784" ht="15.0" customHeight="1">
      <c r="E7784" s="64"/>
      <c r="F7784" s="65"/>
      <c r="G7784" s="64"/>
    </row>
    <row r="7785" ht="15.0" customHeight="1">
      <c r="E7785" s="64"/>
      <c r="F7785" s="65"/>
      <c r="G7785" s="64"/>
    </row>
    <row r="7786" ht="15.0" customHeight="1">
      <c r="E7786" s="64"/>
      <c r="F7786" s="65"/>
      <c r="G7786" s="64"/>
    </row>
    <row r="7787" ht="15.0" customHeight="1">
      <c r="E7787" s="64"/>
      <c r="F7787" s="65"/>
      <c r="G7787" s="64"/>
    </row>
    <row r="7788" ht="15.0" customHeight="1">
      <c r="E7788" s="64"/>
      <c r="F7788" s="65"/>
      <c r="G7788" s="64"/>
    </row>
    <row r="7789" ht="15.0" customHeight="1">
      <c r="E7789" s="64"/>
      <c r="F7789" s="65"/>
      <c r="G7789" s="64"/>
    </row>
    <row r="7790" ht="15.0" customHeight="1">
      <c r="E7790" s="64"/>
      <c r="F7790" s="65"/>
      <c r="G7790" s="64"/>
    </row>
    <row r="7791" ht="15.0" customHeight="1">
      <c r="E7791" s="64"/>
      <c r="F7791" s="65"/>
      <c r="G7791" s="64"/>
    </row>
    <row r="7792" ht="15.0" customHeight="1">
      <c r="E7792" s="64"/>
      <c r="F7792" s="65"/>
      <c r="G7792" s="64"/>
    </row>
    <row r="7793" ht="15.0" customHeight="1">
      <c r="E7793" s="64"/>
      <c r="F7793" s="65"/>
      <c r="G7793" s="64"/>
    </row>
    <row r="7794" ht="15.0" customHeight="1">
      <c r="E7794" s="64"/>
      <c r="F7794" s="65"/>
      <c r="G7794" s="64"/>
    </row>
    <row r="7795" ht="15.0" customHeight="1">
      <c r="E7795" s="64"/>
      <c r="F7795" s="65"/>
      <c r="G7795" s="64"/>
    </row>
    <row r="7796" ht="15.0" customHeight="1">
      <c r="E7796" s="64"/>
      <c r="F7796" s="65"/>
      <c r="G7796" s="64"/>
    </row>
    <row r="7797" ht="15.0" customHeight="1">
      <c r="E7797" s="64"/>
      <c r="F7797" s="65"/>
      <c r="G7797" s="64"/>
    </row>
    <row r="7798" ht="15.0" customHeight="1">
      <c r="E7798" s="64"/>
      <c r="F7798" s="65"/>
      <c r="G7798" s="64"/>
    </row>
    <row r="7799" ht="15.0" customHeight="1">
      <c r="E7799" s="64"/>
      <c r="F7799" s="65"/>
      <c r="G7799" s="64"/>
    </row>
    <row r="7800" ht="15.0" customHeight="1">
      <c r="E7800" s="64"/>
      <c r="F7800" s="65"/>
      <c r="G7800" s="64"/>
    </row>
    <row r="7801" ht="15.0" customHeight="1">
      <c r="E7801" s="64"/>
      <c r="F7801" s="65"/>
      <c r="G7801" s="64"/>
    </row>
    <row r="7802" ht="15.0" customHeight="1">
      <c r="E7802" s="64"/>
      <c r="F7802" s="65"/>
      <c r="G7802" s="64"/>
    </row>
    <row r="7803" ht="15.0" customHeight="1">
      <c r="E7803" s="64"/>
      <c r="F7803" s="65"/>
      <c r="G7803" s="64"/>
    </row>
    <row r="7804" ht="15.0" customHeight="1">
      <c r="E7804" s="64"/>
      <c r="F7804" s="65"/>
      <c r="G7804" s="64"/>
    </row>
    <row r="7805" ht="15.0" customHeight="1">
      <c r="E7805" s="64"/>
      <c r="F7805" s="65"/>
      <c r="G7805" s="64"/>
    </row>
    <row r="7806" ht="15.0" customHeight="1">
      <c r="E7806" s="64"/>
      <c r="F7806" s="65"/>
      <c r="G7806" s="64"/>
    </row>
    <row r="7807" ht="15.0" customHeight="1">
      <c r="E7807" s="64"/>
      <c r="F7807" s="65"/>
      <c r="G7807" s="64"/>
    </row>
    <row r="7808" ht="15.0" customHeight="1">
      <c r="E7808" s="64"/>
      <c r="F7808" s="65"/>
      <c r="G7808" s="64"/>
    </row>
    <row r="7809" ht="15.0" customHeight="1">
      <c r="E7809" s="64"/>
      <c r="F7809" s="65"/>
      <c r="G7809" s="64"/>
    </row>
    <row r="7810" ht="15.0" customHeight="1">
      <c r="E7810" s="64"/>
      <c r="F7810" s="65"/>
      <c r="G7810" s="64"/>
    </row>
    <row r="7811" ht="15.0" customHeight="1">
      <c r="E7811" s="64"/>
      <c r="F7811" s="65"/>
      <c r="G7811" s="64"/>
    </row>
    <row r="7812" ht="15.0" customHeight="1">
      <c r="E7812" s="64"/>
      <c r="F7812" s="65"/>
      <c r="G7812" s="64"/>
    </row>
    <row r="7813" ht="15.0" customHeight="1">
      <c r="E7813" s="64"/>
      <c r="F7813" s="65"/>
      <c r="G7813" s="64"/>
    </row>
    <row r="7814" ht="15.0" customHeight="1">
      <c r="E7814" s="64"/>
      <c r="F7814" s="65"/>
      <c r="G7814" s="64"/>
    </row>
    <row r="7815" ht="15.0" customHeight="1">
      <c r="E7815" s="64"/>
      <c r="F7815" s="65"/>
      <c r="G7815" s="64"/>
    </row>
    <row r="7816" ht="15.0" customHeight="1">
      <c r="E7816" s="64"/>
      <c r="F7816" s="65"/>
      <c r="G7816" s="64"/>
    </row>
    <row r="7817" ht="15.0" customHeight="1">
      <c r="E7817" s="64"/>
      <c r="F7817" s="65"/>
      <c r="G7817" s="64"/>
    </row>
    <row r="7818" ht="15.0" customHeight="1">
      <c r="E7818" s="64"/>
      <c r="F7818" s="65"/>
      <c r="G7818" s="64"/>
    </row>
    <row r="7819" ht="15.0" customHeight="1">
      <c r="E7819" s="64"/>
      <c r="F7819" s="65"/>
      <c r="G7819" s="64"/>
    </row>
    <row r="7820" ht="15.0" customHeight="1">
      <c r="E7820" s="64"/>
      <c r="F7820" s="65"/>
      <c r="G7820" s="64"/>
    </row>
    <row r="7821" ht="15.0" customHeight="1">
      <c r="E7821" s="64"/>
      <c r="F7821" s="65"/>
      <c r="G7821" s="64"/>
    </row>
    <row r="7822" ht="15.0" customHeight="1">
      <c r="E7822" s="64"/>
      <c r="F7822" s="65"/>
      <c r="G7822" s="64"/>
    </row>
    <row r="7823" ht="15.0" customHeight="1">
      <c r="E7823" s="64"/>
      <c r="F7823" s="65"/>
      <c r="G7823" s="64"/>
    </row>
    <row r="7824" ht="15.0" customHeight="1">
      <c r="E7824" s="64"/>
      <c r="F7824" s="65"/>
      <c r="G7824" s="64"/>
    </row>
    <row r="7825" ht="15.0" customHeight="1">
      <c r="E7825" s="64"/>
      <c r="F7825" s="65"/>
      <c r="G7825" s="64"/>
    </row>
    <row r="7826" ht="15.0" customHeight="1">
      <c r="E7826" s="64"/>
      <c r="F7826" s="65"/>
      <c r="G7826" s="64"/>
    </row>
    <row r="7827" ht="15.0" customHeight="1">
      <c r="E7827" s="64"/>
      <c r="F7827" s="65"/>
      <c r="G7827" s="64"/>
    </row>
    <row r="7828" ht="15.0" customHeight="1">
      <c r="E7828" s="64"/>
      <c r="F7828" s="65"/>
      <c r="G7828" s="64"/>
    </row>
    <row r="7829" ht="15.0" customHeight="1">
      <c r="E7829" s="64"/>
      <c r="F7829" s="65"/>
      <c r="G7829" s="64"/>
    </row>
    <row r="7830" ht="15.0" customHeight="1">
      <c r="E7830" s="64"/>
      <c r="F7830" s="65"/>
      <c r="G7830" s="64"/>
    </row>
    <row r="7831" ht="15.0" customHeight="1">
      <c r="E7831" s="64"/>
      <c r="F7831" s="65"/>
      <c r="G7831" s="64"/>
    </row>
    <row r="7832" ht="15.0" customHeight="1">
      <c r="E7832" s="64"/>
      <c r="F7832" s="65"/>
      <c r="G7832" s="64"/>
    </row>
    <row r="7833" ht="15.0" customHeight="1">
      <c r="E7833" s="64"/>
      <c r="F7833" s="65"/>
      <c r="G7833" s="64"/>
    </row>
    <row r="7834" ht="15.0" customHeight="1">
      <c r="E7834" s="64"/>
      <c r="F7834" s="65"/>
      <c r="G7834" s="64"/>
    </row>
    <row r="7835" ht="15.0" customHeight="1">
      <c r="E7835" s="64"/>
      <c r="F7835" s="65"/>
      <c r="G7835" s="64"/>
    </row>
    <row r="7836" ht="15.0" customHeight="1">
      <c r="E7836" s="64"/>
      <c r="F7836" s="65"/>
      <c r="G7836" s="64"/>
    </row>
    <row r="7837" ht="15.0" customHeight="1">
      <c r="E7837" s="64"/>
      <c r="F7837" s="65"/>
      <c r="G7837" s="64"/>
    </row>
    <row r="7838" ht="15.0" customHeight="1">
      <c r="E7838" s="64"/>
      <c r="F7838" s="65"/>
      <c r="G7838" s="64"/>
    </row>
    <row r="7839" ht="15.0" customHeight="1">
      <c r="E7839" s="64"/>
      <c r="F7839" s="65"/>
      <c r="G7839" s="64"/>
    </row>
    <row r="7840" ht="15.0" customHeight="1">
      <c r="E7840" s="64"/>
      <c r="F7840" s="65"/>
      <c r="G7840" s="64"/>
    </row>
    <row r="7841" ht="15.0" customHeight="1">
      <c r="E7841" s="64"/>
      <c r="F7841" s="65"/>
      <c r="G7841" s="64"/>
    </row>
    <row r="7842" ht="15.0" customHeight="1">
      <c r="E7842" s="64"/>
      <c r="F7842" s="65"/>
      <c r="G7842" s="64"/>
    </row>
    <row r="7843" ht="15.0" customHeight="1">
      <c r="E7843" s="64"/>
      <c r="F7843" s="65"/>
      <c r="G7843" s="64"/>
    </row>
    <row r="7844" ht="15.0" customHeight="1">
      <c r="E7844" s="64"/>
      <c r="F7844" s="65"/>
      <c r="G7844" s="64"/>
    </row>
    <row r="7845" ht="15.0" customHeight="1">
      <c r="E7845" s="64"/>
      <c r="F7845" s="65"/>
      <c r="G7845" s="64"/>
    </row>
    <row r="7846" ht="15.0" customHeight="1">
      <c r="E7846" s="64"/>
      <c r="F7846" s="65"/>
      <c r="G7846" s="64"/>
    </row>
    <row r="7847" ht="15.0" customHeight="1">
      <c r="E7847" s="64"/>
      <c r="F7847" s="65"/>
      <c r="G7847" s="64"/>
    </row>
    <row r="7848" ht="15.0" customHeight="1">
      <c r="E7848" s="64"/>
      <c r="F7848" s="65"/>
      <c r="G7848" s="64"/>
    </row>
    <row r="7849" ht="15.0" customHeight="1">
      <c r="E7849" s="64"/>
      <c r="F7849" s="65"/>
      <c r="G7849" s="64"/>
    </row>
    <row r="7850" ht="15.0" customHeight="1">
      <c r="E7850" s="64"/>
      <c r="F7850" s="65"/>
      <c r="G7850" s="64"/>
    </row>
    <row r="7851" ht="15.0" customHeight="1">
      <c r="E7851" s="64"/>
      <c r="F7851" s="65"/>
      <c r="G7851" s="64"/>
    </row>
    <row r="7852" ht="15.0" customHeight="1">
      <c r="E7852" s="64"/>
      <c r="F7852" s="65"/>
      <c r="G7852" s="64"/>
    </row>
    <row r="7853" ht="15.0" customHeight="1">
      <c r="E7853" s="64"/>
      <c r="F7853" s="65"/>
      <c r="G7853" s="64"/>
    </row>
    <row r="7854" ht="15.0" customHeight="1">
      <c r="E7854" s="64"/>
      <c r="F7854" s="65"/>
      <c r="G7854" s="64"/>
    </row>
    <row r="7855" ht="15.0" customHeight="1">
      <c r="E7855" s="64"/>
      <c r="F7855" s="65"/>
      <c r="G7855" s="64"/>
    </row>
    <row r="7856" ht="15.0" customHeight="1">
      <c r="E7856" s="64"/>
      <c r="F7856" s="65"/>
      <c r="G7856" s="64"/>
    </row>
    <row r="7857" ht="15.0" customHeight="1">
      <c r="E7857" s="64"/>
      <c r="F7857" s="65"/>
      <c r="G7857" s="64"/>
    </row>
    <row r="7858" ht="15.0" customHeight="1">
      <c r="E7858" s="64"/>
      <c r="F7858" s="65"/>
      <c r="G7858" s="64"/>
    </row>
    <row r="7859" ht="15.0" customHeight="1">
      <c r="E7859" s="64"/>
      <c r="F7859" s="65"/>
      <c r="G7859" s="64"/>
    </row>
    <row r="7860" ht="15.0" customHeight="1">
      <c r="E7860" s="64"/>
      <c r="F7860" s="65"/>
      <c r="G7860" s="64"/>
    </row>
    <row r="7861" ht="15.0" customHeight="1">
      <c r="E7861" s="64"/>
      <c r="F7861" s="65"/>
      <c r="G7861" s="64"/>
    </row>
    <row r="7862" ht="15.0" customHeight="1">
      <c r="E7862" s="64"/>
      <c r="F7862" s="65"/>
      <c r="G7862" s="64"/>
    </row>
    <row r="7863" ht="15.0" customHeight="1">
      <c r="E7863" s="64"/>
      <c r="F7863" s="65"/>
      <c r="G7863" s="64"/>
    </row>
    <row r="7864" ht="15.0" customHeight="1">
      <c r="E7864" s="64"/>
      <c r="F7864" s="65"/>
      <c r="G7864" s="64"/>
    </row>
    <row r="7865" ht="15.0" customHeight="1">
      <c r="E7865" s="64"/>
      <c r="F7865" s="65"/>
      <c r="G7865" s="64"/>
    </row>
    <row r="7866" ht="15.0" customHeight="1">
      <c r="E7866" s="64"/>
      <c r="F7866" s="65"/>
      <c r="G7866" s="64"/>
    </row>
    <row r="7867" ht="15.0" customHeight="1">
      <c r="E7867" s="64"/>
      <c r="F7867" s="65"/>
      <c r="G7867" s="64"/>
    </row>
    <row r="7868" ht="15.0" customHeight="1">
      <c r="E7868" s="64"/>
      <c r="F7868" s="65"/>
      <c r="G7868" s="64"/>
    </row>
    <row r="7869" ht="15.0" customHeight="1">
      <c r="E7869" s="64"/>
      <c r="F7869" s="65"/>
      <c r="G7869" s="64"/>
    </row>
    <row r="7870" ht="15.0" customHeight="1">
      <c r="E7870" s="64"/>
      <c r="F7870" s="65"/>
      <c r="G7870" s="64"/>
    </row>
    <row r="7871" ht="15.0" customHeight="1">
      <c r="E7871" s="64"/>
      <c r="F7871" s="65"/>
      <c r="G7871" s="64"/>
    </row>
    <row r="7872" ht="15.0" customHeight="1">
      <c r="E7872" s="64"/>
      <c r="F7872" s="65"/>
      <c r="G7872" s="64"/>
    </row>
    <row r="7873" ht="15.0" customHeight="1">
      <c r="E7873" s="64"/>
      <c r="F7873" s="65"/>
      <c r="G7873" s="64"/>
    </row>
    <row r="7874" ht="15.0" customHeight="1">
      <c r="E7874" s="64"/>
      <c r="F7874" s="65"/>
      <c r="G7874" s="64"/>
    </row>
    <row r="7875" ht="15.0" customHeight="1">
      <c r="E7875" s="64"/>
      <c r="F7875" s="65"/>
      <c r="G7875" s="64"/>
    </row>
    <row r="7876" ht="15.0" customHeight="1">
      <c r="E7876" s="64"/>
      <c r="F7876" s="65"/>
      <c r="G7876" s="64"/>
    </row>
    <row r="7877" ht="15.0" customHeight="1">
      <c r="E7877" s="64"/>
      <c r="F7877" s="65"/>
      <c r="G7877" s="64"/>
    </row>
    <row r="7878" ht="15.0" customHeight="1">
      <c r="E7878" s="64"/>
      <c r="F7878" s="65"/>
      <c r="G7878" s="64"/>
    </row>
    <row r="7879" ht="15.0" customHeight="1">
      <c r="E7879" s="64"/>
      <c r="F7879" s="65"/>
      <c r="G7879" s="64"/>
    </row>
    <row r="7880" ht="15.0" customHeight="1">
      <c r="E7880" s="64"/>
      <c r="F7880" s="65"/>
      <c r="G7880" s="64"/>
    </row>
    <row r="7881" ht="15.0" customHeight="1">
      <c r="E7881" s="64"/>
      <c r="F7881" s="65"/>
      <c r="G7881" s="64"/>
    </row>
    <row r="7882" ht="15.0" customHeight="1">
      <c r="E7882" s="64"/>
      <c r="F7882" s="65"/>
      <c r="G7882" s="64"/>
    </row>
    <row r="7883" ht="15.0" customHeight="1">
      <c r="E7883" s="64"/>
      <c r="F7883" s="65"/>
      <c r="G7883" s="64"/>
    </row>
    <row r="7884" ht="15.0" customHeight="1">
      <c r="E7884" s="64"/>
      <c r="F7884" s="65"/>
      <c r="G7884" s="64"/>
    </row>
    <row r="7885" ht="15.0" customHeight="1">
      <c r="E7885" s="64"/>
      <c r="F7885" s="65"/>
      <c r="G7885" s="64"/>
    </row>
    <row r="7886" ht="15.0" customHeight="1">
      <c r="E7886" s="64"/>
      <c r="F7886" s="65"/>
      <c r="G7886" s="64"/>
    </row>
    <row r="7887" ht="15.0" customHeight="1">
      <c r="E7887" s="64"/>
      <c r="F7887" s="65"/>
      <c r="G7887" s="64"/>
    </row>
    <row r="7888" ht="15.0" customHeight="1">
      <c r="E7888" s="64"/>
      <c r="F7888" s="65"/>
      <c r="G7888" s="64"/>
    </row>
    <row r="7889" ht="15.0" customHeight="1">
      <c r="E7889" s="64"/>
      <c r="F7889" s="65"/>
      <c r="G7889" s="64"/>
    </row>
    <row r="7890" ht="15.0" customHeight="1">
      <c r="E7890" s="64"/>
      <c r="F7890" s="65"/>
      <c r="G7890" s="64"/>
    </row>
    <row r="7891" ht="15.0" customHeight="1">
      <c r="E7891" s="64"/>
      <c r="F7891" s="65"/>
      <c r="G7891" s="64"/>
    </row>
    <row r="7892" ht="15.0" customHeight="1">
      <c r="E7892" s="64"/>
      <c r="F7892" s="65"/>
      <c r="G7892" s="64"/>
    </row>
    <row r="7893" ht="15.0" customHeight="1">
      <c r="E7893" s="64"/>
      <c r="F7893" s="65"/>
      <c r="G7893" s="64"/>
    </row>
    <row r="7894" ht="15.0" customHeight="1">
      <c r="E7894" s="64"/>
      <c r="F7894" s="65"/>
      <c r="G7894" s="64"/>
    </row>
    <row r="7895" ht="15.0" customHeight="1">
      <c r="E7895" s="64"/>
      <c r="F7895" s="65"/>
      <c r="G7895" s="64"/>
    </row>
    <row r="7896" ht="15.0" customHeight="1">
      <c r="E7896" s="64"/>
      <c r="F7896" s="65"/>
      <c r="G7896" s="64"/>
    </row>
    <row r="7897" ht="15.0" customHeight="1">
      <c r="E7897" s="64"/>
      <c r="F7897" s="65"/>
      <c r="G7897" s="64"/>
    </row>
    <row r="7898" ht="15.0" customHeight="1">
      <c r="E7898" s="64"/>
      <c r="F7898" s="65"/>
      <c r="G7898" s="64"/>
    </row>
    <row r="7899" ht="15.0" customHeight="1">
      <c r="E7899" s="64"/>
      <c r="F7899" s="65"/>
      <c r="G7899" s="64"/>
    </row>
    <row r="7900" ht="15.0" customHeight="1">
      <c r="E7900" s="64"/>
      <c r="F7900" s="65"/>
      <c r="G7900" s="64"/>
    </row>
    <row r="7901" ht="15.0" customHeight="1">
      <c r="E7901" s="64"/>
      <c r="F7901" s="65"/>
      <c r="G7901" s="64"/>
    </row>
    <row r="7902" ht="15.0" customHeight="1">
      <c r="E7902" s="64"/>
      <c r="F7902" s="65"/>
      <c r="G7902" s="64"/>
    </row>
    <row r="7903" ht="15.0" customHeight="1">
      <c r="E7903" s="64"/>
      <c r="F7903" s="65"/>
      <c r="G7903" s="64"/>
    </row>
    <row r="7904" ht="15.0" customHeight="1">
      <c r="E7904" s="64"/>
      <c r="F7904" s="65"/>
      <c r="G7904" s="64"/>
    </row>
    <row r="7905" ht="15.0" customHeight="1">
      <c r="E7905" s="64"/>
      <c r="F7905" s="65"/>
      <c r="G7905" s="64"/>
    </row>
    <row r="7906" ht="15.0" customHeight="1">
      <c r="E7906" s="64"/>
      <c r="F7906" s="65"/>
      <c r="G7906" s="64"/>
    </row>
    <row r="7907" ht="15.0" customHeight="1">
      <c r="E7907" s="64"/>
      <c r="F7907" s="65"/>
      <c r="G7907" s="64"/>
    </row>
    <row r="7908" ht="15.0" customHeight="1">
      <c r="E7908" s="64"/>
      <c r="F7908" s="65"/>
      <c r="G7908" s="64"/>
    </row>
    <row r="7909" ht="15.0" customHeight="1">
      <c r="E7909" s="64"/>
      <c r="F7909" s="65"/>
      <c r="G7909" s="64"/>
    </row>
    <row r="7910" ht="15.0" customHeight="1">
      <c r="E7910" s="64"/>
      <c r="F7910" s="65"/>
      <c r="G7910" s="64"/>
    </row>
    <row r="7911" ht="15.0" customHeight="1">
      <c r="E7911" s="64"/>
      <c r="F7911" s="65"/>
      <c r="G7911" s="64"/>
    </row>
    <row r="7912" ht="15.0" customHeight="1">
      <c r="E7912" s="64"/>
      <c r="F7912" s="65"/>
      <c r="G7912" s="64"/>
    </row>
    <row r="7913" ht="15.0" customHeight="1">
      <c r="E7913" s="64"/>
      <c r="F7913" s="65"/>
      <c r="G7913" s="64"/>
    </row>
    <row r="7914" ht="15.0" customHeight="1">
      <c r="E7914" s="64"/>
      <c r="F7914" s="65"/>
      <c r="G7914" s="64"/>
    </row>
    <row r="7915" ht="15.0" customHeight="1">
      <c r="E7915" s="64"/>
      <c r="F7915" s="65"/>
      <c r="G7915" s="64"/>
    </row>
    <row r="7916" ht="15.0" customHeight="1">
      <c r="E7916" s="64"/>
      <c r="F7916" s="65"/>
      <c r="G7916" s="64"/>
    </row>
    <row r="7917" ht="15.0" customHeight="1">
      <c r="E7917" s="64"/>
      <c r="F7917" s="65"/>
      <c r="G7917" s="64"/>
    </row>
    <row r="7918" ht="15.0" customHeight="1">
      <c r="E7918" s="64"/>
      <c r="F7918" s="65"/>
      <c r="G7918" s="64"/>
    </row>
    <row r="7919" ht="15.0" customHeight="1">
      <c r="E7919" s="64"/>
      <c r="F7919" s="65"/>
      <c r="G7919" s="64"/>
    </row>
    <row r="7920" ht="15.0" customHeight="1">
      <c r="E7920" s="64"/>
      <c r="F7920" s="65"/>
      <c r="G7920" s="64"/>
    </row>
    <row r="7921" ht="15.0" customHeight="1">
      <c r="E7921" s="64"/>
      <c r="F7921" s="65"/>
      <c r="G7921" s="64"/>
    </row>
    <row r="7922" ht="15.0" customHeight="1">
      <c r="E7922" s="64"/>
      <c r="F7922" s="65"/>
      <c r="G7922" s="64"/>
    </row>
    <row r="7923" ht="15.0" customHeight="1">
      <c r="E7923" s="64"/>
      <c r="F7923" s="65"/>
      <c r="G7923" s="64"/>
    </row>
    <row r="7924" ht="15.0" customHeight="1">
      <c r="E7924" s="64"/>
      <c r="F7924" s="65"/>
      <c r="G7924" s="64"/>
    </row>
    <row r="7925" ht="15.0" customHeight="1">
      <c r="E7925" s="64"/>
      <c r="F7925" s="65"/>
      <c r="G7925" s="64"/>
    </row>
    <row r="7926" ht="15.0" customHeight="1">
      <c r="E7926" s="64"/>
      <c r="F7926" s="65"/>
      <c r="G7926" s="64"/>
    </row>
    <row r="7927" ht="15.0" customHeight="1">
      <c r="E7927" s="64"/>
      <c r="F7927" s="65"/>
      <c r="G7927" s="64"/>
    </row>
    <row r="7928" ht="15.0" customHeight="1">
      <c r="E7928" s="64"/>
      <c r="F7928" s="65"/>
      <c r="G7928" s="64"/>
    </row>
    <row r="7929" ht="15.0" customHeight="1">
      <c r="E7929" s="64"/>
      <c r="F7929" s="65"/>
      <c r="G7929" s="64"/>
    </row>
    <row r="7930" ht="15.0" customHeight="1">
      <c r="E7930" s="64"/>
      <c r="F7930" s="65"/>
      <c r="G7930" s="64"/>
    </row>
    <row r="7931" ht="15.0" customHeight="1">
      <c r="E7931" s="64"/>
      <c r="F7931" s="65"/>
      <c r="G7931" s="64"/>
    </row>
    <row r="7932" ht="15.0" customHeight="1">
      <c r="E7932" s="64"/>
      <c r="F7932" s="65"/>
      <c r="G7932" s="64"/>
    </row>
    <row r="7933" ht="15.0" customHeight="1">
      <c r="E7933" s="64"/>
      <c r="F7933" s="65"/>
      <c r="G7933" s="64"/>
    </row>
    <row r="7934" ht="15.0" customHeight="1">
      <c r="E7934" s="64"/>
      <c r="F7934" s="65"/>
      <c r="G7934" s="64"/>
    </row>
    <row r="7935" ht="15.0" customHeight="1">
      <c r="E7935" s="64"/>
      <c r="F7935" s="65"/>
      <c r="G7935" s="64"/>
    </row>
    <row r="7936" ht="15.0" customHeight="1">
      <c r="E7936" s="64"/>
      <c r="F7936" s="65"/>
      <c r="G7936" s="64"/>
    </row>
    <row r="7937" ht="15.0" customHeight="1">
      <c r="E7937" s="64"/>
      <c r="F7937" s="65"/>
      <c r="G7937" s="64"/>
    </row>
    <row r="7938" ht="15.0" customHeight="1">
      <c r="E7938" s="64"/>
      <c r="F7938" s="65"/>
      <c r="G7938" s="64"/>
    </row>
    <row r="7939" ht="15.0" customHeight="1">
      <c r="E7939" s="64"/>
      <c r="F7939" s="65"/>
      <c r="G7939" s="64"/>
    </row>
    <row r="7940" ht="15.0" customHeight="1">
      <c r="E7940" s="64"/>
      <c r="F7940" s="65"/>
      <c r="G7940" s="64"/>
    </row>
    <row r="7941" ht="15.0" customHeight="1">
      <c r="E7941" s="64"/>
      <c r="F7941" s="65"/>
      <c r="G7941" s="64"/>
    </row>
    <row r="7942" ht="15.0" customHeight="1">
      <c r="E7942" s="64"/>
      <c r="F7942" s="65"/>
      <c r="G7942" s="64"/>
    </row>
    <row r="7943" ht="15.0" customHeight="1">
      <c r="E7943" s="64"/>
      <c r="F7943" s="65"/>
      <c r="G7943" s="64"/>
    </row>
    <row r="7944" ht="15.0" customHeight="1">
      <c r="E7944" s="64"/>
      <c r="F7944" s="65"/>
      <c r="G7944" s="64"/>
    </row>
    <row r="7945" ht="15.0" customHeight="1">
      <c r="E7945" s="64"/>
      <c r="F7945" s="65"/>
      <c r="G7945" s="64"/>
    </row>
    <row r="7946" ht="15.0" customHeight="1">
      <c r="E7946" s="64"/>
      <c r="F7946" s="65"/>
      <c r="G7946" s="64"/>
    </row>
    <row r="7947" ht="15.0" customHeight="1">
      <c r="E7947" s="64"/>
      <c r="F7947" s="65"/>
      <c r="G7947" s="64"/>
    </row>
    <row r="7948" ht="15.0" customHeight="1">
      <c r="E7948" s="64"/>
      <c r="F7948" s="65"/>
      <c r="G7948" s="64"/>
    </row>
    <row r="7949" ht="15.0" customHeight="1">
      <c r="E7949" s="64"/>
      <c r="F7949" s="65"/>
      <c r="G7949" s="64"/>
    </row>
    <row r="7950" ht="15.0" customHeight="1">
      <c r="E7950" s="64"/>
      <c r="F7950" s="65"/>
      <c r="G7950" s="64"/>
    </row>
    <row r="7951" ht="15.0" customHeight="1">
      <c r="E7951" s="64"/>
      <c r="F7951" s="65"/>
      <c r="G7951" s="64"/>
    </row>
    <row r="7952" ht="15.0" customHeight="1">
      <c r="E7952" s="64"/>
      <c r="F7952" s="65"/>
      <c r="G7952" s="64"/>
    </row>
    <row r="7953" ht="15.0" customHeight="1">
      <c r="E7953" s="64"/>
      <c r="F7953" s="65"/>
      <c r="G7953" s="64"/>
    </row>
    <row r="7954" ht="15.0" customHeight="1">
      <c r="E7954" s="64"/>
      <c r="F7954" s="65"/>
      <c r="G7954" s="64"/>
    </row>
    <row r="7955" ht="15.0" customHeight="1">
      <c r="E7955" s="64"/>
      <c r="F7955" s="65"/>
      <c r="G7955" s="64"/>
    </row>
    <row r="7956" ht="15.0" customHeight="1">
      <c r="E7956" s="64"/>
      <c r="F7956" s="65"/>
      <c r="G7956" s="64"/>
    </row>
    <row r="7957" ht="15.0" customHeight="1">
      <c r="E7957" s="64"/>
      <c r="F7957" s="65"/>
      <c r="G7957" s="64"/>
    </row>
    <row r="7958" ht="15.0" customHeight="1">
      <c r="E7958" s="64"/>
      <c r="F7958" s="65"/>
      <c r="G7958" s="64"/>
    </row>
    <row r="7959" ht="15.0" customHeight="1">
      <c r="E7959" s="64"/>
      <c r="F7959" s="65"/>
      <c r="G7959" s="64"/>
    </row>
    <row r="7960" ht="15.0" customHeight="1">
      <c r="E7960" s="64"/>
      <c r="F7960" s="65"/>
      <c r="G7960" s="64"/>
    </row>
    <row r="7961" ht="15.0" customHeight="1">
      <c r="E7961" s="64"/>
      <c r="F7961" s="65"/>
      <c r="G7961" s="64"/>
    </row>
    <row r="7962" ht="15.0" customHeight="1">
      <c r="E7962" s="64"/>
      <c r="F7962" s="65"/>
      <c r="G7962" s="64"/>
    </row>
    <row r="7963" ht="15.0" customHeight="1">
      <c r="E7963" s="64"/>
      <c r="F7963" s="65"/>
      <c r="G7963" s="64"/>
    </row>
    <row r="7964" ht="15.0" customHeight="1">
      <c r="E7964" s="64"/>
      <c r="F7964" s="65"/>
      <c r="G7964" s="64"/>
    </row>
    <row r="7965" ht="15.0" customHeight="1">
      <c r="E7965" s="64"/>
      <c r="F7965" s="65"/>
      <c r="G7965" s="64"/>
    </row>
    <row r="7966" ht="15.0" customHeight="1">
      <c r="E7966" s="64"/>
      <c r="F7966" s="65"/>
      <c r="G7966" s="64"/>
    </row>
    <row r="7967" ht="15.0" customHeight="1">
      <c r="E7967" s="64"/>
      <c r="F7967" s="65"/>
      <c r="G7967" s="64"/>
    </row>
    <row r="7968" ht="15.0" customHeight="1">
      <c r="E7968" s="64"/>
      <c r="F7968" s="65"/>
      <c r="G7968" s="64"/>
    </row>
    <row r="7969" ht="15.0" customHeight="1">
      <c r="E7969" s="64"/>
      <c r="F7969" s="65"/>
      <c r="G7969" s="64"/>
    </row>
    <row r="7970" ht="15.0" customHeight="1">
      <c r="E7970" s="64"/>
      <c r="F7970" s="65"/>
      <c r="G7970" s="64"/>
    </row>
    <row r="7971" ht="15.0" customHeight="1">
      <c r="E7971" s="64"/>
      <c r="F7971" s="65"/>
      <c r="G7971" s="64"/>
    </row>
    <row r="7972" ht="15.0" customHeight="1">
      <c r="E7972" s="64"/>
      <c r="F7972" s="65"/>
      <c r="G7972" s="64"/>
    </row>
    <row r="7973" ht="15.0" customHeight="1">
      <c r="E7973" s="64"/>
      <c r="F7973" s="65"/>
      <c r="G7973" s="64"/>
    </row>
    <row r="7974" ht="15.0" customHeight="1">
      <c r="E7974" s="64"/>
      <c r="F7974" s="65"/>
      <c r="G7974" s="64"/>
    </row>
    <row r="7975" ht="15.0" customHeight="1">
      <c r="E7975" s="64"/>
      <c r="F7975" s="65"/>
      <c r="G7975" s="64"/>
    </row>
    <row r="7976" ht="15.0" customHeight="1">
      <c r="E7976" s="64"/>
      <c r="F7976" s="65"/>
      <c r="G7976" s="64"/>
    </row>
    <row r="7977" ht="15.0" customHeight="1">
      <c r="E7977" s="64"/>
      <c r="F7977" s="65"/>
      <c r="G7977" s="64"/>
    </row>
    <row r="7978" ht="15.0" customHeight="1">
      <c r="E7978" s="64"/>
      <c r="F7978" s="65"/>
      <c r="G7978" s="64"/>
    </row>
    <row r="7979" ht="15.0" customHeight="1">
      <c r="E7979" s="64"/>
      <c r="F7979" s="65"/>
      <c r="G7979" s="64"/>
    </row>
    <row r="7980" ht="15.0" customHeight="1">
      <c r="E7980" s="64"/>
      <c r="F7980" s="65"/>
      <c r="G7980" s="64"/>
    </row>
    <row r="7981" ht="15.0" customHeight="1">
      <c r="E7981" s="64"/>
      <c r="F7981" s="65"/>
      <c r="G7981" s="64"/>
    </row>
    <row r="7982" ht="15.0" customHeight="1">
      <c r="E7982" s="64"/>
      <c r="F7982" s="65"/>
      <c r="G7982" s="64"/>
    </row>
    <row r="7983" ht="15.0" customHeight="1">
      <c r="E7983" s="64"/>
      <c r="F7983" s="65"/>
      <c r="G7983" s="64"/>
    </row>
    <row r="7984" ht="15.0" customHeight="1">
      <c r="E7984" s="64"/>
      <c r="F7984" s="65"/>
      <c r="G7984" s="64"/>
    </row>
    <row r="7985" ht="15.0" customHeight="1">
      <c r="E7985" s="64"/>
      <c r="F7985" s="65"/>
      <c r="G7985" s="64"/>
    </row>
    <row r="7986" ht="15.0" customHeight="1">
      <c r="E7986" s="64"/>
      <c r="F7986" s="65"/>
      <c r="G7986" s="64"/>
    </row>
    <row r="7987" ht="15.0" customHeight="1">
      <c r="E7987" s="64"/>
      <c r="F7987" s="65"/>
      <c r="G7987" s="64"/>
    </row>
    <row r="7988" ht="15.0" customHeight="1">
      <c r="E7988" s="64"/>
      <c r="F7988" s="65"/>
      <c r="G7988" s="64"/>
    </row>
    <row r="7989" ht="15.0" customHeight="1">
      <c r="E7989" s="64"/>
      <c r="F7989" s="65"/>
      <c r="G7989" s="64"/>
    </row>
    <row r="7990" ht="15.0" customHeight="1">
      <c r="E7990" s="64"/>
      <c r="F7990" s="65"/>
      <c r="G7990" s="64"/>
    </row>
    <row r="7991" ht="15.0" customHeight="1">
      <c r="E7991" s="64"/>
      <c r="F7991" s="65"/>
      <c r="G7991" s="64"/>
    </row>
    <row r="7992" ht="15.0" customHeight="1">
      <c r="E7992" s="64"/>
      <c r="F7992" s="65"/>
      <c r="G7992" s="64"/>
    </row>
    <row r="7993" ht="15.0" customHeight="1">
      <c r="E7993" s="64"/>
      <c r="F7993" s="65"/>
      <c r="G7993" s="64"/>
    </row>
    <row r="7994" ht="15.0" customHeight="1">
      <c r="E7994" s="64"/>
      <c r="F7994" s="65"/>
      <c r="G7994" s="64"/>
    </row>
    <row r="7995" ht="15.0" customHeight="1">
      <c r="E7995" s="64"/>
      <c r="F7995" s="65"/>
      <c r="G7995" s="64"/>
    </row>
    <row r="7996" ht="15.0" customHeight="1">
      <c r="E7996" s="64"/>
      <c r="F7996" s="65"/>
      <c r="G7996" s="64"/>
    </row>
    <row r="7997" ht="15.0" customHeight="1">
      <c r="E7997" s="64"/>
      <c r="F7997" s="65"/>
      <c r="G7997" s="64"/>
    </row>
    <row r="7998" ht="15.0" customHeight="1">
      <c r="E7998" s="64"/>
      <c r="F7998" s="65"/>
      <c r="G7998" s="64"/>
    </row>
    <row r="7999" ht="15.0" customHeight="1">
      <c r="E7999" s="64"/>
      <c r="F7999" s="65"/>
      <c r="G7999" s="64"/>
    </row>
    <row r="8000" ht="15.0" customHeight="1">
      <c r="E8000" s="64"/>
      <c r="F8000" s="65"/>
      <c r="G8000" s="64"/>
    </row>
    <row r="8001" ht="15.0" customHeight="1">
      <c r="E8001" s="64"/>
      <c r="F8001" s="65"/>
      <c r="G8001" s="64"/>
    </row>
    <row r="8002" ht="15.0" customHeight="1">
      <c r="E8002" s="64"/>
      <c r="F8002" s="65"/>
      <c r="G8002" s="64"/>
    </row>
    <row r="8003" ht="15.0" customHeight="1">
      <c r="E8003" s="64"/>
      <c r="F8003" s="65"/>
      <c r="G8003" s="64"/>
    </row>
    <row r="8004" ht="15.0" customHeight="1">
      <c r="E8004" s="64"/>
      <c r="F8004" s="65"/>
      <c r="G8004" s="64"/>
    </row>
    <row r="8005" ht="15.0" customHeight="1">
      <c r="E8005" s="64"/>
      <c r="F8005" s="65"/>
      <c r="G8005" s="64"/>
    </row>
    <row r="8006" ht="15.0" customHeight="1">
      <c r="E8006" s="64"/>
      <c r="F8006" s="65"/>
      <c r="G8006" s="64"/>
    </row>
    <row r="8007" ht="15.0" customHeight="1">
      <c r="E8007" s="64"/>
      <c r="F8007" s="65"/>
      <c r="G8007" s="64"/>
    </row>
    <row r="8008" ht="15.0" customHeight="1">
      <c r="E8008" s="64"/>
      <c r="F8008" s="65"/>
      <c r="G8008" s="64"/>
    </row>
    <row r="8009" ht="15.0" customHeight="1">
      <c r="E8009" s="64"/>
      <c r="F8009" s="65"/>
      <c r="G8009" s="64"/>
    </row>
    <row r="8010" ht="15.0" customHeight="1">
      <c r="E8010" s="64"/>
      <c r="F8010" s="65"/>
      <c r="G8010" s="64"/>
    </row>
    <row r="8011" ht="15.0" customHeight="1">
      <c r="E8011" s="64"/>
      <c r="F8011" s="65"/>
      <c r="G8011" s="64"/>
    </row>
    <row r="8012" ht="15.0" customHeight="1">
      <c r="E8012" s="64"/>
      <c r="F8012" s="65"/>
      <c r="G8012" s="64"/>
    </row>
    <row r="8013" ht="15.0" customHeight="1">
      <c r="E8013" s="64"/>
      <c r="F8013" s="65"/>
      <c r="G8013" s="64"/>
    </row>
    <row r="8014" ht="15.0" customHeight="1">
      <c r="E8014" s="64"/>
      <c r="F8014" s="65"/>
      <c r="G8014" s="64"/>
    </row>
    <row r="8015" ht="15.0" customHeight="1">
      <c r="E8015" s="64"/>
      <c r="F8015" s="65"/>
      <c r="G8015" s="64"/>
    </row>
    <row r="8016" ht="15.0" customHeight="1">
      <c r="E8016" s="64"/>
      <c r="F8016" s="65"/>
      <c r="G8016" s="64"/>
    </row>
    <row r="8017" ht="15.0" customHeight="1">
      <c r="E8017" s="64"/>
      <c r="F8017" s="65"/>
      <c r="G8017" s="64"/>
    </row>
    <row r="8018" ht="15.0" customHeight="1">
      <c r="E8018" s="64"/>
      <c r="F8018" s="65"/>
      <c r="G8018" s="64"/>
    </row>
    <row r="8019" ht="15.0" customHeight="1">
      <c r="E8019" s="64"/>
      <c r="F8019" s="65"/>
      <c r="G8019" s="64"/>
    </row>
    <row r="8020" ht="15.0" customHeight="1">
      <c r="E8020" s="64"/>
      <c r="F8020" s="65"/>
      <c r="G8020" s="64"/>
    </row>
    <row r="8021" ht="15.0" customHeight="1">
      <c r="E8021" s="64"/>
      <c r="F8021" s="65"/>
      <c r="G8021" s="64"/>
    </row>
    <row r="8022" ht="15.0" customHeight="1">
      <c r="E8022" s="64"/>
      <c r="F8022" s="65"/>
      <c r="G8022" s="64"/>
    </row>
    <row r="8023" ht="15.0" customHeight="1">
      <c r="E8023" s="64"/>
      <c r="F8023" s="65"/>
      <c r="G8023" s="64"/>
    </row>
    <row r="8024" ht="15.0" customHeight="1">
      <c r="E8024" s="64"/>
      <c r="F8024" s="65"/>
      <c r="G8024" s="64"/>
    </row>
    <row r="8025" ht="15.0" customHeight="1">
      <c r="E8025" s="64"/>
      <c r="F8025" s="65"/>
      <c r="G8025" s="64"/>
    </row>
    <row r="8026" ht="15.0" customHeight="1">
      <c r="E8026" s="64"/>
      <c r="F8026" s="65"/>
      <c r="G8026" s="64"/>
    </row>
    <row r="8027" ht="15.0" customHeight="1">
      <c r="E8027" s="64"/>
      <c r="F8027" s="65"/>
      <c r="G8027" s="64"/>
    </row>
    <row r="8028" ht="15.0" customHeight="1">
      <c r="E8028" s="64"/>
      <c r="F8028" s="65"/>
      <c r="G8028" s="64"/>
    </row>
    <row r="8029" ht="15.0" customHeight="1">
      <c r="E8029" s="64"/>
      <c r="F8029" s="65"/>
      <c r="G8029" s="64"/>
    </row>
    <row r="8030" ht="15.0" customHeight="1">
      <c r="E8030" s="64"/>
      <c r="F8030" s="65"/>
      <c r="G8030" s="64"/>
    </row>
    <row r="8031" ht="15.0" customHeight="1">
      <c r="E8031" s="64"/>
      <c r="F8031" s="65"/>
      <c r="G8031" s="64"/>
    </row>
    <row r="8032" ht="15.0" customHeight="1">
      <c r="E8032" s="64"/>
      <c r="F8032" s="65"/>
      <c r="G8032" s="64"/>
    </row>
    <row r="8033" ht="15.0" customHeight="1">
      <c r="E8033" s="64"/>
      <c r="F8033" s="65"/>
      <c r="G8033" s="64"/>
    </row>
    <row r="8034" ht="15.0" customHeight="1">
      <c r="E8034" s="64"/>
      <c r="F8034" s="65"/>
      <c r="G8034" s="64"/>
    </row>
    <row r="8035" ht="15.0" customHeight="1">
      <c r="E8035" s="64"/>
      <c r="F8035" s="65"/>
      <c r="G8035" s="64"/>
    </row>
    <row r="8036" ht="15.0" customHeight="1">
      <c r="E8036" s="64"/>
      <c r="F8036" s="65"/>
      <c r="G8036" s="64"/>
    </row>
    <row r="8037" ht="15.0" customHeight="1">
      <c r="E8037" s="64"/>
      <c r="F8037" s="65"/>
      <c r="G8037" s="64"/>
    </row>
    <row r="8038" ht="15.0" customHeight="1">
      <c r="E8038" s="64"/>
      <c r="F8038" s="65"/>
      <c r="G8038" s="64"/>
    </row>
    <row r="8039" ht="15.0" customHeight="1">
      <c r="E8039" s="64"/>
      <c r="F8039" s="65"/>
      <c r="G8039" s="64"/>
    </row>
    <row r="8040" ht="15.0" customHeight="1">
      <c r="E8040" s="64"/>
      <c r="F8040" s="65"/>
      <c r="G8040" s="64"/>
    </row>
    <row r="8041" ht="15.0" customHeight="1">
      <c r="E8041" s="64"/>
      <c r="F8041" s="65"/>
      <c r="G8041" s="64"/>
    </row>
    <row r="8042" ht="15.0" customHeight="1">
      <c r="E8042" s="64"/>
      <c r="F8042" s="65"/>
      <c r="G8042" s="64"/>
    </row>
    <row r="8043" ht="15.0" customHeight="1">
      <c r="E8043" s="64"/>
      <c r="F8043" s="65"/>
      <c r="G8043" s="64"/>
    </row>
    <row r="8044" ht="15.0" customHeight="1">
      <c r="E8044" s="64"/>
      <c r="F8044" s="65"/>
      <c r="G8044" s="64"/>
    </row>
    <row r="8045" ht="15.0" customHeight="1">
      <c r="E8045" s="64"/>
      <c r="F8045" s="65"/>
      <c r="G8045" s="64"/>
    </row>
    <row r="8046" ht="15.0" customHeight="1">
      <c r="E8046" s="64"/>
      <c r="F8046" s="65"/>
      <c r="G8046" s="64"/>
    </row>
    <row r="8047" ht="15.0" customHeight="1">
      <c r="E8047" s="64"/>
      <c r="F8047" s="65"/>
      <c r="G8047" s="64"/>
    </row>
    <row r="8048" ht="15.0" customHeight="1">
      <c r="E8048" s="64"/>
      <c r="F8048" s="65"/>
      <c r="G8048" s="64"/>
    </row>
    <row r="8049" ht="15.0" customHeight="1">
      <c r="E8049" s="64"/>
      <c r="F8049" s="65"/>
      <c r="G8049" s="64"/>
    </row>
    <row r="8050" ht="15.0" customHeight="1">
      <c r="E8050" s="64"/>
      <c r="F8050" s="65"/>
      <c r="G8050" s="64"/>
    </row>
    <row r="8051" ht="15.0" customHeight="1">
      <c r="E8051" s="64"/>
      <c r="F8051" s="65"/>
      <c r="G8051" s="64"/>
    </row>
    <row r="8052" ht="15.0" customHeight="1">
      <c r="E8052" s="64"/>
      <c r="F8052" s="65"/>
      <c r="G8052" s="64"/>
    </row>
    <row r="8053" ht="15.0" customHeight="1">
      <c r="E8053" s="64"/>
      <c r="F8053" s="65"/>
      <c r="G8053" s="64"/>
    </row>
    <row r="8054" ht="15.0" customHeight="1">
      <c r="E8054" s="64"/>
      <c r="F8054" s="65"/>
      <c r="G8054" s="64"/>
    </row>
    <row r="8055" ht="15.0" customHeight="1">
      <c r="E8055" s="64"/>
      <c r="F8055" s="65"/>
      <c r="G8055" s="64"/>
    </row>
    <row r="8056" ht="15.0" customHeight="1">
      <c r="E8056" s="64"/>
      <c r="F8056" s="65"/>
      <c r="G8056" s="64"/>
    </row>
    <row r="8057" ht="15.0" customHeight="1">
      <c r="E8057" s="64"/>
      <c r="F8057" s="65"/>
      <c r="G8057" s="64"/>
    </row>
    <row r="8058" ht="15.0" customHeight="1">
      <c r="E8058" s="64"/>
      <c r="F8058" s="65"/>
      <c r="G8058" s="64"/>
    </row>
    <row r="8059" ht="15.0" customHeight="1">
      <c r="E8059" s="64"/>
      <c r="F8059" s="65"/>
      <c r="G8059" s="64"/>
    </row>
    <row r="8060" ht="15.0" customHeight="1">
      <c r="E8060" s="64"/>
      <c r="F8060" s="65"/>
      <c r="G8060" s="64"/>
    </row>
    <row r="8061" ht="15.0" customHeight="1">
      <c r="E8061" s="64"/>
      <c r="F8061" s="65"/>
      <c r="G8061" s="64"/>
    </row>
    <row r="8062" ht="15.0" customHeight="1">
      <c r="E8062" s="64"/>
      <c r="F8062" s="65"/>
      <c r="G8062" s="64"/>
    </row>
    <row r="8063" ht="15.0" customHeight="1">
      <c r="E8063" s="64"/>
      <c r="F8063" s="65"/>
      <c r="G8063" s="64"/>
    </row>
    <row r="8064" ht="15.0" customHeight="1">
      <c r="E8064" s="64"/>
      <c r="F8064" s="65"/>
      <c r="G8064" s="64"/>
    </row>
    <row r="8065" ht="15.0" customHeight="1">
      <c r="E8065" s="64"/>
      <c r="F8065" s="65"/>
      <c r="G8065" s="64"/>
    </row>
    <row r="8066" ht="15.0" customHeight="1">
      <c r="E8066" s="64"/>
      <c r="F8066" s="65"/>
      <c r="G8066" s="64"/>
    </row>
    <row r="8067" ht="15.0" customHeight="1">
      <c r="E8067" s="64"/>
      <c r="F8067" s="65"/>
      <c r="G8067" s="64"/>
    </row>
    <row r="8068" ht="15.0" customHeight="1">
      <c r="E8068" s="64"/>
      <c r="F8068" s="65"/>
      <c r="G8068" s="64"/>
    </row>
    <row r="8069" ht="15.0" customHeight="1">
      <c r="E8069" s="64"/>
      <c r="F8069" s="65"/>
      <c r="G8069" s="64"/>
    </row>
    <row r="8070" ht="15.0" customHeight="1">
      <c r="E8070" s="64"/>
      <c r="F8070" s="65"/>
      <c r="G8070" s="64"/>
    </row>
    <row r="8071" ht="15.0" customHeight="1">
      <c r="E8071" s="64"/>
      <c r="F8071" s="65"/>
      <c r="G8071" s="64"/>
    </row>
    <row r="8072" ht="15.0" customHeight="1">
      <c r="E8072" s="64"/>
      <c r="F8072" s="65"/>
      <c r="G8072" s="64"/>
    </row>
    <row r="8073" ht="15.0" customHeight="1">
      <c r="E8073" s="64"/>
      <c r="F8073" s="65"/>
      <c r="G8073" s="64"/>
    </row>
    <row r="8074" ht="15.0" customHeight="1">
      <c r="E8074" s="64"/>
      <c r="F8074" s="65"/>
      <c r="G8074" s="64"/>
    </row>
    <row r="8075" ht="15.0" customHeight="1">
      <c r="E8075" s="64"/>
      <c r="F8075" s="65"/>
      <c r="G8075" s="64"/>
    </row>
    <row r="8076" ht="15.0" customHeight="1">
      <c r="E8076" s="64"/>
      <c r="F8076" s="65"/>
      <c r="G8076" s="64"/>
    </row>
    <row r="8077" ht="15.0" customHeight="1">
      <c r="E8077" s="64"/>
      <c r="F8077" s="65"/>
      <c r="G8077" s="64"/>
    </row>
    <row r="8078" ht="15.0" customHeight="1">
      <c r="E8078" s="64"/>
      <c r="F8078" s="65"/>
      <c r="G8078" s="64"/>
    </row>
    <row r="8079" ht="15.0" customHeight="1">
      <c r="E8079" s="64"/>
      <c r="F8079" s="65"/>
      <c r="G8079" s="64"/>
    </row>
    <row r="8080" ht="15.0" customHeight="1">
      <c r="E8080" s="64"/>
      <c r="F8080" s="65"/>
      <c r="G8080" s="64"/>
    </row>
    <row r="8081" ht="15.0" customHeight="1">
      <c r="E8081" s="64"/>
      <c r="F8081" s="65"/>
      <c r="G8081" s="64"/>
    </row>
    <row r="8082" ht="15.0" customHeight="1">
      <c r="E8082" s="64"/>
      <c r="F8082" s="65"/>
      <c r="G8082" s="64"/>
    </row>
    <row r="8083" ht="15.0" customHeight="1">
      <c r="E8083" s="64"/>
      <c r="F8083" s="65"/>
      <c r="G8083" s="64"/>
    </row>
    <row r="8084" ht="15.0" customHeight="1">
      <c r="E8084" s="64"/>
      <c r="F8084" s="65"/>
      <c r="G8084" s="64"/>
    </row>
    <row r="8085" ht="15.0" customHeight="1">
      <c r="E8085" s="64"/>
      <c r="F8085" s="65"/>
      <c r="G8085" s="64"/>
    </row>
    <row r="8086" ht="15.0" customHeight="1">
      <c r="E8086" s="64"/>
      <c r="F8086" s="65"/>
      <c r="G8086" s="64"/>
    </row>
    <row r="8087" ht="15.0" customHeight="1">
      <c r="E8087" s="64"/>
      <c r="F8087" s="65"/>
      <c r="G8087" s="64"/>
    </row>
    <row r="8088" ht="15.0" customHeight="1">
      <c r="E8088" s="64"/>
      <c r="F8088" s="65"/>
      <c r="G8088" s="64"/>
    </row>
    <row r="8089" ht="15.0" customHeight="1">
      <c r="E8089" s="64"/>
      <c r="F8089" s="65"/>
      <c r="G8089" s="64"/>
    </row>
    <row r="8090" ht="15.0" customHeight="1">
      <c r="E8090" s="64"/>
      <c r="F8090" s="65"/>
      <c r="G8090" s="64"/>
    </row>
    <row r="8091" ht="15.0" customHeight="1">
      <c r="E8091" s="64"/>
      <c r="F8091" s="65"/>
      <c r="G8091" s="64"/>
    </row>
    <row r="8092" ht="15.0" customHeight="1">
      <c r="E8092" s="64"/>
      <c r="F8092" s="65"/>
      <c r="G8092" s="64"/>
    </row>
    <row r="8093" ht="15.0" customHeight="1">
      <c r="E8093" s="64"/>
      <c r="F8093" s="65"/>
      <c r="G8093" s="64"/>
    </row>
    <row r="8094" ht="15.0" customHeight="1">
      <c r="E8094" s="64"/>
      <c r="F8094" s="65"/>
      <c r="G8094" s="64"/>
    </row>
    <row r="8095" ht="15.0" customHeight="1">
      <c r="E8095" s="64"/>
      <c r="F8095" s="65"/>
      <c r="G8095" s="64"/>
    </row>
    <row r="8096" ht="15.0" customHeight="1">
      <c r="E8096" s="64"/>
      <c r="F8096" s="65"/>
      <c r="G8096" s="64"/>
    </row>
    <row r="8097" ht="15.0" customHeight="1">
      <c r="E8097" s="64"/>
      <c r="F8097" s="65"/>
      <c r="G8097" s="64"/>
    </row>
    <row r="8098" ht="15.0" customHeight="1">
      <c r="E8098" s="64"/>
      <c r="F8098" s="65"/>
      <c r="G8098" s="64"/>
    </row>
    <row r="8099" ht="15.0" customHeight="1">
      <c r="E8099" s="64"/>
      <c r="F8099" s="65"/>
      <c r="G8099" s="64"/>
    </row>
    <row r="8100" ht="15.0" customHeight="1">
      <c r="E8100" s="64"/>
      <c r="F8100" s="65"/>
      <c r="G8100" s="64"/>
    </row>
    <row r="8101" ht="15.0" customHeight="1">
      <c r="E8101" s="64"/>
      <c r="F8101" s="65"/>
      <c r="G8101" s="64"/>
    </row>
    <row r="8102" ht="15.0" customHeight="1">
      <c r="E8102" s="64"/>
      <c r="F8102" s="65"/>
      <c r="G8102" s="64"/>
    </row>
    <row r="8103" ht="15.0" customHeight="1">
      <c r="E8103" s="64"/>
      <c r="F8103" s="65"/>
      <c r="G8103" s="64"/>
    </row>
    <row r="8104" ht="15.0" customHeight="1">
      <c r="E8104" s="64"/>
      <c r="F8104" s="65"/>
      <c r="G8104" s="64"/>
    </row>
    <row r="8105" ht="15.0" customHeight="1">
      <c r="E8105" s="64"/>
      <c r="F8105" s="65"/>
      <c r="G8105" s="64"/>
    </row>
    <row r="8106" ht="15.0" customHeight="1">
      <c r="E8106" s="64"/>
      <c r="F8106" s="65"/>
      <c r="G8106" s="64"/>
    </row>
    <row r="8107" ht="15.0" customHeight="1">
      <c r="E8107" s="64"/>
      <c r="F8107" s="65"/>
      <c r="G8107" s="64"/>
    </row>
    <row r="8108" ht="15.0" customHeight="1">
      <c r="E8108" s="64"/>
      <c r="F8108" s="65"/>
      <c r="G8108" s="64"/>
    </row>
    <row r="8109" ht="15.0" customHeight="1">
      <c r="E8109" s="64"/>
      <c r="F8109" s="65"/>
      <c r="G8109" s="64"/>
    </row>
    <row r="8110" ht="15.0" customHeight="1">
      <c r="E8110" s="64"/>
      <c r="F8110" s="65"/>
      <c r="G8110" s="64"/>
    </row>
    <row r="8111" ht="15.0" customHeight="1">
      <c r="E8111" s="64"/>
      <c r="F8111" s="65"/>
      <c r="G8111" s="64"/>
    </row>
    <row r="8112" ht="15.0" customHeight="1">
      <c r="E8112" s="64"/>
      <c r="F8112" s="65"/>
      <c r="G8112" s="64"/>
    </row>
    <row r="8113" ht="15.0" customHeight="1">
      <c r="E8113" s="64"/>
      <c r="F8113" s="65"/>
      <c r="G8113" s="64"/>
    </row>
    <row r="8114" ht="15.0" customHeight="1">
      <c r="E8114" s="64"/>
      <c r="F8114" s="65"/>
      <c r="G8114" s="64"/>
    </row>
    <row r="8115" ht="15.0" customHeight="1">
      <c r="E8115" s="64"/>
      <c r="F8115" s="65"/>
      <c r="G8115" s="64"/>
    </row>
    <row r="8116" ht="15.0" customHeight="1">
      <c r="E8116" s="64"/>
      <c r="F8116" s="65"/>
      <c r="G8116" s="64"/>
    </row>
    <row r="8117" ht="15.0" customHeight="1">
      <c r="E8117" s="64"/>
      <c r="F8117" s="65"/>
      <c r="G8117" s="64"/>
    </row>
    <row r="8118" ht="15.0" customHeight="1">
      <c r="E8118" s="64"/>
      <c r="F8118" s="65"/>
      <c r="G8118" s="64"/>
    </row>
    <row r="8119" ht="15.0" customHeight="1">
      <c r="E8119" s="64"/>
      <c r="F8119" s="65"/>
      <c r="G8119" s="64"/>
    </row>
    <row r="8120" ht="15.0" customHeight="1">
      <c r="E8120" s="64"/>
      <c r="F8120" s="65"/>
      <c r="G8120" s="64"/>
    </row>
    <row r="8121" ht="15.0" customHeight="1">
      <c r="E8121" s="64"/>
      <c r="F8121" s="65"/>
      <c r="G8121" s="64"/>
    </row>
    <row r="8122" ht="15.0" customHeight="1">
      <c r="E8122" s="64"/>
      <c r="F8122" s="65"/>
      <c r="G8122" s="64"/>
    </row>
    <row r="8123" ht="15.0" customHeight="1">
      <c r="E8123" s="64"/>
      <c r="F8123" s="65"/>
      <c r="G8123" s="64"/>
    </row>
    <row r="8124" ht="15.0" customHeight="1">
      <c r="E8124" s="64"/>
      <c r="F8124" s="65"/>
      <c r="G8124" s="64"/>
    </row>
    <row r="8125" ht="15.0" customHeight="1">
      <c r="E8125" s="64"/>
      <c r="F8125" s="65"/>
      <c r="G8125" s="64"/>
    </row>
    <row r="8126" ht="15.0" customHeight="1">
      <c r="E8126" s="64"/>
      <c r="F8126" s="65"/>
      <c r="G8126" s="64"/>
    </row>
    <row r="8127" ht="15.0" customHeight="1">
      <c r="E8127" s="64"/>
      <c r="F8127" s="65"/>
      <c r="G8127" s="64"/>
    </row>
    <row r="8128" ht="15.0" customHeight="1">
      <c r="E8128" s="64"/>
      <c r="F8128" s="65"/>
      <c r="G8128" s="64"/>
    </row>
    <row r="8129" ht="15.0" customHeight="1">
      <c r="E8129" s="64"/>
      <c r="F8129" s="65"/>
      <c r="G8129" s="64"/>
    </row>
    <row r="8130" ht="15.0" customHeight="1">
      <c r="E8130" s="64"/>
      <c r="F8130" s="65"/>
      <c r="G8130" s="64"/>
    </row>
    <row r="8131" ht="15.0" customHeight="1">
      <c r="E8131" s="64"/>
      <c r="F8131" s="65"/>
      <c r="G8131" s="64"/>
    </row>
    <row r="8132" ht="15.0" customHeight="1">
      <c r="E8132" s="64"/>
      <c r="F8132" s="65"/>
      <c r="G8132" s="64"/>
    </row>
    <row r="8133" ht="15.0" customHeight="1">
      <c r="E8133" s="64"/>
      <c r="F8133" s="65"/>
      <c r="G8133" s="64"/>
    </row>
    <row r="8134" ht="15.0" customHeight="1">
      <c r="E8134" s="64"/>
      <c r="F8134" s="65"/>
      <c r="G8134" s="64"/>
    </row>
    <row r="8135" ht="15.0" customHeight="1">
      <c r="E8135" s="64"/>
      <c r="F8135" s="65"/>
      <c r="G8135" s="64"/>
    </row>
    <row r="8136" ht="15.0" customHeight="1">
      <c r="E8136" s="64"/>
      <c r="F8136" s="65"/>
      <c r="G8136" s="64"/>
    </row>
    <row r="8137" ht="15.0" customHeight="1">
      <c r="E8137" s="64"/>
      <c r="F8137" s="65"/>
      <c r="G8137" s="64"/>
    </row>
    <row r="8138" ht="15.0" customHeight="1">
      <c r="E8138" s="64"/>
      <c r="F8138" s="65"/>
      <c r="G8138" s="64"/>
    </row>
    <row r="8139" ht="15.0" customHeight="1">
      <c r="E8139" s="64"/>
      <c r="F8139" s="65"/>
      <c r="G8139" s="64"/>
    </row>
    <row r="8140" ht="15.0" customHeight="1">
      <c r="E8140" s="64"/>
      <c r="F8140" s="65"/>
      <c r="G8140" s="64"/>
    </row>
    <row r="8141" ht="15.0" customHeight="1">
      <c r="E8141" s="64"/>
      <c r="F8141" s="65"/>
      <c r="G8141" s="64"/>
    </row>
    <row r="8142" ht="15.0" customHeight="1">
      <c r="E8142" s="64"/>
      <c r="F8142" s="65"/>
      <c r="G8142" s="64"/>
    </row>
    <row r="8143" ht="15.0" customHeight="1">
      <c r="E8143" s="64"/>
      <c r="F8143" s="65"/>
      <c r="G8143" s="64"/>
    </row>
    <row r="8144" ht="15.0" customHeight="1">
      <c r="E8144" s="64"/>
      <c r="F8144" s="65"/>
      <c r="G8144" s="64"/>
    </row>
    <row r="8145" ht="15.0" customHeight="1">
      <c r="E8145" s="64"/>
      <c r="F8145" s="65"/>
      <c r="G8145" s="64"/>
    </row>
    <row r="8146" ht="15.0" customHeight="1">
      <c r="E8146" s="64"/>
      <c r="F8146" s="65"/>
      <c r="G8146" s="64"/>
    </row>
    <row r="8147" ht="15.0" customHeight="1">
      <c r="E8147" s="64"/>
      <c r="F8147" s="65"/>
      <c r="G8147" s="64"/>
    </row>
    <row r="8148" ht="15.0" customHeight="1">
      <c r="E8148" s="64"/>
      <c r="F8148" s="65"/>
      <c r="G8148" s="64"/>
    </row>
    <row r="8149" ht="15.0" customHeight="1">
      <c r="E8149" s="64"/>
      <c r="F8149" s="65"/>
      <c r="G8149" s="64"/>
    </row>
    <row r="8150" ht="15.0" customHeight="1">
      <c r="E8150" s="64"/>
      <c r="F8150" s="65"/>
      <c r="G8150" s="64"/>
    </row>
    <row r="8151" ht="15.0" customHeight="1">
      <c r="E8151" s="64"/>
      <c r="F8151" s="65"/>
      <c r="G8151" s="64"/>
    </row>
    <row r="8152" ht="15.0" customHeight="1">
      <c r="E8152" s="64"/>
      <c r="F8152" s="65"/>
      <c r="G8152" s="64"/>
    </row>
    <row r="8153" ht="15.0" customHeight="1">
      <c r="E8153" s="64"/>
      <c r="F8153" s="65"/>
      <c r="G8153" s="64"/>
    </row>
    <row r="8154" ht="15.0" customHeight="1">
      <c r="E8154" s="64"/>
      <c r="F8154" s="65"/>
      <c r="G8154" s="64"/>
    </row>
    <row r="8155" ht="15.0" customHeight="1">
      <c r="E8155" s="64"/>
      <c r="F8155" s="65"/>
      <c r="G8155" s="64"/>
    </row>
    <row r="8156" ht="15.0" customHeight="1">
      <c r="E8156" s="64"/>
      <c r="F8156" s="65"/>
      <c r="G8156" s="64"/>
    </row>
    <row r="8157" ht="15.0" customHeight="1">
      <c r="E8157" s="64"/>
      <c r="F8157" s="65"/>
      <c r="G8157" s="64"/>
    </row>
    <row r="8158" ht="15.0" customHeight="1">
      <c r="E8158" s="64"/>
      <c r="F8158" s="65"/>
      <c r="G8158" s="64"/>
    </row>
    <row r="8159" ht="15.0" customHeight="1">
      <c r="E8159" s="64"/>
      <c r="F8159" s="65"/>
      <c r="G8159" s="64"/>
    </row>
    <row r="8160" ht="15.0" customHeight="1">
      <c r="E8160" s="64"/>
      <c r="F8160" s="65"/>
      <c r="G8160" s="64"/>
    </row>
    <row r="8161" ht="15.0" customHeight="1">
      <c r="E8161" s="64"/>
      <c r="F8161" s="65"/>
      <c r="G8161" s="64"/>
    </row>
    <row r="8162" ht="15.0" customHeight="1">
      <c r="E8162" s="64"/>
      <c r="F8162" s="65"/>
      <c r="G8162" s="64"/>
    </row>
    <row r="8163" ht="15.0" customHeight="1">
      <c r="E8163" s="64"/>
      <c r="F8163" s="65"/>
      <c r="G8163" s="64"/>
    </row>
    <row r="8164" ht="15.0" customHeight="1">
      <c r="E8164" s="64"/>
      <c r="F8164" s="65"/>
      <c r="G8164" s="64"/>
    </row>
    <row r="8165" ht="15.0" customHeight="1">
      <c r="E8165" s="64"/>
      <c r="F8165" s="65"/>
      <c r="G8165" s="64"/>
    </row>
    <row r="8166" ht="15.0" customHeight="1">
      <c r="E8166" s="64"/>
      <c r="F8166" s="65"/>
      <c r="G8166" s="64"/>
    </row>
    <row r="8167" ht="15.0" customHeight="1">
      <c r="E8167" s="64"/>
      <c r="F8167" s="65"/>
      <c r="G8167" s="64"/>
    </row>
    <row r="8168" ht="15.0" customHeight="1">
      <c r="E8168" s="64"/>
      <c r="F8168" s="65"/>
      <c r="G8168" s="64"/>
    </row>
    <row r="8169" ht="15.0" customHeight="1">
      <c r="E8169" s="64"/>
      <c r="F8169" s="65"/>
      <c r="G8169" s="64"/>
    </row>
    <row r="8170" ht="15.0" customHeight="1">
      <c r="E8170" s="64"/>
      <c r="F8170" s="65"/>
      <c r="G8170" s="64"/>
    </row>
    <row r="8171" ht="15.0" customHeight="1">
      <c r="E8171" s="64"/>
      <c r="F8171" s="65"/>
      <c r="G8171" s="64"/>
    </row>
    <row r="8172" ht="15.0" customHeight="1">
      <c r="E8172" s="64"/>
      <c r="F8172" s="65"/>
      <c r="G8172" s="64"/>
    </row>
    <row r="8173" ht="15.0" customHeight="1">
      <c r="E8173" s="64"/>
      <c r="F8173" s="65"/>
      <c r="G8173" s="64"/>
    </row>
    <row r="8174" ht="15.0" customHeight="1">
      <c r="E8174" s="64"/>
      <c r="F8174" s="65"/>
      <c r="G8174" s="64"/>
    </row>
    <row r="8175" ht="15.0" customHeight="1">
      <c r="E8175" s="64"/>
      <c r="F8175" s="65"/>
      <c r="G8175" s="64"/>
    </row>
    <row r="8176" ht="15.0" customHeight="1">
      <c r="E8176" s="64"/>
      <c r="F8176" s="65"/>
      <c r="G8176" s="64"/>
    </row>
    <row r="8177" ht="15.0" customHeight="1">
      <c r="E8177" s="64"/>
      <c r="F8177" s="65"/>
      <c r="G8177" s="64"/>
    </row>
    <row r="8178" ht="15.0" customHeight="1">
      <c r="E8178" s="64"/>
      <c r="F8178" s="65"/>
      <c r="G8178" s="64"/>
    </row>
    <row r="8179" ht="15.0" customHeight="1">
      <c r="E8179" s="64"/>
      <c r="F8179" s="65"/>
      <c r="G8179" s="64"/>
    </row>
    <row r="8180" ht="15.0" customHeight="1">
      <c r="E8180" s="64"/>
      <c r="F8180" s="65"/>
      <c r="G8180" s="64"/>
    </row>
    <row r="8181" ht="15.0" customHeight="1">
      <c r="E8181" s="64"/>
      <c r="F8181" s="65"/>
      <c r="G8181" s="64"/>
    </row>
    <row r="8182" ht="15.0" customHeight="1">
      <c r="E8182" s="64"/>
      <c r="F8182" s="65"/>
      <c r="G8182" s="64"/>
    </row>
    <row r="8183" ht="15.0" customHeight="1">
      <c r="E8183" s="64"/>
      <c r="F8183" s="65"/>
      <c r="G8183" s="64"/>
    </row>
    <row r="8184" ht="15.0" customHeight="1">
      <c r="E8184" s="64"/>
      <c r="F8184" s="65"/>
      <c r="G8184" s="64"/>
    </row>
    <row r="8185" ht="15.0" customHeight="1">
      <c r="E8185" s="64"/>
      <c r="F8185" s="65"/>
      <c r="G8185" s="64"/>
    </row>
    <row r="8186" ht="15.0" customHeight="1">
      <c r="E8186" s="64"/>
      <c r="F8186" s="65"/>
      <c r="G8186" s="64"/>
    </row>
    <row r="8187" ht="15.0" customHeight="1">
      <c r="E8187" s="64"/>
      <c r="F8187" s="65"/>
      <c r="G8187" s="64"/>
    </row>
    <row r="8188" ht="15.0" customHeight="1">
      <c r="E8188" s="64"/>
      <c r="F8188" s="65"/>
      <c r="G8188" s="64"/>
    </row>
    <row r="8189" ht="15.0" customHeight="1">
      <c r="E8189" s="64"/>
      <c r="F8189" s="65"/>
      <c r="G8189" s="64"/>
    </row>
    <row r="8190" ht="15.0" customHeight="1">
      <c r="E8190" s="64"/>
      <c r="F8190" s="65"/>
      <c r="G8190" s="64"/>
    </row>
    <row r="8191" ht="15.0" customHeight="1">
      <c r="E8191" s="64"/>
      <c r="F8191" s="65"/>
      <c r="G8191" s="64"/>
    </row>
    <row r="8192" ht="15.0" customHeight="1">
      <c r="E8192" s="64"/>
      <c r="F8192" s="65"/>
      <c r="G8192" s="64"/>
    </row>
    <row r="8193" ht="15.0" customHeight="1">
      <c r="E8193" s="64"/>
      <c r="F8193" s="65"/>
      <c r="G8193" s="64"/>
    </row>
    <row r="8194" ht="15.0" customHeight="1">
      <c r="E8194" s="64"/>
      <c r="F8194" s="65"/>
      <c r="G8194" s="64"/>
    </row>
    <row r="8195" ht="15.0" customHeight="1">
      <c r="E8195" s="64"/>
      <c r="F8195" s="65"/>
      <c r="G8195" s="64"/>
    </row>
    <row r="8196" ht="15.0" customHeight="1">
      <c r="E8196" s="64"/>
      <c r="F8196" s="65"/>
      <c r="G8196" s="64"/>
    </row>
    <row r="8197" ht="15.0" customHeight="1">
      <c r="E8197" s="64"/>
      <c r="F8197" s="65"/>
      <c r="G8197" s="64"/>
    </row>
    <row r="8198" ht="15.0" customHeight="1">
      <c r="E8198" s="64"/>
      <c r="F8198" s="65"/>
      <c r="G8198" s="64"/>
    </row>
    <row r="8199" ht="15.0" customHeight="1">
      <c r="E8199" s="64"/>
      <c r="F8199" s="65"/>
      <c r="G8199" s="64"/>
    </row>
    <row r="8200" ht="15.0" customHeight="1">
      <c r="E8200" s="64"/>
      <c r="F8200" s="65"/>
      <c r="G8200" s="64"/>
    </row>
    <row r="8201" ht="15.0" customHeight="1">
      <c r="E8201" s="64"/>
      <c r="F8201" s="65"/>
      <c r="G8201" s="64"/>
    </row>
    <row r="8202" ht="15.0" customHeight="1">
      <c r="E8202" s="64"/>
      <c r="F8202" s="65"/>
      <c r="G8202" s="64"/>
    </row>
    <row r="8203" ht="15.0" customHeight="1">
      <c r="E8203" s="64"/>
      <c r="F8203" s="65"/>
      <c r="G8203" s="64"/>
    </row>
    <row r="8204" ht="15.0" customHeight="1">
      <c r="E8204" s="64"/>
      <c r="F8204" s="65"/>
      <c r="G8204" s="64"/>
    </row>
    <row r="8205" ht="15.0" customHeight="1">
      <c r="E8205" s="64"/>
      <c r="F8205" s="65"/>
      <c r="G8205" s="64"/>
    </row>
    <row r="8206" ht="15.0" customHeight="1">
      <c r="E8206" s="64"/>
      <c r="F8206" s="65"/>
      <c r="G8206" s="64"/>
    </row>
    <row r="8207" ht="15.0" customHeight="1">
      <c r="E8207" s="64"/>
      <c r="F8207" s="65"/>
      <c r="G8207" s="64"/>
    </row>
    <row r="8208" ht="15.0" customHeight="1">
      <c r="E8208" s="64"/>
      <c r="F8208" s="65"/>
      <c r="G8208" s="64"/>
    </row>
    <row r="8209" ht="15.0" customHeight="1">
      <c r="E8209" s="64"/>
      <c r="F8209" s="65"/>
      <c r="G8209" s="64"/>
    </row>
    <row r="8210" ht="15.0" customHeight="1">
      <c r="E8210" s="64"/>
      <c r="F8210" s="65"/>
      <c r="G8210" s="64"/>
    </row>
    <row r="8211" ht="15.0" customHeight="1">
      <c r="E8211" s="64"/>
      <c r="F8211" s="65"/>
      <c r="G8211" s="64"/>
    </row>
    <row r="8212" ht="15.0" customHeight="1">
      <c r="E8212" s="64"/>
      <c r="F8212" s="65"/>
      <c r="G8212" s="64"/>
    </row>
    <row r="8213" ht="15.0" customHeight="1">
      <c r="E8213" s="64"/>
      <c r="F8213" s="65"/>
      <c r="G8213" s="64"/>
    </row>
    <row r="8214" ht="15.0" customHeight="1">
      <c r="E8214" s="64"/>
      <c r="F8214" s="65"/>
      <c r="G8214" s="64"/>
    </row>
    <row r="8215" ht="15.0" customHeight="1">
      <c r="E8215" s="64"/>
      <c r="F8215" s="65"/>
      <c r="G8215" s="64"/>
    </row>
    <row r="8216" ht="15.0" customHeight="1">
      <c r="E8216" s="64"/>
      <c r="F8216" s="65"/>
      <c r="G8216" s="64"/>
    </row>
    <row r="8217" ht="15.0" customHeight="1">
      <c r="E8217" s="64"/>
      <c r="F8217" s="65"/>
      <c r="G8217" s="64"/>
    </row>
    <row r="8218" ht="15.0" customHeight="1">
      <c r="E8218" s="64"/>
      <c r="F8218" s="65"/>
      <c r="G8218" s="64"/>
    </row>
    <row r="8219" ht="15.0" customHeight="1">
      <c r="E8219" s="64"/>
      <c r="F8219" s="65"/>
      <c r="G8219" s="64"/>
    </row>
    <row r="8220" ht="15.0" customHeight="1">
      <c r="E8220" s="64"/>
      <c r="F8220" s="65"/>
      <c r="G8220" s="64"/>
    </row>
    <row r="8221" ht="15.0" customHeight="1">
      <c r="E8221" s="64"/>
      <c r="F8221" s="65"/>
      <c r="G8221" s="64"/>
    </row>
    <row r="8222" ht="15.0" customHeight="1">
      <c r="E8222" s="64"/>
      <c r="F8222" s="65"/>
      <c r="G8222" s="64"/>
    </row>
    <row r="8223" ht="15.0" customHeight="1">
      <c r="E8223" s="64"/>
      <c r="F8223" s="65"/>
      <c r="G8223" s="64"/>
    </row>
    <row r="8224" ht="15.0" customHeight="1">
      <c r="E8224" s="64"/>
      <c r="F8224" s="65"/>
      <c r="G8224" s="64"/>
    </row>
    <row r="8225" ht="15.0" customHeight="1">
      <c r="E8225" s="64"/>
      <c r="F8225" s="65"/>
      <c r="G8225" s="64"/>
    </row>
    <row r="8226" ht="15.0" customHeight="1">
      <c r="E8226" s="64"/>
      <c r="F8226" s="65"/>
      <c r="G8226" s="64"/>
    </row>
    <row r="8227" ht="15.0" customHeight="1">
      <c r="E8227" s="64"/>
      <c r="F8227" s="65"/>
      <c r="G8227" s="64"/>
    </row>
    <row r="8228" ht="15.0" customHeight="1">
      <c r="E8228" s="64"/>
      <c r="F8228" s="65"/>
      <c r="G8228" s="64"/>
    </row>
    <row r="8229" ht="15.0" customHeight="1">
      <c r="E8229" s="64"/>
      <c r="F8229" s="65"/>
      <c r="G8229" s="64"/>
    </row>
    <row r="8230" ht="15.0" customHeight="1">
      <c r="E8230" s="64"/>
      <c r="F8230" s="65"/>
      <c r="G8230" s="64"/>
    </row>
    <row r="8231" ht="15.0" customHeight="1">
      <c r="E8231" s="64"/>
      <c r="F8231" s="65"/>
      <c r="G8231" s="64"/>
    </row>
    <row r="8232" ht="15.0" customHeight="1">
      <c r="E8232" s="64"/>
      <c r="F8232" s="65"/>
      <c r="G8232" s="64"/>
    </row>
    <row r="8233" ht="15.0" customHeight="1">
      <c r="E8233" s="64"/>
      <c r="F8233" s="65"/>
      <c r="G8233" s="64"/>
    </row>
    <row r="8234" ht="15.0" customHeight="1">
      <c r="E8234" s="64"/>
      <c r="F8234" s="65"/>
      <c r="G8234" s="64"/>
    </row>
    <row r="8235" ht="15.0" customHeight="1">
      <c r="E8235" s="64"/>
      <c r="F8235" s="65"/>
      <c r="G8235" s="64"/>
    </row>
    <row r="8236" ht="15.0" customHeight="1">
      <c r="E8236" s="64"/>
      <c r="F8236" s="65"/>
      <c r="G8236" s="64"/>
    </row>
    <row r="8237" ht="15.0" customHeight="1">
      <c r="E8237" s="64"/>
      <c r="F8237" s="65"/>
      <c r="G8237" s="64"/>
    </row>
    <row r="8238" ht="15.0" customHeight="1">
      <c r="E8238" s="64"/>
      <c r="F8238" s="65"/>
      <c r="G8238" s="64"/>
    </row>
    <row r="8239" ht="15.0" customHeight="1">
      <c r="E8239" s="64"/>
      <c r="F8239" s="65"/>
      <c r="G8239" s="64"/>
    </row>
    <row r="8240" ht="15.0" customHeight="1">
      <c r="E8240" s="64"/>
      <c r="F8240" s="65"/>
      <c r="G8240" s="64"/>
    </row>
    <row r="8241" ht="15.0" customHeight="1">
      <c r="E8241" s="64"/>
      <c r="F8241" s="65"/>
      <c r="G8241" s="64"/>
    </row>
    <row r="8242" ht="15.0" customHeight="1">
      <c r="E8242" s="64"/>
      <c r="F8242" s="65"/>
      <c r="G8242" s="64"/>
    </row>
    <row r="8243" ht="15.0" customHeight="1">
      <c r="E8243" s="64"/>
      <c r="F8243" s="65"/>
      <c r="G8243" s="64"/>
    </row>
    <row r="8244" ht="15.0" customHeight="1">
      <c r="E8244" s="64"/>
      <c r="F8244" s="65"/>
      <c r="G8244" s="64"/>
    </row>
    <row r="8245" ht="15.0" customHeight="1">
      <c r="E8245" s="64"/>
      <c r="F8245" s="65"/>
      <c r="G8245" s="64"/>
    </row>
    <row r="8246" ht="15.0" customHeight="1">
      <c r="E8246" s="64"/>
      <c r="F8246" s="65"/>
      <c r="G8246" s="64"/>
    </row>
    <row r="8247" ht="15.0" customHeight="1">
      <c r="E8247" s="64"/>
      <c r="F8247" s="65"/>
      <c r="G8247" s="64"/>
    </row>
    <row r="8248" ht="15.0" customHeight="1">
      <c r="E8248" s="64"/>
      <c r="F8248" s="65"/>
      <c r="G8248" s="64"/>
    </row>
    <row r="8249" ht="15.0" customHeight="1">
      <c r="E8249" s="64"/>
      <c r="F8249" s="65"/>
      <c r="G8249" s="64"/>
    </row>
    <row r="8250" ht="15.0" customHeight="1">
      <c r="E8250" s="64"/>
      <c r="F8250" s="65"/>
      <c r="G8250" s="64"/>
    </row>
    <row r="8251" ht="15.0" customHeight="1">
      <c r="E8251" s="64"/>
      <c r="F8251" s="65"/>
      <c r="G8251" s="64"/>
    </row>
    <row r="8252" ht="15.0" customHeight="1">
      <c r="E8252" s="64"/>
      <c r="F8252" s="65"/>
      <c r="G8252" s="64"/>
    </row>
    <row r="8253" ht="15.0" customHeight="1">
      <c r="E8253" s="64"/>
      <c r="F8253" s="65"/>
      <c r="G8253" s="64"/>
    </row>
    <row r="8254" ht="15.0" customHeight="1">
      <c r="E8254" s="64"/>
      <c r="F8254" s="65"/>
      <c r="G8254" s="64"/>
    </row>
    <row r="8255" ht="15.0" customHeight="1">
      <c r="E8255" s="64"/>
      <c r="F8255" s="65"/>
      <c r="G8255" s="64"/>
    </row>
    <row r="8256" ht="15.0" customHeight="1">
      <c r="E8256" s="64"/>
      <c r="F8256" s="65"/>
      <c r="G8256" s="64"/>
    </row>
    <row r="8257" ht="15.0" customHeight="1">
      <c r="E8257" s="64"/>
      <c r="F8257" s="65"/>
      <c r="G8257" s="64"/>
    </row>
    <row r="8258" ht="15.0" customHeight="1">
      <c r="E8258" s="64"/>
      <c r="F8258" s="65"/>
      <c r="G8258" s="64"/>
    </row>
    <row r="8259" ht="15.0" customHeight="1">
      <c r="E8259" s="64"/>
      <c r="F8259" s="65"/>
      <c r="G8259" s="64"/>
    </row>
    <row r="8260" ht="15.0" customHeight="1">
      <c r="E8260" s="64"/>
      <c r="F8260" s="65"/>
      <c r="G8260" s="64"/>
    </row>
    <row r="8261" ht="15.0" customHeight="1">
      <c r="E8261" s="64"/>
      <c r="F8261" s="65"/>
      <c r="G8261" s="64"/>
    </row>
    <row r="8262" ht="15.0" customHeight="1">
      <c r="E8262" s="64"/>
      <c r="F8262" s="65"/>
      <c r="G8262" s="64"/>
    </row>
    <row r="8263" ht="15.0" customHeight="1">
      <c r="E8263" s="64"/>
      <c r="F8263" s="65"/>
      <c r="G8263" s="64"/>
    </row>
    <row r="8264" ht="15.0" customHeight="1">
      <c r="E8264" s="64"/>
      <c r="F8264" s="65"/>
      <c r="G8264" s="64"/>
    </row>
    <row r="8265" ht="15.0" customHeight="1">
      <c r="E8265" s="64"/>
      <c r="F8265" s="65"/>
      <c r="G8265" s="64"/>
    </row>
    <row r="8266" ht="15.0" customHeight="1">
      <c r="E8266" s="64"/>
      <c r="F8266" s="65"/>
      <c r="G8266" s="64"/>
    </row>
    <row r="8267" ht="15.0" customHeight="1">
      <c r="E8267" s="64"/>
      <c r="F8267" s="65"/>
      <c r="G8267" s="64"/>
    </row>
    <row r="8268" ht="15.0" customHeight="1">
      <c r="E8268" s="64"/>
      <c r="F8268" s="65"/>
      <c r="G8268" s="64"/>
    </row>
    <row r="8269" ht="15.0" customHeight="1">
      <c r="E8269" s="64"/>
      <c r="F8269" s="65"/>
      <c r="G8269" s="64"/>
    </row>
    <row r="8270" ht="15.0" customHeight="1">
      <c r="E8270" s="64"/>
      <c r="F8270" s="65"/>
      <c r="G8270" s="64"/>
    </row>
    <row r="8271" ht="15.0" customHeight="1">
      <c r="E8271" s="64"/>
      <c r="F8271" s="65"/>
      <c r="G8271" s="64"/>
    </row>
    <row r="8272" ht="15.0" customHeight="1">
      <c r="E8272" s="64"/>
      <c r="F8272" s="65"/>
      <c r="G8272" s="64"/>
    </row>
    <row r="8273" ht="15.0" customHeight="1">
      <c r="E8273" s="64"/>
      <c r="F8273" s="65"/>
      <c r="G8273" s="64"/>
    </row>
    <row r="8274" ht="15.0" customHeight="1">
      <c r="E8274" s="64"/>
      <c r="F8274" s="65"/>
      <c r="G8274" s="64"/>
    </row>
    <row r="8275" ht="15.0" customHeight="1">
      <c r="E8275" s="64"/>
      <c r="F8275" s="65"/>
      <c r="G8275" s="64"/>
    </row>
    <row r="8276" ht="15.0" customHeight="1">
      <c r="E8276" s="64"/>
      <c r="F8276" s="65"/>
      <c r="G8276" s="64"/>
    </row>
    <row r="8277" ht="15.0" customHeight="1">
      <c r="E8277" s="64"/>
      <c r="F8277" s="65"/>
      <c r="G8277" s="64"/>
    </row>
    <row r="8278" ht="15.0" customHeight="1">
      <c r="E8278" s="64"/>
      <c r="F8278" s="65"/>
      <c r="G8278" s="64"/>
    </row>
    <row r="8279" ht="15.0" customHeight="1">
      <c r="E8279" s="64"/>
      <c r="F8279" s="65"/>
      <c r="G8279" s="64"/>
    </row>
    <row r="8280" ht="15.0" customHeight="1">
      <c r="E8280" s="64"/>
      <c r="F8280" s="65"/>
      <c r="G8280" s="64"/>
    </row>
    <row r="8281" ht="15.0" customHeight="1">
      <c r="E8281" s="64"/>
      <c r="F8281" s="65"/>
      <c r="G8281" s="64"/>
    </row>
    <row r="8282" ht="15.0" customHeight="1">
      <c r="E8282" s="64"/>
      <c r="F8282" s="65"/>
      <c r="G8282" s="64"/>
    </row>
    <row r="8283" ht="15.0" customHeight="1">
      <c r="E8283" s="64"/>
      <c r="F8283" s="65"/>
      <c r="G8283" s="64"/>
    </row>
    <row r="8284" ht="15.0" customHeight="1">
      <c r="E8284" s="64"/>
      <c r="F8284" s="65"/>
      <c r="G8284" s="64"/>
    </row>
    <row r="8285" ht="15.0" customHeight="1">
      <c r="E8285" s="64"/>
      <c r="F8285" s="65"/>
      <c r="G8285" s="64"/>
    </row>
    <row r="8286" ht="15.0" customHeight="1">
      <c r="E8286" s="64"/>
      <c r="F8286" s="65"/>
      <c r="G8286" s="64"/>
    </row>
    <row r="8287" ht="15.0" customHeight="1">
      <c r="E8287" s="64"/>
      <c r="F8287" s="65"/>
      <c r="G8287" s="64"/>
    </row>
    <row r="8288" ht="15.0" customHeight="1">
      <c r="E8288" s="64"/>
      <c r="F8288" s="65"/>
      <c r="G8288" s="64"/>
    </row>
    <row r="8289" ht="15.0" customHeight="1">
      <c r="E8289" s="64"/>
      <c r="F8289" s="65"/>
      <c r="G8289" s="64"/>
    </row>
    <row r="8290" ht="15.0" customHeight="1">
      <c r="E8290" s="64"/>
      <c r="F8290" s="65"/>
      <c r="G8290" s="64"/>
    </row>
    <row r="8291" ht="15.0" customHeight="1">
      <c r="E8291" s="64"/>
      <c r="F8291" s="65"/>
      <c r="G8291" s="64"/>
    </row>
    <row r="8292" ht="15.0" customHeight="1">
      <c r="E8292" s="64"/>
      <c r="F8292" s="65"/>
      <c r="G8292" s="64"/>
    </row>
    <row r="8293" ht="15.0" customHeight="1">
      <c r="E8293" s="64"/>
      <c r="F8293" s="65"/>
      <c r="G8293" s="64"/>
    </row>
    <row r="8294" ht="15.0" customHeight="1">
      <c r="E8294" s="64"/>
      <c r="F8294" s="65"/>
      <c r="G8294" s="64"/>
    </row>
    <row r="8295" ht="15.0" customHeight="1">
      <c r="E8295" s="64"/>
      <c r="F8295" s="65"/>
      <c r="G8295" s="64"/>
    </row>
    <row r="8296" ht="15.0" customHeight="1">
      <c r="E8296" s="64"/>
      <c r="F8296" s="65"/>
      <c r="G8296" s="64"/>
    </row>
    <row r="8297" ht="15.0" customHeight="1">
      <c r="E8297" s="64"/>
      <c r="F8297" s="65"/>
      <c r="G8297" s="64"/>
    </row>
    <row r="8298" ht="15.0" customHeight="1">
      <c r="E8298" s="64"/>
      <c r="F8298" s="65"/>
      <c r="G8298" s="64"/>
    </row>
    <row r="8299" ht="15.0" customHeight="1">
      <c r="E8299" s="64"/>
      <c r="F8299" s="65"/>
      <c r="G8299" s="64"/>
    </row>
    <row r="8300" ht="15.0" customHeight="1">
      <c r="E8300" s="64"/>
      <c r="F8300" s="65"/>
      <c r="G8300" s="64"/>
    </row>
    <row r="8301" ht="15.0" customHeight="1">
      <c r="E8301" s="64"/>
      <c r="F8301" s="65"/>
      <c r="G8301" s="64"/>
    </row>
    <row r="8302" ht="15.0" customHeight="1">
      <c r="E8302" s="64"/>
      <c r="F8302" s="65"/>
      <c r="G8302" s="64"/>
    </row>
    <row r="8303" ht="15.0" customHeight="1">
      <c r="E8303" s="64"/>
      <c r="F8303" s="65"/>
      <c r="G8303" s="64"/>
    </row>
    <row r="8304" ht="15.0" customHeight="1">
      <c r="E8304" s="64"/>
      <c r="F8304" s="65"/>
      <c r="G8304" s="64"/>
    </row>
    <row r="8305" ht="15.0" customHeight="1">
      <c r="E8305" s="64"/>
      <c r="F8305" s="65"/>
      <c r="G8305" s="64"/>
    </row>
    <row r="8306" ht="15.0" customHeight="1">
      <c r="E8306" s="64"/>
      <c r="F8306" s="65"/>
      <c r="G8306" s="64"/>
    </row>
    <row r="8307" ht="15.0" customHeight="1">
      <c r="E8307" s="64"/>
      <c r="F8307" s="65"/>
      <c r="G8307" s="64"/>
    </row>
    <row r="8308" ht="15.0" customHeight="1">
      <c r="E8308" s="64"/>
      <c r="F8308" s="65"/>
      <c r="G8308" s="64"/>
    </row>
    <row r="8309" ht="15.0" customHeight="1">
      <c r="E8309" s="64"/>
      <c r="F8309" s="65"/>
      <c r="G8309" s="64"/>
    </row>
    <row r="8310" ht="15.0" customHeight="1">
      <c r="E8310" s="64"/>
      <c r="F8310" s="65"/>
      <c r="G8310" s="64"/>
    </row>
    <row r="8311" ht="15.0" customHeight="1">
      <c r="E8311" s="64"/>
      <c r="F8311" s="65"/>
      <c r="G8311" s="64"/>
    </row>
    <row r="8312" ht="15.0" customHeight="1">
      <c r="E8312" s="64"/>
      <c r="F8312" s="65"/>
      <c r="G8312" s="64"/>
    </row>
    <row r="8313" ht="15.0" customHeight="1">
      <c r="E8313" s="64"/>
      <c r="F8313" s="65"/>
      <c r="G8313" s="64"/>
    </row>
    <row r="8314" ht="15.0" customHeight="1">
      <c r="E8314" s="64"/>
      <c r="F8314" s="65"/>
      <c r="G8314" s="64"/>
    </row>
    <row r="8315" ht="15.0" customHeight="1">
      <c r="E8315" s="64"/>
      <c r="F8315" s="65"/>
      <c r="G8315" s="64"/>
    </row>
    <row r="8316" ht="15.0" customHeight="1">
      <c r="E8316" s="64"/>
      <c r="F8316" s="65"/>
      <c r="G8316" s="64"/>
    </row>
    <row r="8317" ht="15.0" customHeight="1">
      <c r="E8317" s="64"/>
      <c r="F8317" s="65"/>
      <c r="G8317" s="64"/>
    </row>
    <row r="8318" ht="15.0" customHeight="1">
      <c r="E8318" s="64"/>
      <c r="F8318" s="65"/>
      <c r="G8318" s="64"/>
    </row>
    <row r="8319" ht="15.0" customHeight="1">
      <c r="E8319" s="64"/>
      <c r="F8319" s="65"/>
      <c r="G8319" s="64"/>
    </row>
    <row r="8320" ht="15.0" customHeight="1">
      <c r="E8320" s="64"/>
      <c r="F8320" s="65"/>
      <c r="G8320" s="64"/>
    </row>
    <row r="8321" ht="15.0" customHeight="1">
      <c r="E8321" s="64"/>
      <c r="F8321" s="65"/>
      <c r="G8321" s="64"/>
    </row>
    <row r="8322" ht="15.0" customHeight="1">
      <c r="E8322" s="64"/>
      <c r="F8322" s="65"/>
      <c r="G8322" s="64"/>
    </row>
    <row r="8323" ht="15.0" customHeight="1">
      <c r="E8323" s="64"/>
      <c r="F8323" s="65"/>
      <c r="G8323" s="64"/>
    </row>
    <row r="8324" ht="15.0" customHeight="1">
      <c r="E8324" s="64"/>
      <c r="F8324" s="65"/>
      <c r="G8324" s="64"/>
    </row>
    <row r="8325" ht="15.0" customHeight="1">
      <c r="E8325" s="64"/>
      <c r="F8325" s="65"/>
      <c r="G8325" s="64"/>
    </row>
    <row r="8326" ht="15.0" customHeight="1">
      <c r="E8326" s="64"/>
      <c r="F8326" s="65"/>
      <c r="G8326" s="64"/>
    </row>
    <row r="8327" ht="15.0" customHeight="1">
      <c r="E8327" s="64"/>
      <c r="F8327" s="65"/>
      <c r="G8327" s="64"/>
    </row>
    <row r="8328" ht="15.0" customHeight="1">
      <c r="E8328" s="64"/>
      <c r="F8328" s="65"/>
      <c r="G8328" s="64"/>
    </row>
    <row r="8329" ht="15.0" customHeight="1">
      <c r="E8329" s="64"/>
      <c r="F8329" s="65"/>
      <c r="G8329" s="64"/>
    </row>
    <row r="8330" ht="15.0" customHeight="1">
      <c r="E8330" s="64"/>
      <c r="F8330" s="65"/>
      <c r="G8330" s="64"/>
    </row>
    <row r="8331" ht="15.0" customHeight="1">
      <c r="E8331" s="64"/>
      <c r="F8331" s="65"/>
      <c r="G8331" s="64"/>
    </row>
    <row r="8332" ht="15.0" customHeight="1">
      <c r="E8332" s="64"/>
      <c r="F8332" s="65"/>
      <c r="G8332" s="64"/>
    </row>
    <row r="8333" ht="15.0" customHeight="1">
      <c r="E8333" s="64"/>
      <c r="F8333" s="65"/>
      <c r="G8333" s="64"/>
    </row>
    <row r="8334" ht="15.0" customHeight="1">
      <c r="E8334" s="64"/>
      <c r="F8334" s="65"/>
      <c r="G8334" s="64"/>
    </row>
    <row r="8335" ht="15.0" customHeight="1">
      <c r="E8335" s="64"/>
      <c r="F8335" s="65"/>
      <c r="G8335" s="64"/>
    </row>
    <row r="8336" ht="15.0" customHeight="1">
      <c r="E8336" s="64"/>
      <c r="F8336" s="65"/>
      <c r="G8336" s="64"/>
    </row>
    <row r="8337" ht="15.0" customHeight="1">
      <c r="E8337" s="64"/>
      <c r="F8337" s="65"/>
      <c r="G8337" s="64"/>
    </row>
    <row r="8338" ht="15.0" customHeight="1">
      <c r="E8338" s="64"/>
      <c r="F8338" s="65"/>
      <c r="G8338" s="64"/>
    </row>
    <row r="8339" ht="15.0" customHeight="1">
      <c r="E8339" s="64"/>
      <c r="F8339" s="65"/>
      <c r="G8339" s="64"/>
    </row>
    <row r="8340" ht="15.0" customHeight="1">
      <c r="E8340" s="64"/>
      <c r="F8340" s="65"/>
      <c r="G8340" s="64"/>
    </row>
    <row r="8341" ht="15.0" customHeight="1">
      <c r="E8341" s="64"/>
      <c r="F8341" s="65"/>
      <c r="G8341" s="64"/>
    </row>
    <row r="8342" ht="15.0" customHeight="1">
      <c r="E8342" s="64"/>
      <c r="F8342" s="65"/>
      <c r="G8342" s="64"/>
    </row>
    <row r="8343" ht="15.0" customHeight="1">
      <c r="E8343" s="64"/>
      <c r="F8343" s="65"/>
      <c r="G8343" s="64"/>
    </row>
    <row r="8344" ht="15.0" customHeight="1">
      <c r="E8344" s="64"/>
      <c r="F8344" s="65"/>
      <c r="G8344" s="64"/>
    </row>
    <row r="8345" ht="15.0" customHeight="1">
      <c r="E8345" s="64"/>
      <c r="F8345" s="65"/>
      <c r="G8345" s="64"/>
    </row>
    <row r="8346" ht="15.0" customHeight="1">
      <c r="E8346" s="64"/>
      <c r="F8346" s="65"/>
      <c r="G8346" s="64"/>
    </row>
    <row r="8347" ht="15.0" customHeight="1">
      <c r="E8347" s="64"/>
      <c r="F8347" s="65"/>
      <c r="G8347" s="64"/>
    </row>
    <row r="8348" ht="15.0" customHeight="1">
      <c r="E8348" s="64"/>
      <c r="F8348" s="65"/>
      <c r="G8348" s="64"/>
    </row>
    <row r="8349" ht="15.0" customHeight="1">
      <c r="E8349" s="64"/>
      <c r="F8349" s="65"/>
      <c r="G8349" s="64"/>
    </row>
    <row r="8350" ht="15.0" customHeight="1">
      <c r="E8350" s="64"/>
      <c r="F8350" s="65"/>
      <c r="G8350" s="64"/>
    </row>
    <row r="8351" ht="15.0" customHeight="1">
      <c r="E8351" s="64"/>
      <c r="F8351" s="65"/>
      <c r="G8351" s="64"/>
    </row>
    <row r="8352" ht="15.0" customHeight="1">
      <c r="E8352" s="64"/>
      <c r="F8352" s="65"/>
      <c r="G8352" s="64"/>
    </row>
    <row r="8353" ht="15.0" customHeight="1">
      <c r="E8353" s="64"/>
      <c r="F8353" s="65"/>
      <c r="G8353" s="64"/>
    </row>
    <row r="8354" ht="15.0" customHeight="1">
      <c r="E8354" s="64"/>
      <c r="F8354" s="65"/>
      <c r="G8354" s="64"/>
    </row>
    <row r="8355" ht="15.0" customHeight="1">
      <c r="E8355" s="64"/>
      <c r="F8355" s="65"/>
      <c r="G8355" s="64"/>
    </row>
    <row r="8356" ht="15.0" customHeight="1">
      <c r="E8356" s="64"/>
      <c r="F8356" s="65"/>
      <c r="G8356" s="64"/>
    </row>
    <row r="8357" ht="15.0" customHeight="1">
      <c r="E8357" s="64"/>
      <c r="F8357" s="65"/>
      <c r="G8357" s="64"/>
    </row>
    <row r="8358" ht="15.0" customHeight="1">
      <c r="E8358" s="64"/>
      <c r="F8358" s="65"/>
      <c r="G8358" s="64"/>
    </row>
    <row r="8359" ht="15.0" customHeight="1">
      <c r="E8359" s="64"/>
      <c r="F8359" s="65"/>
      <c r="G8359" s="64"/>
    </row>
    <row r="8360" ht="15.0" customHeight="1">
      <c r="E8360" s="64"/>
      <c r="F8360" s="65"/>
      <c r="G8360" s="64"/>
    </row>
    <row r="8361" ht="15.0" customHeight="1">
      <c r="E8361" s="64"/>
      <c r="F8361" s="65"/>
      <c r="G8361" s="64"/>
    </row>
    <row r="8362" ht="15.0" customHeight="1">
      <c r="E8362" s="64"/>
      <c r="F8362" s="65"/>
      <c r="G8362" s="64"/>
    </row>
    <row r="8363" ht="15.0" customHeight="1">
      <c r="E8363" s="64"/>
      <c r="F8363" s="65"/>
      <c r="G8363" s="64"/>
    </row>
    <row r="8364" ht="15.0" customHeight="1">
      <c r="E8364" s="64"/>
      <c r="F8364" s="65"/>
      <c r="G8364" s="64"/>
    </row>
    <row r="8365" ht="15.0" customHeight="1">
      <c r="E8365" s="64"/>
      <c r="F8365" s="65"/>
      <c r="G8365" s="64"/>
    </row>
    <row r="8366" ht="15.0" customHeight="1">
      <c r="E8366" s="64"/>
      <c r="F8366" s="65"/>
      <c r="G8366" s="64"/>
    </row>
    <row r="8367" ht="15.0" customHeight="1">
      <c r="E8367" s="64"/>
      <c r="F8367" s="65"/>
      <c r="G8367" s="64"/>
    </row>
    <row r="8368" ht="15.0" customHeight="1">
      <c r="E8368" s="64"/>
      <c r="F8368" s="65"/>
      <c r="G8368" s="64"/>
    </row>
    <row r="8369" ht="15.0" customHeight="1">
      <c r="E8369" s="64"/>
      <c r="F8369" s="65"/>
      <c r="G8369" s="64"/>
    </row>
    <row r="8370" ht="15.0" customHeight="1">
      <c r="E8370" s="64"/>
      <c r="F8370" s="65"/>
      <c r="G8370" s="64"/>
    </row>
    <row r="8371" ht="15.0" customHeight="1">
      <c r="E8371" s="64"/>
      <c r="F8371" s="65"/>
      <c r="G8371" s="64"/>
    </row>
    <row r="8372" ht="15.0" customHeight="1">
      <c r="E8372" s="64"/>
      <c r="F8372" s="65"/>
      <c r="G8372" s="64"/>
    </row>
    <row r="8373" ht="15.0" customHeight="1">
      <c r="E8373" s="64"/>
      <c r="F8373" s="65"/>
      <c r="G8373" s="64"/>
    </row>
    <row r="8374" ht="15.0" customHeight="1">
      <c r="E8374" s="64"/>
      <c r="F8374" s="65"/>
      <c r="G8374" s="64"/>
    </row>
    <row r="8375" ht="15.0" customHeight="1">
      <c r="E8375" s="64"/>
      <c r="F8375" s="65"/>
      <c r="G8375" s="64"/>
    </row>
    <row r="8376" ht="15.0" customHeight="1">
      <c r="E8376" s="64"/>
      <c r="F8376" s="65"/>
      <c r="G8376" s="64"/>
    </row>
    <row r="8377" ht="15.0" customHeight="1">
      <c r="E8377" s="64"/>
      <c r="F8377" s="65"/>
      <c r="G8377" s="64"/>
    </row>
    <row r="8378" ht="15.0" customHeight="1">
      <c r="E8378" s="64"/>
      <c r="F8378" s="65"/>
      <c r="G8378" s="64"/>
    </row>
    <row r="8379" ht="15.0" customHeight="1">
      <c r="E8379" s="64"/>
      <c r="F8379" s="65"/>
      <c r="G8379" s="64"/>
    </row>
    <row r="8380" ht="15.0" customHeight="1">
      <c r="E8380" s="64"/>
      <c r="F8380" s="65"/>
      <c r="G8380" s="64"/>
    </row>
    <row r="8381" ht="15.0" customHeight="1">
      <c r="E8381" s="64"/>
      <c r="F8381" s="65"/>
      <c r="G8381" s="64"/>
    </row>
    <row r="8382" ht="15.0" customHeight="1">
      <c r="E8382" s="64"/>
      <c r="F8382" s="65"/>
      <c r="G8382" s="64"/>
    </row>
    <row r="8383" ht="15.0" customHeight="1">
      <c r="E8383" s="64"/>
      <c r="F8383" s="65"/>
      <c r="G8383" s="64"/>
    </row>
    <row r="8384" ht="15.0" customHeight="1">
      <c r="E8384" s="64"/>
      <c r="F8384" s="65"/>
      <c r="G8384" s="64"/>
    </row>
    <row r="8385" ht="15.0" customHeight="1">
      <c r="E8385" s="64"/>
      <c r="F8385" s="65"/>
      <c r="G8385" s="64"/>
    </row>
    <row r="8386" ht="15.0" customHeight="1">
      <c r="E8386" s="64"/>
      <c r="F8386" s="65"/>
      <c r="G8386" s="64"/>
    </row>
    <row r="8387" ht="15.0" customHeight="1">
      <c r="E8387" s="64"/>
      <c r="F8387" s="65"/>
      <c r="G8387" s="64"/>
    </row>
    <row r="8388" ht="15.0" customHeight="1">
      <c r="E8388" s="64"/>
      <c r="F8388" s="65"/>
      <c r="G8388" s="64"/>
    </row>
    <row r="8389" ht="15.0" customHeight="1">
      <c r="E8389" s="64"/>
      <c r="F8389" s="65"/>
      <c r="G8389" s="64"/>
    </row>
    <row r="8390" ht="15.0" customHeight="1">
      <c r="E8390" s="64"/>
      <c r="F8390" s="65"/>
      <c r="G8390" s="64"/>
    </row>
    <row r="8391" ht="15.0" customHeight="1">
      <c r="E8391" s="64"/>
      <c r="F8391" s="65"/>
      <c r="G8391" s="64"/>
    </row>
    <row r="8392" ht="15.0" customHeight="1">
      <c r="E8392" s="64"/>
      <c r="F8392" s="65"/>
      <c r="G8392" s="64"/>
    </row>
    <row r="8393" ht="15.0" customHeight="1">
      <c r="E8393" s="64"/>
      <c r="F8393" s="65"/>
      <c r="G8393" s="64"/>
    </row>
    <row r="8394" ht="15.0" customHeight="1">
      <c r="E8394" s="64"/>
      <c r="F8394" s="65"/>
      <c r="G8394" s="64"/>
    </row>
    <row r="8395" ht="15.0" customHeight="1">
      <c r="E8395" s="64"/>
      <c r="F8395" s="65"/>
      <c r="G8395" s="64"/>
    </row>
    <row r="8396" ht="15.0" customHeight="1">
      <c r="E8396" s="64"/>
      <c r="F8396" s="65"/>
      <c r="G8396" s="64"/>
    </row>
    <row r="8397" ht="15.0" customHeight="1">
      <c r="E8397" s="64"/>
      <c r="F8397" s="65"/>
      <c r="G8397" s="64"/>
    </row>
    <row r="8398" ht="15.0" customHeight="1">
      <c r="E8398" s="64"/>
      <c r="F8398" s="65"/>
      <c r="G8398" s="64"/>
    </row>
    <row r="8399" ht="15.0" customHeight="1">
      <c r="E8399" s="64"/>
      <c r="F8399" s="65"/>
      <c r="G8399" s="64"/>
    </row>
    <row r="8400" ht="15.0" customHeight="1">
      <c r="E8400" s="64"/>
      <c r="F8400" s="65"/>
      <c r="G8400" s="64"/>
    </row>
    <row r="8401" ht="15.0" customHeight="1">
      <c r="E8401" s="64"/>
      <c r="F8401" s="65"/>
      <c r="G8401" s="64"/>
    </row>
    <row r="8402" ht="15.0" customHeight="1">
      <c r="E8402" s="64"/>
      <c r="F8402" s="65"/>
      <c r="G8402" s="64"/>
    </row>
    <row r="8403" ht="15.0" customHeight="1">
      <c r="E8403" s="64"/>
      <c r="F8403" s="65"/>
      <c r="G8403" s="64"/>
    </row>
    <row r="8404" ht="15.0" customHeight="1">
      <c r="E8404" s="64"/>
      <c r="F8404" s="65"/>
      <c r="G8404" s="64"/>
    </row>
    <row r="8405" ht="15.0" customHeight="1">
      <c r="E8405" s="64"/>
      <c r="F8405" s="65"/>
      <c r="G8405" s="64"/>
    </row>
    <row r="8406" ht="15.0" customHeight="1">
      <c r="E8406" s="64"/>
      <c r="F8406" s="65"/>
      <c r="G8406" s="64"/>
    </row>
    <row r="8407" ht="15.0" customHeight="1">
      <c r="E8407" s="64"/>
      <c r="F8407" s="65"/>
      <c r="G8407" s="64"/>
    </row>
    <row r="8408" ht="15.0" customHeight="1">
      <c r="E8408" s="64"/>
      <c r="F8408" s="65"/>
      <c r="G8408" s="64"/>
    </row>
    <row r="8409" ht="15.0" customHeight="1">
      <c r="E8409" s="64"/>
      <c r="F8409" s="65"/>
      <c r="G8409" s="64"/>
    </row>
    <row r="8410" ht="15.0" customHeight="1">
      <c r="E8410" s="64"/>
      <c r="F8410" s="65"/>
      <c r="G8410" s="64"/>
    </row>
    <row r="8411" ht="15.0" customHeight="1">
      <c r="E8411" s="64"/>
      <c r="F8411" s="65"/>
      <c r="G8411" s="64"/>
    </row>
    <row r="8412" ht="15.0" customHeight="1">
      <c r="E8412" s="64"/>
      <c r="F8412" s="65"/>
      <c r="G8412" s="64"/>
    </row>
    <row r="8413" ht="15.0" customHeight="1">
      <c r="E8413" s="64"/>
      <c r="F8413" s="65"/>
      <c r="G8413" s="64"/>
    </row>
    <row r="8414" ht="15.0" customHeight="1">
      <c r="E8414" s="64"/>
      <c r="F8414" s="65"/>
      <c r="G8414" s="64"/>
    </row>
    <row r="8415" ht="15.0" customHeight="1">
      <c r="E8415" s="64"/>
      <c r="F8415" s="65"/>
      <c r="G8415" s="64"/>
    </row>
    <row r="8416" ht="15.0" customHeight="1">
      <c r="E8416" s="64"/>
      <c r="F8416" s="65"/>
      <c r="G8416" s="64"/>
    </row>
    <row r="8417" ht="15.0" customHeight="1">
      <c r="E8417" s="64"/>
      <c r="F8417" s="65"/>
      <c r="G8417" s="64"/>
    </row>
    <row r="8418" ht="15.0" customHeight="1">
      <c r="E8418" s="64"/>
      <c r="F8418" s="65"/>
      <c r="G8418" s="64"/>
    </row>
    <row r="8419" ht="15.0" customHeight="1">
      <c r="E8419" s="64"/>
      <c r="F8419" s="65"/>
      <c r="G8419" s="64"/>
    </row>
    <row r="8420" ht="15.0" customHeight="1">
      <c r="E8420" s="64"/>
      <c r="F8420" s="65"/>
      <c r="G8420" s="64"/>
    </row>
    <row r="8421" ht="15.0" customHeight="1">
      <c r="E8421" s="64"/>
      <c r="F8421" s="65"/>
      <c r="G8421" s="64"/>
    </row>
    <row r="8422" ht="15.0" customHeight="1">
      <c r="E8422" s="64"/>
      <c r="F8422" s="65"/>
      <c r="G8422" s="64"/>
    </row>
    <row r="8423" ht="15.0" customHeight="1">
      <c r="E8423" s="64"/>
      <c r="F8423" s="65"/>
      <c r="G8423" s="64"/>
    </row>
    <row r="8424" ht="15.0" customHeight="1">
      <c r="E8424" s="64"/>
      <c r="F8424" s="65"/>
      <c r="G8424" s="64"/>
    </row>
    <row r="8425" ht="15.0" customHeight="1">
      <c r="E8425" s="64"/>
      <c r="F8425" s="65"/>
      <c r="G8425" s="64"/>
    </row>
    <row r="8426" ht="15.0" customHeight="1">
      <c r="E8426" s="64"/>
      <c r="F8426" s="65"/>
      <c r="G8426" s="64"/>
    </row>
    <row r="8427" ht="15.0" customHeight="1">
      <c r="E8427" s="64"/>
      <c r="F8427" s="65"/>
      <c r="G8427" s="64"/>
    </row>
    <row r="8428" ht="15.0" customHeight="1">
      <c r="E8428" s="64"/>
      <c r="F8428" s="65"/>
      <c r="G8428" s="64"/>
    </row>
    <row r="8429" ht="15.0" customHeight="1">
      <c r="E8429" s="64"/>
      <c r="F8429" s="65"/>
      <c r="G8429" s="64"/>
    </row>
    <row r="8430" ht="15.0" customHeight="1">
      <c r="E8430" s="64"/>
      <c r="F8430" s="65"/>
      <c r="G8430" s="64"/>
    </row>
    <row r="8431" ht="15.0" customHeight="1">
      <c r="E8431" s="64"/>
      <c r="F8431" s="65"/>
      <c r="G8431" s="64"/>
    </row>
    <row r="8432" ht="15.0" customHeight="1">
      <c r="E8432" s="64"/>
      <c r="F8432" s="65"/>
      <c r="G8432" s="64"/>
    </row>
    <row r="8433" ht="15.0" customHeight="1">
      <c r="E8433" s="64"/>
      <c r="F8433" s="65"/>
      <c r="G8433" s="64"/>
    </row>
    <row r="8434" ht="15.0" customHeight="1">
      <c r="E8434" s="64"/>
      <c r="F8434" s="65"/>
      <c r="G8434" s="64"/>
    </row>
    <row r="8435" ht="15.0" customHeight="1">
      <c r="E8435" s="64"/>
      <c r="F8435" s="65"/>
      <c r="G8435" s="64"/>
    </row>
    <row r="8436" ht="15.0" customHeight="1">
      <c r="E8436" s="64"/>
      <c r="F8436" s="65"/>
      <c r="G8436" s="64"/>
    </row>
    <row r="8437" ht="15.0" customHeight="1">
      <c r="E8437" s="64"/>
      <c r="F8437" s="65"/>
      <c r="G8437" s="64"/>
    </row>
    <row r="8438" ht="15.0" customHeight="1">
      <c r="E8438" s="64"/>
      <c r="F8438" s="65"/>
      <c r="G8438" s="64"/>
    </row>
    <row r="8439" ht="15.0" customHeight="1">
      <c r="E8439" s="64"/>
      <c r="F8439" s="65"/>
      <c r="G8439" s="64"/>
    </row>
    <row r="8440" ht="15.0" customHeight="1">
      <c r="E8440" s="64"/>
      <c r="F8440" s="65"/>
      <c r="G8440" s="64"/>
    </row>
    <row r="8441" ht="15.0" customHeight="1">
      <c r="E8441" s="64"/>
      <c r="F8441" s="65"/>
      <c r="G8441" s="64"/>
    </row>
    <row r="8442" ht="15.0" customHeight="1">
      <c r="E8442" s="64"/>
      <c r="F8442" s="65"/>
      <c r="G8442" s="64"/>
    </row>
    <row r="8443" ht="15.0" customHeight="1">
      <c r="E8443" s="64"/>
      <c r="F8443" s="65"/>
      <c r="G8443" s="64"/>
    </row>
    <row r="8444" ht="15.0" customHeight="1">
      <c r="E8444" s="64"/>
      <c r="F8444" s="65"/>
      <c r="G8444" s="64"/>
    </row>
    <row r="8445" ht="15.0" customHeight="1">
      <c r="E8445" s="64"/>
      <c r="F8445" s="65"/>
      <c r="G8445" s="64"/>
    </row>
    <row r="8446" ht="15.0" customHeight="1">
      <c r="E8446" s="64"/>
      <c r="F8446" s="65"/>
      <c r="G8446" s="64"/>
    </row>
    <row r="8447" ht="15.0" customHeight="1">
      <c r="E8447" s="64"/>
      <c r="F8447" s="65"/>
      <c r="G8447" s="64"/>
    </row>
    <row r="8448" ht="15.0" customHeight="1">
      <c r="E8448" s="64"/>
      <c r="F8448" s="65"/>
      <c r="G8448" s="64"/>
    </row>
    <row r="8449" ht="15.0" customHeight="1">
      <c r="E8449" s="64"/>
      <c r="F8449" s="65"/>
      <c r="G8449" s="64"/>
    </row>
    <row r="8450" ht="15.0" customHeight="1">
      <c r="E8450" s="64"/>
      <c r="F8450" s="65"/>
      <c r="G8450" s="64"/>
    </row>
    <row r="8451" ht="15.0" customHeight="1">
      <c r="E8451" s="64"/>
      <c r="F8451" s="65"/>
      <c r="G8451" s="64"/>
    </row>
    <row r="8452" ht="15.0" customHeight="1">
      <c r="E8452" s="64"/>
      <c r="F8452" s="65"/>
      <c r="G8452" s="64"/>
    </row>
    <row r="8453" ht="15.0" customHeight="1">
      <c r="E8453" s="64"/>
      <c r="F8453" s="65"/>
      <c r="G8453" s="64"/>
    </row>
    <row r="8454" ht="15.0" customHeight="1">
      <c r="E8454" s="64"/>
      <c r="F8454" s="65"/>
      <c r="G8454" s="64"/>
    </row>
    <row r="8455" ht="15.0" customHeight="1">
      <c r="E8455" s="64"/>
      <c r="F8455" s="65"/>
      <c r="G8455" s="64"/>
    </row>
    <row r="8456" ht="15.0" customHeight="1">
      <c r="E8456" s="64"/>
      <c r="F8456" s="65"/>
      <c r="G8456" s="64"/>
    </row>
    <row r="8457" ht="15.0" customHeight="1">
      <c r="E8457" s="64"/>
      <c r="F8457" s="65"/>
      <c r="G8457" s="64"/>
    </row>
    <row r="8458" ht="15.0" customHeight="1">
      <c r="E8458" s="64"/>
      <c r="F8458" s="65"/>
      <c r="G8458" s="64"/>
    </row>
    <row r="8459" ht="15.0" customHeight="1">
      <c r="E8459" s="64"/>
      <c r="F8459" s="65"/>
      <c r="G8459" s="64"/>
    </row>
    <row r="8460" ht="15.0" customHeight="1">
      <c r="E8460" s="64"/>
      <c r="F8460" s="65"/>
      <c r="G8460" s="64"/>
    </row>
    <row r="8461" ht="15.0" customHeight="1">
      <c r="E8461" s="64"/>
      <c r="F8461" s="65"/>
      <c r="G8461" s="64"/>
    </row>
    <row r="8462" ht="15.0" customHeight="1">
      <c r="E8462" s="64"/>
      <c r="F8462" s="65"/>
      <c r="G8462" s="64"/>
    </row>
    <row r="8463" ht="15.0" customHeight="1">
      <c r="E8463" s="64"/>
      <c r="F8463" s="65"/>
      <c r="G8463" s="64"/>
    </row>
    <row r="8464" ht="15.0" customHeight="1">
      <c r="E8464" s="64"/>
      <c r="F8464" s="65"/>
      <c r="G8464" s="64"/>
    </row>
    <row r="8465" ht="15.0" customHeight="1">
      <c r="E8465" s="64"/>
      <c r="F8465" s="65"/>
      <c r="G8465" s="64"/>
    </row>
    <row r="8466" ht="15.0" customHeight="1">
      <c r="E8466" s="64"/>
      <c r="F8466" s="65"/>
      <c r="G8466" s="64"/>
    </row>
    <row r="8467" ht="15.0" customHeight="1">
      <c r="E8467" s="64"/>
      <c r="F8467" s="65"/>
      <c r="G8467" s="64"/>
    </row>
    <row r="8468" ht="15.0" customHeight="1">
      <c r="E8468" s="64"/>
      <c r="F8468" s="65"/>
      <c r="G8468" s="64"/>
    </row>
    <row r="8469" ht="15.0" customHeight="1">
      <c r="E8469" s="64"/>
      <c r="F8469" s="65"/>
      <c r="G8469" s="64"/>
    </row>
    <row r="8470" ht="15.0" customHeight="1">
      <c r="E8470" s="64"/>
      <c r="F8470" s="65"/>
      <c r="G8470" s="64"/>
    </row>
    <row r="8471" ht="15.0" customHeight="1">
      <c r="E8471" s="64"/>
      <c r="F8471" s="65"/>
      <c r="G8471" s="64"/>
    </row>
    <row r="8472" ht="15.0" customHeight="1">
      <c r="E8472" s="64"/>
      <c r="F8472" s="65"/>
      <c r="G8472" s="64"/>
    </row>
    <row r="8473" ht="15.0" customHeight="1">
      <c r="E8473" s="64"/>
      <c r="F8473" s="65"/>
      <c r="G8473" s="64"/>
    </row>
    <row r="8474" ht="15.0" customHeight="1">
      <c r="E8474" s="64"/>
      <c r="F8474" s="65"/>
      <c r="G8474" s="64"/>
    </row>
    <row r="8475" ht="15.0" customHeight="1">
      <c r="E8475" s="64"/>
      <c r="F8475" s="65"/>
      <c r="G8475" s="64"/>
    </row>
    <row r="8476" ht="15.0" customHeight="1">
      <c r="E8476" s="64"/>
      <c r="F8476" s="65"/>
      <c r="G8476" s="64"/>
    </row>
    <row r="8477" ht="15.0" customHeight="1">
      <c r="E8477" s="64"/>
      <c r="F8477" s="65"/>
      <c r="G8477" s="64"/>
    </row>
    <row r="8478" ht="15.0" customHeight="1">
      <c r="E8478" s="64"/>
      <c r="F8478" s="65"/>
      <c r="G8478" s="64"/>
    </row>
    <row r="8479" ht="15.0" customHeight="1">
      <c r="E8479" s="64"/>
      <c r="F8479" s="65"/>
      <c r="G8479" s="64"/>
    </row>
    <row r="8480" ht="15.0" customHeight="1">
      <c r="E8480" s="64"/>
      <c r="F8480" s="65"/>
      <c r="G8480" s="64"/>
    </row>
    <row r="8481" ht="15.0" customHeight="1">
      <c r="E8481" s="64"/>
      <c r="F8481" s="65"/>
      <c r="G8481" s="64"/>
    </row>
    <row r="8482" ht="15.0" customHeight="1">
      <c r="E8482" s="64"/>
      <c r="F8482" s="65"/>
      <c r="G8482" s="64"/>
    </row>
    <row r="8483" ht="15.0" customHeight="1">
      <c r="E8483" s="64"/>
      <c r="F8483" s="65"/>
      <c r="G8483" s="64"/>
    </row>
    <row r="8484" ht="15.0" customHeight="1">
      <c r="E8484" s="64"/>
      <c r="F8484" s="65"/>
      <c r="G8484" s="64"/>
    </row>
    <row r="8485" ht="15.0" customHeight="1">
      <c r="E8485" s="64"/>
      <c r="F8485" s="65"/>
      <c r="G8485" s="64"/>
    </row>
    <row r="8486" ht="15.0" customHeight="1">
      <c r="E8486" s="64"/>
      <c r="F8486" s="65"/>
      <c r="G8486" s="64"/>
    </row>
    <row r="8487" ht="15.0" customHeight="1">
      <c r="E8487" s="64"/>
      <c r="F8487" s="65"/>
      <c r="G8487" s="64"/>
    </row>
    <row r="8488" ht="15.0" customHeight="1">
      <c r="E8488" s="64"/>
      <c r="F8488" s="65"/>
      <c r="G8488" s="64"/>
    </row>
    <row r="8489" ht="15.0" customHeight="1">
      <c r="E8489" s="64"/>
      <c r="F8489" s="65"/>
      <c r="G8489" s="64"/>
    </row>
    <row r="8490" ht="15.0" customHeight="1">
      <c r="E8490" s="64"/>
      <c r="F8490" s="65"/>
      <c r="G8490" s="64"/>
    </row>
    <row r="8491" ht="15.0" customHeight="1">
      <c r="E8491" s="64"/>
      <c r="F8491" s="65"/>
      <c r="G8491" s="64"/>
    </row>
    <row r="8492" ht="15.0" customHeight="1">
      <c r="E8492" s="64"/>
      <c r="F8492" s="65"/>
      <c r="G8492" s="64"/>
    </row>
    <row r="8493" ht="15.0" customHeight="1">
      <c r="E8493" s="64"/>
      <c r="F8493" s="65"/>
      <c r="G8493" s="64"/>
    </row>
    <row r="8494" ht="15.0" customHeight="1">
      <c r="E8494" s="64"/>
      <c r="F8494" s="65"/>
      <c r="G8494" s="64"/>
    </row>
    <row r="8495" ht="15.0" customHeight="1">
      <c r="E8495" s="64"/>
      <c r="F8495" s="65"/>
      <c r="G8495" s="64"/>
    </row>
    <row r="8496" ht="15.0" customHeight="1">
      <c r="E8496" s="64"/>
      <c r="F8496" s="65"/>
      <c r="G8496" s="64"/>
    </row>
    <row r="8497" ht="15.0" customHeight="1">
      <c r="E8497" s="64"/>
      <c r="F8497" s="65"/>
      <c r="G8497" s="64"/>
    </row>
    <row r="8498" ht="15.0" customHeight="1">
      <c r="E8498" s="64"/>
      <c r="F8498" s="65"/>
      <c r="G8498" s="64"/>
    </row>
    <row r="8499" ht="15.0" customHeight="1">
      <c r="E8499" s="64"/>
      <c r="F8499" s="65"/>
      <c r="G8499" s="64"/>
    </row>
    <row r="8500" ht="15.0" customHeight="1">
      <c r="E8500" s="64"/>
      <c r="F8500" s="65"/>
      <c r="G8500" s="64"/>
    </row>
    <row r="8501" ht="15.0" customHeight="1">
      <c r="E8501" s="64"/>
      <c r="F8501" s="65"/>
      <c r="G8501" s="64"/>
    </row>
    <row r="8502" ht="15.0" customHeight="1">
      <c r="E8502" s="64"/>
      <c r="F8502" s="65"/>
      <c r="G8502" s="64"/>
    </row>
    <row r="8503" ht="15.0" customHeight="1">
      <c r="E8503" s="64"/>
      <c r="F8503" s="65"/>
      <c r="G8503" s="64"/>
    </row>
    <row r="8504" ht="15.0" customHeight="1">
      <c r="E8504" s="64"/>
      <c r="F8504" s="65"/>
      <c r="G8504" s="64"/>
    </row>
    <row r="8505" ht="15.0" customHeight="1">
      <c r="E8505" s="64"/>
      <c r="F8505" s="65"/>
      <c r="G8505" s="64"/>
    </row>
    <row r="8506" ht="15.0" customHeight="1">
      <c r="E8506" s="64"/>
      <c r="F8506" s="65"/>
      <c r="G8506" s="64"/>
    </row>
    <row r="8507" ht="15.0" customHeight="1">
      <c r="E8507" s="64"/>
      <c r="F8507" s="65"/>
      <c r="G8507" s="64"/>
    </row>
    <row r="8508" ht="15.0" customHeight="1">
      <c r="E8508" s="64"/>
      <c r="F8508" s="65"/>
      <c r="G8508" s="64"/>
    </row>
    <row r="8509" ht="15.0" customHeight="1">
      <c r="E8509" s="64"/>
      <c r="F8509" s="65"/>
      <c r="G8509" s="64"/>
    </row>
    <row r="8510" ht="15.0" customHeight="1">
      <c r="E8510" s="64"/>
      <c r="F8510" s="65"/>
      <c r="G8510" s="64"/>
    </row>
    <row r="8511" ht="15.0" customHeight="1">
      <c r="E8511" s="64"/>
      <c r="F8511" s="65"/>
      <c r="G8511" s="64"/>
    </row>
    <row r="8512" ht="15.0" customHeight="1">
      <c r="E8512" s="64"/>
      <c r="F8512" s="65"/>
      <c r="G8512" s="64"/>
    </row>
    <row r="8513" ht="15.0" customHeight="1">
      <c r="E8513" s="64"/>
      <c r="F8513" s="65"/>
      <c r="G8513" s="64"/>
    </row>
    <row r="8514" ht="15.0" customHeight="1">
      <c r="E8514" s="64"/>
      <c r="F8514" s="65"/>
      <c r="G8514" s="64"/>
    </row>
    <row r="8515" ht="15.0" customHeight="1">
      <c r="E8515" s="64"/>
      <c r="F8515" s="65"/>
      <c r="G8515" s="64"/>
    </row>
    <row r="8516" ht="15.0" customHeight="1">
      <c r="E8516" s="64"/>
      <c r="F8516" s="65"/>
      <c r="G8516" s="64"/>
    </row>
    <row r="8517" ht="15.0" customHeight="1">
      <c r="E8517" s="64"/>
      <c r="F8517" s="65"/>
      <c r="G8517" s="64"/>
    </row>
    <row r="8518" ht="15.0" customHeight="1">
      <c r="E8518" s="64"/>
      <c r="F8518" s="65"/>
      <c r="G8518" s="64"/>
    </row>
    <row r="8519" ht="15.0" customHeight="1">
      <c r="E8519" s="64"/>
      <c r="F8519" s="65"/>
      <c r="G8519" s="64"/>
    </row>
    <row r="8520" ht="15.0" customHeight="1">
      <c r="E8520" s="64"/>
      <c r="F8520" s="65"/>
      <c r="G8520" s="64"/>
    </row>
    <row r="8521" ht="15.0" customHeight="1">
      <c r="E8521" s="64"/>
      <c r="F8521" s="65"/>
      <c r="G8521" s="64"/>
    </row>
    <row r="8522" ht="15.0" customHeight="1">
      <c r="E8522" s="64"/>
      <c r="F8522" s="65"/>
      <c r="G8522" s="64"/>
    </row>
    <row r="8523" ht="15.0" customHeight="1">
      <c r="E8523" s="64"/>
      <c r="F8523" s="65"/>
      <c r="G8523" s="64"/>
    </row>
    <row r="8524" ht="15.0" customHeight="1">
      <c r="E8524" s="64"/>
      <c r="F8524" s="65"/>
      <c r="G8524" s="64"/>
    </row>
    <row r="8525" ht="15.0" customHeight="1">
      <c r="E8525" s="64"/>
      <c r="F8525" s="65"/>
      <c r="G8525" s="64"/>
    </row>
    <row r="8526" ht="15.0" customHeight="1">
      <c r="E8526" s="64"/>
      <c r="F8526" s="65"/>
      <c r="G8526" s="64"/>
    </row>
    <row r="8527" ht="15.0" customHeight="1">
      <c r="E8527" s="64"/>
      <c r="F8527" s="65"/>
      <c r="G8527" s="64"/>
    </row>
    <row r="8528" ht="15.0" customHeight="1">
      <c r="E8528" s="64"/>
      <c r="F8528" s="65"/>
      <c r="G8528" s="64"/>
    </row>
    <row r="8529" ht="15.0" customHeight="1">
      <c r="E8529" s="64"/>
      <c r="F8529" s="65"/>
      <c r="G8529" s="64"/>
    </row>
    <row r="8530" ht="15.0" customHeight="1">
      <c r="E8530" s="64"/>
      <c r="F8530" s="65"/>
      <c r="G8530" s="64"/>
    </row>
    <row r="8531" ht="15.0" customHeight="1">
      <c r="E8531" s="64"/>
      <c r="F8531" s="65"/>
      <c r="G8531" s="64"/>
    </row>
    <row r="8532" ht="15.0" customHeight="1">
      <c r="E8532" s="64"/>
      <c r="F8532" s="65"/>
      <c r="G8532" s="64"/>
    </row>
    <row r="8533" ht="15.0" customHeight="1">
      <c r="E8533" s="64"/>
      <c r="F8533" s="65"/>
      <c r="G8533" s="64"/>
    </row>
    <row r="8534" ht="15.0" customHeight="1">
      <c r="E8534" s="64"/>
      <c r="F8534" s="65"/>
      <c r="G8534" s="64"/>
    </row>
    <row r="8535" ht="15.0" customHeight="1">
      <c r="E8535" s="64"/>
      <c r="F8535" s="65"/>
      <c r="G8535" s="64"/>
    </row>
    <row r="8536" ht="15.0" customHeight="1">
      <c r="E8536" s="64"/>
      <c r="F8536" s="65"/>
      <c r="G8536" s="64"/>
    </row>
    <row r="8537" ht="15.0" customHeight="1">
      <c r="E8537" s="64"/>
      <c r="F8537" s="65"/>
      <c r="G8537" s="64"/>
    </row>
    <row r="8538" ht="15.0" customHeight="1">
      <c r="E8538" s="64"/>
      <c r="F8538" s="65"/>
      <c r="G8538" s="64"/>
    </row>
    <row r="8539" ht="15.0" customHeight="1">
      <c r="E8539" s="64"/>
      <c r="F8539" s="65"/>
      <c r="G8539" s="64"/>
    </row>
    <row r="8540" ht="15.0" customHeight="1">
      <c r="E8540" s="64"/>
      <c r="F8540" s="65"/>
      <c r="G8540" s="64"/>
    </row>
    <row r="8541" ht="15.0" customHeight="1">
      <c r="E8541" s="64"/>
      <c r="F8541" s="65"/>
      <c r="G8541" s="64"/>
    </row>
    <row r="8542" ht="15.0" customHeight="1">
      <c r="E8542" s="64"/>
      <c r="F8542" s="65"/>
      <c r="G8542" s="64"/>
    </row>
    <row r="8543" ht="15.0" customHeight="1">
      <c r="E8543" s="64"/>
      <c r="F8543" s="65"/>
      <c r="G8543" s="64"/>
    </row>
    <row r="8544" ht="15.0" customHeight="1">
      <c r="E8544" s="64"/>
      <c r="F8544" s="65"/>
      <c r="G8544" s="64"/>
    </row>
    <row r="8545" ht="15.0" customHeight="1">
      <c r="E8545" s="64"/>
      <c r="F8545" s="65"/>
      <c r="G8545" s="64"/>
    </row>
    <row r="8546" ht="15.0" customHeight="1">
      <c r="E8546" s="64"/>
      <c r="F8546" s="65"/>
      <c r="G8546" s="64"/>
    </row>
    <row r="8547" ht="15.0" customHeight="1">
      <c r="E8547" s="64"/>
      <c r="F8547" s="65"/>
      <c r="G8547" s="64"/>
    </row>
    <row r="8548" ht="15.0" customHeight="1">
      <c r="E8548" s="64"/>
      <c r="F8548" s="65"/>
      <c r="G8548" s="64"/>
    </row>
    <row r="8549" ht="15.0" customHeight="1">
      <c r="E8549" s="64"/>
      <c r="F8549" s="65"/>
      <c r="G8549" s="64"/>
    </row>
    <row r="8550" ht="15.0" customHeight="1">
      <c r="E8550" s="64"/>
      <c r="F8550" s="65"/>
      <c r="G8550" s="64"/>
    </row>
    <row r="8551" ht="15.0" customHeight="1">
      <c r="E8551" s="64"/>
      <c r="F8551" s="65"/>
      <c r="G8551" s="64"/>
    </row>
    <row r="8552" ht="15.0" customHeight="1">
      <c r="E8552" s="64"/>
      <c r="F8552" s="65"/>
      <c r="G8552" s="64"/>
    </row>
    <row r="8553" ht="15.0" customHeight="1">
      <c r="E8553" s="64"/>
      <c r="F8553" s="65"/>
      <c r="G8553" s="64"/>
    </row>
    <row r="8554" ht="15.0" customHeight="1">
      <c r="E8554" s="64"/>
      <c r="F8554" s="65"/>
      <c r="G8554" s="64"/>
    </row>
    <row r="8555" ht="15.0" customHeight="1">
      <c r="E8555" s="64"/>
      <c r="F8555" s="65"/>
      <c r="G8555" s="64"/>
    </row>
    <row r="8556" ht="15.0" customHeight="1">
      <c r="E8556" s="64"/>
      <c r="F8556" s="65"/>
      <c r="G8556" s="64"/>
    </row>
    <row r="8557" ht="15.0" customHeight="1">
      <c r="E8557" s="64"/>
      <c r="F8557" s="65"/>
      <c r="G8557" s="64"/>
    </row>
    <row r="8558" ht="15.0" customHeight="1">
      <c r="E8558" s="64"/>
      <c r="F8558" s="65"/>
      <c r="G8558" s="64"/>
    </row>
    <row r="8559" ht="15.0" customHeight="1">
      <c r="E8559" s="64"/>
      <c r="F8559" s="65"/>
      <c r="G8559" s="64"/>
    </row>
    <row r="8560" ht="15.0" customHeight="1">
      <c r="E8560" s="64"/>
      <c r="F8560" s="65"/>
      <c r="G8560" s="64"/>
    </row>
    <row r="8561" ht="15.0" customHeight="1">
      <c r="E8561" s="64"/>
      <c r="F8561" s="65"/>
      <c r="G8561" s="64"/>
    </row>
    <row r="8562" ht="15.0" customHeight="1">
      <c r="E8562" s="64"/>
      <c r="F8562" s="65"/>
      <c r="G8562" s="64"/>
    </row>
    <row r="8563" ht="15.0" customHeight="1">
      <c r="E8563" s="64"/>
      <c r="F8563" s="65"/>
      <c r="G8563" s="64"/>
    </row>
    <row r="8564" ht="15.0" customHeight="1">
      <c r="E8564" s="64"/>
      <c r="F8564" s="65"/>
      <c r="G8564" s="64"/>
    </row>
    <row r="8565" ht="15.0" customHeight="1">
      <c r="E8565" s="64"/>
      <c r="F8565" s="65"/>
      <c r="G8565" s="64"/>
    </row>
    <row r="8566" ht="15.0" customHeight="1">
      <c r="E8566" s="64"/>
      <c r="F8566" s="65"/>
      <c r="G8566" s="64"/>
    </row>
    <row r="8567" ht="15.0" customHeight="1">
      <c r="E8567" s="64"/>
      <c r="F8567" s="65"/>
      <c r="G8567" s="64"/>
    </row>
    <row r="8568" ht="15.0" customHeight="1">
      <c r="E8568" s="64"/>
      <c r="F8568" s="65"/>
      <c r="G8568" s="64"/>
    </row>
    <row r="8569" ht="15.0" customHeight="1">
      <c r="E8569" s="64"/>
      <c r="F8569" s="65"/>
      <c r="G8569" s="64"/>
    </row>
    <row r="8570" ht="15.0" customHeight="1">
      <c r="E8570" s="64"/>
      <c r="F8570" s="65"/>
      <c r="G8570" s="64"/>
    </row>
    <row r="8571" ht="15.0" customHeight="1">
      <c r="E8571" s="64"/>
      <c r="F8571" s="65"/>
      <c r="G8571" s="64"/>
    </row>
    <row r="8572" ht="15.0" customHeight="1">
      <c r="E8572" s="64"/>
      <c r="F8572" s="65"/>
      <c r="G8572" s="64"/>
    </row>
    <row r="8573" ht="15.0" customHeight="1">
      <c r="E8573" s="64"/>
      <c r="F8573" s="65"/>
      <c r="G8573" s="64"/>
    </row>
    <row r="8574" ht="15.0" customHeight="1">
      <c r="E8574" s="64"/>
      <c r="F8574" s="65"/>
      <c r="G8574" s="64"/>
    </row>
    <row r="8575" ht="15.0" customHeight="1">
      <c r="E8575" s="64"/>
      <c r="F8575" s="65"/>
      <c r="G8575" s="64"/>
    </row>
    <row r="8576" ht="15.0" customHeight="1">
      <c r="E8576" s="64"/>
      <c r="F8576" s="65"/>
      <c r="G8576" s="64"/>
    </row>
    <row r="8577" ht="15.0" customHeight="1">
      <c r="E8577" s="64"/>
      <c r="F8577" s="65"/>
      <c r="G8577" s="64"/>
    </row>
    <row r="8578" ht="15.0" customHeight="1">
      <c r="E8578" s="64"/>
      <c r="F8578" s="65"/>
      <c r="G8578" s="64"/>
    </row>
    <row r="8579" ht="15.0" customHeight="1">
      <c r="E8579" s="64"/>
      <c r="F8579" s="65"/>
      <c r="G8579" s="64"/>
    </row>
    <row r="8580" ht="15.0" customHeight="1">
      <c r="E8580" s="64"/>
      <c r="F8580" s="65"/>
      <c r="G8580" s="64"/>
    </row>
    <row r="8581" ht="15.0" customHeight="1">
      <c r="E8581" s="64"/>
      <c r="F8581" s="65"/>
      <c r="G8581" s="64"/>
    </row>
    <row r="8582" ht="15.0" customHeight="1">
      <c r="E8582" s="64"/>
      <c r="F8582" s="65"/>
      <c r="G8582" s="64"/>
    </row>
    <row r="8583" ht="15.0" customHeight="1">
      <c r="E8583" s="64"/>
      <c r="F8583" s="65"/>
      <c r="G8583" s="64"/>
    </row>
    <row r="8584" ht="15.0" customHeight="1">
      <c r="E8584" s="64"/>
      <c r="F8584" s="65"/>
      <c r="G8584" s="64"/>
    </row>
    <row r="8585" ht="15.0" customHeight="1">
      <c r="E8585" s="64"/>
      <c r="F8585" s="65"/>
      <c r="G8585" s="64"/>
    </row>
    <row r="8586" ht="15.0" customHeight="1">
      <c r="E8586" s="64"/>
      <c r="F8586" s="65"/>
      <c r="G8586" s="64"/>
    </row>
    <row r="8587" ht="15.0" customHeight="1">
      <c r="E8587" s="64"/>
      <c r="F8587" s="65"/>
      <c r="G8587" s="64"/>
    </row>
    <row r="8588" ht="15.0" customHeight="1">
      <c r="E8588" s="64"/>
      <c r="F8588" s="65"/>
      <c r="G8588" s="64"/>
    </row>
    <row r="8589" ht="15.0" customHeight="1">
      <c r="E8589" s="64"/>
      <c r="F8589" s="65"/>
      <c r="G8589" s="64"/>
    </row>
    <row r="8590" ht="15.0" customHeight="1">
      <c r="E8590" s="64"/>
      <c r="F8590" s="65"/>
      <c r="G8590" s="64"/>
    </row>
    <row r="8591" ht="15.0" customHeight="1">
      <c r="E8591" s="64"/>
      <c r="F8591" s="65"/>
      <c r="G8591" s="64"/>
    </row>
    <row r="8592" ht="15.0" customHeight="1">
      <c r="E8592" s="64"/>
      <c r="F8592" s="65"/>
      <c r="G8592" s="64"/>
    </row>
    <row r="8593" ht="15.0" customHeight="1">
      <c r="E8593" s="64"/>
      <c r="F8593" s="65"/>
      <c r="G8593" s="64"/>
    </row>
    <row r="8594" ht="15.0" customHeight="1">
      <c r="E8594" s="64"/>
      <c r="F8594" s="65"/>
      <c r="G8594" s="64"/>
    </row>
    <row r="8595" ht="15.0" customHeight="1">
      <c r="E8595" s="64"/>
      <c r="F8595" s="65"/>
      <c r="G8595" s="64"/>
    </row>
    <row r="8596" ht="15.0" customHeight="1">
      <c r="E8596" s="64"/>
      <c r="F8596" s="65"/>
      <c r="G8596" s="64"/>
    </row>
    <row r="8597" ht="15.0" customHeight="1">
      <c r="E8597" s="64"/>
      <c r="F8597" s="65"/>
      <c r="G8597" s="64"/>
    </row>
    <row r="8598" ht="15.0" customHeight="1">
      <c r="E8598" s="64"/>
      <c r="F8598" s="65"/>
      <c r="G8598" s="64"/>
    </row>
    <row r="8599" ht="15.0" customHeight="1">
      <c r="E8599" s="64"/>
      <c r="F8599" s="65"/>
      <c r="G8599" s="64"/>
    </row>
    <row r="8600" ht="15.0" customHeight="1">
      <c r="E8600" s="64"/>
      <c r="F8600" s="65"/>
      <c r="G8600" s="64"/>
    </row>
    <row r="8601" ht="15.0" customHeight="1">
      <c r="E8601" s="64"/>
      <c r="F8601" s="65"/>
      <c r="G8601" s="64"/>
    </row>
    <row r="8602" ht="15.0" customHeight="1">
      <c r="E8602" s="64"/>
      <c r="F8602" s="65"/>
      <c r="G8602" s="64"/>
    </row>
    <row r="8603" ht="15.0" customHeight="1">
      <c r="E8603" s="64"/>
      <c r="F8603" s="65"/>
      <c r="G8603" s="64"/>
    </row>
    <row r="8604" ht="15.0" customHeight="1">
      <c r="E8604" s="64"/>
      <c r="F8604" s="65"/>
      <c r="G8604" s="64"/>
    </row>
    <row r="8605" ht="15.0" customHeight="1">
      <c r="E8605" s="64"/>
      <c r="F8605" s="65"/>
      <c r="G8605" s="64"/>
    </row>
    <row r="8606" ht="15.0" customHeight="1">
      <c r="E8606" s="64"/>
      <c r="F8606" s="65"/>
      <c r="G8606" s="64"/>
    </row>
    <row r="8607" ht="15.0" customHeight="1">
      <c r="E8607" s="64"/>
      <c r="F8607" s="65"/>
      <c r="G8607" s="64"/>
    </row>
    <row r="8608" ht="15.0" customHeight="1">
      <c r="E8608" s="64"/>
      <c r="F8608" s="65"/>
      <c r="G8608" s="64"/>
    </row>
    <row r="8609" ht="15.0" customHeight="1">
      <c r="E8609" s="64"/>
      <c r="F8609" s="65"/>
      <c r="G8609" s="64"/>
    </row>
    <row r="8610" ht="15.0" customHeight="1">
      <c r="E8610" s="64"/>
      <c r="F8610" s="65"/>
      <c r="G8610" s="64"/>
    </row>
    <row r="8611" ht="15.0" customHeight="1">
      <c r="E8611" s="64"/>
      <c r="F8611" s="65"/>
      <c r="G8611" s="64"/>
    </row>
    <row r="8612" ht="15.0" customHeight="1">
      <c r="E8612" s="64"/>
      <c r="F8612" s="65"/>
      <c r="G8612" s="64"/>
    </row>
    <row r="8613" ht="15.0" customHeight="1">
      <c r="E8613" s="64"/>
      <c r="F8613" s="65"/>
      <c r="G8613" s="64"/>
    </row>
    <row r="8614" ht="15.0" customHeight="1">
      <c r="E8614" s="64"/>
      <c r="F8614" s="65"/>
      <c r="G8614" s="64"/>
    </row>
    <row r="8615" ht="15.0" customHeight="1">
      <c r="E8615" s="64"/>
      <c r="F8615" s="65"/>
      <c r="G8615" s="64"/>
    </row>
    <row r="8616" ht="15.0" customHeight="1">
      <c r="E8616" s="64"/>
      <c r="F8616" s="65"/>
      <c r="G8616" s="64"/>
    </row>
    <row r="8617" ht="15.0" customHeight="1">
      <c r="E8617" s="64"/>
      <c r="F8617" s="65"/>
      <c r="G8617" s="64"/>
    </row>
    <row r="8618" ht="15.0" customHeight="1">
      <c r="E8618" s="64"/>
      <c r="F8618" s="65"/>
      <c r="G8618" s="64"/>
    </row>
    <row r="8619" ht="15.0" customHeight="1">
      <c r="E8619" s="64"/>
      <c r="F8619" s="65"/>
      <c r="G8619" s="64"/>
    </row>
    <row r="8620" ht="15.0" customHeight="1">
      <c r="E8620" s="64"/>
      <c r="F8620" s="65"/>
      <c r="G8620" s="64"/>
    </row>
    <row r="8621" ht="15.0" customHeight="1">
      <c r="E8621" s="64"/>
      <c r="F8621" s="65"/>
      <c r="G8621" s="64"/>
    </row>
    <row r="8622" ht="15.0" customHeight="1">
      <c r="E8622" s="64"/>
      <c r="F8622" s="65"/>
      <c r="G8622" s="64"/>
    </row>
    <row r="8623" ht="15.0" customHeight="1">
      <c r="E8623" s="64"/>
      <c r="F8623" s="65"/>
      <c r="G8623" s="64"/>
    </row>
    <row r="8624" ht="15.0" customHeight="1">
      <c r="E8624" s="64"/>
      <c r="F8624" s="65"/>
      <c r="G8624" s="64"/>
    </row>
    <row r="8625" ht="15.0" customHeight="1">
      <c r="E8625" s="64"/>
      <c r="F8625" s="65"/>
      <c r="G8625" s="64"/>
    </row>
    <row r="8626" ht="15.0" customHeight="1">
      <c r="E8626" s="64"/>
      <c r="F8626" s="65"/>
      <c r="G8626" s="64"/>
    </row>
    <row r="8627" ht="15.0" customHeight="1">
      <c r="E8627" s="64"/>
      <c r="F8627" s="65"/>
      <c r="G8627" s="64"/>
    </row>
    <row r="8628" ht="15.0" customHeight="1">
      <c r="E8628" s="64"/>
      <c r="F8628" s="65"/>
      <c r="G8628" s="64"/>
    </row>
    <row r="8629" ht="15.0" customHeight="1">
      <c r="E8629" s="64"/>
      <c r="F8629" s="65"/>
      <c r="G8629" s="64"/>
    </row>
    <row r="8630" ht="15.0" customHeight="1">
      <c r="E8630" s="64"/>
      <c r="F8630" s="65"/>
      <c r="G8630" s="64"/>
    </row>
    <row r="8631" ht="15.0" customHeight="1">
      <c r="E8631" s="64"/>
      <c r="F8631" s="65"/>
      <c r="G8631" s="64"/>
    </row>
    <row r="8632" ht="15.0" customHeight="1">
      <c r="E8632" s="64"/>
      <c r="F8632" s="65"/>
      <c r="G8632" s="64"/>
    </row>
    <row r="8633" ht="15.0" customHeight="1">
      <c r="E8633" s="64"/>
      <c r="F8633" s="65"/>
      <c r="G8633" s="64"/>
    </row>
    <row r="8634" ht="15.0" customHeight="1">
      <c r="E8634" s="64"/>
      <c r="F8634" s="65"/>
      <c r="G8634" s="64"/>
    </row>
    <row r="8635" ht="15.0" customHeight="1">
      <c r="E8635" s="64"/>
      <c r="F8635" s="65"/>
      <c r="G8635" s="64"/>
    </row>
    <row r="8636" ht="15.0" customHeight="1">
      <c r="E8636" s="64"/>
      <c r="F8636" s="65"/>
      <c r="G8636" s="64"/>
    </row>
    <row r="8637" ht="15.0" customHeight="1">
      <c r="E8637" s="64"/>
      <c r="F8637" s="65"/>
      <c r="G8637" s="64"/>
    </row>
    <row r="8638" ht="15.0" customHeight="1">
      <c r="E8638" s="64"/>
      <c r="F8638" s="65"/>
      <c r="G8638" s="64"/>
    </row>
    <row r="8639" ht="15.0" customHeight="1">
      <c r="E8639" s="64"/>
      <c r="F8639" s="65"/>
      <c r="G8639" s="64"/>
    </row>
    <row r="8640" ht="15.0" customHeight="1">
      <c r="E8640" s="64"/>
      <c r="F8640" s="65"/>
      <c r="G8640" s="64"/>
    </row>
    <row r="8641" ht="15.0" customHeight="1">
      <c r="E8641" s="64"/>
      <c r="F8641" s="65"/>
      <c r="G8641" s="64"/>
    </row>
    <row r="8642" ht="15.0" customHeight="1">
      <c r="E8642" s="64"/>
      <c r="F8642" s="65"/>
      <c r="G8642" s="64"/>
    </row>
    <row r="8643" ht="15.0" customHeight="1">
      <c r="E8643" s="64"/>
      <c r="F8643" s="65"/>
      <c r="G8643" s="64"/>
    </row>
    <row r="8644" ht="15.0" customHeight="1">
      <c r="E8644" s="64"/>
      <c r="F8644" s="65"/>
      <c r="G8644" s="64"/>
    </row>
    <row r="8645" ht="15.0" customHeight="1">
      <c r="E8645" s="64"/>
      <c r="F8645" s="65"/>
      <c r="G8645" s="64"/>
    </row>
    <row r="8646" ht="15.0" customHeight="1">
      <c r="E8646" s="64"/>
      <c r="F8646" s="65"/>
      <c r="G8646" s="64"/>
    </row>
    <row r="8647" ht="15.0" customHeight="1">
      <c r="E8647" s="64"/>
      <c r="F8647" s="65"/>
      <c r="G8647" s="64"/>
    </row>
    <row r="8648" ht="15.0" customHeight="1">
      <c r="E8648" s="64"/>
      <c r="F8648" s="65"/>
      <c r="G8648" s="64"/>
    </row>
    <row r="8649" ht="15.0" customHeight="1">
      <c r="E8649" s="64"/>
      <c r="F8649" s="65"/>
      <c r="G8649" s="64"/>
    </row>
    <row r="8650" ht="15.0" customHeight="1">
      <c r="E8650" s="64"/>
      <c r="F8650" s="65"/>
      <c r="G8650" s="64"/>
    </row>
    <row r="8651" ht="15.0" customHeight="1">
      <c r="E8651" s="64"/>
      <c r="F8651" s="65"/>
      <c r="G8651" s="64"/>
    </row>
    <row r="8652" ht="15.0" customHeight="1">
      <c r="E8652" s="64"/>
      <c r="F8652" s="65"/>
      <c r="G8652" s="64"/>
    </row>
    <row r="8653" ht="15.0" customHeight="1">
      <c r="E8653" s="64"/>
      <c r="F8653" s="65"/>
      <c r="G8653" s="64"/>
    </row>
    <row r="8654" ht="15.0" customHeight="1">
      <c r="E8654" s="64"/>
      <c r="F8654" s="65"/>
      <c r="G8654" s="64"/>
    </row>
    <row r="8655" ht="15.0" customHeight="1">
      <c r="E8655" s="64"/>
      <c r="F8655" s="65"/>
      <c r="G8655" s="64"/>
    </row>
    <row r="8656" ht="15.0" customHeight="1">
      <c r="E8656" s="64"/>
      <c r="F8656" s="65"/>
      <c r="G8656" s="64"/>
    </row>
    <row r="8657" ht="15.0" customHeight="1">
      <c r="E8657" s="64"/>
      <c r="F8657" s="65"/>
      <c r="G8657" s="64"/>
    </row>
    <row r="8658" ht="15.0" customHeight="1">
      <c r="E8658" s="64"/>
      <c r="F8658" s="65"/>
      <c r="G8658" s="64"/>
    </row>
    <row r="8659" ht="15.0" customHeight="1">
      <c r="E8659" s="64"/>
      <c r="F8659" s="65"/>
      <c r="G8659" s="64"/>
    </row>
    <row r="8660" ht="15.0" customHeight="1">
      <c r="E8660" s="64"/>
      <c r="F8660" s="65"/>
      <c r="G8660" s="64"/>
    </row>
    <row r="8661" ht="15.0" customHeight="1">
      <c r="E8661" s="64"/>
      <c r="F8661" s="65"/>
      <c r="G8661" s="64"/>
    </row>
    <row r="8662" ht="15.0" customHeight="1">
      <c r="E8662" s="64"/>
      <c r="F8662" s="65"/>
      <c r="G8662" s="64"/>
    </row>
    <row r="8663" ht="15.0" customHeight="1">
      <c r="E8663" s="64"/>
      <c r="F8663" s="65"/>
      <c r="G8663" s="64"/>
    </row>
    <row r="8664" ht="15.0" customHeight="1">
      <c r="E8664" s="64"/>
      <c r="F8664" s="65"/>
      <c r="G8664" s="64"/>
    </row>
    <row r="8665" ht="15.0" customHeight="1">
      <c r="E8665" s="64"/>
      <c r="F8665" s="65"/>
      <c r="G8665" s="64"/>
    </row>
    <row r="8666" ht="15.0" customHeight="1">
      <c r="E8666" s="64"/>
      <c r="F8666" s="65"/>
      <c r="G8666" s="64"/>
    </row>
    <row r="8667" ht="15.0" customHeight="1">
      <c r="E8667" s="64"/>
      <c r="F8667" s="65"/>
      <c r="G8667" s="64"/>
    </row>
    <row r="8668" ht="15.0" customHeight="1">
      <c r="E8668" s="64"/>
      <c r="F8668" s="65"/>
      <c r="G8668" s="64"/>
    </row>
    <row r="8669" ht="15.0" customHeight="1">
      <c r="E8669" s="64"/>
      <c r="F8669" s="65"/>
      <c r="G8669" s="64"/>
    </row>
    <row r="8670" ht="15.0" customHeight="1">
      <c r="E8670" s="64"/>
      <c r="F8670" s="65"/>
      <c r="G8670" s="64"/>
    </row>
    <row r="8671" ht="15.0" customHeight="1">
      <c r="E8671" s="64"/>
      <c r="F8671" s="65"/>
      <c r="G8671" s="64"/>
    </row>
    <row r="8672" ht="15.0" customHeight="1">
      <c r="E8672" s="64"/>
      <c r="F8672" s="65"/>
      <c r="G8672" s="64"/>
    </row>
    <row r="8673" ht="15.0" customHeight="1">
      <c r="E8673" s="64"/>
      <c r="F8673" s="65"/>
      <c r="G8673" s="64"/>
    </row>
    <row r="8674" ht="15.0" customHeight="1">
      <c r="E8674" s="64"/>
      <c r="F8674" s="65"/>
      <c r="G8674" s="64"/>
    </row>
    <row r="8675" ht="15.0" customHeight="1">
      <c r="E8675" s="64"/>
      <c r="F8675" s="65"/>
      <c r="G8675" s="64"/>
    </row>
    <row r="8676" ht="15.0" customHeight="1">
      <c r="E8676" s="64"/>
      <c r="F8676" s="65"/>
      <c r="G8676" s="64"/>
    </row>
    <row r="8677" ht="15.0" customHeight="1">
      <c r="E8677" s="64"/>
      <c r="F8677" s="65"/>
      <c r="G8677" s="64"/>
    </row>
    <row r="8678" ht="15.0" customHeight="1">
      <c r="E8678" s="64"/>
      <c r="F8678" s="65"/>
      <c r="G8678" s="64"/>
    </row>
    <row r="8679" ht="15.0" customHeight="1">
      <c r="E8679" s="64"/>
      <c r="F8679" s="65"/>
      <c r="G8679" s="64"/>
    </row>
    <row r="8680" ht="15.0" customHeight="1">
      <c r="E8680" s="64"/>
      <c r="F8680" s="65"/>
      <c r="G8680" s="64"/>
    </row>
    <row r="8681" ht="15.0" customHeight="1">
      <c r="E8681" s="64"/>
      <c r="F8681" s="65"/>
      <c r="G8681" s="64"/>
    </row>
    <row r="8682" ht="15.0" customHeight="1">
      <c r="E8682" s="64"/>
      <c r="F8682" s="65"/>
      <c r="G8682" s="64"/>
    </row>
    <row r="8683" ht="15.0" customHeight="1">
      <c r="E8683" s="64"/>
      <c r="F8683" s="65"/>
      <c r="G8683" s="64"/>
    </row>
    <row r="8684" ht="15.0" customHeight="1">
      <c r="E8684" s="64"/>
      <c r="F8684" s="65"/>
      <c r="G8684" s="64"/>
    </row>
    <row r="8685" ht="15.0" customHeight="1">
      <c r="E8685" s="64"/>
      <c r="F8685" s="65"/>
      <c r="G8685" s="64"/>
    </row>
    <row r="8686" ht="15.0" customHeight="1">
      <c r="E8686" s="64"/>
      <c r="F8686" s="65"/>
      <c r="G8686" s="64"/>
    </row>
    <row r="8687" ht="15.0" customHeight="1">
      <c r="E8687" s="64"/>
      <c r="F8687" s="65"/>
      <c r="G8687" s="64"/>
    </row>
    <row r="8688" ht="15.0" customHeight="1">
      <c r="E8688" s="64"/>
      <c r="F8688" s="65"/>
      <c r="G8688" s="64"/>
    </row>
    <row r="8689" ht="15.0" customHeight="1">
      <c r="E8689" s="64"/>
      <c r="F8689" s="65"/>
      <c r="G8689" s="64"/>
    </row>
    <row r="8690" ht="15.0" customHeight="1">
      <c r="E8690" s="64"/>
      <c r="F8690" s="65"/>
      <c r="G8690" s="64"/>
    </row>
    <row r="8691" ht="15.0" customHeight="1">
      <c r="E8691" s="64"/>
      <c r="F8691" s="65"/>
      <c r="G8691" s="64"/>
    </row>
    <row r="8692" ht="15.0" customHeight="1">
      <c r="E8692" s="64"/>
      <c r="F8692" s="65"/>
      <c r="G8692" s="64"/>
    </row>
    <row r="8693" ht="15.0" customHeight="1">
      <c r="E8693" s="64"/>
      <c r="F8693" s="65"/>
      <c r="G8693" s="64"/>
    </row>
    <row r="8694" ht="15.0" customHeight="1">
      <c r="E8694" s="64"/>
      <c r="F8694" s="65"/>
      <c r="G8694" s="64"/>
    </row>
    <row r="8695" ht="15.0" customHeight="1">
      <c r="E8695" s="64"/>
      <c r="F8695" s="65"/>
      <c r="G8695" s="64"/>
    </row>
    <row r="8696" ht="15.0" customHeight="1">
      <c r="E8696" s="64"/>
      <c r="F8696" s="65"/>
      <c r="G8696" s="64"/>
    </row>
    <row r="8697" ht="15.0" customHeight="1">
      <c r="E8697" s="64"/>
      <c r="F8697" s="65"/>
      <c r="G8697" s="64"/>
    </row>
    <row r="8698" ht="15.0" customHeight="1">
      <c r="E8698" s="64"/>
      <c r="F8698" s="65"/>
      <c r="G8698" s="64"/>
    </row>
    <row r="8699" ht="15.0" customHeight="1">
      <c r="E8699" s="64"/>
      <c r="F8699" s="65"/>
      <c r="G8699" s="64"/>
    </row>
    <row r="8700" ht="15.0" customHeight="1">
      <c r="E8700" s="64"/>
      <c r="F8700" s="65"/>
      <c r="G8700" s="64"/>
    </row>
    <row r="8701" ht="15.0" customHeight="1">
      <c r="E8701" s="64"/>
      <c r="F8701" s="65"/>
      <c r="G8701" s="64"/>
    </row>
    <row r="8702" ht="15.0" customHeight="1">
      <c r="E8702" s="64"/>
      <c r="F8702" s="65"/>
      <c r="G8702" s="64"/>
    </row>
    <row r="8703" ht="15.0" customHeight="1">
      <c r="E8703" s="64"/>
      <c r="F8703" s="65"/>
      <c r="G8703" s="64"/>
    </row>
    <row r="8704" ht="15.0" customHeight="1">
      <c r="E8704" s="64"/>
      <c r="F8704" s="65"/>
      <c r="G8704" s="64"/>
    </row>
    <row r="8705" ht="15.0" customHeight="1">
      <c r="E8705" s="64"/>
      <c r="F8705" s="65"/>
      <c r="G8705" s="64"/>
    </row>
    <row r="8706" ht="15.0" customHeight="1">
      <c r="E8706" s="64"/>
      <c r="F8706" s="65"/>
      <c r="G8706" s="64"/>
    </row>
    <row r="8707" ht="15.0" customHeight="1">
      <c r="E8707" s="64"/>
      <c r="F8707" s="65"/>
      <c r="G8707" s="64"/>
    </row>
    <row r="8708" ht="15.0" customHeight="1">
      <c r="E8708" s="64"/>
      <c r="F8708" s="65"/>
      <c r="G8708" s="64"/>
    </row>
    <row r="8709" ht="15.0" customHeight="1">
      <c r="E8709" s="64"/>
      <c r="F8709" s="65"/>
      <c r="G8709" s="64"/>
    </row>
    <row r="8710" ht="15.0" customHeight="1">
      <c r="E8710" s="64"/>
      <c r="F8710" s="65"/>
      <c r="G8710" s="64"/>
    </row>
    <row r="8711" ht="15.0" customHeight="1">
      <c r="E8711" s="64"/>
      <c r="F8711" s="65"/>
      <c r="G8711" s="64"/>
    </row>
    <row r="8712" ht="15.0" customHeight="1">
      <c r="E8712" s="64"/>
      <c r="F8712" s="65"/>
      <c r="G8712" s="64"/>
    </row>
    <row r="8713" ht="15.0" customHeight="1">
      <c r="E8713" s="64"/>
      <c r="F8713" s="65"/>
      <c r="G8713" s="64"/>
    </row>
    <row r="8714" ht="15.0" customHeight="1">
      <c r="E8714" s="64"/>
      <c r="F8714" s="65"/>
      <c r="G8714" s="64"/>
    </row>
    <row r="8715" ht="15.0" customHeight="1">
      <c r="E8715" s="64"/>
      <c r="F8715" s="65"/>
      <c r="G8715" s="64"/>
    </row>
    <row r="8716" ht="15.0" customHeight="1">
      <c r="E8716" s="64"/>
      <c r="F8716" s="65"/>
      <c r="G8716" s="64"/>
    </row>
    <row r="8717" ht="15.0" customHeight="1">
      <c r="E8717" s="64"/>
      <c r="F8717" s="65"/>
      <c r="G8717" s="64"/>
    </row>
    <row r="8718" ht="15.0" customHeight="1">
      <c r="E8718" s="64"/>
      <c r="F8718" s="65"/>
      <c r="G8718" s="64"/>
    </row>
    <row r="8719" ht="15.0" customHeight="1">
      <c r="E8719" s="64"/>
      <c r="F8719" s="65"/>
      <c r="G8719" s="64"/>
    </row>
    <row r="8720" ht="15.0" customHeight="1">
      <c r="E8720" s="64"/>
      <c r="F8720" s="65"/>
      <c r="G8720" s="64"/>
    </row>
    <row r="8721" ht="15.0" customHeight="1">
      <c r="E8721" s="64"/>
      <c r="F8721" s="65"/>
      <c r="G8721" s="64"/>
    </row>
    <row r="8722" ht="15.0" customHeight="1">
      <c r="E8722" s="64"/>
      <c r="F8722" s="65"/>
      <c r="G8722" s="64"/>
    </row>
    <row r="8723" ht="15.0" customHeight="1">
      <c r="E8723" s="64"/>
      <c r="F8723" s="65"/>
      <c r="G8723" s="64"/>
    </row>
    <row r="8724" ht="15.0" customHeight="1">
      <c r="E8724" s="64"/>
      <c r="F8724" s="65"/>
      <c r="G8724" s="64"/>
    </row>
    <row r="8725" ht="15.0" customHeight="1">
      <c r="E8725" s="64"/>
      <c r="F8725" s="65"/>
      <c r="G8725" s="64"/>
    </row>
    <row r="8726" ht="15.0" customHeight="1">
      <c r="E8726" s="64"/>
      <c r="F8726" s="65"/>
      <c r="G8726" s="64"/>
    </row>
    <row r="8727" ht="15.0" customHeight="1">
      <c r="E8727" s="64"/>
      <c r="F8727" s="65"/>
      <c r="G8727" s="64"/>
    </row>
    <row r="8728" ht="15.0" customHeight="1">
      <c r="E8728" s="64"/>
      <c r="F8728" s="65"/>
      <c r="G8728" s="64"/>
    </row>
    <row r="8729" ht="15.0" customHeight="1">
      <c r="E8729" s="64"/>
      <c r="F8729" s="65"/>
      <c r="G8729" s="64"/>
    </row>
    <row r="8730" ht="15.0" customHeight="1">
      <c r="E8730" s="64"/>
      <c r="F8730" s="65"/>
      <c r="G8730" s="64"/>
    </row>
    <row r="8731" ht="15.0" customHeight="1">
      <c r="E8731" s="64"/>
      <c r="F8731" s="65"/>
      <c r="G8731" s="64"/>
    </row>
    <row r="8732" ht="15.0" customHeight="1">
      <c r="E8732" s="64"/>
      <c r="F8732" s="65"/>
      <c r="G8732" s="64"/>
    </row>
    <row r="8733" ht="15.0" customHeight="1">
      <c r="E8733" s="64"/>
      <c r="F8733" s="65"/>
      <c r="G8733" s="64"/>
    </row>
    <row r="8734" ht="15.0" customHeight="1">
      <c r="E8734" s="64"/>
      <c r="F8734" s="65"/>
      <c r="G8734" s="64"/>
    </row>
    <row r="8735" ht="15.0" customHeight="1">
      <c r="E8735" s="64"/>
      <c r="F8735" s="65"/>
      <c r="G8735" s="64"/>
    </row>
    <row r="8736" ht="15.0" customHeight="1">
      <c r="E8736" s="64"/>
      <c r="F8736" s="65"/>
      <c r="G8736" s="64"/>
    </row>
    <row r="8737" ht="15.0" customHeight="1">
      <c r="E8737" s="64"/>
      <c r="F8737" s="65"/>
      <c r="G8737" s="64"/>
    </row>
    <row r="8738" ht="15.0" customHeight="1">
      <c r="E8738" s="64"/>
      <c r="F8738" s="65"/>
      <c r="G8738" s="64"/>
    </row>
    <row r="8739" ht="15.0" customHeight="1">
      <c r="E8739" s="64"/>
      <c r="F8739" s="65"/>
      <c r="G8739" s="64"/>
    </row>
    <row r="8740" ht="15.0" customHeight="1">
      <c r="E8740" s="64"/>
      <c r="F8740" s="65"/>
      <c r="G8740" s="64"/>
    </row>
    <row r="8741" ht="15.0" customHeight="1">
      <c r="E8741" s="64"/>
      <c r="F8741" s="65"/>
      <c r="G8741" s="64"/>
    </row>
    <row r="8742" ht="15.0" customHeight="1">
      <c r="E8742" s="64"/>
      <c r="F8742" s="65"/>
      <c r="G8742" s="64"/>
    </row>
    <row r="8743" ht="15.0" customHeight="1">
      <c r="E8743" s="64"/>
      <c r="F8743" s="65"/>
      <c r="G8743" s="64"/>
    </row>
    <row r="8744" ht="15.0" customHeight="1">
      <c r="E8744" s="64"/>
      <c r="F8744" s="65"/>
      <c r="G8744" s="64"/>
    </row>
    <row r="8745" ht="15.0" customHeight="1">
      <c r="E8745" s="64"/>
      <c r="F8745" s="65"/>
      <c r="G8745" s="64"/>
    </row>
    <row r="8746" ht="15.0" customHeight="1">
      <c r="E8746" s="64"/>
      <c r="F8746" s="65"/>
      <c r="G8746" s="64"/>
    </row>
    <row r="8747" ht="15.0" customHeight="1">
      <c r="E8747" s="64"/>
      <c r="F8747" s="65"/>
      <c r="G8747" s="64"/>
    </row>
    <row r="8748" ht="15.0" customHeight="1">
      <c r="E8748" s="64"/>
      <c r="F8748" s="65"/>
      <c r="G8748" s="64"/>
    </row>
    <row r="8749" ht="15.0" customHeight="1">
      <c r="E8749" s="64"/>
      <c r="F8749" s="65"/>
      <c r="G8749" s="64"/>
    </row>
    <row r="8750" ht="15.0" customHeight="1">
      <c r="E8750" s="64"/>
      <c r="F8750" s="65"/>
      <c r="G8750" s="64"/>
    </row>
    <row r="8751" ht="15.0" customHeight="1">
      <c r="E8751" s="64"/>
      <c r="F8751" s="65"/>
      <c r="G8751" s="64"/>
    </row>
    <row r="8752" ht="15.0" customHeight="1">
      <c r="E8752" s="64"/>
      <c r="F8752" s="65"/>
      <c r="G8752" s="64"/>
    </row>
    <row r="8753" ht="15.0" customHeight="1">
      <c r="E8753" s="64"/>
      <c r="F8753" s="65"/>
      <c r="G8753" s="64"/>
    </row>
    <row r="8754" ht="15.0" customHeight="1">
      <c r="E8754" s="64"/>
      <c r="F8754" s="65"/>
      <c r="G8754" s="64"/>
    </row>
    <row r="8755" ht="15.0" customHeight="1">
      <c r="E8755" s="64"/>
      <c r="F8755" s="65"/>
      <c r="G8755" s="64"/>
    </row>
    <row r="8756" ht="15.0" customHeight="1">
      <c r="E8756" s="64"/>
      <c r="F8756" s="65"/>
      <c r="G8756" s="64"/>
    </row>
    <row r="8757" ht="15.0" customHeight="1">
      <c r="E8757" s="64"/>
      <c r="F8757" s="65"/>
      <c r="G8757" s="64"/>
    </row>
    <row r="8758" ht="15.0" customHeight="1">
      <c r="E8758" s="64"/>
      <c r="F8758" s="65"/>
      <c r="G8758" s="64"/>
    </row>
    <row r="8759" ht="15.0" customHeight="1">
      <c r="E8759" s="64"/>
      <c r="F8759" s="65"/>
      <c r="G8759" s="64"/>
    </row>
    <row r="8760" ht="15.0" customHeight="1">
      <c r="E8760" s="64"/>
      <c r="F8760" s="65"/>
      <c r="G8760" s="64"/>
    </row>
    <row r="8761" ht="15.0" customHeight="1">
      <c r="E8761" s="64"/>
      <c r="F8761" s="65"/>
      <c r="G8761" s="64"/>
    </row>
    <row r="8762" ht="15.0" customHeight="1">
      <c r="E8762" s="64"/>
      <c r="F8762" s="65"/>
      <c r="G8762" s="64"/>
    </row>
    <row r="8763" ht="15.0" customHeight="1">
      <c r="E8763" s="64"/>
      <c r="F8763" s="65"/>
      <c r="G8763" s="64"/>
    </row>
    <row r="8764" ht="15.0" customHeight="1">
      <c r="E8764" s="64"/>
      <c r="F8764" s="65"/>
      <c r="G8764" s="64"/>
    </row>
    <row r="8765" ht="15.0" customHeight="1">
      <c r="E8765" s="64"/>
      <c r="F8765" s="65"/>
      <c r="G8765" s="64"/>
    </row>
    <row r="8766" ht="15.0" customHeight="1">
      <c r="E8766" s="64"/>
      <c r="F8766" s="65"/>
      <c r="G8766" s="64"/>
    </row>
    <row r="8767" ht="15.0" customHeight="1">
      <c r="E8767" s="64"/>
      <c r="F8767" s="65"/>
      <c r="G8767" s="64"/>
    </row>
    <row r="8768" ht="15.0" customHeight="1">
      <c r="E8768" s="64"/>
      <c r="F8768" s="65"/>
      <c r="G8768" s="64"/>
    </row>
    <row r="8769" ht="15.0" customHeight="1">
      <c r="E8769" s="64"/>
      <c r="F8769" s="65"/>
      <c r="G8769" s="64"/>
    </row>
    <row r="8770" ht="15.0" customHeight="1">
      <c r="E8770" s="64"/>
      <c r="F8770" s="65"/>
      <c r="G8770" s="64"/>
    </row>
    <row r="8771" ht="15.0" customHeight="1">
      <c r="E8771" s="64"/>
      <c r="F8771" s="65"/>
      <c r="G8771" s="64"/>
    </row>
    <row r="8772" ht="15.0" customHeight="1">
      <c r="E8772" s="64"/>
      <c r="F8772" s="65"/>
      <c r="G8772" s="64"/>
    </row>
    <row r="8773" ht="15.0" customHeight="1">
      <c r="E8773" s="64"/>
      <c r="F8773" s="65"/>
      <c r="G8773" s="64"/>
    </row>
    <row r="8774" ht="15.0" customHeight="1">
      <c r="E8774" s="64"/>
      <c r="F8774" s="65"/>
      <c r="G8774" s="64"/>
    </row>
    <row r="8775" ht="15.0" customHeight="1">
      <c r="E8775" s="64"/>
      <c r="F8775" s="65"/>
      <c r="G8775" s="64"/>
    </row>
    <row r="8776" ht="15.0" customHeight="1">
      <c r="E8776" s="64"/>
      <c r="F8776" s="65"/>
      <c r="G8776" s="64"/>
    </row>
    <row r="8777" ht="15.0" customHeight="1">
      <c r="E8777" s="64"/>
      <c r="F8777" s="65"/>
      <c r="G8777" s="64"/>
    </row>
    <row r="8778" ht="15.0" customHeight="1">
      <c r="E8778" s="64"/>
      <c r="F8778" s="65"/>
      <c r="G8778" s="64"/>
    </row>
    <row r="8779" ht="15.0" customHeight="1">
      <c r="E8779" s="64"/>
      <c r="F8779" s="65"/>
      <c r="G8779" s="64"/>
    </row>
    <row r="8780" ht="15.0" customHeight="1">
      <c r="E8780" s="64"/>
      <c r="F8780" s="65"/>
      <c r="G8780" s="64"/>
    </row>
    <row r="8781" ht="15.0" customHeight="1">
      <c r="E8781" s="64"/>
      <c r="F8781" s="65"/>
      <c r="G8781" s="64"/>
    </row>
    <row r="8782" ht="15.0" customHeight="1">
      <c r="E8782" s="64"/>
      <c r="F8782" s="65"/>
      <c r="G8782" s="64"/>
    </row>
    <row r="8783" ht="15.0" customHeight="1">
      <c r="E8783" s="64"/>
      <c r="F8783" s="65"/>
      <c r="G8783" s="64"/>
    </row>
    <row r="8784" ht="15.0" customHeight="1">
      <c r="E8784" s="64"/>
      <c r="F8784" s="65"/>
      <c r="G8784" s="64"/>
    </row>
    <row r="8785" ht="15.0" customHeight="1">
      <c r="E8785" s="64"/>
      <c r="F8785" s="65"/>
      <c r="G8785" s="64"/>
    </row>
    <row r="8786" ht="15.0" customHeight="1">
      <c r="E8786" s="64"/>
      <c r="F8786" s="65"/>
      <c r="G8786" s="64"/>
    </row>
    <row r="8787" ht="15.0" customHeight="1">
      <c r="E8787" s="64"/>
      <c r="F8787" s="65"/>
      <c r="G8787" s="64"/>
    </row>
    <row r="8788" ht="15.0" customHeight="1">
      <c r="E8788" s="64"/>
      <c r="F8788" s="65"/>
      <c r="G8788" s="64"/>
    </row>
    <row r="8789" ht="15.0" customHeight="1">
      <c r="E8789" s="64"/>
      <c r="F8789" s="65"/>
      <c r="G8789" s="64"/>
    </row>
    <row r="8790" ht="15.0" customHeight="1">
      <c r="E8790" s="64"/>
      <c r="F8790" s="65"/>
      <c r="G8790" s="64"/>
    </row>
    <row r="8791" ht="15.0" customHeight="1">
      <c r="E8791" s="64"/>
      <c r="F8791" s="65"/>
      <c r="G8791" s="64"/>
    </row>
    <row r="8792" ht="15.0" customHeight="1">
      <c r="E8792" s="64"/>
      <c r="F8792" s="65"/>
      <c r="G8792" s="64"/>
    </row>
    <row r="8793" ht="15.0" customHeight="1">
      <c r="E8793" s="64"/>
      <c r="F8793" s="65"/>
      <c r="G8793" s="64"/>
    </row>
    <row r="8794" ht="15.0" customHeight="1">
      <c r="E8794" s="64"/>
      <c r="F8794" s="65"/>
      <c r="G8794" s="64"/>
    </row>
    <row r="8795" ht="15.0" customHeight="1">
      <c r="E8795" s="64"/>
      <c r="F8795" s="65"/>
      <c r="G8795" s="64"/>
    </row>
    <row r="8796" ht="15.0" customHeight="1">
      <c r="E8796" s="64"/>
      <c r="F8796" s="65"/>
      <c r="G8796" s="64"/>
    </row>
    <row r="8797" ht="15.0" customHeight="1">
      <c r="E8797" s="64"/>
      <c r="F8797" s="65"/>
      <c r="G8797" s="64"/>
    </row>
    <row r="8798" ht="15.0" customHeight="1">
      <c r="E8798" s="64"/>
      <c r="F8798" s="65"/>
      <c r="G8798" s="64"/>
    </row>
    <row r="8799" ht="15.0" customHeight="1">
      <c r="E8799" s="64"/>
      <c r="F8799" s="65"/>
      <c r="G8799" s="64"/>
    </row>
    <row r="8800" ht="15.0" customHeight="1">
      <c r="E8800" s="64"/>
      <c r="F8800" s="65"/>
      <c r="G8800" s="64"/>
    </row>
    <row r="8801" ht="15.0" customHeight="1">
      <c r="E8801" s="64"/>
      <c r="F8801" s="65"/>
      <c r="G8801" s="64"/>
    </row>
    <row r="8802" ht="15.0" customHeight="1">
      <c r="E8802" s="64"/>
      <c r="F8802" s="65"/>
      <c r="G8802" s="64"/>
    </row>
    <row r="8803" ht="15.0" customHeight="1">
      <c r="E8803" s="64"/>
      <c r="F8803" s="65"/>
      <c r="G8803" s="64"/>
    </row>
    <row r="8804" ht="15.0" customHeight="1">
      <c r="E8804" s="64"/>
      <c r="F8804" s="65"/>
      <c r="G8804" s="64"/>
    </row>
    <row r="8805" ht="15.0" customHeight="1">
      <c r="E8805" s="64"/>
      <c r="F8805" s="65"/>
      <c r="G8805" s="64"/>
    </row>
    <row r="8806" ht="15.0" customHeight="1">
      <c r="E8806" s="64"/>
      <c r="F8806" s="65"/>
      <c r="G8806" s="64"/>
    </row>
    <row r="8807" ht="15.0" customHeight="1">
      <c r="E8807" s="64"/>
      <c r="F8807" s="65"/>
      <c r="G8807" s="64"/>
    </row>
    <row r="8808" ht="15.0" customHeight="1">
      <c r="E8808" s="64"/>
      <c r="F8808" s="65"/>
      <c r="G8808" s="64"/>
    </row>
    <row r="8809" ht="15.0" customHeight="1">
      <c r="E8809" s="64"/>
      <c r="F8809" s="65"/>
      <c r="G8809" s="64"/>
    </row>
    <row r="8810" ht="15.0" customHeight="1">
      <c r="E8810" s="64"/>
      <c r="F8810" s="65"/>
      <c r="G8810" s="64"/>
    </row>
    <row r="8811" ht="15.0" customHeight="1">
      <c r="E8811" s="64"/>
      <c r="F8811" s="65"/>
      <c r="G8811" s="64"/>
    </row>
    <row r="8812" ht="15.0" customHeight="1">
      <c r="E8812" s="64"/>
      <c r="F8812" s="65"/>
      <c r="G8812" s="64"/>
    </row>
    <row r="8813" ht="15.0" customHeight="1">
      <c r="E8813" s="64"/>
      <c r="F8813" s="65"/>
      <c r="G8813" s="64"/>
    </row>
    <row r="8814" ht="15.0" customHeight="1">
      <c r="E8814" s="64"/>
      <c r="F8814" s="65"/>
      <c r="G8814" s="64"/>
    </row>
    <row r="8815" ht="15.0" customHeight="1">
      <c r="E8815" s="64"/>
      <c r="F8815" s="65"/>
      <c r="G8815" s="64"/>
    </row>
    <row r="8816" ht="15.0" customHeight="1">
      <c r="E8816" s="64"/>
      <c r="F8816" s="65"/>
      <c r="G8816" s="64"/>
    </row>
    <row r="8817" ht="15.0" customHeight="1">
      <c r="E8817" s="64"/>
      <c r="F8817" s="65"/>
      <c r="G8817" s="64"/>
    </row>
    <row r="8818" ht="15.0" customHeight="1">
      <c r="E8818" s="64"/>
      <c r="F8818" s="65"/>
      <c r="G8818" s="64"/>
    </row>
    <row r="8819" ht="15.0" customHeight="1">
      <c r="E8819" s="64"/>
      <c r="F8819" s="65"/>
      <c r="G8819" s="64"/>
    </row>
    <row r="8820" ht="15.0" customHeight="1">
      <c r="E8820" s="64"/>
      <c r="F8820" s="65"/>
      <c r="G8820" s="64"/>
    </row>
    <row r="8821" ht="15.0" customHeight="1">
      <c r="E8821" s="64"/>
      <c r="F8821" s="65"/>
      <c r="G8821" s="64"/>
    </row>
    <row r="8822" ht="15.0" customHeight="1">
      <c r="E8822" s="64"/>
      <c r="F8822" s="65"/>
      <c r="G8822" s="64"/>
    </row>
    <row r="8823" ht="15.0" customHeight="1">
      <c r="E8823" s="64"/>
      <c r="F8823" s="65"/>
      <c r="G8823" s="64"/>
    </row>
    <row r="8824" ht="15.0" customHeight="1">
      <c r="E8824" s="64"/>
      <c r="F8824" s="65"/>
      <c r="G8824" s="64"/>
    </row>
    <row r="8825" ht="15.0" customHeight="1">
      <c r="E8825" s="64"/>
      <c r="F8825" s="65"/>
      <c r="G8825" s="64"/>
    </row>
    <row r="8826" ht="15.0" customHeight="1">
      <c r="E8826" s="64"/>
      <c r="F8826" s="65"/>
      <c r="G8826" s="64"/>
    </row>
    <row r="8827" ht="15.0" customHeight="1">
      <c r="E8827" s="64"/>
      <c r="F8827" s="65"/>
      <c r="G8827" s="64"/>
    </row>
    <row r="8828" ht="15.0" customHeight="1">
      <c r="E8828" s="64"/>
      <c r="F8828" s="65"/>
      <c r="G8828" s="64"/>
    </row>
    <row r="8829" ht="15.0" customHeight="1">
      <c r="E8829" s="64"/>
      <c r="F8829" s="65"/>
      <c r="G8829" s="64"/>
    </row>
    <row r="8830" ht="15.0" customHeight="1">
      <c r="E8830" s="64"/>
      <c r="F8830" s="65"/>
      <c r="G8830" s="64"/>
    </row>
    <row r="8831" ht="15.0" customHeight="1">
      <c r="E8831" s="64"/>
      <c r="F8831" s="65"/>
      <c r="G8831" s="64"/>
    </row>
    <row r="8832" ht="15.0" customHeight="1">
      <c r="E8832" s="64"/>
      <c r="F8832" s="65"/>
      <c r="G8832" s="64"/>
    </row>
    <row r="8833" ht="15.0" customHeight="1">
      <c r="E8833" s="64"/>
      <c r="F8833" s="65"/>
      <c r="G8833" s="64"/>
    </row>
    <row r="8834" ht="15.0" customHeight="1">
      <c r="E8834" s="64"/>
      <c r="F8834" s="65"/>
      <c r="G8834" s="64"/>
    </row>
    <row r="8835" ht="15.0" customHeight="1">
      <c r="E8835" s="64"/>
      <c r="F8835" s="65"/>
      <c r="G8835" s="64"/>
    </row>
    <row r="8836" ht="15.0" customHeight="1">
      <c r="E8836" s="64"/>
      <c r="F8836" s="65"/>
      <c r="G8836" s="64"/>
    </row>
    <row r="8837" ht="15.0" customHeight="1">
      <c r="E8837" s="64"/>
      <c r="F8837" s="65"/>
      <c r="G8837" s="64"/>
    </row>
    <row r="8838" ht="15.0" customHeight="1">
      <c r="E8838" s="64"/>
      <c r="F8838" s="65"/>
      <c r="G8838" s="64"/>
    </row>
    <row r="8839" ht="15.0" customHeight="1">
      <c r="E8839" s="64"/>
      <c r="F8839" s="65"/>
      <c r="G8839" s="64"/>
    </row>
    <row r="8840" ht="15.0" customHeight="1">
      <c r="E8840" s="64"/>
      <c r="F8840" s="65"/>
      <c r="G8840" s="64"/>
    </row>
    <row r="8841" ht="15.0" customHeight="1">
      <c r="E8841" s="64"/>
      <c r="F8841" s="65"/>
      <c r="G8841" s="64"/>
    </row>
    <row r="8842" ht="15.0" customHeight="1">
      <c r="E8842" s="64"/>
      <c r="F8842" s="65"/>
      <c r="G8842" s="64"/>
    </row>
    <row r="8843" ht="15.0" customHeight="1">
      <c r="E8843" s="64"/>
      <c r="F8843" s="65"/>
      <c r="G8843" s="64"/>
    </row>
    <row r="8844" ht="15.0" customHeight="1">
      <c r="E8844" s="64"/>
      <c r="F8844" s="65"/>
      <c r="G8844" s="64"/>
    </row>
    <row r="8845" ht="15.0" customHeight="1">
      <c r="E8845" s="64"/>
      <c r="F8845" s="65"/>
      <c r="G8845" s="64"/>
    </row>
    <row r="8846" ht="15.0" customHeight="1">
      <c r="E8846" s="64"/>
      <c r="F8846" s="65"/>
      <c r="G8846" s="64"/>
    </row>
    <row r="8847" ht="15.0" customHeight="1">
      <c r="E8847" s="64"/>
      <c r="F8847" s="65"/>
      <c r="G8847" s="64"/>
    </row>
    <row r="8848" ht="15.0" customHeight="1">
      <c r="E8848" s="64"/>
      <c r="F8848" s="65"/>
      <c r="G8848" s="64"/>
    </row>
    <row r="8849" ht="15.0" customHeight="1">
      <c r="E8849" s="64"/>
      <c r="F8849" s="65"/>
      <c r="G8849" s="64"/>
    </row>
    <row r="8850" ht="15.0" customHeight="1">
      <c r="E8850" s="64"/>
      <c r="F8850" s="65"/>
      <c r="G8850" s="64"/>
    </row>
    <row r="8851" ht="15.0" customHeight="1">
      <c r="E8851" s="64"/>
      <c r="F8851" s="65"/>
      <c r="G8851" s="64"/>
    </row>
    <row r="8852" ht="15.0" customHeight="1">
      <c r="E8852" s="64"/>
      <c r="F8852" s="65"/>
      <c r="G8852" s="64"/>
    </row>
    <row r="8853" ht="15.0" customHeight="1">
      <c r="E8853" s="64"/>
      <c r="F8853" s="65"/>
      <c r="G8853" s="64"/>
    </row>
    <row r="8854" ht="15.0" customHeight="1">
      <c r="E8854" s="64"/>
      <c r="F8854" s="65"/>
      <c r="G8854" s="64"/>
    </row>
    <row r="8855" ht="15.0" customHeight="1">
      <c r="E8855" s="64"/>
      <c r="F8855" s="65"/>
      <c r="G8855" s="64"/>
    </row>
    <row r="8856" ht="15.0" customHeight="1">
      <c r="E8856" s="64"/>
      <c r="F8856" s="65"/>
      <c r="G8856" s="64"/>
    </row>
    <row r="8857" ht="15.0" customHeight="1">
      <c r="E8857" s="64"/>
      <c r="F8857" s="65"/>
      <c r="G8857" s="64"/>
    </row>
    <row r="8858" ht="15.0" customHeight="1">
      <c r="E8858" s="64"/>
      <c r="F8858" s="65"/>
      <c r="G8858" s="64"/>
    </row>
    <row r="8859" ht="15.0" customHeight="1">
      <c r="E8859" s="64"/>
      <c r="F8859" s="65"/>
      <c r="G8859" s="64"/>
    </row>
    <row r="8860" ht="15.0" customHeight="1">
      <c r="E8860" s="64"/>
      <c r="F8860" s="65"/>
      <c r="G8860" s="64"/>
    </row>
    <row r="8861" ht="15.0" customHeight="1">
      <c r="E8861" s="64"/>
      <c r="F8861" s="65"/>
      <c r="G8861" s="64"/>
    </row>
    <row r="8862" ht="15.0" customHeight="1">
      <c r="E8862" s="64"/>
      <c r="F8862" s="65"/>
      <c r="G8862" s="64"/>
    </row>
    <row r="8863" ht="15.0" customHeight="1">
      <c r="E8863" s="64"/>
      <c r="F8863" s="65"/>
      <c r="G8863" s="64"/>
    </row>
    <row r="8864" ht="15.0" customHeight="1">
      <c r="E8864" s="64"/>
      <c r="F8864" s="65"/>
      <c r="G8864" s="64"/>
    </row>
    <row r="8865" ht="15.0" customHeight="1">
      <c r="E8865" s="64"/>
      <c r="F8865" s="65"/>
      <c r="G8865" s="64"/>
    </row>
    <row r="8866" ht="15.0" customHeight="1">
      <c r="E8866" s="64"/>
      <c r="F8866" s="65"/>
      <c r="G8866" s="64"/>
    </row>
    <row r="8867" ht="15.0" customHeight="1">
      <c r="E8867" s="64"/>
      <c r="F8867" s="65"/>
      <c r="G8867" s="64"/>
    </row>
    <row r="8868" ht="15.0" customHeight="1">
      <c r="E8868" s="64"/>
      <c r="F8868" s="65"/>
      <c r="G8868" s="64"/>
    </row>
    <row r="8869" ht="15.0" customHeight="1">
      <c r="E8869" s="64"/>
      <c r="F8869" s="65"/>
      <c r="G8869" s="64"/>
    </row>
    <row r="8870" ht="15.0" customHeight="1">
      <c r="E8870" s="64"/>
      <c r="F8870" s="65"/>
      <c r="G8870" s="64"/>
    </row>
    <row r="8871" ht="15.0" customHeight="1">
      <c r="E8871" s="64"/>
      <c r="F8871" s="65"/>
      <c r="G8871" s="64"/>
    </row>
    <row r="8872" ht="15.0" customHeight="1">
      <c r="E8872" s="64"/>
      <c r="F8872" s="65"/>
      <c r="G8872" s="64"/>
    </row>
    <row r="8873" ht="15.0" customHeight="1">
      <c r="E8873" s="64"/>
      <c r="F8873" s="65"/>
      <c r="G8873" s="64"/>
    </row>
    <row r="8874" ht="15.0" customHeight="1">
      <c r="E8874" s="64"/>
      <c r="F8874" s="65"/>
      <c r="G8874" s="64"/>
    </row>
    <row r="8875" ht="15.0" customHeight="1">
      <c r="E8875" s="64"/>
      <c r="F8875" s="65"/>
      <c r="G8875" s="64"/>
    </row>
    <row r="8876" ht="15.0" customHeight="1">
      <c r="E8876" s="64"/>
      <c r="F8876" s="65"/>
      <c r="G8876" s="64"/>
    </row>
    <row r="8877" ht="15.0" customHeight="1">
      <c r="E8877" s="64"/>
      <c r="F8877" s="65"/>
      <c r="G8877" s="64"/>
    </row>
    <row r="8878" ht="15.0" customHeight="1">
      <c r="E8878" s="64"/>
      <c r="F8878" s="65"/>
      <c r="G8878" s="64"/>
    </row>
    <row r="8879" ht="15.0" customHeight="1">
      <c r="E8879" s="64"/>
      <c r="F8879" s="65"/>
      <c r="G8879" s="64"/>
    </row>
    <row r="8880" ht="15.0" customHeight="1">
      <c r="E8880" s="64"/>
      <c r="F8880" s="65"/>
      <c r="G8880" s="64"/>
    </row>
    <row r="8881" ht="15.0" customHeight="1">
      <c r="E8881" s="64"/>
      <c r="F8881" s="65"/>
      <c r="G8881" s="64"/>
    </row>
    <row r="8882" ht="15.0" customHeight="1">
      <c r="E8882" s="64"/>
      <c r="F8882" s="65"/>
      <c r="G8882" s="64"/>
    </row>
    <row r="8883" ht="15.0" customHeight="1">
      <c r="E8883" s="64"/>
      <c r="F8883" s="65"/>
      <c r="G8883" s="64"/>
    </row>
    <row r="8884" ht="15.0" customHeight="1">
      <c r="E8884" s="64"/>
      <c r="F8884" s="65"/>
      <c r="G8884" s="64"/>
    </row>
    <row r="8885" ht="15.0" customHeight="1">
      <c r="E8885" s="64"/>
      <c r="F8885" s="65"/>
      <c r="G8885" s="64"/>
    </row>
    <row r="8886" ht="15.0" customHeight="1">
      <c r="E8886" s="64"/>
      <c r="F8886" s="65"/>
      <c r="G8886" s="64"/>
    </row>
    <row r="8887" ht="15.0" customHeight="1">
      <c r="E8887" s="64"/>
      <c r="F8887" s="65"/>
      <c r="G8887" s="64"/>
    </row>
    <row r="8888" ht="15.0" customHeight="1">
      <c r="E8888" s="64"/>
      <c r="F8888" s="65"/>
      <c r="G8888" s="64"/>
    </row>
    <row r="8889" ht="15.0" customHeight="1">
      <c r="E8889" s="64"/>
      <c r="F8889" s="65"/>
      <c r="G8889" s="64"/>
    </row>
    <row r="8890" ht="15.0" customHeight="1">
      <c r="E8890" s="64"/>
      <c r="F8890" s="65"/>
      <c r="G8890" s="64"/>
    </row>
    <row r="8891" ht="15.0" customHeight="1">
      <c r="E8891" s="64"/>
      <c r="F8891" s="65"/>
      <c r="G8891" s="64"/>
    </row>
    <row r="8892" ht="15.0" customHeight="1">
      <c r="E8892" s="64"/>
      <c r="F8892" s="65"/>
      <c r="G8892" s="64"/>
    </row>
    <row r="8893" ht="15.0" customHeight="1">
      <c r="E8893" s="64"/>
      <c r="F8893" s="65"/>
      <c r="G8893" s="64"/>
    </row>
    <row r="8894" ht="15.0" customHeight="1">
      <c r="E8894" s="64"/>
      <c r="F8894" s="65"/>
      <c r="G8894" s="64"/>
    </row>
    <row r="8895" ht="15.0" customHeight="1">
      <c r="E8895" s="64"/>
      <c r="F8895" s="65"/>
      <c r="G8895" s="64"/>
    </row>
    <row r="8896" ht="15.0" customHeight="1">
      <c r="E8896" s="64"/>
      <c r="F8896" s="65"/>
      <c r="G8896" s="64"/>
    </row>
    <row r="8897" ht="15.0" customHeight="1">
      <c r="E8897" s="64"/>
      <c r="F8897" s="65"/>
      <c r="G8897" s="64"/>
    </row>
    <row r="8898" ht="15.0" customHeight="1">
      <c r="E8898" s="64"/>
      <c r="F8898" s="65"/>
      <c r="G8898" s="64"/>
    </row>
    <row r="8899" ht="15.0" customHeight="1">
      <c r="E8899" s="64"/>
      <c r="F8899" s="65"/>
      <c r="G8899" s="64"/>
    </row>
    <row r="8900" ht="15.0" customHeight="1">
      <c r="E8900" s="64"/>
      <c r="F8900" s="65"/>
      <c r="G8900" s="64"/>
    </row>
    <row r="8901" ht="15.0" customHeight="1">
      <c r="E8901" s="64"/>
      <c r="F8901" s="65"/>
      <c r="G8901" s="64"/>
    </row>
    <row r="8902" ht="15.0" customHeight="1">
      <c r="E8902" s="64"/>
      <c r="F8902" s="65"/>
      <c r="G8902" s="64"/>
    </row>
    <row r="8903" ht="15.0" customHeight="1">
      <c r="E8903" s="64"/>
      <c r="F8903" s="65"/>
      <c r="G8903" s="64"/>
    </row>
    <row r="8904" ht="15.0" customHeight="1">
      <c r="E8904" s="64"/>
      <c r="F8904" s="65"/>
      <c r="G8904" s="64"/>
    </row>
    <row r="8905" ht="15.0" customHeight="1">
      <c r="E8905" s="64"/>
      <c r="F8905" s="65"/>
      <c r="G8905" s="64"/>
    </row>
    <row r="8906" ht="15.0" customHeight="1">
      <c r="E8906" s="64"/>
      <c r="F8906" s="65"/>
      <c r="G8906" s="64"/>
    </row>
    <row r="8907" ht="15.0" customHeight="1">
      <c r="E8907" s="64"/>
      <c r="F8907" s="65"/>
      <c r="G8907" s="64"/>
    </row>
    <row r="8908" ht="15.0" customHeight="1">
      <c r="E8908" s="64"/>
      <c r="F8908" s="65"/>
      <c r="G8908" s="64"/>
    </row>
    <row r="8909" ht="15.0" customHeight="1">
      <c r="E8909" s="64"/>
      <c r="F8909" s="65"/>
      <c r="G8909" s="64"/>
    </row>
    <row r="8910" ht="15.0" customHeight="1">
      <c r="E8910" s="64"/>
      <c r="F8910" s="65"/>
      <c r="G8910" s="64"/>
    </row>
    <row r="8911" ht="15.0" customHeight="1">
      <c r="E8911" s="64"/>
      <c r="F8911" s="65"/>
      <c r="G8911" s="64"/>
    </row>
    <row r="8912" ht="15.0" customHeight="1">
      <c r="E8912" s="64"/>
      <c r="F8912" s="65"/>
      <c r="G8912" s="64"/>
    </row>
    <row r="8913" ht="15.0" customHeight="1">
      <c r="E8913" s="64"/>
      <c r="F8913" s="65"/>
      <c r="G8913" s="64"/>
    </row>
    <row r="8914" ht="15.0" customHeight="1">
      <c r="E8914" s="64"/>
      <c r="F8914" s="65"/>
      <c r="G8914" s="64"/>
    </row>
    <row r="8915" ht="15.0" customHeight="1">
      <c r="E8915" s="64"/>
      <c r="F8915" s="65"/>
      <c r="G8915" s="64"/>
    </row>
    <row r="8916" ht="15.0" customHeight="1">
      <c r="E8916" s="64"/>
      <c r="F8916" s="65"/>
      <c r="G8916" s="64"/>
    </row>
    <row r="8917" ht="15.0" customHeight="1">
      <c r="E8917" s="64"/>
      <c r="F8917" s="65"/>
      <c r="G8917" s="64"/>
    </row>
    <row r="8918" ht="15.0" customHeight="1">
      <c r="E8918" s="64"/>
      <c r="F8918" s="65"/>
      <c r="G8918" s="64"/>
    </row>
    <row r="8919" ht="15.0" customHeight="1">
      <c r="E8919" s="64"/>
      <c r="F8919" s="65"/>
      <c r="G8919" s="64"/>
    </row>
    <row r="8920" ht="15.0" customHeight="1">
      <c r="E8920" s="64"/>
      <c r="F8920" s="65"/>
      <c r="G8920" s="64"/>
    </row>
    <row r="8921" ht="15.0" customHeight="1">
      <c r="E8921" s="64"/>
      <c r="F8921" s="65"/>
      <c r="G8921" s="64"/>
    </row>
    <row r="8922" ht="15.0" customHeight="1">
      <c r="E8922" s="64"/>
      <c r="F8922" s="65"/>
      <c r="G8922" s="64"/>
    </row>
    <row r="8923" ht="15.0" customHeight="1">
      <c r="E8923" s="64"/>
      <c r="F8923" s="65"/>
      <c r="G8923" s="64"/>
    </row>
    <row r="8924" ht="15.0" customHeight="1">
      <c r="E8924" s="64"/>
      <c r="F8924" s="65"/>
      <c r="G8924" s="64"/>
    </row>
    <row r="8925" ht="15.0" customHeight="1">
      <c r="E8925" s="64"/>
      <c r="F8925" s="65"/>
      <c r="G8925" s="64"/>
    </row>
    <row r="8926" ht="15.0" customHeight="1">
      <c r="E8926" s="64"/>
      <c r="F8926" s="65"/>
      <c r="G8926" s="64"/>
    </row>
    <row r="8927" ht="15.0" customHeight="1">
      <c r="E8927" s="64"/>
      <c r="F8927" s="65"/>
      <c r="G8927" s="64"/>
    </row>
    <row r="8928" ht="15.0" customHeight="1">
      <c r="E8928" s="64"/>
      <c r="F8928" s="65"/>
      <c r="G8928" s="64"/>
    </row>
    <row r="8929" ht="15.0" customHeight="1">
      <c r="E8929" s="64"/>
      <c r="F8929" s="65"/>
      <c r="G8929" s="64"/>
    </row>
    <row r="8930" ht="15.0" customHeight="1">
      <c r="E8930" s="64"/>
      <c r="F8930" s="65"/>
      <c r="G8930" s="64"/>
    </row>
    <row r="8931" ht="15.0" customHeight="1">
      <c r="E8931" s="64"/>
      <c r="F8931" s="65"/>
      <c r="G8931" s="64"/>
    </row>
    <row r="8932" ht="15.0" customHeight="1">
      <c r="E8932" s="64"/>
      <c r="F8932" s="65"/>
      <c r="G8932" s="64"/>
    </row>
    <row r="8933" ht="15.0" customHeight="1">
      <c r="E8933" s="64"/>
      <c r="F8933" s="65"/>
      <c r="G8933" s="64"/>
    </row>
    <row r="8934" ht="15.0" customHeight="1">
      <c r="E8934" s="64"/>
      <c r="F8934" s="65"/>
      <c r="G8934" s="64"/>
    </row>
    <row r="8935" ht="15.0" customHeight="1">
      <c r="E8935" s="64"/>
      <c r="F8935" s="65"/>
      <c r="G8935" s="64"/>
    </row>
    <row r="8936" ht="15.0" customHeight="1">
      <c r="E8936" s="64"/>
      <c r="F8936" s="65"/>
      <c r="G8936" s="64"/>
    </row>
    <row r="8937" ht="15.0" customHeight="1">
      <c r="E8937" s="64"/>
      <c r="F8937" s="65"/>
      <c r="G8937" s="64"/>
    </row>
    <row r="8938" ht="15.0" customHeight="1">
      <c r="E8938" s="64"/>
      <c r="F8938" s="65"/>
      <c r="G8938" s="64"/>
    </row>
    <row r="8939" ht="15.0" customHeight="1">
      <c r="E8939" s="64"/>
      <c r="F8939" s="65"/>
      <c r="G8939" s="64"/>
    </row>
    <row r="8940" ht="15.0" customHeight="1">
      <c r="E8940" s="64"/>
      <c r="F8940" s="65"/>
      <c r="G8940" s="64"/>
    </row>
    <row r="8941" ht="15.0" customHeight="1">
      <c r="E8941" s="64"/>
      <c r="F8941" s="65"/>
      <c r="G8941" s="64"/>
    </row>
    <row r="8942" ht="15.0" customHeight="1">
      <c r="E8942" s="64"/>
      <c r="F8942" s="65"/>
      <c r="G8942" s="64"/>
    </row>
    <row r="8943" ht="15.0" customHeight="1">
      <c r="E8943" s="64"/>
      <c r="F8943" s="65"/>
      <c r="G8943" s="64"/>
    </row>
    <row r="8944" ht="15.0" customHeight="1">
      <c r="E8944" s="64"/>
      <c r="F8944" s="65"/>
      <c r="G8944" s="64"/>
    </row>
    <row r="8945" ht="15.0" customHeight="1">
      <c r="E8945" s="64"/>
      <c r="F8945" s="65"/>
      <c r="G8945" s="64"/>
    </row>
    <row r="8946" ht="15.0" customHeight="1">
      <c r="E8946" s="64"/>
      <c r="F8946" s="65"/>
      <c r="G8946" s="64"/>
    </row>
    <row r="8947" ht="15.0" customHeight="1">
      <c r="E8947" s="64"/>
      <c r="F8947" s="65"/>
      <c r="G8947" s="64"/>
    </row>
    <row r="8948" ht="15.0" customHeight="1">
      <c r="E8948" s="64"/>
      <c r="F8948" s="65"/>
      <c r="G8948" s="64"/>
    </row>
    <row r="8949" ht="15.0" customHeight="1">
      <c r="E8949" s="64"/>
      <c r="F8949" s="65"/>
      <c r="G8949" s="64"/>
    </row>
    <row r="8950" ht="15.0" customHeight="1">
      <c r="E8950" s="64"/>
      <c r="F8950" s="65"/>
      <c r="G8950" s="64"/>
    </row>
    <row r="8951" ht="15.0" customHeight="1">
      <c r="E8951" s="64"/>
      <c r="F8951" s="65"/>
      <c r="G8951" s="64"/>
    </row>
    <row r="8952" ht="15.0" customHeight="1">
      <c r="E8952" s="64"/>
      <c r="F8952" s="65"/>
      <c r="G8952" s="64"/>
    </row>
    <row r="8953" ht="15.0" customHeight="1">
      <c r="E8953" s="64"/>
      <c r="F8953" s="65"/>
      <c r="G8953" s="64"/>
    </row>
    <row r="8954" ht="15.0" customHeight="1">
      <c r="E8954" s="64"/>
      <c r="F8954" s="65"/>
      <c r="G8954" s="64"/>
    </row>
    <row r="8955" ht="15.0" customHeight="1">
      <c r="E8955" s="64"/>
      <c r="F8955" s="65"/>
      <c r="G8955" s="64"/>
    </row>
    <row r="8956" ht="15.0" customHeight="1">
      <c r="E8956" s="64"/>
      <c r="F8956" s="65"/>
      <c r="G8956" s="64"/>
    </row>
    <row r="8957" ht="15.0" customHeight="1">
      <c r="E8957" s="64"/>
      <c r="F8957" s="65"/>
      <c r="G8957" s="64"/>
    </row>
    <row r="8958" ht="15.0" customHeight="1">
      <c r="E8958" s="64"/>
      <c r="F8958" s="65"/>
      <c r="G8958" s="64"/>
    </row>
    <row r="8959" ht="15.0" customHeight="1">
      <c r="E8959" s="64"/>
      <c r="F8959" s="65"/>
      <c r="G8959" s="64"/>
    </row>
    <row r="8960" ht="15.0" customHeight="1">
      <c r="E8960" s="64"/>
      <c r="F8960" s="65"/>
      <c r="G8960" s="64"/>
    </row>
    <row r="8961" ht="15.0" customHeight="1">
      <c r="E8961" s="64"/>
      <c r="F8961" s="65"/>
      <c r="G8961" s="64"/>
    </row>
    <row r="8962" ht="15.0" customHeight="1">
      <c r="E8962" s="64"/>
      <c r="F8962" s="65"/>
      <c r="G8962" s="64"/>
    </row>
    <row r="8963" ht="15.0" customHeight="1">
      <c r="E8963" s="64"/>
      <c r="F8963" s="65"/>
      <c r="G8963" s="64"/>
    </row>
    <row r="8964" ht="15.0" customHeight="1">
      <c r="E8964" s="64"/>
      <c r="F8964" s="65"/>
      <c r="G8964" s="64"/>
    </row>
    <row r="8965" ht="15.0" customHeight="1">
      <c r="E8965" s="64"/>
      <c r="F8965" s="65"/>
      <c r="G8965" s="64"/>
    </row>
    <row r="8966" ht="15.0" customHeight="1">
      <c r="E8966" s="64"/>
      <c r="F8966" s="65"/>
      <c r="G8966" s="64"/>
    </row>
    <row r="8967" ht="15.0" customHeight="1">
      <c r="E8967" s="64"/>
      <c r="F8967" s="65"/>
      <c r="G8967" s="64"/>
    </row>
    <row r="8968" ht="15.0" customHeight="1">
      <c r="E8968" s="64"/>
      <c r="F8968" s="65"/>
      <c r="G8968" s="64"/>
    </row>
    <row r="8969" ht="15.0" customHeight="1">
      <c r="E8969" s="64"/>
      <c r="F8969" s="65"/>
      <c r="G8969" s="64"/>
    </row>
    <row r="8970" ht="15.0" customHeight="1">
      <c r="E8970" s="64"/>
      <c r="F8970" s="65"/>
      <c r="G8970" s="64"/>
    </row>
    <row r="8971" ht="15.0" customHeight="1">
      <c r="E8971" s="64"/>
      <c r="F8971" s="65"/>
      <c r="G8971" s="64"/>
    </row>
    <row r="8972" ht="15.0" customHeight="1">
      <c r="E8972" s="64"/>
      <c r="F8972" s="65"/>
      <c r="G8972" s="64"/>
    </row>
    <row r="8973" ht="15.0" customHeight="1">
      <c r="E8973" s="64"/>
      <c r="F8973" s="65"/>
      <c r="G8973" s="64"/>
    </row>
    <row r="8974" ht="15.0" customHeight="1">
      <c r="E8974" s="64"/>
      <c r="F8974" s="65"/>
      <c r="G8974" s="64"/>
    </row>
    <row r="8975" ht="15.0" customHeight="1">
      <c r="E8975" s="64"/>
      <c r="F8975" s="65"/>
      <c r="G8975" s="64"/>
    </row>
    <row r="8976" ht="15.0" customHeight="1">
      <c r="E8976" s="64"/>
      <c r="F8976" s="65"/>
      <c r="G8976" s="64"/>
    </row>
    <row r="8977" ht="15.0" customHeight="1">
      <c r="E8977" s="64"/>
      <c r="F8977" s="65"/>
      <c r="G8977" s="64"/>
    </row>
    <row r="8978" ht="15.0" customHeight="1">
      <c r="E8978" s="64"/>
      <c r="F8978" s="65"/>
      <c r="G8978" s="64"/>
    </row>
    <row r="8979" ht="15.0" customHeight="1">
      <c r="E8979" s="64"/>
      <c r="F8979" s="65"/>
      <c r="G8979" s="64"/>
    </row>
    <row r="8980" ht="15.0" customHeight="1">
      <c r="E8980" s="64"/>
      <c r="F8980" s="65"/>
      <c r="G8980" s="64"/>
    </row>
    <row r="8981" ht="15.0" customHeight="1">
      <c r="E8981" s="64"/>
      <c r="F8981" s="65"/>
      <c r="G8981" s="64"/>
    </row>
    <row r="8982" ht="15.0" customHeight="1">
      <c r="E8982" s="64"/>
      <c r="F8982" s="65"/>
      <c r="G8982" s="64"/>
    </row>
    <row r="8983" ht="15.0" customHeight="1">
      <c r="E8983" s="64"/>
      <c r="F8983" s="65"/>
      <c r="G8983" s="64"/>
    </row>
    <row r="8984" ht="15.0" customHeight="1">
      <c r="E8984" s="64"/>
      <c r="F8984" s="65"/>
      <c r="G8984" s="64"/>
    </row>
    <row r="8985" ht="15.0" customHeight="1">
      <c r="E8985" s="64"/>
      <c r="F8985" s="65"/>
      <c r="G8985" s="64"/>
    </row>
    <row r="8986" ht="15.0" customHeight="1">
      <c r="E8986" s="64"/>
      <c r="F8986" s="65"/>
      <c r="G8986" s="64"/>
    </row>
    <row r="8987" ht="15.0" customHeight="1">
      <c r="E8987" s="64"/>
      <c r="F8987" s="65"/>
      <c r="G8987" s="64"/>
    </row>
    <row r="8988" ht="15.0" customHeight="1">
      <c r="E8988" s="64"/>
      <c r="F8988" s="65"/>
      <c r="G8988" s="64"/>
    </row>
    <row r="8989" ht="15.0" customHeight="1">
      <c r="E8989" s="64"/>
      <c r="F8989" s="65"/>
      <c r="G8989" s="64"/>
    </row>
    <row r="8990" ht="15.0" customHeight="1">
      <c r="E8990" s="64"/>
      <c r="F8990" s="65"/>
      <c r="G8990" s="64"/>
    </row>
    <row r="8991" ht="15.0" customHeight="1">
      <c r="E8991" s="64"/>
      <c r="F8991" s="65"/>
      <c r="G8991" s="64"/>
    </row>
    <row r="8992" ht="15.0" customHeight="1">
      <c r="E8992" s="64"/>
      <c r="F8992" s="65"/>
      <c r="G8992" s="64"/>
    </row>
    <row r="8993" ht="15.0" customHeight="1">
      <c r="E8993" s="64"/>
      <c r="F8993" s="65"/>
      <c r="G8993" s="64"/>
    </row>
    <row r="8994" ht="15.0" customHeight="1">
      <c r="E8994" s="64"/>
      <c r="F8994" s="65"/>
      <c r="G8994" s="64"/>
    </row>
    <row r="8995" ht="15.0" customHeight="1">
      <c r="E8995" s="64"/>
      <c r="F8995" s="65"/>
      <c r="G8995" s="64"/>
    </row>
    <row r="8996" ht="15.0" customHeight="1">
      <c r="E8996" s="64"/>
      <c r="F8996" s="65"/>
      <c r="G8996" s="64"/>
    </row>
    <row r="8997" ht="15.0" customHeight="1">
      <c r="E8997" s="64"/>
      <c r="F8997" s="65"/>
      <c r="G8997" s="64"/>
    </row>
    <row r="8998" ht="15.0" customHeight="1">
      <c r="E8998" s="64"/>
      <c r="F8998" s="65"/>
      <c r="G8998" s="64"/>
    </row>
    <row r="8999" ht="15.0" customHeight="1">
      <c r="E8999" s="64"/>
      <c r="F8999" s="65"/>
      <c r="G8999" s="64"/>
    </row>
    <row r="9000" ht="15.0" customHeight="1">
      <c r="E9000" s="64"/>
      <c r="F9000" s="65"/>
      <c r="G9000" s="64"/>
    </row>
    <row r="9001" ht="15.0" customHeight="1">
      <c r="E9001" s="64"/>
      <c r="F9001" s="65"/>
      <c r="G9001" s="64"/>
    </row>
    <row r="9002" ht="15.0" customHeight="1">
      <c r="E9002" s="64"/>
      <c r="F9002" s="65"/>
      <c r="G9002" s="64"/>
    </row>
    <row r="9003" ht="15.0" customHeight="1">
      <c r="E9003" s="64"/>
      <c r="F9003" s="65"/>
      <c r="G9003" s="64"/>
    </row>
    <row r="9004" ht="15.0" customHeight="1">
      <c r="E9004" s="64"/>
      <c r="F9004" s="65"/>
      <c r="G9004" s="64"/>
    </row>
    <row r="9005" ht="15.0" customHeight="1">
      <c r="E9005" s="64"/>
      <c r="F9005" s="65"/>
      <c r="G9005" s="64"/>
    </row>
    <row r="9006" ht="15.0" customHeight="1">
      <c r="E9006" s="64"/>
      <c r="F9006" s="65"/>
      <c r="G9006" s="64"/>
    </row>
    <row r="9007" ht="15.0" customHeight="1">
      <c r="E9007" s="64"/>
      <c r="F9007" s="65"/>
      <c r="G9007" s="64"/>
    </row>
    <row r="9008" ht="15.0" customHeight="1">
      <c r="E9008" s="64"/>
      <c r="F9008" s="65"/>
      <c r="G9008" s="64"/>
    </row>
    <row r="9009" ht="15.0" customHeight="1">
      <c r="E9009" s="64"/>
      <c r="F9009" s="65"/>
      <c r="G9009" s="64"/>
    </row>
    <row r="9010" ht="15.0" customHeight="1">
      <c r="E9010" s="64"/>
      <c r="F9010" s="65"/>
      <c r="G9010" s="64"/>
    </row>
    <row r="9011" ht="15.0" customHeight="1">
      <c r="E9011" s="64"/>
      <c r="F9011" s="65"/>
      <c r="G9011" s="64"/>
    </row>
    <row r="9012" ht="15.0" customHeight="1">
      <c r="E9012" s="64"/>
      <c r="F9012" s="65"/>
      <c r="G9012" s="64"/>
    </row>
    <row r="9013" ht="15.0" customHeight="1">
      <c r="E9013" s="64"/>
      <c r="F9013" s="65"/>
      <c r="G9013" s="64"/>
    </row>
    <row r="9014" ht="15.0" customHeight="1">
      <c r="E9014" s="64"/>
      <c r="F9014" s="65"/>
      <c r="G9014" s="64"/>
    </row>
    <row r="9015" ht="15.0" customHeight="1">
      <c r="E9015" s="64"/>
      <c r="F9015" s="65"/>
      <c r="G9015" s="64"/>
    </row>
    <row r="9016" ht="15.0" customHeight="1">
      <c r="E9016" s="64"/>
      <c r="F9016" s="65"/>
      <c r="G9016" s="64"/>
    </row>
    <row r="9017" ht="15.0" customHeight="1">
      <c r="E9017" s="64"/>
      <c r="F9017" s="65"/>
      <c r="G9017" s="64"/>
    </row>
    <row r="9018" ht="15.0" customHeight="1">
      <c r="E9018" s="64"/>
      <c r="F9018" s="65"/>
      <c r="G9018" s="64"/>
    </row>
    <row r="9019" ht="15.0" customHeight="1">
      <c r="E9019" s="64"/>
      <c r="F9019" s="65"/>
      <c r="G9019" s="64"/>
    </row>
    <row r="9020" ht="15.0" customHeight="1">
      <c r="E9020" s="64"/>
      <c r="F9020" s="65"/>
      <c r="G9020" s="64"/>
    </row>
    <row r="9021" ht="15.0" customHeight="1">
      <c r="E9021" s="64"/>
      <c r="F9021" s="65"/>
      <c r="G9021" s="64"/>
    </row>
    <row r="9022" ht="15.0" customHeight="1">
      <c r="E9022" s="64"/>
      <c r="F9022" s="65"/>
      <c r="G9022" s="64"/>
    </row>
    <row r="9023" ht="15.0" customHeight="1">
      <c r="E9023" s="64"/>
      <c r="F9023" s="65"/>
      <c r="G9023" s="64"/>
    </row>
    <row r="9024" ht="15.0" customHeight="1">
      <c r="E9024" s="64"/>
      <c r="F9024" s="65"/>
      <c r="G9024" s="64"/>
    </row>
    <row r="9025" ht="15.0" customHeight="1">
      <c r="E9025" s="64"/>
      <c r="F9025" s="65"/>
      <c r="G9025" s="64"/>
    </row>
    <row r="9026" ht="15.0" customHeight="1">
      <c r="E9026" s="64"/>
      <c r="F9026" s="65"/>
      <c r="G9026" s="64"/>
    </row>
    <row r="9027" ht="15.0" customHeight="1">
      <c r="E9027" s="64"/>
      <c r="F9027" s="65"/>
      <c r="G9027" s="64"/>
    </row>
    <row r="9028" ht="15.0" customHeight="1">
      <c r="E9028" s="64"/>
      <c r="F9028" s="65"/>
      <c r="G9028" s="64"/>
    </row>
    <row r="9029" ht="15.0" customHeight="1">
      <c r="E9029" s="64"/>
      <c r="F9029" s="65"/>
      <c r="G9029" s="64"/>
    </row>
    <row r="9030" ht="15.0" customHeight="1">
      <c r="E9030" s="64"/>
      <c r="F9030" s="65"/>
      <c r="G9030" s="64"/>
    </row>
    <row r="9031" ht="15.0" customHeight="1">
      <c r="E9031" s="64"/>
      <c r="F9031" s="65"/>
      <c r="G9031" s="64"/>
    </row>
    <row r="9032" ht="15.0" customHeight="1">
      <c r="E9032" s="64"/>
      <c r="F9032" s="65"/>
      <c r="G9032" s="64"/>
    </row>
    <row r="9033" ht="15.0" customHeight="1">
      <c r="E9033" s="64"/>
      <c r="F9033" s="65"/>
      <c r="G9033" s="64"/>
    </row>
    <row r="9034" ht="15.0" customHeight="1">
      <c r="E9034" s="64"/>
      <c r="F9034" s="65"/>
      <c r="G9034" s="64"/>
    </row>
    <row r="9035" ht="15.0" customHeight="1">
      <c r="E9035" s="64"/>
      <c r="F9035" s="65"/>
      <c r="G9035" s="64"/>
    </row>
    <row r="9036" ht="15.0" customHeight="1">
      <c r="E9036" s="64"/>
      <c r="F9036" s="65"/>
      <c r="G9036" s="64"/>
    </row>
    <row r="9037" ht="15.0" customHeight="1">
      <c r="E9037" s="64"/>
      <c r="F9037" s="65"/>
      <c r="G9037" s="64"/>
    </row>
    <row r="9038" ht="15.0" customHeight="1">
      <c r="E9038" s="64"/>
      <c r="F9038" s="65"/>
      <c r="G9038" s="64"/>
    </row>
    <row r="9039" ht="15.0" customHeight="1">
      <c r="E9039" s="64"/>
      <c r="F9039" s="65"/>
      <c r="G9039" s="64"/>
    </row>
    <row r="9040" ht="15.0" customHeight="1">
      <c r="E9040" s="64"/>
      <c r="F9040" s="65"/>
      <c r="G9040" s="64"/>
    </row>
    <row r="9041" ht="15.0" customHeight="1">
      <c r="E9041" s="64"/>
      <c r="F9041" s="65"/>
      <c r="G9041" s="64"/>
    </row>
    <row r="9042" ht="15.0" customHeight="1">
      <c r="E9042" s="64"/>
      <c r="F9042" s="65"/>
      <c r="G9042" s="64"/>
    </row>
    <row r="9043" ht="15.0" customHeight="1">
      <c r="E9043" s="64"/>
      <c r="F9043" s="65"/>
      <c r="G9043" s="64"/>
    </row>
    <row r="9044" ht="15.0" customHeight="1">
      <c r="E9044" s="64"/>
      <c r="F9044" s="65"/>
      <c r="G9044" s="64"/>
    </row>
    <row r="9045" ht="15.0" customHeight="1">
      <c r="E9045" s="64"/>
      <c r="F9045" s="65"/>
      <c r="G9045" s="64"/>
    </row>
    <row r="9046" ht="15.0" customHeight="1">
      <c r="E9046" s="64"/>
      <c r="F9046" s="65"/>
      <c r="G9046" s="64"/>
    </row>
    <row r="9047" ht="15.0" customHeight="1">
      <c r="E9047" s="64"/>
      <c r="F9047" s="65"/>
      <c r="G9047" s="64"/>
    </row>
    <row r="9048" ht="15.0" customHeight="1">
      <c r="E9048" s="64"/>
      <c r="F9048" s="65"/>
      <c r="G9048" s="64"/>
    </row>
    <row r="9049" ht="15.0" customHeight="1">
      <c r="E9049" s="64"/>
      <c r="F9049" s="65"/>
      <c r="G9049" s="64"/>
    </row>
    <row r="9050" ht="15.0" customHeight="1">
      <c r="E9050" s="64"/>
      <c r="F9050" s="65"/>
      <c r="G9050" s="64"/>
    </row>
    <row r="9051" ht="15.0" customHeight="1">
      <c r="E9051" s="64"/>
      <c r="F9051" s="65"/>
      <c r="G9051" s="64"/>
    </row>
    <row r="9052" ht="15.0" customHeight="1">
      <c r="E9052" s="64"/>
      <c r="F9052" s="65"/>
      <c r="G9052" s="64"/>
    </row>
    <row r="9053" ht="15.0" customHeight="1">
      <c r="E9053" s="64"/>
      <c r="F9053" s="65"/>
      <c r="G9053" s="64"/>
    </row>
    <row r="9054" ht="15.0" customHeight="1">
      <c r="E9054" s="64"/>
      <c r="F9054" s="65"/>
      <c r="G9054" s="64"/>
    </row>
    <row r="9055" ht="15.0" customHeight="1">
      <c r="E9055" s="64"/>
      <c r="F9055" s="65"/>
      <c r="G9055" s="64"/>
    </row>
    <row r="9056" ht="15.0" customHeight="1">
      <c r="E9056" s="64"/>
      <c r="F9056" s="65"/>
      <c r="G9056" s="64"/>
    </row>
    <row r="9057" ht="15.0" customHeight="1">
      <c r="E9057" s="64"/>
      <c r="F9057" s="65"/>
      <c r="G9057" s="64"/>
    </row>
    <row r="9058" ht="15.0" customHeight="1">
      <c r="E9058" s="64"/>
      <c r="F9058" s="65"/>
      <c r="G9058" s="64"/>
    </row>
    <row r="9059" ht="15.0" customHeight="1">
      <c r="E9059" s="64"/>
      <c r="F9059" s="65"/>
      <c r="G9059" s="64"/>
    </row>
    <row r="9060" ht="15.0" customHeight="1">
      <c r="E9060" s="64"/>
      <c r="F9060" s="65"/>
      <c r="G9060" s="64"/>
    </row>
    <row r="9061" ht="15.0" customHeight="1">
      <c r="E9061" s="64"/>
      <c r="F9061" s="65"/>
      <c r="G9061" s="64"/>
    </row>
    <row r="9062" ht="15.0" customHeight="1">
      <c r="E9062" s="64"/>
      <c r="F9062" s="65"/>
      <c r="G9062" s="64"/>
    </row>
    <row r="9063" ht="15.0" customHeight="1">
      <c r="E9063" s="64"/>
      <c r="F9063" s="65"/>
      <c r="G9063" s="64"/>
    </row>
    <row r="9064" ht="15.0" customHeight="1">
      <c r="E9064" s="64"/>
      <c r="F9064" s="65"/>
      <c r="G9064" s="64"/>
    </row>
    <row r="9065" ht="15.0" customHeight="1">
      <c r="E9065" s="64"/>
      <c r="F9065" s="65"/>
      <c r="G9065" s="64"/>
    </row>
    <row r="9066" ht="15.0" customHeight="1">
      <c r="E9066" s="64"/>
      <c r="F9066" s="65"/>
      <c r="G9066" s="64"/>
    </row>
    <row r="9067" ht="15.0" customHeight="1">
      <c r="E9067" s="64"/>
      <c r="F9067" s="65"/>
      <c r="G9067" s="64"/>
    </row>
    <row r="9068" ht="15.0" customHeight="1">
      <c r="E9068" s="64"/>
      <c r="F9068" s="65"/>
      <c r="G9068" s="64"/>
    </row>
    <row r="9069" ht="15.0" customHeight="1">
      <c r="E9069" s="64"/>
      <c r="F9069" s="65"/>
      <c r="G9069" s="64"/>
    </row>
    <row r="9070" ht="15.0" customHeight="1">
      <c r="E9070" s="64"/>
      <c r="F9070" s="65"/>
      <c r="G9070" s="64"/>
    </row>
    <row r="9071" ht="15.0" customHeight="1">
      <c r="E9071" s="64"/>
      <c r="F9071" s="65"/>
      <c r="G9071" s="64"/>
    </row>
    <row r="9072" ht="15.0" customHeight="1">
      <c r="E9072" s="64"/>
      <c r="F9072" s="65"/>
      <c r="G9072" s="64"/>
    </row>
    <row r="9073" ht="15.0" customHeight="1">
      <c r="E9073" s="64"/>
      <c r="F9073" s="65"/>
      <c r="G9073" s="64"/>
    </row>
    <row r="9074" ht="15.0" customHeight="1">
      <c r="E9074" s="64"/>
      <c r="F9074" s="65"/>
      <c r="G9074" s="64"/>
    </row>
    <row r="9075" ht="15.0" customHeight="1">
      <c r="E9075" s="64"/>
      <c r="F9075" s="65"/>
      <c r="G9075" s="64"/>
    </row>
    <row r="9076" ht="15.0" customHeight="1">
      <c r="E9076" s="64"/>
      <c r="F9076" s="65"/>
      <c r="G9076" s="64"/>
    </row>
    <row r="9077" ht="15.0" customHeight="1">
      <c r="E9077" s="64"/>
      <c r="F9077" s="65"/>
      <c r="G9077" s="64"/>
    </row>
    <row r="9078" ht="15.0" customHeight="1">
      <c r="E9078" s="64"/>
      <c r="F9078" s="65"/>
      <c r="G9078" s="64"/>
    </row>
    <row r="9079" ht="15.0" customHeight="1">
      <c r="E9079" s="64"/>
      <c r="F9079" s="65"/>
      <c r="G9079" s="64"/>
    </row>
    <row r="9080" ht="15.0" customHeight="1">
      <c r="E9080" s="64"/>
      <c r="F9080" s="65"/>
      <c r="G9080" s="64"/>
    </row>
    <row r="9081" ht="15.0" customHeight="1">
      <c r="E9081" s="64"/>
      <c r="F9081" s="65"/>
      <c r="G9081" s="64"/>
    </row>
    <row r="9082" ht="15.0" customHeight="1">
      <c r="E9082" s="64"/>
      <c r="F9082" s="65"/>
      <c r="G9082" s="64"/>
    </row>
    <row r="9083" ht="15.0" customHeight="1">
      <c r="E9083" s="64"/>
      <c r="F9083" s="65"/>
      <c r="G9083" s="64"/>
    </row>
    <row r="9084" ht="15.0" customHeight="1">
      <c r="E9084" s="64"/>
      <c r="F9084" s="65"/>
      <c r="G9084" s="64"/>
    </row>
    <row r="9085" ht="15.0" customHeight="1">
      <c r="E9085" s="64"/>
      <c r="F9085" s="65"/>
      <c r="G9085" s="64"/>
    </row>
    <row r="9086" ht="15.0" customHeight="1">
      <c r="E9086" s="64"/>
      <c r="F9086" s="65"/>
      <c r="G9086" s="64"/>
    </row>
    <row r="9087" ht="15.0" customHeight="1">
      <c r="E9087" s="64"/>
      <c r="F9087" s="65"/>
      <c r="G9087" s="64"/>
    </row>
    <row r="9088" ht="15.0" customHeight="1">
      <c r="E9088" s="64"/>
      <c r="F9088" s="65"/>
      <c r="G9088" s="64"/>
    </row>
    <row r="9089" ht="15.0" customHeight="1">
      <c r="E9089" s="64"/>
      <c r="F9089" s="65"/>
      <c r="G9089" s="64"/>
    </row>
    <row r="9090" ht="15.0" customHeight="1">
      <c r="E9090" s="64"/>
      <c r="F9090" s="65"/>
      <c r="G9090" s="64"/>
    </row>
    <row r="9091" ht="15.0" customHeight="1">
      <c r="E9091" s="64"/>
      <c r="F9091" s="65"/>
      <c r="G9091" s="64"/>
    </row>
    <row r="9092" ht="15.0" customHeight="1">
      <c r="E9092" s="64"/>
      <c r="F9092" s="65"/>
      <c r="G9092" s="64"/>
    </row>
    <row r="9093" ht="15.0" customHeight="1">
      <c r="E9093" s="64"/>
      <c r="F9093" s="65"/>
      <c r="G9093" s="64"/>
    </row>
    <row r="9094" ht="15.0" customHeight="1">
      <c r="E9094" s="64"/>
      <c r="F9094" s="65"/>
      <c r="G9094" s="64"/>
    </row>
    <row r="9095" ht="15.0" customHeight="1">
      <c r="E9095" s="64"/>
      <c r="F9095" s="65"/>
      <c r="G9095" s="64"/>
    </row>
    <row r="9096" ht="15.0" customHeight="1">
      <c r="E9096" s="64"/>
      <c r="F9096" s="65"/>
      <c r="G9096" s="64"/>
    </row>
    <row r="9097" ht="15.0" customHeight="1">
      <c r="E9097" s="64"/>
      <c r="F9097" s="65"/>
      <c r="G9097" s="64"/>
    </row>
    <row r="9098" ht="15.0" customHeight="1">
      <c r="E9098" s="64"/>
      <c r="F9098" s="65"/>
      <c r="G9098" s="64"/>
    </row>
    <row r="9099" ht="15.0" customHeight="1">
      <c r="E9099" s="64"/>
      <c r="F9099" s="65"/>
      <c r="G9099" s="64"/>
    </row>
    <row r="9100" ht="15.0" customHeight="1">
      <c r="E9100" s="64"/>
      <c r="F9100" s="65"/>
      <c r="G9100" s="64"/>
    </row>
    <row r="9101" ht="15.0" customHeight="1">
      <c r="E9101" s="64"/>
      <c r="F9101" s="65"/>
      <c r="G9101" s="64"/>
    </row>
    <row r="9102" ht="15.0" customHeight="1">
      <c r="E9102" s="64"/>
      <c r="F9102" s="65"/>
      <c r="G9102" s="64"/>
    </row>
    <row r="9103" ht="15.0" customHeight="1">
      <c r="E9103" s="64"/>
      <c r="F9103" s="65"/>
      <c r="G9103" s="64"/>
    </row>
    <row r="9104" ht="15.0" customHeight="1">
      <c r="E9104" s="64"/>
      <c r="F9104" s="65"/>
      <c r="G9104" s="64"/>
    </row>
    <row r="9105" ht="15.0" customHeight="1">
      <c r="E9105" s="64"/>
      <c r="F9105" s="65"/>
      <c r="G9105" s="64"/>
    </row>
    <row r="9106" ht="15.0" customHeight="1">
      <c r="E9106" s="64"/>
      <c r="F9106" s="65"/>
      <c r="G9106" s="64"/>
    </row>
    <row r="9107" ht="15.0" customHeight="1">
      <c r="E9107" s="64"/>
      <c r="F9107" s="65"/>
      <c r="G9107" s="64"/>
    </row>
    <row r="9108" ht="15.0" customHeight="1">
      <c r="E9108" s="64"/>
      <c r="F9108" s="65"/>
      <c r="G9108" s="64"/>
    </row>
    <row r="9109" ht="15.0" customHeight="1">
      <c r="E9109" s="64"/>
      <c r="F9109" s="65"/>
      <c r="G9109" s="64"/>
    </row>
    <row r="9110" ht="15.0" customHeight="1">
      <c r="E9110" s="64"/>
      <c r="F9110" s="65"/>
      <c r="G9110" s="64"/>
    </row>
    <row r="9111" ht="15.0" customHeight="1">
      <c r="E9111" s="64"/>
      <c r="F9111" s="65"/>
      <c r="G9111" s="64"/>
    </row>
    <row r="9112" ht="15.0" customHeight="1">
      <c r="E9112" s="64"/>
      <c r="F9112" s="65"/>
      <c r="G9112" s="64"/>
    </row>
    <row r="9113" ht="15.0" customHeight="1">
      <c r="E9113" s="64"/>
      <c r="F9113" s="65"/>
      <c r="G9113" s="64"/>
    </row>
    <row r="9114" ht="15.0" customHeight="1">
      <c r="E9114" s="64"/>
      <c r="F9114" s="65"/>
      <c r="G9114" s="64"/>
    </row>
    <row r="9115" ht="15.0" customHeight="1">
      <c r="E9115" s="64"/>
      <c r="F9115" s="65"/>
      <c r="G9115" s="64"/>
    </row>
    <row r="9116" ht="15.0" customHeight="1">
      <c r="E9116" s="64"/>
      <c r="F9116" s="65"/>
      <c r="G9116" s="64"/>
    </row>
    <row r="9117" ht="15.0" customHeight="1">
      <c r="E9117" s="64"/>
      <c r="F9117" s="65"/>
      <c r="G9117" s="64"/>
    </row>
    <row r="9118" ht="15.0" customHeight="1">
      <c r="E9118" s="64"/>
      <c r="F9118" s="65"/>
      <c r="G9118" s="64"/>
    </row>
    <row r="9119" ht="15.0" customHeight="1">
      <c r="E9119" s="64"/>
      <c r="F9119" s="65"/>
      <c r="G9119" s="64"/>
    </row>
    <row r="9120" ht="15.0" customHeight="1">
      <c r="E9120" s="64"/>
      <c r="F9120" s="65"/>
      <c r="G9120" s="64"/>
    </row>
    <row r="9121" ht="15.0" customHeight="1">
      <c r="E9121" s="64"/>
      <c r="F9121" s="65"/>
      <c r="G9121" s="64"/>
    </row>
    <row r="9122" ht="15.0" customHeight="1">
      <c r="E9122" s="64"/>
      <c r="F9122" s="65"/>
      <c r="G9122" s="64"/>
    </row>
    <row r="9123" ht="15.0" customHeight="1">
      <c r="E9123" s="64"/>
      <c r="F9123" s="65"/>
      <c r="G9123" s="64"/>
    </row>
    <row r="9124" ht="15.0" customHeight="1">
      <c r="E9124" s="64"/>
      <c r="F9124" s="65"/>
      <c r="G9124" s="64"/>
    </row>
    <row r="9125" ht="15.0" customHeight="1">
      <c r="E9125" s="64"/>
      <c r="F9125" s="65"/>
      <c r="G9125" s="64"/>
    </row>
    <row r="9126" ht="15.0" customHeight="1">
      <c r="E9126" s="64"/>
      <c r="F9126" s="65"/>
      <c r="G9126" s="64"/>
    </row>
    <row r="9127" ht="15.0" customHeight="1">
      <c r="E9127" s="64"/>
      <c r="F9127" s="65"/>
      <c r="G9127" s="64"/>
    </row>
    <row r="9128" ht="15.0" customHeight="1">
      <c r="E9128" s="64"/>
      <c r="F9128" s="65"/>
      <c r="G9128" s="64"/>
    </row>
    <row r="9129" ht="15.0" customHeight="1">
      <c r="E9129" s="64"/>
      <c r="F9129" s="65"/>
      <c r="G9129" s="64"/>
    </row>
    <row r="9130" ht="15.0" customHeight="1">
      <c r="E9130" s="64"/>
      <c r="F9130" s="65"/>
      <c r="G9130" s="64"/>
    </row>
    <row r="9131" ht="15.0" customHeight="1">
      <c r="E9131" s="64"/>
      <c r="F9131" s="65"/>
      <c r="G9131" s="64"/>
    </row>
    <row r="9132" ht="15.0" customHeight="1">
      <c r="E9132" s="64"/>
      <c r="F9132" s="65"/>
      <c r="G9132" s="64"/>
    </row>
    <row r="9133" ht="15.0" customHeight="1">
      <c r="E9133" s="64"/>
      <c r="F9133" s="65"/>
      <c r="G9133" s="64"/>
    </row>
    <row r="9134" ht="15.0" customHeight="1">
      <c r="E9134" s="64"/>
      <c r="F9134" s="65"/>
      <c r="G9134" s="64"/>
    </row>
    <row r="9135" ht="15.0" customHeight="1">
      <c r="E9135" s="64"/>
      <c r="F9135" s="65"/>
      <c r="G9135" s="64"/>
    </row>
    <row r="9136" ht="15.0" customHeight="1">
      <c r="E9136" s="64"/>
      <c r="F9136" s="65"/>
      <c r="G9136" s="64"/>
    </row>
    <row r="9137" ht="15.0" customHeight="1">
      <c r="E9137" s="64"/>
      <c r="F9137" s="65"/>
      <c r="G9137" s="64"/>
    </row>
    <row r="9138" ht="15.0" customHeight="1">
      <c r="E9138" s="64"/>
      <c r="F9138" s="65"/>
      <c r="G9138" s="64"/>
    </row>
    <row r="9139" ht="15.0" customHeight="1">
      <c r="E9139" s="64"/>
      <c r="F9139" s="65"/>
      <c r="G9139" s="64"/>
    </row>
    <row r="9140" ht="15.0" customHeight="1">
      <c r="E9140" s="64"/>
      <c r="F9140" s="65"/>
      <c r="G9140" s="64"/>
    </row>
    <row r="9141" ht="15.0" customHeight="1">
      <c r="E9141" s="64"/>
      <c r="F9141" s="65"/>
      <c r="G9141" s="64"/>
    </row>
    <row r="9142" ht="15.0" customHeight="1">
      <c r="E9142" s="64"/>
      <c r="F9142" s="65"/>
      <c r="G9142" s="64"/>
    </row>
    <row r="9143" ht="15.0" customHeight="1">
      <c r="E9143" s="64"/>
      <c r="F9143" s="65"/>
      <c r="G9143" s="64"/>
    </row>
    <row r="9144" ht="15.0" customHeight="1">
      <c r="E9144" s="64"/>
      <c r="F9144" s="65"/>
      <c r="G9144" s="64"/>
    </row>
    <row r="9145" ht="15.0" customHeight="1">
      <c r="E9145" s="64"/>
      <c r="F9145" s="65"/>
      <c r="G9145" s="64"/>
    </row>
    <row r="9146" ht="15.0" customHeight="1">
      <c r="E9146" s="64"/>
      <c r="F9146" s="65"/>
      <c r="G9146" s="64"/>
    </row>
    <row r="9147" ht="15.0" customHeight="1">
      <c r="E9147" s="64"/>
      <c r="F9147" s="65"/>
      <c r="G9147" s="64"/>
    </row>
    <row r="9148" ht="15.0" customHeight="1">
      <c r="E9148" s="64"/>
      <c r="F9148" s="65"/>
      <c r="G9148" s="64"/>
    </row>
    <row r="9149" ht="15.0" customHeight="1">
      <c r="E9149" s="64"/>
      <c r="F9149" s="65"/>
      <c r="G9149" s="64"/>
    </row>
    <row r="9150" ht="15.0" customHeight="1">
      <c r="E9150" s="64"/>
      <c r="F9150" s="65"/>
      <c r="G9150" s="64"/>
    </row>
    <row r="9151" ht="15.0" customHeight="1">
      <c r="E9151" s="64"/>
      <c r="F9151" s="65"/>
      <c r="G9151" s="64"/>
    </row>
    <row r="9152" ht="15.0" customHeight="1">
      <c r="E9152" s="64"/>
      <c r="F9152" s="65"/>
      <c r="G9152" s="64"/>
    </row>
    <row r="9153" ht="15.0" customHeight="1">
      <c r="E9153" s="64"/>
      <c r="F9153" s="65"/>
      <c r="G9153" s="64"/>
    </row>
    <row r="9154" ht="15.0" customHeight="1">
      <c r="E9154" s="64"/>
      <c r="F9154" s="65"/>
      <c r="G9154" s="64"/>
    </row>
    <row r="9155" ht="15.0" customHeight="1">
      <c r="E9155" s="64"/>
      <c r="F9155" s="65"/>
      <c r="G9155" s="64"/>
    </row>
    <row r="9156" ht="15.0" customHeight="1">
      <c r="E9156" s="64"/>
      <c r="F9156" s="65"/>
      <c r="G9156" s="64"/>
    </row>
    <row r="9157" ht="15.0" customHeight="1">
      <c r="E9157" s="64"/>
      <c r="F9157" s="65"/>
      <c r="G9157" s="64"/>
    </row>
    <row r="9158" ht="15.0" customHeight="1">
      <c r="E9158" s="64"/>
      <c r="F9158" s="65"/>
      <c r="G9158" s="64"/>
    </row>
    <row r="9159" ht="15.0" customHeight="1">
      <c r="E9159" s="64"/>
      <c r="F9159" s="65"/>
      <c r="G9159" s="64"/>
    </row>
    <row r="9160" ht="15.0" customHeight="1">
      <c r="E9160" s="64"/>
      <c r="F9160" s="65"/>
      <c r="G9160" s="64"/>
    </row>
    <row r="9161" ht="15.0" customHeight="1">
      <c r="E9161" s="64"/>
      <c r="F9161" s="65"/>
      <c r="G9161" s="64"/>
    </row>
    <row r="9162" ht="15.0" customHeight="1">
      <c r="E9162" s="64"/>
      <c r="F9162" s="65"/>
      <c r="G9162" s="64"/>
    </row>
    <row r="9163" ht="15.0" customHeight="1">
      <c r="E9163" s="64"/>
      <c r="F9163" s="65"/>
      <c r="G9163" s="64"/>
    </row>
    <row r="9164" ht="15.0" customHeight="1">
      <c r="E9164" s="64"/>
      <c r="F9164" s="65"/>
      <c r="G9164" s="64"/>
    </row>
    <row r="9165" ht="15.0" customHeight="1">
      <c r="E9165" s="64"/>
      <c r="F9165" s="65"/>
      <c r="G9165" s="64"/>
    </row>
    <row r="9166" ht="15.0" customHeight="1">
      <c r="E9166" s="64"/>
      <c r="F9166" s="65"/>
      <c r="G9166" s="64"/>
    </row>
    <row r="9167" ht="15.0" customHeight="1">
      <c r="E9167" s="64"/>
      <c r="F9167" s="65"/>
      <c r="G9167" s="64"/>
    </row>
    <row r="9168" ht="15.0" customHeight="1">
      <c r="E9168" s="64"/>
      <c r="F9168" s="65"/>
      <c r="G9168" s="64"/>
    </row>
    <row r="9169" ht="15.0" customHeight="1">
      <c r="E9169" s="64"/>
      <c r="F9169" s="65"/>
      <c r="G9169" s="64"/>
    </row>
    <row r="9170" ht="15.0" customHeight="1">
      <c r="E9170" s="64"/>
      <c r="F9170" s="65"/>
      <c r="G9170" s="64"/>
    </row>
    <row r="9171" ht="15.0" customHeight="1">
      <c r="E9171" s="64"/>
      <c r="F9171" s="65"/>
      <c r="G9171" s="64"/>
    </row>
    <row r="9172" ht="15.0" customHeight="1">
      <c r="E9172" s="64"/>
      <c r="F9172" s="65"/>
      <c r="G9172" s="64"/>
    </row>
    <row r="9173" ht="15.0" customHeight="1">
      <c r="E9173" s="64"/>
      <c r="F9173" s="65"/>
      <c r="G9173" s="64"/>
    </row>
    <row r="9174" ht="15.0" customHeight="1">
      <c r="E9174" s="64"/>
      <c r="F9174" s="65"/>
      <c r="G9174" s="64"/>
    </row>
    <row r="9175" ht="15.0" customHeight="1">
      <c r="E9175" s="64"/>
      <c r="F9175" s="65"/>
      <c r="G9175" s="64"/>
    </row>
    <row r="9176" ht="15.0" customHeight="1">
      <c r="E9176" s="64"/>
      <c r="F9176" s="65"/>
      <c r="G9176" s="64"/>
    </row>
    <row r="9177" ht="15.0" customHeight="1">
      <c r="E9177" s="64"/>
      <c r="F9177" s="65"/>
      <c r="G9177" s="64"/>
    </row>
    <row r="9178" ht="15.0" customHeight="1">
      <c r="E9178" s="64"/>
      <c r="F9178" s="65"/>
      <c r="G9178" s="64"/>
    </row>
    <row r="9179" ht="15.0" customHeight="1">
      <c r="E9179" s="64"/>
      <c r="F9179" s="65"/>
      <c r="G9179" s="64"/>
    </row>
    <row r="9180" ht="15.0" customHeight="1">
      <c r="E9180" s="64"/>
      <c r="F9180" s="65"/>
      <c r="G9180" s="64"/>
    </row>
    <row r="9181" ht="15.0" customHeight="1">
      <c r="E9181" s="64"/>
      <c r="F9181" s="65"/>
      <c r="G9181" s="64"/>
    </row>
    <row r="9182" ht="15.0" customHeight="1">
      <c r="E9182" s="64"/>
      <c r="F9182" s="65"/>
      <c r="G9182" s="64"/>
    </row>
    <row r="9183" ht="15.0" customHeight="1">
      <c r="E9183" s="64"/>
      <c r="F9183" s="65"/>
      <c r="G9183" s="64"/>
    </row>
    <row r="9184" ht="15.0" customHeight="1">
      <c r="E9184" s="64"/>
      <c r="F9184" s="65"/>
      <c r="G9184" s="64"/>
    </row>
    <row r="9185" ht="15.0" customHeight="1">
      <c r="E9185" s="64"/>
      <c r="F9185" s="65"/>
      <c r="G9185" s="64"/>
    </row>
    <row r="9186" ht="15.0" customHeight="1">
      <c r="E9186" s="64"/>
      <c r="F9186" s="65"/>
      <c r="G9186" s="64"/>
    </row>
    <row r="9187" ht="15.0" customHeight="1">
      <c r="E9187" s="64"/>
      <c r="F9187" s="65"/>
      <c r="G9187" s="64"/>
    </row>
    <row r="9188" ht="15.0" customHeight="1">
      <c r="E9188" s="64"/>
      <c r="F9188" s="65"/>
      <c r="G9188" s="64"/>
    </row>
    <row r="9189" ht="15.0" customHeight="1">
      <c r="E9189" s="64"/>
      <c r="F9189" s="65"/>
      <c r="G9189" s="64"/>
    </row>
    <row r="9190" ht="15.0" customHeight="1">
      <c r="E9190" s="64"/>
      <c r="F9190" s="65"/>
      <c r="G9190" s="64"/>
    </row>
    <row r="9191" ht="15.0" customHeight="1">
      <c r="E9191" s="64"/>
      <c r="F9191" s="65"/>
      <c r="G9191" s="64"/>
    </row>
    <row r="9192" ht="15.0" customHeight="1">
      <c r="E9192" s="64"/>
      <c r="F9192" s="65"/>
      <c r="G9192" s="64"/>
    </row>
    <row r="9193" ht="15.0" customHeight="1">
      <c r="E9193" s="64"/>
      <c r="F9193" s="65"/>
      <c r="G9193" s="64"/>
    </row>
    <row r="9194" ht="15.0" customHeight="1">
      <c r="E9194" s="64"/>
      <c r="F9194" s="65"/>
      <c r="G9194" s="64"/>
    </row>
    <row r="9195" ht="15.0" customHeight="1">
      <c r="E9195" s="64"/>
      <c r="F9195" s="65"/>
      <c r="G9195" s="64"/>
    </row>
    <row r="9196" ht="15.0" customHeight="1">
      <c r="E9196" s="64"/>
      <c r="F9196" s="65"/>
      <c r="G9196" s="64"/>
    </row>
    <row r="9197" ht="15.0" customHeight="1">
      <c r="E9197" s="64"/>
      <c r="F9197" s="65"/>
      <c r="G9197" s="64"/>
    </row>
    <row r="9198" ht="15.0" customHeight="1">
      <c r="E9198" s="64"/>
      <c r="F9198" s="65"/>
      <c r="G9198" s="64"/>
    </row>
    <row r="9199" ht="15.0" customHeight="1">
      <c r="E9199" s="64"/>
      <c r="F9199" s="65"/>
      <c r="G9199" s="64"/>
    </row>
    <row r="9200" ht="15.0" customHeight="1">
      <c r="E9200" s="64"/>
      <c r="F9200" s="65"/>
      <c r="G9200" s="64"/>
    </row>
    <row r="9201" ht="15.0" customHeight="1">
      <c r="E9201" s="64"/>
      <c r="F9201" s="65"/>
      <c r="G9201" s="64"/>
    </row>
    <row r="9202" ht="15.0" customHeight="1">
      <c r="E9202" s="64"/>
      <c r="F9202" s="65"/>
      <c r="G9202" s="64"/>
    </row>
    <row r="9203" ht="15.0" customHeight="1">
      <c r="E9203" s="64"/>
      <c r="F9203" s="65"/>
      <c r="G9203" s="64"/>
    </row>
    <row r="9204" ht="15.0" customHeight="1">
      <c r="E9204" s="64"/>
      <c r="F9204" s="65"/>
      <c r="G9204" s="64"/>
    </row>
    <row r="9205" ht="15.0" customHeight="1">
      <c r="E9205" s="64"/>
      <c r="F9205" s="65"/>
      <c r="G9205" s="64"/>
    </row>
    <row r="9206" ht="15.0" customHeight="1">
      <c r="E9206" s="64"/>
      <c r="F9206" s="65"/>
      <c r="G9206" s="64"/>
    </row>
    <row r="9207" ht="15.0" customHeight="1">
      <c r="E9207" s="64"/>
      <c r="F9207" s="65"/>
      <c r="G9207" s="64"/>
    </row>
    <row r="9208" ht="15.0" customHeight="1">
      <c r="E9208" s="64"/>
      <c r="F9208" s="65"/>
      <c r="G9208" s="64"/>
    </row>
    <row r="9209" ht="15.0" customHeight="1">
      <c r="E9209" s="64"/>
      <c r="F9209" s="65"/>
      <c r="G9209" s="64"/>
    </row>
    <row r="9210" ht="15.0" customHeight="1">
      <c r="E9210" s="64"/>
      <c r="F9210" s="65"/>
      <c r="G9210" s="64"/>
    </row>
    <row r="9211" ht="15.0" customHeight="1">
      <c r="E9211" s="64"/>
      <c r="F9211" s="65"/>
      <c r="G9211" s="64"/>
    </row>
    <row r="9212" ht="15.0" customHeight="1">
      <c r="E9212" s="64"/>
      <c r="F9212" s="65"/>
      <c r="G9212" s="64"/>
    </row>
    <row r="9213" ht="15.0" customHeight="1">
      <c r="E9213" s="64"/>
      <c r="F9213" s="65"/>
      <c r="G9213" s="64"/>
    </row>
    <row r="9214" ht="15.0" customHeight="1">
      <c r="E9214" s="64"/>
      <c r="F9214" s="65"/>
      <c r="G9214" s="64"/>
    </row>
    <row r="9215" ht="15.0" customHeight="1">
      <c r="E9215" s="64"/>
      <c r="F9215" s="65"/>
      <c r="G9215" s="64"/>
    </row>
    <row r="9216" ht="15.0" customHeight="1">
      <c r="E9216" s="64"/>
      <c r="F9216" s="65"/>
      <c r="G9216" s="64"/>
    </row>
    <row r="9217" ht="15.0" customHeight="1">
      <c r="E9217" s="64"/>
      <c r="F9217" s="65"/>
      <c r="G9217" s="64"/>
    </row>
    <row r="9218" ht="15.0" customHeight="1">
      <c r="E9218" s="64"/>
      <c r="F9218" s="65"/>
      <c r="G9218" s="64"/>
    </row>
    <row r="9219" ht="15.0" customHeight="1">
      <c r="E9219" s="64"/>
      <c r="F9219" s="65"/>
      <c r="G9219" s="64"/>
    </row>
    <row r="9220" ht="15.0" customHeight="1">
      <c r="E9220" s="64"/>
      <c r="F9220" s="65"/>
      <c r="G9220" s="64"/>
    </row>
    <row r="9221" ht="15.0" customHeight="1">
      <c r="E9221" s="64"/>
      <c r="F9221" s="65"/>
      <c r="G9221" s="64"/>
    </row>
    <row r="9222" ht="15.0" customHeight="1">
      <c r="E9222" s="64"/>
      <c r="F9222" s="65"/>
      <c r="G9222" s="64"/>
    </row>
    <row r="9223" ht="15.0" customHeight="1">
      <c r="E9223" s="64"/>
      <c r="F9223" s="65"/>
      <c r="G9223" s="64"/>
    </row>
    <row r="9224" ht="15.0" customHeight="1">
      <c r="E9224" s="64"/>
      <c r="F9224" s="65"/>
      <c r="G9224" s="64"/>
    </row>
    <row r="9225" ht="15.0" customHeight="1">
      <c r="E9225" s="64"/>
      <c r="F9225" s="65"/>
      <c r="G9225" s="64"/>
    </row>
    <row r="9226" ht="15.0" customHeight="1">
      <c r="E9226" s="64"/>
      <c r="F9226" s="65"/>
      <c r="G9226" s="64"/>
    </row>
    <row r="9227" ht="15.0" customHeight="1">
      <c r="E9227" s="64"/>
      <c r="F9227" s="65"/>
      <c r="G9227" s="64"/>
    </row>
    <row r="9228" ht="15.0" customHeight="1">
      <c r="E9228" s="64"/>
      <c r="F9228" s="65"/>
      <c r="G9228" s="64"/>
    </row>
    <row r="9229" ht="15.0" customHeight="1">
      <c r="E9229" s="64"/>
      <c r="F9229" s="65"/>
      <c r="G9229" s="64"/>
    </row>
    <row r="9230" ht="15.0" customHeight="1">
      <c r="E9230" s="64"/>
      <c r="F9230" s="65"/>
      <c r="G9230" s="64"/>
    </row>
    <row r="9231" ht="15.0" customHeight="1">
      <c r="E9231" s="64"/>
      <c r="F9231" s="65"/>
      <c r="G9231" s="64"/>
    </row>
    <row r="9232" ht="15.0" customHeight="1">
      <c r="E9232" s="64"/>
      <c r="F9232" s="65"/>
      <c r="G9232" s="64"/>
    </row>
    <row r="9233" ht="15.0" customHeight="1">
      <c r="E9233" s="64"/>
      <c r="F9233" s="65"/>
      <c r="G9233" s="64"/>
    </row>
    <row r="9234" ht="15.0" customHeight="1">
      <c r="E9234" s="64"/>
      <c r="F9234" s="65"/>
      <c r="G9234" s="64"/>
    </row>
    <row r="9235" ht="15.0" customHeight="1">
      <c r="E9235" s="64"/>
      <c r="F9235" s="65"/>
      <c r="G9235" s="64"/>
    </row>
    <row r="9236" ht="15.0" customHeight="1">
      <c r="E9236" s="64"/>
      <c r="F9236" s="65"/>
      <c r="G9236" s="64"/>
    </row>
    <row r="9237" ht="15.0" customHeight="1">
      <c r="E9237" s="64"/>
      <c r="F9237" s="65"/>
      <c r="G9237" s="64"/>
    </row>
    <row r="9238" ht="15.0" customHeight="1">
      <c r="E9238" s="64"/>
      <c r="F9238" s="65"/>
      <c r="G9238" s="64"/>
    </row>
    <row r="9239" ht="15.0" customHeight="1">
      <c r="E9239" s="64"/>
      <c r="F9239" s="65"/>
      <c r="G9239" s="64"/>
    </row>
    <row r="9240" ht="15.0" customHeight="1">
      <c r="E9240" s="64"/>
      <c r="F9240" s="65"/>
      <c r="G9240" s="64"/>
    </row>
    <row r="9241" ht="15.0" customHeight="1">
      <c r="E9241" s="64"/>
      <c r="F9241" s="65"/>
      <c r="G9241" s="64"/>
    </row>
    <row r="9242" ht="15.0" customHeight="1">
      <c r="E9242" s="64"/>
      <c r="F9242" s="65"/>
      <c r="G9242" s="64"/>
    </row>
    <row r="9243" ht="15.0" customHeight="1">
      <c r="E9243" s="64"/>
      <c r="F9243" s="65"/>
      <c r="G9243" s="64"/>
    </row>
    <row r="9244" ht="15.0" customHeight="1">
      <c r="E9244" s="64"/>
      <c r="F9244" s="65"/>
      <c r="G9244" s="64"/>
    </row>
    <row r="9245" ht="15.0" customHeight="1">
      <c r="E9245" s="64"/>
      <c r="F9245" s="65"/>
      <c r="G9245" s="64"/>
    </row>
    <row r="9246" ht="15.0" customHeight="1">
      <c r="E9246" s="64"/>
      <c r="F9246" s="65"/>
      <c r="G9246" s="64"/>
    </row>
    <row r="9247" ht="15.0" customHeight="1">
      <c r="E9247" s="64"/>
      <c r="F9247" s="65"/>
      <c r="G9247" s="64"/>
    </row>
    <row r="9248" ht="15.0" customHeight="1">
      <c r="E9248" s="64"/>
      <c r="F9248" s="65"/>
      <c r="G9248" s="64"/>
    </row>
    <row r="9249" ht="15.0" customHeight="1">
      <c r="E9249" s="64"/>
      <c r="F9249" s="65"/>
      <c r="G9249" s="64"/>
    </row>
    <row r="9250" ht="15.0" customHeight="1">
      <c r="E9250" s="64"/>
      <c r="F9250" s="65"/>
      <c r="G9250" s="64"/>
    </row>
    <row r="9251" ht="15.0" customHeight="1">
      <c r="E9251" s="64"/>
      <c r="F9251" s="65"/>
      <c r="G9251" s="64"/>
    </row>
    <row r="9252" ht="15.0" customHeight="1">
      <c r="E9252" s="64"/>
      <c r="F9252" s="65"/>
      <c r="G9252" s="64"/>
    </row>
    <row r="9253" ht="15.0" customHeight="1">
      <c r="E9253" s="64"/>
      <c r="F9253" s="65"/>
      <c r="G9253" s="64"/>
    </row>
    <row r="9254" ht="15.0" customHeight="1">
      <c r="E9254" s="64"/>
      <c r="F9254" s="65"/>
      <c r="G9254" s="64"/>
    </row>
    <row r="9255" ht="15.0" customHeight="1">
      <c r="E9255" s="64"/>
      <c r="F9255" s="65"/>
      <c r="G9255" s="64"/>
    </row>
    <row r="9256" ht="15.0" customHeight="1">
      <c r="E9256" s="64"/>
      <c r="F9256" s="65"/>
      <c r="G9256" s="64"/>
    </row>
    <row r="9257" ht="15.0" customHeight="1">
      <c r="E9257" s="64"/>
      <c r="F9257" s="65"/>
      <c r="G9257" s="64"/>
    </row>
    <row r="9258" ht="15.0" customHeight="1">
      <c r="E9258" s="64"/>
      <c r="F9258" s="65"/>
      <c r="G9258" s="64"/>
    </row>
    <row r="9259" ht="15.0" customHeight="1">
      <c r="E9259" s="64"/>
      <c r="F9259" s="65"/>
      <c r="G9259" s="64"/>
    </row>
    <row r="9260" ht="15.0" customHeight="1">
      <c r="E9260" s="64"/>
      <c r="F9260" s="65"/>
      <c r="G9260" s="64"/>
    </row>
    <row r="9261" ht="15.0" customHeight="1">
      <c r="E9261" s="64"/>
      <c r="F9261" s="65"/>
      <c r="G9261" s="64"/>
    </row>
    <row r="9262" ht="15.0" customHeight="1">
      <c r="E9262" s="64"/>
      <c r="F9262" s="65"/>
      <c r="G9262" s="64"/>
    </row>
    <row r="9263" ht="15.0" customHeight="1">
      <c r="E9263" s="64"/>
      <c r="F9263" s="65"/>
      <c r="G9263" s="64"/>
    </row>
    <row r="9264" ht="15.0" customHeight="1">
      <c r="E9264" s="64"/>
      <c r="F9264" s="65"/>
      <c r="G9264" s="64"/>
    </row>
    <row r="9265" ht="15.0" customHeight="1">
      <c r="E9265" s="64"/>
      <c r="F9265" s="65"/>
      <c r="G9265" s="64"/>
    </row>
    <row r="9266" ht="15.0" customHeight="1">
      <c r="E9266" s="64"/>
      <c r="F9266" s="65"/>
      <c r="G9266" s="64"/>
    </row>
    <row r="9267" ht="15.0" customHeight="1">
      <c r="E9267" s="64"/>
      <c r="F9267" s="65"/>
      <c r="G9267" s="64"/>
    </row>
    <row r="9268" ht="15.0" customHeight="1">
      <c r="E9268" s="64"/>
      <c r="F9268" s="65"/>
      <c r="G9268" s="64"/>
    </row>
    <row r="9269" ht="15.0" customHeight="1">
      <c r="E9269" s="64"/>
      <c r="F9269" s="65"/>
      <c r="G9269" s="64"/>
    </row>
    <row r="9270" ht="15.0" customHeight="1">
      <c r="E9270" s="64"/>
      <c r="F9270" s="65"/>
      <c r="G9270" s="64"/>
    </row>
    <row r="9271" ht="15.0" customHeight="1">
      <c r="E9271" s="64"/>
      <c r="F9271" s="65"/>
      <c r="G9271" s="64"/>
    </row>
    <row r="9272" ht="15.0" customHeight="1">
      <c r="E9272" s="64"/>
      <c r="F9272" s="65"/>
      <c r="G9272" s="64"/>
    </row>
    <row r="9273" ht="15.0" customHeight="1">
      <c r="E9273" s="64"/>
      <c r="F9273" s="65"/>
      <c r="G9273" s="64"/>
    </row>
    <row r="9274" ht="15.0" customHeight="1">
      <c r="E9274" s="64"/>
      <c r="F9274" s="65"/>
      <c r="G9274" s="64"/>
    </row>
    <row r="9275" ht="15.0" customHeight="1">
      <c r="E9275" s="64"/>
      <c r="F9275" s="65"/>
      <c r="G9275" s="64"/>
    </row>
    <row r="9276" ht="15.0" customHeight="1">
      <c r="E9276" s="64"/>
      <c r="F9276" s="65"/>
      <c r="G9276" s="64"/>
    </row>
    <row r="9277" ht="15.0" customHeight="1">
      <c r="E9277" s="64"/>
      <c r="F9277" s="65"/>
      <c r="G9277" s="64"/>
    </row>
    <row r="9278" ht="15.0" customHeight="1">
      <c r="E9278" s="64"/>
      <c r="F9278" s="65"/>
      <c r="G9278" s="64"/>
    </row>
    <row r="9279" ht="15.0" customHeight="1">
      <c r="E9279" s="64"/>
      <c r="F9279" s="65"/>
      <c r="G9279" s="64"/>
    </row>
    <row r="9280" ht="15.0" customHeight="1">
      <c r="E9280" s="64"/>
      <c r="F9280" s="65"/>
      <c r="G9280" s="64"/>
    </row>
    <row r="9281" ht="15.0" customHeight="1">
      <c r="E9281" s="64"/>
      <c r="F9281" s="65"/>
      <c r="G9281" s="64"/>
    </row>
    <row r="9282" ht="15.0" customHeight="1">
      <c r="E9282" s="64"/>
      <c r="F9282" s="65"/>
      <c r="G9282" s="64"/>
    </row>
    <row r="9283" ht="15.0" customHeight="1">
      <c r="E9283" s="64"/>
      <c r="F9283" s="65"/>
      <c r="G9283" s="64"/>
    </row>
    <row r="9284" ht="15.0" customHeight="1">
      <c r="E9284" s="64"/>
      <c r="F9284" s="65"/>
      <c r="G9284" s="64"/>
    </row>
    <row r="9285" ht="15.0" customHeight="1">
      <c r="E9285" s="64"/>
      <c r="F9285" s="65"/>
      <c r="G9285" s="64"/>
    </row>
    <row r="9286" ht="15.0" customHeight="1">
      <c r="E9286" s="64"/>
      <c r="F9286" s="65"/>
      <c r="G9286" s="64"/>
    </row>
    <row r="9287" ht="15.0" customHeight="1">
      <c r="E9287" s="64"/>
      <c r="F9287" s="65"/>
      <c r="G9287" s="64"/>
    </row>
    <row r="9288" ht="15.0" customHeight="1">
      <c r="E9288" s="64"/>
      <c r="F9288" s="65"/>
      <c r="G9288" s="64"/>
    </row>
    <row r="9289" ht="15.0" customHeight="1">
      <c r="E9289" s="64"/>
      <c r="F9289" s="65"/>
      <c r="G9289" s="64"/>
    </row>
    <row r="9290" ht="15.0" customHeight="1">
      <c r="E9290" s="64"/>
      <c r="F9290" s="65"/>
      <c r="G9290" s="64"/>
    </row>
    <row r="9291" ht="15.0" customHeight="1">
      <c r="E9291" s="64"/>
      <c r="F9291" s="65"/>
      <c r="G9291" s="64"/>
    </row>
    <row r="9292" ht="15.0" customHeight="1">
      <c r="E9292" s="64"/>
      <c r="F9292" s="65"/>
      <c r="G9292" s="64"/>
    </row>
    <row r="9293" ht="15.0" customHeight="1">
      <c r="E9293" s="64"/>
      <c r="F9293" s="65"/>
      <c r="G9293" s="64"/>
    </row>
    <row r="9294" ht="15.0" customHeight="1">
      <c r="E9294" s="64"/>
      <c r="F9294" s="65"/>
      <c r="G9294" s="64"/>
    </row>
    <row r="9295" ht="15.0" customHeight="1">
      <c r="E9295" s="64"/>
      <c r="F9295" s="65"/>
      <c r="G9295" s="64"/>
    </row>
    <row r="9296" ht="15.0" customHeight="1">
      <c r="E9296" s="64"/>
      <c r="F9296" s="65"/>
      <c r="G9296" s="64"/>
    </row>
    <row r="9297" ht="15.0" customHeight="1">
      <c r="E9297" s="64"/>
      <c r="F9297" s="65"/>
      <c r="G9297" s="64"/>
    </row>
    <row r="9298" ht="15.0" customHeight="1">
      <c r="E9298" s="64"/>
      <c r="F9298" s="65"/>
      <c r="G9298" s="64"/>
    </row>
    <row r="9299" ht="15.0" customHeight="1">
      <c r="E9299" s="64"/>
      <c r="F9299" s="65"/>
      <c r="G9299" s="64"/>
    </row>
    <row r="9300" ht="15.0" customHeight="1">
      <c r="E9300" s="64"/>
      <c r="F9300" s="65"/>
      <c r="G9300" s="64"/>
    </row>
    <row r="9301" ht="15.0" customHeight="1">
      <c r="E9301" s="64"/>
      <c r="F9301" s="65"/>
      <c r="G9301" s="64"/>
    </row>
    <row r="9302" ht="15.0" customHeight="1">
      <c r="E9302" s="64"/>
      <c r="F9302" s="65"/>
      <c r="G9302" s="64"/>
    </row>
    <row r="9303" ht="15.0" customHeight="1">
      <c r="E9303" s="64"/>
      <c r="F9303" s="65"/>
      <c r="G9303" s="64"/>
    </row>
    <row r="9304" ht="15.0" customHeight="1">
      <c r="E9304" s="64"/>
      <c r="F9304" s="65"/>
      <c r="G9304" s="64"/>
    </row>
    <row r="9305" ht="15.0" customHeight="1">
      <c r="E9305" s="64"/>
      <c r="F9305" s="65"/>
      <c r="G9305" s="64"/>
    </row>
    <row r="9306" ht="15.0" customHeight="1">
      <c r="E9306" s="64"/>
      <c r="F9306" s="65"/>
      <c r="G9306" s="64"/>
    </row>
    <row r="9307" ht="15.0" customHeight="1">
      <c r="E9307" s="64"/>
      <c r="F9307" s="65"/>
      <c r="G9307" s="64"/>
    </row>
    <row r="9308" ht="15.0" customHeight="1">
      <c r="E9308" s="64"/>
      <c r="F9308" s="65"/>
      <c r="G9308" s="64"/>
    </row>
    <row r="9309" ht="15.0" customHeight="1">
      <c r="E9309" s="64"/>
      <c r="F9309" s="65"/>
      <c r="G9309" s="64"/>
    </row>
    <row r="9310" ht="15.0" customHeight="1">
      <c r="E9310" s="64"/>
      <c r="F9310" s="65"/>
      <c r="G9310" s="64"/>
    </row>
    <row r="9311" ht="15.0" customHeight="1">
      <c r="E9311" s="64"/>
      <c r="F9311" s="65"/>
      <c r="G9311" s="64"/>
    </row>
    <row r="9312" ht="15.0" customHeight="1">
      <c r="E9312" s="64"/>
      <c r="F9312" s="65"/>
      <c r="G9312" s="64"/>
    </row>
    <row r="9313" ht="15.0" customHeight="1">
      <c r="E9313" s="64"/>
      <c r="F9313" s="65"/>
      <c r="G9313" s="64"/>
    </row>
    <row r="9314" ht="15.0" customHeight="1">
      <c r="E9314" s="64"/>
      <c r="F9314" s="65"/>
      <c r="G9314" s="64"/>
    </row>
    <row r="9315" ht="15.0" customHeight="1">
      <c r="E9315" s="64"/>
      <c r="F9315" s="65"/>
      <c r="G9315" s="64"/>
    </row>
    <row r="9316" ht="15.0" customHeight="1">
      <c r="E9316" s="64"/>
      <c r="F9316" s="65"/>
      <c r="G9316" s="64"/>
    </row>
    <row r="9317" ht="15.0" customHeight="1">
      <c r="E9317" s="64"/>
      <c r="F9317" s="65"/>
      <c r="G9317" s="64"/>
    </row>
    <row r="9318" ht="15.0" customHeight="1">
      <c r="E9318" s="64"/>
      <c r="F9318" s="65"/>
      <c r="G9318" s="64"/>
    </row>
    <row r="9319" ht="15.0" customHeight="1">
      <c r="E9319" s="64"/>
      <c r="F9319" s="65"/>
      <c r="G9319" s="64"/>
    </row>
    <row r="9320" ht="15.0" customHeight="1">
      <c r="E9320" s="64"/>
      <c r="F9320" s="65"/>
      <c r="G9320" s="64"/>
    </row>
    <row r="9321" ht="15.0" customHeight="1">
      <c r="E9321" s="64"/>
      <c r="F9321" s="65"/>
      <c r="G9321" s="64"/>
    </row>
    <row r="9322" ht="15.0" customHeight="1">
      <c r="E9322" s="64"/>
      <c r="F9322" s="65"/>
      <c r="G9322" s="64"/>
    </row>
    <row r="9323" ht="15.0" customHeight="1">
      <c r="E9323" s="64"/>
      <c r="F9323" s="65"/>
      <c r="G9323" s="64"/>
    </row>
    <row r="9324" ht="15.0" customHeight="1">
      <c r="E9324" s="64"/>
      <c r="F9324" s="65"/>
      <c r="G9324" s="64"/>
    </row>
    <row r="9325" ht="15.0" customHeight="1">
      <c r="E9325" s="64"/>
      <c r="F9325" s="65"/>
      <c r="G9325" s="64"/>
    </row>
    <row r="9326" ht="15.0" customHeight="1">
      <c r="E9326" s="64"/>
      <c r="F9326" s="65"/>
      <c r="G9326" s="64"/>
    </row>
    <row r="9327" ht="15.0" customHeight="1">
      <c r="E9327" s="64"/>
      <c r="F9327" s="65"/>
      <c r="G9327" s="64"/>
    </row>
    <row r="9328" ht="15.0" customHeight="1">
      <c r="E9328" s="64"/>
      <c r="F9328" s="65"/>
      <c r="G9328" s="64"/>
    </row>
    <row r="9329" ht="15.0" customHeight="1">
      <c r="E9329" s="64"/>
      <c r="F9329" s="65"/>
      <c r="G9329" s="64"/>
    </row>
    <row r="9330" ht="15.0" customHeight="1">
      <c r="E9330" s="64"/>
      <c r="F9330" s="65"/>
      <c r="G9330" s="64"/>
    </row>
    <row r="9331" ht="15.0" customHeight="1">
      <c r="E9331" s="64"/>
      <c r="F9331" s="65"/>
      <c r="G9331" s="64"/>
    </row>
    <row r="9332" ht="15.0" customHeight="1">
      <c r="E9332" s="64"/>
      <c r="F9332" s="65"/>
      <c r="G9332" s="64"/>
    </row>
    <row r="9333" ht="15.0" customHeight="1">
      <c r="E9333" s="64"/>
      <c r="F9333" s="65"/>
      <c r="G9333" s="64"/>
    </row>
    <row r="9334" ht="15.0" customHeight="1">
      <c r="E9334" s="64"/>
      <c r="F9334" s="65"/>
      <c r="G9334" s="64"/>
    </row>
    <row r="9335" ht="15.0" customHeight="1">
      <c r="E9335" s="64"/>
      <c r="F9335" s="65"/>
      <c r="G9335" s="64"/>
    </row>
    <row r="9336" ht="15.0" customHeight="1">
      <c r="E9336" s="64"/>
      <c r="F9336" s="65"/>
      <c r="G9336" s="64"/>
    </row>
    <row r="9337" ht="15.0" customHeight="1">
      <c r="E9337" s="64"/>
      <c r="F9337" s="65"/>
      <c r="G9337" s="64"/>
    </row>
    <row r="9338" ht="15.0" customHeight="1">
      <c r="E9338" s="64"/>
      <c r="F9338" s="65"/>
      <c r="G9338" s="64"/>
    </row>
    <row r="9339" ht="15.0" customHeight="1">
      <c r="E9339" s="64"/>
      <c r="F9339" s="65"/>
      <c r="G9339" s="64"/>
    </row>
    <row r="9340" ht="15.0" customHeight="1">
      <c r="E9340" s="64"/>
      <c r="F9340" s="65"/>
      <c r="G9340" s="64"/>
    </row>
    <row r="9341" ht="15.0" customHeight="1">
      <c r="E9341" s="64"/>
      <c r="F9341" s="65"/>
      <c r="G9341" s="64"/>
    </row>
    <row r="9342" ht="15.0" customHeight="1">
      <c r="E9342" s="64"/>
      <c r="F9342" s="65"/>
      <c r="G9342" s="64"/>
    </row>
    <row r="9343" ht="15.0" customHeight="1">
      <c r="E9343" s="64"/>
      <c r="F9343" s="65"/>
      <c r="G9343" s="64"/>
    </row>
    <row r="9344" ht="15.0" customHeight="1">
      <c r="E9344" s="64"/>
      <c r="F9344" s="65"/>
      <c r="G9344" s="64"/>
    </row>
    <row r="9345" ht="15.0" customHeight="1">
      <c r="E9345" s="64"/>
      <c r="F9345" s="65"/>
      <c r="G9345" s="64"/>
    </row>
    <row r="9346" ht="15.0" customHeight="1">
      <c r="E9346" s="64"/>
      <c r="F9346" s="65"/>
      <c r="G9346" s="64"/>
    </row>
    <row r="9347" ht="15.0" customHeight="1">
      <c r="E9347" s="64"/>
      <c r="F9347" s="65"/>
      <c r="G9347" s="64"/>
    </row>
    <row r="9348" ht="15.0" customHeight="1">
      <c r="E9348" s="64"/>
      <c r="F9348" s="65"/>
      <c r="G9348" s="64"/>
    </row>
    <row r="9349" ht="15.0" customHeight="1">
      <c r="E9349" s="64"/>
      <c r="F9349" s="65"/>
      <c r="G9349" s="64"/>
    </row>
    <row r="9350" ht="15.0" customHeight="1">
      <c r="E9350" s="64"/>
      <c r="F9350" s="65"/>
      <c r="G9350" s="64"/>
    </row>
    <row r="9351" ht="15.0" customHeight="1">
      <c r="E9351" s="64"/>
      <c r="F9351" s="65"/>
      <c r="G9351" s="64"/>
    </row>
    <row r="9352" ht="15.0" customHeight="1">
      <c r="E9352" s="64"/>
      <c r="F9352" s="65"/>
      <c r="G9352" s="64"/>
    </row>
    <row r="9353" ht="15.0" customHeight="1">
      <c r="E9353" s="64"/>
      <c r="F9353" s="65"/>
      <c r="G9353" s="64"/>
    </row>
    <row r="9354" ht="15.0" customHeight="1">
      <c r="E9354" s="64"/>
      <c r="F9354" s="65"/>
      <c r="G9354" s="64"/>
    </row>
    <row r="9355" ht="15.0" customHeight="1">
      <c r="E9355" s="64"/>
      <c r="F9355" s="65"/>
      <c r="G9355" s="64"/>
    </row>
    <row r="9356" ht="15.0" customHeight="1">
      <c r="E9356" s="64"/>
      <c r="F9356" s="65"/>
      <c r="G9356" s="64"/>
    </row>
    <row r="9357" ht="15.0" customHeight="1">
      <c r="E9357" s="64"/>
      <c r="F9357" s="65"/>
      <c r="G9357" s="64"/>
    </row>
    <row r="9358" ht="15.0" customHeight="1">
      <c r="E9358" s="64"/>
      <c r="F9358" s="65"/>
      <c r="G9358" s="64"/>
    </row>
    <row r="9359" ht="15.0" customHeight="1">
      <c r="E9359" s="64"/>
      <c r="F9359" s="65"/>
      <c r="G9359" s="64"/>
    </row>
    <row r="9360" ht="15.0" customHeight="1">
      <c r="E9360" s="64"/>
      <c r="F9360" s="65"/>
      <c r="G9360" s="64"/>
    </row>
    <row r="9361" ht="15.0" customHeight="1">
      <c r="E9361" s="64"/>
      <c r="F9361" s="65"/>
      <c r="G9361" s="64"/>
    </row>
    <row r="9362" ht="15.0" customHeight="1">
      <c r="E9362" s="64"/>
      <c r="F9362" s="65"/>
      <c r="G9362" s="64"/>
    </row>
    <row r="9363" ht="15.0" customHeight="1">
      <c r="E9363" s="64"/>
      <c r="F9363" s="65"/>
      <c r="G9363" s="64"/>
    </row>
    <row r="9364" ht="15.0" customHeight="1">
      <c r="E9364" s="64"/>
      <c r="F9364" s="65"/>
      <c r="G9364" s="64"/>
    </row>
    <row r="9365" ht="15.0" customHeight="1">
      <c r="E9365" s="64"/>
      <c r="F9365" s="65"/>
      <c r="G9365" s="64"/>
    </row>
    <row r="9366" ht="15.0" customHeight="1">
      <c r="E9366" s="64"/>
      <c r="F9366" s="65"/>
      <c r="G9366" s="64"/>
    </row>
    <row r="9367" ht="15.0" customHeight="1">
      <c r="E9367" s="64"/>
      <c r="F9367" s="65"/>
      <c r="G9367" s="64"/>
    </row>
    <row r="9368" ht="15.0" customHeight="1">
      <c r="E9368" s="64"/>
      <c r="F9368" s="65"/>
      <c r="G9368" s="64"/>
    </row>
    <row r="9369" ht="15.0" customHeight="1">
      <c r="E9369" s="64"/>
      <c r="F9369" s="65"/>
      <c r="G9369" s="64"/>
    </row>
    <row r="9370" ht="15.0" customHeight="1">
      <c r="E9370" s="64"/>
      <c r="F9370" s="65"/>
      <c r="G9370" s="64"/>
    </row>
    <row r="9371" ht="15.0" customHeight="1">
      <c r="E9371" s="64"/>
      <c r="F9371" s="65"/>
      <c r="G9371" s="64"/>
    </row>
    <row r="9372" ht="15.0" customHeight="1">
      <c r="E9372" s="64"/>
      <c r="F9372" s="65"/>
      <c r="G9372" s="64"/>
    </row>
    <row r="9373" ht="15.0" customHeight="1">
      <c r="E9373" s="64"/>
      <c r="F9373" s="65"/>
      <c r="G9373" s="64"/>
    </row>
    <row r="9374" ht="15.0" customHeight="1">
      <c r="E9374" s="64"/>
      <c r="F9374" s="65"/>
      <c r="G9374" s="64"/>
    </row>
    <row r="9375" ht="15.0" customHeight="1">
      <c r="E9375" s="64"/>
      <c r="F9375" s="65"/>
      <c r="G9375" s="64"/>
    </row>
    <row r="9376" ht="15.0" customHeight="1">
      <c r="E9376" s="64"/>
      <c r="F9376" s="65"/>
      <c r="G9376" s="64"/>
    </row>
    <row r="9377" ht="15.0" customHeight="1">
      <c r="E9377" s="64"/>
      <c r="F9377" s="65"/>
      <c r="G9377" s="64"/>
    </row>
    <row r="9378" ht="15.0" customHeight="1">
      <c r="E9378" s="64"/>
      <c r="F9378" s="65"/>
      <c r="G9378" s="64"/>
    </row>
    <row r="9379" ht="15.0" customHeight="1">
      <c r="E9379" s="64"/>
      <c r="F9379" s="65"/>
      <c r="G9379" s="64"/>
    </row>
    <row r="9380" ht="15.0" customHeight="1">
      <c r="E9380" s="64"/>
      <c r="F9380" s="65"/>
      <c r="G9380" s="64"/>
    </row>
    <row r="9381" ht="15.0" customHeight="1">
      <c r="E9381" s="64"/>
      <c r="F9381" s="65"/>
      <c r="G9381" s="64"/>
    </row>
    <row r="9382" ht="15.0" customHeight="1">
      <c r="E9382" s="64"/>
      <c r="F9382" s="65"/>
      <c r="G9382" s="64"/>
    </row>
    <row r="9383" ht="15.0" customHeight="1">
      <c r="E9383" s="64"/>
      <c r="F9383" s="65"/>
      <c r="G9383" s="64"/>
    </row>
    <row r="9384" ht="15.0" customHeight="1">
      <c r="E9384" s="64"/>
      <c r="F9384" s="65"/>
      <c r="G9384" s="64"/>
    </row>
    <row r="9385" ht="15.0" customHeight="1">
      <c r="E9385" s="64"/>
      <c r="F9385" s="65"/>
      <c r="G9385" s="64"/>
    </row>
    <row r="9386" ht="15.0" customHeight="1">
      <c r="E9386" s="64"/>
      <c r="F9386" s="65"/>
      <c r="G9386" s="64"/>
    </row>
    <row r="9387" ht="15.0" customHeight="1">
      <c r="E9387" s="64"/>
      <c r="F9387" s="65"/>
      <c r="G9387" s="64"/>
    </row>
    <row r="9388" ht="15.0" customHeight="1">
      <c r="E9388" s="64"/>
      <c r="F9388" s="65"/>
      <c r="G9388" s="64"/>
    </row>
    <row r="9389" ht="15.0" customHeight="1">
      <c r="E9389" s="64"/>
      <c r="F9389" s="65"/>
      <c r="G9389" s="64"/>
    </row>
    <row r="9390" ht="15.0" customHeight="1">
      <c r="E9390" s="64"/>
      <c r="F9390" s="65"/>
      <c r="G9390" s="64"/>
    </row>
    <row r="9391" ht="15.0" customHeight="1">
      <c r="E9391" s="64"/>
      <c r="F9391" s="65"/>
      <c r="G9391" s="64"/>
    </row>
    <row r="9392" ht="15.0" customHeight="1">
      <c r="E9392" s="64"/>
      <c r="F9392" s="65"/>
      <c r="G9392" s="64"/>
    </row>
    <row r="9393" ht="15.0" customHeight="1">
      <c r="E9393" s="64"/>
      <c r="F9393" s="65"/>
      <c r="G9393" s="64"/>
    </row>
    <row r="9394" ht="15.0" customHeight="1">
      <c r="E9394" s="64"/>
      <c r="F9394" s="65"/>
      <c r="G9394" s="64"/>
    </row>
    <row r="9395" ht="15.0" customHeight="1">
      <c r="E9395" s="64"/>
      <c r="F9395" s="65"/>
      <c r="G9395" s="64"/>
    </row>
    <row r="9396" ht="15.0" customHeight="1">
      <c r="E9396" s="64"/>
      <c r="F9396" s="65"/>
      <c r="G9396" s="64"/>
    </row>
    <row r="9397" ht="15.0" customHeight="1">
      <c r="E9397" s="64"/>
      <c r="F9397" s="65"/>
      <c r="G9397" s="64"/>
    </row>
    <row r="9398" ht="15.0" customHeight="1">
      <c r="E9398" s="64"/>
      <c r="F9398" s="65"/>
      <c r="G9398" s="64"/>
    </row>
    <row r="9399" ht="15.0" customHeight="1">
      <c r="E9399" s="64"/>
      <c r="F9399" s="65"/>
      <c r="G9399" s="64"/>
    </row>
    <row r="9400" ht="15.0" customHeight="1">
      <c r="E9400" s="64"/>
      <c r="F9400" s="65"/>
      <c r="G9400" s="64"/>
    </row>
    <row r="9401" ht="15.0" customHeight="1">
      <c r="E9401" s="64"/>
      <c r="F9401" s="65"/>
      <c r="G9401" s="64"/>
    </row>
    <row r="9402" ht="15.0" customHeight="1">
      <c r="E9402" s="64"/>
      <c r="F9402" s="65"/>
      <c r="G9402" s="64"/>
    </row>
    <row r="9403" ht="15.0" customHeight="1">
      <c r="E9403" s="64"/>
      <c r="F9403" s="65"/>
      <c r="G9403" s="64"/>
    </row>
    <row r="9404" ht="15.0" customHeight="1">
      <c r="E9404" s="64"/>
      <c r="F9404" s="65"/>
      <c r="G9404" s="64"/>
    </row>
    <row r="9405" ht="15.0" customHeight="1">
      <c r="E9405" s="64"/>
      <c r="F9405" s="65"/>
      <c r="G9405" s="64"/>
    </row>
    <row r="9406" ht="15.0" customHeight="1">
      <c r="E9406" s="64"/>
      <c r="F9406" s="65"/>
      <c r="G9406" s="64"/>
    </row>
    <row r="9407" ht="15.0" customHeight="1">
      <c r="E9407" s="64"/>
      <c r="F9407" s="65"/>
      <c r="G9407" s="64"/>
    </row>
    <row r="9408" ht="15.0" customHeight="1">
      <c r="E9408" s="64"/>
      <c r="F9408" s="65"/>
      <c r="G9408" s="64"/>
    </row>
    <row r="9409" ht="15.0" customHeight="1">
      <c r="E9409" s="64"/>
      <c r="F9409" s="65"/>
      <c r="G9409" s="64"/>
    </row>
    <row r="9410" ht="15.0" customHeight="1">
      <c r="E9410" s="64"/>
      <c r="F9410" s="65"/>
      <c r="G9410" s="64"/>
    </row>
    <row r="9411" ht="15.0" customHeight="1">
      <c r="E9411" s="64"/>
      <c r="F9411" s="65"/>
      <c r="G9411" s="64"/>
    </row>
    <row r="9412" ht="15.0" customHeight="1">
      <c r="E9412" s="64"/>
      <c r="F9412" s="65"/>
      <c r="G9412" s="64"/>
    </row>
    <row r="9413" ht="15.0" customHeight="1">
      <c r="E9413" s="64"/>
      <c r="F9413" s="65"/>
      <c r="G9413" s="64"/>
    </row>
    <row r="9414" ht="15.0" customHeight="1">
      <c r="E9414" s="64"/>
      <c r="F9414" s="65"/>
      <c r="G9414" s="64"/>
    </row>
    <row r="9415" ht="15.0" customHeight="1">
      <c r="E9415" s="64"/>
      <c r="F9415" s="65"/>
      <c r="G9415" s="64"/>
    </row>
    <row r="9416" ht="15.0" customHeight="1">
      <c r="E9416" s="64"/>
      <c r="F9416" s="65"/>
      <c r="G9416" s="64"/>
    </row>
    <row r="9417" ht="15.0" customHeight="1">
      <c r="E9417" s="64"/>
      <c r="F9417" s="65"/>
      <c r="G9417" s="64"/>
    </row>
    <row r="9418" ht="15.0" customHeight="1">
      <c r="E9418" s="64"/>
      <c r="F9418" s="65"/>
      <c r="G9418" s="64"/>
    </row>
    <row r="9419" ht="15.0" customHeight="1">
      <c r="E9419" s="64"/>
      <c r="F9419" s="65"/>
      <c r="G9419" s="64"/>
    </row>
    <row r="9420" ht="15.0" customHeight="1">
      <c r="E9420" s="64"/>
      <c r="F9420" s="65"/>
      <c r="G9420" s="64"/>
    </row>
    <row r="9421" ht="15.0" customHeight="1">
      <c r="E9421" s="64"/>
      <c r="F9421" s="65"/>
      <c r="G9421" s="64"/>
    </row>
    <row r="9422" ht="15.0" customHeight="1">
      <c r="E9422" s="64"/>
      <c r="F9422" s="65"/>
      <c r="G9422" s="64"/>
    </row>
    <row r="9423" ht="15.0" customHeight="1">
      <c r="E9423" s="64"/>
      <c r="F9423" s="65"/>
      <c r="G9423" s="64"/>
    </row>
    <row r="9424" ht="15.0" customHeight="1">
      <c r="E9424" s="64"/>
      <c r="F9424" s="65"/>
      <c r="G9424" s="64"/>
    </row>
    <row r="9425" ht="15.0" customHeight="1">
      <c r="E9425" s="64"/>
      <c r="F9425" s="65"/>
      <c r="G9425" s="64"/>
    </row>
    <row r="9426" ht="15.0" customHeight="1">
      <c r="E9426" s="64"/>
      <c r="F9426" s="65"/>
      <c r="G9426" s="64"/>
    </row>
    <row r="9427" ht="15.0" customHeight="1">
      <c r="E9427" s="64"/>
      <c r="F9427" s="65"/>
      <c r="G9427" s="64"/>
    </row>
    <row r="9428" ht="15.0" customHeight="1">
      <c r="E9428" s="64"/>
      <c r="F9428" s="65"/>
      <c r="G9428" s="64"/>
    </row>
    <row r="9429" ht="15.0" customHeight="1">
      <c r="E9429" s="64"/>
      <c r="F9429" s="65"/>
      <c r="G9429" s="64"/>
    </row>
    <row r="9430" ht="15.0" customHeight="1">
      <c r="E9430" s="64"/>
      <c r="F9430" s="65"/>
      <c r="G9430" s="64"/>
    </row>
    <row r="9431" ht="15.0" customHeight="1">
      <c r="E9431" s="64"/>
      <c r="F9431" s="65"/>
      <c r="G9431" s="64"/>
    </row>
    <row r="9432" ht="15.0" customHeight="1">
      <c r="E9432" s="64"/>
      <c r="F9432" s="65"/>
      <c r="G9432" s="64"/>
    </row>
    <row r="9433" ht="15.0" customHeight="1">
      <c r="E9433" s="64"/>
      <c r="F9433" s="65"/>
      <c r="G9433" s="64"/>
    </row>
    <row r="9434" ht="15.0" customHeight="1">
      <c r="E9434" s="64"/>
      <c r="F9434" s="65"/>
      <c r="G9434" s="64"/>
    </row>
    <row r="9435" ht="15.0" customHeight="1">
      <c r="E9435" s="64"/>
      <c r="F9435" s="65"/>
      <c r="G9435" s="64"/>
    </row>
    <row r="9436" ht="15.0" customHeight="1">
      <c r="E9436" s="64"/>
      <c r="F9436" s="65"/>
      <c r="G9436" s="64"/>
    </row>
    <row r="9437" ht="15.0" customHeight="1">
      <c r="E9437" s="64"/>
      <c r="F9437" s="65"/>
      <c r="G9437" s="64"/>
    </row>
    <row r="9438" ht="15.0" customHeight="1">
      <c r="E9438" s="64"/>
      <c r="F9438" s="65"/>
      <c r="G9438" s="64"/>
    </row>
    <row r="9439" ht="15.0" customHeight="1">
      <c r="E9439" s="64"/>
      <c r="F9439" s="65"/>
      <c r="G9439" s="64"/>
    </row>
    <row r="9440" ht="15.0" customHeight="1">
      <c r="E9440" s="64"/>
      <c r="F9440" s="65"/>
      <c r="G9440" s="64"/>
    </row>
    <row r="9441" ht="15.0" customHeight="1">
      <c r="E9441" s="64"/>
      <c r="F9441" s="65"/>
      <c r="G9441" s="64"/>
    </row>
    <row r="9442" ht="15.0" customHeight="1">
      <c r="E9442" s="64"/>
      <c r="F9442" s="65"/>
      <c r="G9442" s="64"/>
    </row>
    <row r="9443" ht="15.0" customHeight="1">
      <c r="E9443" s="64"/>
      <c r="F9443" s="65"/>
      <c r="G9443" s="64"/>
    </row>
    <row r="9444" ht="15.0" customHeight="1">
      <c r="E9444" s="64"/>
      <c r="F9444" s="65"/>
      <c r="G9444" s="64"/>
    </row>
    <row r="9445" ht="15.0" customHeight="1">
      <c r="E9445" s="64"/>
      <c r="F9445" s="65"/>
      <c r="G9445" s="64"/>
    </row>
    <row r="9446" ht="15.0" customHeight="1">
      <c r="E9446" s="64"/>
      <c r="F9446" s="65"/>
      <c r="G9446" s="64"/>
    </row>
    <row r="9447" ht="15.0" customHeight="1">
      <c r="E9447" s="64"/>
      <c r="F9447" s="65"/>
      <c r="G9447" s="64"/>
    </row>
    <row r="9448" ht="15.0" customHeight="1">
      <c r="E9448" s="64"/>
      <c r="F9448" s="65"/>
      <c r="G9448" s="64"/>
    </row>
    <row r="9449" ht="15.0" customHeight="1">
      <c r="E9449" s="64"/>
      <c r="F9449" s="65"/>
      <c r="G9449" s="64"/>
    </row>
    <row r="9450" ht="15.0" customHeight="1">
      <c r="E9450" s="64"/>
      <c r="F9450" s="65"/>
      <c r="G9450" s="64"/>
    </row>
    <row r="9451" ht="15.0" customHeight="1">
      <c r="E9451" s="64"/>
      <c r="F9451" s="65"/>
      <c r="G9451" s="64"/>
    </row>
    <row r="9452" ht="15.0" customHeight="1">
      <c r="E9452" s="64"/>
      <c r="F9452" s="65"/>
      <c r="G9452" s="64"/>
    </row>
    <row r="9453" ht="15.0" customHeight="1">
      <c r="E9453" s="64"/>
      <c r="F9453" s="65"/>
      <c r="G9453" s="64"/>
    </row>
    <row r="9454" ht="15.0" customHeight="1">
      <c r="E9454" s="64"/>
      <c r="F9454" s="65"/>
      <c r="G9454" s="64"/>
    </row>
    <row r="9455" ht="15.0" customHeight="1">
      <c r="E9455" s="64"/>
      <c r="F9455" s="65"/>
      <c r="G9455" s="64"/>
    </row>
    <row r="9456" ht="15.0" customHeight="1">
      <c r="E9456" s="64"/>
      <c r="F9456" s="65"/>
      <c r="G9456" s="64"/>
    </row>
    <row r="9457" ht="15.0" customHeight="1">
      <c r="E9457" s="64"/>
      <c r="F9457" s="65"/>
      <c r="G9457" s="64"/>
    </row>
    <row r="9458" ht="15.0" customHeight="1">
      <c r="E9458" s="64"/>
      <c r="F9458" s="65"/>
      <c r="G9458" s="64"/>
    </row>
    <row r="9459" ht="15.0" customHeight="1">
      <c r="E9459" s="64"/>
      <c r="F9459" s="65"/>
      <c r="G9459" s="64"/>
    </row>
    <row r="9460" ht="15.0" customHeight="1">
      <c r="E9460" s="64"/>
      <c r="F9460" s="65"/>
      <c r="G9460" s="64"/>
    </row>
    <row r="9461" ht="15.0" customHeight="1">
      <c r="E9461" s="64"/>
      <c r="F9461" s="65"/>
      <c r="G9461" s="64"/>
    </row>
    <row r="9462" ht="15.0" customHeight="1">
      <c r="E9462" s="64"/>
      <c r="F9462" s="65"/>
      <c r="G9462" s="64"/>
    </row>
    <row r="9463" ht="15.0" customHeight="1">
      <c r="E9463" s="64"/>
      <c r="F9463" s="65"/>
      <c r="G9463" s="64"/>
    </row>
    <row r="9464" ht="15.0" customHeight="1">
      <c r="E9464" s="64"/>
      <c r="F9464" s="65"/>
      <c r="G9464" s="64"/>
    </row>
    <row r="9465" ht="15.0" customHeight="1">
      <c r="E9465" s="64"/>
      <c r="F9465" s="65"/>
      <c r="G9465" s="64"/>
    </row>
    <row r="9466" ht="15.0" customHeight="1">
      <c r="E9466" s="64"/>
      <c r="F9466" s="65"/>
      <c r="G9466" s="64"/>
    </row>
    <row r="9467" ht="15.0" customHeight="1">
      <c r="E9467" s="64"/>
      <c r="F9467" s="65"/>
      <c r="G9467" s="64"/>
    </row>
    <row r="9468" ht="15.0" customHeight="1">
      <c r="E9468" s="64"/>
      <c r="F9468" s="65"/>
      <c r="G9468" s="64"/>
    </row>
    <row r="9469" ht="15.0" customHeight="1">
      <c r="E9469" s="64"/>
      <c r="F9469" s="65"/>
      <c r="G9469" s="64"/>
    </row>
    <row r="9470" ht="15.0" customHeight="1">
      <c r="E9470" s="64"/>
      <c r="F9470" s="65"/>
      <c r="G9470" s="64"/>
    </row>
    <row r="9471" ht="15.0" customHeight="1">
      <c r="E9471" s="64"/>
      <c r="F9471" s="65"/>
      <c r="G9471" s="64"/>
    </row>
    <row r="9472" ht="15.0" customHeight="1">
      <c r="E9472" s="64"/>
      <c r="F9472" s="65"/>
      <c r="G9472" s="64"/>
    </row>
    <row r="9473" ht="15.0" customHeight="1">
      <c r="E9473" s="64"/>
      <c r="F9473" s="65"/>
      <c r="G9473" s="64"/>
    </row>
    <row r="9474" ht="15.0" customHeight="1">
      <c r="E9474" s="64"/>
      <c r="F9474" s="65"/>
      <c r="G9474" s="64"/>
    </row>
    <row r="9475" ht="15.0" customHeight="1">
      <c r="E9475" s="64"/>
      <c r="F9475" s="65"/>
      <c r="G9475" s="64"/>
    </row>
    <row r="9476" ht="15.0" customHeight="1">
      <c r="E9476" s="64"/>
      <c r="F9476" s="65"/>
      <c r="G9476" s="64"/>
    </row>
    <row r="9477" ht="15.0" customHeight="1">
      <c r="E9477" s="64"/>
      <c r="F9477" s="65"/>
      <c r="G9477" s="64"/>
    </row>
    <row r="9478" ht="15.0" customHeight="1">
      <c r="E9478" s="64"/>
      <c r="F9478" s="65"/>
      <c r="G9478" s="64"/>
    </row>
    <row r="9479" ht="15.0" customHeight="1">
      <c r="E9479" s="64"/>
      <c r="F9479" s="65"/>
      <c r="G9479" s="64"/>
    </row>
    <row r="9480" ht="15.0" customHeight="1">
      <c r="E9480" s="64"/>
      <c r="F9480" s="65"/>
      <c r="G9480" s="64"/>
    </row>
    <row r="9481" ht="15.0" customHeight="1">
      <c r="E9481" s="64"/>
      <c r="F9481" s="65"/>
      <c r="G9481" s="64"/>
    </row>
    <row r="9482" ht="15.0" customHeight="1">
      <c r="E9482" s="64"/>
      <c r="F9482" s="65"/>
      <c r="G9482" s="64"/>
    </row>
    <row r="9483" ht="15.0" customHeight="1">
      <c r="E9483" s="64"/>
      <c r="F9483" s="65"/>
      <c r="G9483" s="64"/>
    </row>
    <row r="9484" ht="15.0" customHeight="1">
      <c r="E9484" s="64"/>
      <c r="F9484" s="65"/>
      <c r="G9484" s="64"/>
    </row>
    <row r="9485" ht="15.0" customHeight="1">
      <c r="E9485" s="64"/>
      <c r="F9485" s="65"/>
      <c r="G9485" s="64"/>
    </row>
    <row r="9486" ht="15.0" customHeight="1">
      <c r="E9486" s="64"/>
      <c r="F9486" s="65"/>
      <c r="G9486" s="64"/>
    </row>
    <row r="9487" ht="15.0" customHeight="1">
      <c r="E9487" s="64"/>
      <c r="F9487" s="65"/>
      <c r="G9487" s="64"/>
    </row>
    <row r="9488" ht="15.0" customHeight="1">
      <c r="E9488" s="64"/>
      <c r="F9488" s="65"/>
      <c r="G9488" s="64"/>
    </row>
    <row r="9489" ht="15.0" customHeight="1">
      <c r="E9489" s="64"/>
      <c r="F9489" s="65"/>
      <c r="G9489" s="64"/>
    </row>
    <row r="9490" ht="15.0" customHeight="1">
      <c r="E9490" s="64"/>
      <c r="F9490" s="65"/>
      <c r="G9490" s="64"/>
    </row>
    <row r="9491" ht="15.0" customHeight="1">
      <c r="E9491" s="64"/>
      <c r="F9491" s="65"/>
      <c r="G9491" s="64"/>
    </row>
    <row r="9492" ht="15.0" customHeight="1">
      <c r="E9492" s="64"/>
      <c r="F9492" s="65"/>
      <c r="G9492" s="64"/>
    </row>
    <row r="9493" ht="15.0" customHeight="1">
      <c r="E9493" s="64"/>
      <c r="F9493" s="65"/>
      <c r="G9493" s="64"/>
    </row>
    <row r="9494" ht="15.0" customHeight="1">
      <c r="E9494" s="64"/>
      <c r="F9494" s="65"/>
      <c r="G9494" s="64"/>
    </row>
    <row r="9495" ht="15.0" customHeight="1">
      <c r="E9495" s="64"/>
      <c r="F9495" s="65"/>
      <c r="G9495" s="64"/>
    </row>
    <row r="9496" ht="15.0" customHeight="1">
      <c r="E9496" s="64"/>
      <c r="F9496" s="65"/>
      <c r="G9496" s="64"/>
    </row>
    <row r="9497" ht="15.0" customHeight="1">
      <c r="E9497" s="64"/>
      <c r="F9497" s="65"/>
      <c r="G9497" s="64"/>
    </row>
    <row r="9498" ht="15.0" customHeight="1">
      <c r="E9498" s="64"/>
      <c r="F9498" s="65"/>
      <c r="G9498" s="64"/>
    </row>
    <row r="9499" ht="15.0" customHeight="1">
      <c r="E9499" s="64"/>
      <c r="F9499" s="65"/>
      <c r="G9499" s="64"/>
    </row>
    <row r="9500" ht="15.0" customHeight="1">
      <c r="E9500" s="64"/>
      <c r="F9500" s="65"/>
      <c r="G9500" s="64"/>
    </row>
    <row r="9501" ht="15.0" customHeight="1">
      <c r="E9501" s="64"/>
      <c r="F9501" s="65"/>
      <c r="G9501" s="64"/>
    </row>
    <row r="9502" ht="15.0" customHeight="1">
      <c r="E9502" s="64"/>
      <c r="F9502" s="65"/>
      <c r="G9502" s="64"/>
    </row>
    <row r="9503" ht="15.0" customHeight="1">
      <c r="E9503" s="64"/>
      <c r="F9503" s="65"/>
      <c r="G9503" s="64"/>
    </row>
    <row r="9504" ht="15.0" customHeight="1">
      <c r="E9504" s="64"/>
      <c r="F9504" s="65"/>
      <c r="G9504" s="64"/>
    </row>
    <row r="9505" ht="15.0" customHeight="1">
      <c r="E9505" s="64"/>
      <c r="F9505" s="65"/>
      <c r="G9505" s="64"/>
    </row>
    <row r="9506" ht="15.0" customHeight="1">
      <c r="E9506" s="64"/>
      <c r="F9506" s="65"/>
      <c r="G9506" s="64"/>
    </row>
    <row r="9507" ht="15.0" customHeight="1">
      <c r="E9507" s="64"/>
      <c r="F9507" s="65"/>
      <c r="G9507" s="64"/>
    </row>
    <row r="9508" ht="15.0" customHeight="1">
      <c r="E9508" s="64"/>
      <c r="F9508" s="65"/>
      <c r="G9508" s="64"/>
    </row>
    <row r="9509" ht="15.0" customHeight="1">
      <c r="E9509" s="64"/>
      <c r="F9509" s="65"/>
      <c r="G9509" s="64"/>
    </row>
    <row r="9510" ht="15.0" customHeight="1">
      <c r="E9510" s="64"/>
      <c r="F9510" s="65"/>
      <c r="G9510" s="64"/>
    </row>
    <row r="9511" ht="15.0" customHeight="1">
      <c r="E9511" s="64"/>
      <c r="F9511" s="65"/>
      <c r="G9511" s="64"/>
    </row>
    <row r="9512" ht="15.0" customHeight="1">
      <c r="E9512" s="64"/>
      <c r="F9512" s="65"/>
      <c r="G9512" s="64"/>
    </row>
    <row r="9513" ht="15.0" customHeight="1">
      <c r="E9513" s="64"/>
      <c r="F9513" s="65"/>
      <c r="G9513" s="64"/>
    </row>
    <row r="9514" ht="15.0" customHeight="1">
      <c r="E9514" s="64"/>
      <c r="F9514" s="65"/>
      <c r="G9514" s="64"/>
    </row>
    <row r="9515" ht="15.0" customHeight="1">
      <c r="E9515" s="64"/>
      <c r="F9515" s="65"/>
      <c r="G9515" s="64"/>
    </row>
    <row r="9516" ht="15.0" customHeight="1">
      <c r="E9516" s="64"/>
      <c r="F9516" s="65"/>
      <c r="G9516" s="64"/>
    </row>
    <row r="9517" ht="15.0" customHeight="1">
      <c r="E9517" s="64"/>
      <c r="F9517" s="65"/>
      <c r="G9517" s="64"/>
    </row>
    <row r="9518" ht="15.0" customHeight="1">
      <c r="E9518" s="64"/>
      <c r="F9518" s="65"/>
      <c r="G9518" s="64"/>
    </row>
    <row r="9519" ht="15.0" customHeight="1">
      <c r="E9519" s="64"/>
      <c r="F9519" s="65"/>
      <c r="G9519" s="64"/>
    </row>
    <row r="9520" ht="15.0" customHeight="1">
      <c r="E9520" s="64"/>
      <c r="F9520" s="65"/>
      <c r="G9520" s="64"/>
    </row>
    <row r="9521" ht="15.0" customHeight="1">
      <c r="E9521" s="64"/>
      <c r="F9521" s="65"/>
      <c r="G9521" s="64"/>
    </row>
    <row r="9522" ht="15.0" customHeight="1">
      <c r="E9522" s="64"/>
      <c r="F9522" s="65"/>
      <c r="G9522" s="64"/>
    </row>
    <row r="9523" ht="15.0" customHeight="1">
      <c r="E9523" s="64"/>
      <c r="F9523" s="65"/>
      <c r="G9523" s="64"/>
    </row>
    <row r="9524" ht="15.0" customHeight="1">
      <c r="E9524" s="64"/>
      <c r="F9524" s="65"/>
      <c r="G9524" s="64"/>
    </row>
    <row r="9525" ht="15.0" customHeight="1">
      <c r="E9525" s="64"/>
      <c r="F9525" s="65"/>
      <c r="G9525" s="64"/>
    </row>
    <row r="9526" ht="15.0" customHeight="1">
      <c r="E9526" s="64"/>
      <c r="F9526" s="65"/>
      <c r="G9526" s="64"/>
    </row>
    <row r="9527" ht="15.0" customHeight="1">
      <c r="E9527" s="64"/>
      <c r="F9527" s="65"/>
      <c r="G9527" s="64"/>
    </row>
    <row r="9528" ht="15.0" customHeight="1">
      <c r="E9528" s="64"/>
      <c r="F9528" s="65"/>
      <c r="G9528" s="64"/>
    </row>
    <row r="9529" ht="15.0" customHeight="1">
      <c r="E9529" s="64"/>
      <c r="F9529" s="65"/>
      <c r="G9529" s="64"/>
    </row>
    <row r="9530" ht="15.0" customHeight="1">
      <c r="E9530" s="64"/>
      <c r="F9530" s="65"/>
      <c r="G9530" s="64"/>
    </row>
    <row r="9531" ht="15.0" customHeight="1">
      <c r="E9531" s="64"/>
      <c r="F9531" s="65"/>
      <c r="G9531" s="64"/>
    </row>
    <row r="9532" ht="15.0" customHeight="1">
      <c r="E9532" s="64"/>
      <c r="F9532" s="65"/>
      <c r="G9532" s="64"/>
    </row>
    <row r="9533" ht="15.0" customHeight="1">
      <c r="E9533" s="64"/>
      <c r="F9533" s="65"/>
      <c r="G9533" s="64"/>
    </row>
    <row r="9534" ht="15.0" customHeight="1">
      <c r="E9534" s="64"/>
      <c r="F9534" s="65"/>
      <c r="G9534" s="64"/>
    </row>
    <row r="9535" ht="15.0" customHeight="1">
      <c r="E9535" s="64"/>
      <c r="F9535" s="65"/>
      <c r="G9535" s="64"/>
    </row>
    <row r="9536" ht="15.0" customHeight="1">
      <c r="E9536" s="64"/>
      <c r="F9536" s="65"/>
      <c r="G9536" s="64"/>
    </row>
    <row r="9537" ht="15.0" customHeight="1">
      <c r="E9537" s="64"/>
      <c r="F9537" s="65"/>
      <c r="G9537" s="64"/>
    </row>
    <row r="9538" ht="15.0" customHeight="1">
      <c r="E9538" s="64"/>
      <c r="F9538" s="65"/>
      <c r="G9538" s="64"/>
    </row>
    <row r="9539" ht="15.0" customHeight="1">
      <c r="E9539" s="64"/>
      <c r="F9539" s="65"/>
      <c r="G9539" s="64"/>
    </row>
    <row r="9540" ht="15.0" customHeight="1">
      <c r="E9540" s="64"/>
      <c r="F9540" s="65"/>
      <c r="G9540" s="64"/>
    </row>
    <row r="9541" ht="15.0" customHeight="1">
      <c r="E9541" s="64"/>
      <c r="F9541" s="65"/>
      <c r="G9541" s="64"/>
    </row>
    <row r="9542" ht="15.0" customHeight="1">
      <c r="E9542" s="64"/>
      <c r="F9542" s="65"/>
      <c r="G9542" s="64"/>
    </row>
    <row r="9543" ht="15.0" customHeight="1">
      <c r="E9543" s="64"/>
      <c r="F9543" s="65"/>
      <c r="G9543" s="64"/>
    </row>
    <row r="9544" ht="15.0" customHeight="1">
      <c r="E9544" s="64"/>
      <c r="F9544" s="65"/>
      <c r="G9544" s="64"/>
    </row>
    <row r="9545" ht="15.0" customHeight="1">
      <c r="E9545" s="64"/>
      <c r="F9545" s="65"/>
      <c r="G9545" s="64"/>
    </row>
    <row r="9546" ht="15.0" customHeight="1">
      <c r="E9546" s="64"/>
      <c r="F9546" s="65"/>
      <c r="G9546" s="64"/>
    </row>
    <row r="9547" ht="15.0" customHeight="1">
      <c r="E9547" s="64"/>
      <c r="F9547" s="65"/>
      <c r="G9547" s="64"/>
    </row>
    <row r="9548" ht="15.0" customHeight="1">
      <c r="E9548" s="64"/>
      <c r="F9548" s="65"/>
      <c r="G9548" s="64"/>
    </row>
    <row r="9549" ht="15.0" customHeight="1">
      <c r="E9549" s="64"/>
      <c r="F9549" s="65"/>
      <c r="G9549" s="64"/>
    </row>
    <row r="9550" ht="15.0" customHeight="1">
      <c r="E9550" s="64"/>
      <c r="F9550" s="65"/>
      <c r="G9550" s="64"/>
    </row>
    <row r="9551" ht="15.0" customHeight="1">
      <c r="E9551" s="64"/>
      <c r="F9551" s="65"/>
      <c r="G9551" s="64"/>
    </row>
    <row r="9552" ht="15.0" customHeight="1">
      <c r="E9552" s="64"/>
      <c r="F9552" s="65"/>
      <c r="G9552" s="64"/>
    </row>
    <row r="9553" ht="15.0" customHeight="1">
      <c r="E9553" s="64"/>
      <c r="F9553" s="65"/>
      <c r="G9553" s="64"/>
    </row>
    <row r="9554" ht="15.0" customHeight="1">
      <c r="E9554" s="64"/>
      <c r="F9554" s="65"/>
      <c r="G9554" s="64"/>
    </row>
    <row r="9555" ht="15.0" customHeight="1">
      <c r="E9555" s="64"/>
      <c r="F9555" s="65"/>
      <c r="G9555" s="64"/>
    </row>
    <row r="9556" ht="15.0" customHeight="1">
      <c r="E9556" s="64"/>
      <c r="F9556" s="65"/>
      <c r="G9556" s="64"/>
    </row>
    <row r="9557" ht="15.0" customHeight="1">
      <c r="E9557" s="64"/>
      <c r="F9557" s="65"/>
      <c r="G9557" s="64"/>
    </row>
    <row r="9558" ht="15.0" customHeight="1">
      <c r="E9558" s="64"/>
      <c r="F9558" s="65"/>
      <c r="G9558" s="64"/>
    </row>
    <row r="9559" ht="15.0" customHeight="1">
      <c r="E9559" s="64"/>
      <c r="F9559" s="65"/>
      <c r="G9559" s="64"/>
    </row>
    <row r="9560" ht="15.0" customHeight="1">
      <c r="E9560" s="64"/>
      <c r="F9560" s="65"/>
      <c r="G9560" s="64"/>
    </row>
    <row r="9561" ht="15.0" customHeight="1">
      <c r="E9561" s="64"/>
      <c r="F9561" s="65"/>
      <c r="G9561" s="64"/>
    </row>
    <row r="9562" ht="15.0" customHeight="1">
      <c r="E9562" s="64"/>
      <c r="F9562" s="65"/>
      <c r="G9562" s="64"/>
    </row>
    <row r="9563" ht="15.0" customHeight="1">
      <c r="E9563" s="64"/>
      <c r="F9563" s="65"/>
      <c r="G9563" s="64"/>
    </row>
    <row r="9564" ht="15.0" customHeight="1">
      <c r="E9564" s="64"/>
      <c r="F9564" s="65"/>
      <c r="G9564" s="64"/>
    </row>
    <row r="9565" ht="15.0" customHeight="1">
      <c r="E9565" s="64"/>
      <c r="F9565" s="65"/>
      <c r="G9565" s="64"/>
    </row>
    <row r="9566" ht="15.0" customHeight="1">
      <c r="E9566" s="64"/>
      <c r="F9566" s="65"/>
      <c r="G9566" s="64"/>
    </row>
    <row r="9567" ht="15.0" customHeight="1">
      <c r="E9567" s="64"/>
      <c r="F9567" s="65"/>
      <c r="G9567" s="64"/>
    </row>
    <row r="9568" ht="15.0" customHeight="1">
      <c r="E9568" s="64"/>
      <c r="F9568" s="65"/>
      <c r="G9568" s="64"/>
    </row>
    <row r="9569" ht="15.0" customHeight="1">
      <c r="E9569" s="64"/>
      <c r="F9569" s="65"/>
      <c r="G9569" s="64"/>
    </row>
    <row r="9570" ht="15.0" customHeight="1">
      <c r="E9570" s="64"/>
      <c r="F9570" s="65"/>
      <c r="G9570" s="64"/>
    </row>
    <row r="9571" ht="15.0" customHeight="1">
      <c r="E9571" s="64"/>
      <c r="F9571" s="65"/>
      <c r="G9571" s="64"/>
    </row>
    <row r="9572" ht="15.0" customHeight="1">
      <c r="E9572" s="64"/>
      <c r="F9572" s="65"/>
      <c r="G9572" s="64"/>
    </row>
    <row r="9573" ht="15.0" customHeight="1">
      <c r="E9573" s="64"/>
      <c r="F9573" s="65"/>
      <c r="G9573" s="64"/>
    </row>
    <row r="9574" ht="15.0" customHeight="1">
      <c r="E9574" s="64"/>
      <c r="F9574" s="65"/>
      <c r="G9574" s="64"/>
    </row>
    <row r="9575" ht="15.0" customHeight="1">
      <c r="E9575" s="64"/>
      <c r="F9575" s="65"/>
      <c r="G9575" s="64"/>
    </row>
    <row r="9576" ht="15.0" customHeight="1">
      <c r="E9576" s="64"/>
      <c r="F9576" s="65"/>
      <c r="G9576" s="64"/>
    </row>
    <row r="9577" ht="15.0" customHeight="1">
      <c r="E9577" s="64"/>
      <c r="F9577" s="65"/>
      <c r="G9577" s="64"/>
    </row>
    <row r="9578" ht="15.0" customHeight="1">
      <c r="E9578" s="64"/>
      <c r="F9578" s="65"/>
      <c r="G9578" s="64"/>
    </row>
    <row r="9579" ht="15.0" customHeight="1">
      <c r="E9579" s="64"/>
      <c r="F9579" s="65"/>
      <c r="G9579" s="64"/>
    </row>
    <row r="9580" ht="15.0" customHeight="1">
      <c r="E9580" s="64"/>
      <c r="F9580" s="65"/>
      <c r="G9580" s="64"/>
    </row>
    <row r="9581" ht="15.0" customHeight="1">
      <c r="E9581" s="64"/>
      <c r="F9581" s="65"/>
      <c r="G9581" s="64"/>
    </row>
    <row r="9582" ht="15.0" customHeight="1">
      <c r="E9582" s="64"/>
      <c r="F9582" s="65"/>
      <c r="G9582" s="64"/>
    </row>
    <row r="9583" ht="15.0" customHeight="1">
      <c r="E9583" s="64"/>
      <c r="F9583" s="65"/>
      <c r="G9583" s="64"/>
    </row>
    <row r="9584" ht="15.0" customHeight="1">
      <c r="E9584" s="64"/>
      <c r="F9584" s="65"/>
      <c r="G9584" s="64"/>
    </row>
    <row r="9585" ht="15.0" customHeight="1">
      <c r="E9585" s="64"/>
      <c r="F9585" s="65"/>
      <c r="G9585" s="64"/>
    </row>
    <row r="9586" ht="15.0" customHeight="1">
      <c r="E9586" s="64"/>
      <c r="F9586" s="65"/>
      <c r="G9586" s="64"/>
    </row>
    <row r="9587" ht="15.0" customHeight="1">
      <c r="E9587" s="64"/>
      <c r="F9587" s="65"/>
      <c r="G9587" s="64"/>
    </row>
    <row r="9588" ht="15.0" customHeight="1">
      <c r="E9588" s="64"/>
      <c r="F9588" s="65"/>
      <c r="G9588" s="64"/>
    </row>
    <row r="9589" ht="15.0" customHeight="1">
      <c r="E9589" s="64"/>
      <c r="F9589" s="65"/>
      <c r="G9589" s="64"/>
    </row>
    <row r="9590" ht="15.0" customHeight="1">
      <c r="E9590" s="64"/>
      <c r="F9590" s="65"/>
      <c r="G9590" s="64"/>
    </row>
    <row r="9591" ht="15.0" customHeight="1">
      <c r="E9591" s="64"/>
      <c r="F9591" s="65"/>
      <c r="G9591" s="64"/>
    </row>
    <row r="9592" ht="15.0" customHeight="1">
      <c r="E9592" s="64"/>
      <c r="F9592" s="65"/>
      <c r="G9592" s="64"/>
    </row>
    <row r="9593" ht="15.0" customHeight="1">
      <c r="E9593" s="64"/>
      <c r="F9593" s="65"/>
      <c r="G9593" s="64"/>
    </row>
    <row r="9594" ht="15.0" customHeight="1">
      <c r="E9594" s="64"/>
      <c r="F9594" s="65"/>
      <c r="G9594" s="64"/>
    </row>
    <row r="9595" ht="15.0" customHeight="1">
      <c r="E9595" s="64"/>
      <c r="F9595" s="65"/>
      <c r="G9595" s="64"/>
    </row>
    <row r="9596" ht="15.0" customHeight="1">
      <c r="E9596" s="64"/>
      <c r="F9596" s="65"/>
      <c r="G9596" s="64"/>
    </row>
    <row r="9597" ht="15.0" customHeight="1">
      <c r="E9597" s="64"/>
      <c r="F9597" s="65"/>
      <c r="G9597" s="64"/>
    </row>
    <row r="9598" ht="15.0" customHeight="1">
      <c r="E9598" s="64"/>
      <c r="F9598" s="65"/>
      <c r="G9598" s="64"/>
    </row>
    <row r="9599" ht="15.0" customHeight="1">
      <c r="E9599" s="64"/>
      <c r="F9599" s="65"/>
      <c r="G9599" s="64"/>
    </row>
    <row r="9600" ht="15.0" customHeight="1">
      <c r="E9600" s="64"/>
      <c r="F9600" s="65"/>
      <c r="G9600" s="64"/>
    </row>
    <row r="9601" ht="15.0" customHeight="1">
      <c r="E9601" s="64"/>
      <c r="F9601" s="65"/>
      <c r="G9601" s="64"/>
    </row>
    <row r="9602" ht="15.0" customHeight="1">
      <c r="E9602" s="64"/>
      <c r="F9602" s="65"/>
      <c r="G9602" s="64"/>
    </row>
    <row r="9603" ht="15.0" customHeight="1">
      <c r="E9603" s="64"/>
      <c r="F9603" s="65"/>
      <c r="G9603" s="64"/>
    </row>
    <row r="9604" ht="15.0" customHeight="1">
      <c r="E9604" s="64"/>
      <c r="F9604" s="65"/>
      <c r="G9604" s="64"/>
    </row>
    <row r="9605" ht="15.0" customHeight="1">
      <c r="E9605" s="64"/>
      <c r="F9605" s="65"/>
      <c r="G9605" s="64"/>
    </row>
    <row r="9606" ht="15.0" customHeight="1">
      <c r="E9606" s="64"/>
      <c r="F9606" s="65"/>
      <c r="G9606" s="64"/>
    </row>
    <row r="9607" ht="15.0" customHeight="1">
      <c r="E9607" s="64"/>
      <c r="F9607" s="65"/>
      <c r="G9607" s="64"/>
    </row>
    <row r="9608" ht="15.0" customHeight="1">
      <c r="E9608" s="64"/>
      <c r="F9608" s="65"/>
      <c r="G9608" s="64"/>
    </row>
    <row r="9609" ht="15.0" customHeight="1">
      <c r="E9609" s="64"/>
      <c r="F9609" s="65"/>
      <c r="G9609" s="64"/>
    </row>
    <row r="9610" ht="15.0" customHeight="1">
      <c r="E9610" s="64"/>
      <c r="F9610" s="65"/>
      <c r="G9610" s="64"/>
    </row>
    <row r="9611" ht="15.0" customHeight="1">
      <c r="E9611" s="64"/>
      <c r="F9611" s="65"/>
      <c r="G9611" s="64"/>
    </row>
    <row r="9612" ht="15.0" customHeight="1">
      <c r="E9612" s="64"/>
      <c r="F9612" s="65"/>
      <c r="G9612" s="64"/>
    </row>
    <row r="9613" ht="15.0" customHeight="1">
      <c r="E9613" s="64"/>
      <c r="F9613" s="65"/>
      <c r="G9613" s="64"/>
    </row>
    <row r="9614" ht="15.0" customHeight="1">
      <c r="E9614" s="64"/>
      <c r="F9614" s="65"/>
      <c r="G9614" s="64"/>
    </row>
    <row r="9615" ht="15.0" customHeight="1">
      <c r="E9615" s="64"/>
      <c r="F9615" s="65"/>
      <c r="G9615" s="64"/>
    </row>
    <row r="9616" ht="15.0" customHeight="1">
      <c r="E9616" s="64"/>
      <c r="F9616" s="65"/>
      <c r="G9616" s="64"/>
    </row>
    <row r="9617" ht="15.0" customHeight="1">
      <c r="E9617" s="64"/>
      <c r="F9617" s="65"/>
      <c r="G9617" s="64"/>
    </row>
    <row r="9618" ht="15.0" customHeight="1">
      <c r="E9618" s="64"/>
      <c r="F9618" s="65"/>
      <c r="G9618" s="64"/>
    </row>
    <row r="9619" ht="15.0" customHeight="1">
      <c r="E9619" s="64"/>
      <c r="F9619" s="65"/>
      <c r="G9619" s="64"/>
    </row>
    <row r="9620" ht="15.0" customHeight="1">
      <c r="E9620" s="64"/>
      <c r="F9620" s="65"/>
      <c r="G9620" s="64"/>
    </row>
    <row r="9621" ht="15.0" customHeight="1">
      <c r="E9621" s="64"/>
      <c r="F9621" s="65"/>
      <c r="G9621" s="64"/>
    </row>
    <row r="9622" ht="15.0" customHeight="1">
      <c r="E9622" s="64"/>
      <c r="F9622" s="65"/>
      <c r="G9622" s="64"/>
    </row>
    <row r="9623" ht="15.0" customHeight="1">
      <c r="E9623" s="64"/>
      <c r="F9623" s="65"/>
      <c r="G9623" s="64"/>
    </row>
    <row r="9624" ht="15.0" customHeight="1">
      <c r="E9624" s="64"/>
      <c r="F9624" s="65"/>
      <c r="G9624" s="64"/>
    </row>
    <row r="9625" ht="15.0" customHeight="1">
      <c r="E9625" s="64"/>
      <c r="F9625" s="65"/>
      <c r="G9625" s="64"/>
    </row>
    <row r="9626" ht="15.0" customHeight="1">
      <c r="E9626" s="64"/>
      <c r="F9626" s="65"/>
      <c r="G9626" s="64"/>
    </row>
    <row r="9627" ht="15.0" customHeight="1">
      <c r="E9627" s="64"/>
      <c r="F9627" s="65"/>
      <c r="G9627" s="64"/>
    </row>
    <row r="9628" ht="15.0" customHeight="1">
      <c r="E9628" s="64"/>
      <c r="F9628" s="65"/>
      <c r="G9628" s="64"/>
    </row>
    <row r="9629" ht="15.0" customHeight="1">
      <c r="E9629" s="64"/>
      <c r="F9629" s="65"/>
      <c r="G9629" s="64"/>
    </row>
    <row r="9630" ht="15.0" customHeight="1">
      <c r="E9630" s="64"/>
      <c r="F9630" s="65"/>
      <c r="G9630" s="64"/>
    </row>
    <row r="9631" ht="15.0" customHeight="1">
      <c r="E9631" s="64"/>
      <c r="F9631" s="65"/>
      <c r="G9631" s="64"/>
    </row>
    <row r="9632" ht="15.0" customHeight="1">
      <c r="E9632" s="64"/>
      <c r="F9632" s="65"/>
      <c r="G9632" s="64"/>
    </row>
    <row r="9633" ht="15.0" customHeight="1">
      <c r="E9633" s="64"/>
      <c r="F9633" s="65"/>
      <c r="G9633" s="64"/>
    </row>
    <row r="9634" ht="15.0" customHeight="1">
      <c r="E9634" s="64"/>
      <c r="F9634" s="65"/>
      <c r="G9634" s="64"/>
    </row>
    <row r="9635" ht="15.0" customHeight="1">
      <c r="E9635" s="64"/>
      <c r="F9635" s="65"/>
      <c r="G9635" s="64"/>
    </row>
    <row r="9636" ht="15.0" customHeight="1">
      <c r="E9636" s="64"/>
      <c r="F9636" s="65"/>
      <c r="G9636" s="64"/>
    </row>
    <row r="9637" ht="15.0" customHeight="1">
      <c r="E9637" s="64"/>
      <c r="F9637" s="65"/>
      <c r="G9637" s="64"/>
    </row>
    <row r="9638" ht="15.0" customHeight="1">
      <c r="E9638" s="64"/>
      <c r="F9638" s="65"/>
      <c r="G9638" s="64"/>
    </row>
    <row r="9639" ht="15.0" customHeight="1">
      <c r="E9639" s="64"/>
      <c r="F9639" s="65"/>
      <c r="G9639" s="64"/>
    </row>
    <row r="9640" ht="15.0" customHeight="1">
      <c r="E9640" s="64"/>
      <c r="F9640" s="65"/>
      <c r="G9640" s="64"/>
    </row>
    <row r="9641" ht="15.0" customHeight="1">
      <c r="E9641" s="64"/>
      <c r="F9641" s="65"/>
      <c r="G9641" s="64"/>
    </row>
    <row r="9642" ht="15.0" customHeight="1">
      <c r="E9642" s="64"/>
      <c r="F9642" s="65"/>
      <c r="G9642" s="64"/>
    </row>
    <row r="9643" ht="15.0" customHeight="1">
      <c r="E9643" s="64"/>
      <c r="F9643" s="65"/>
      <c r="G9643" s="64"/>
    </row>
    <row r="9644" ht="15.0" customHeight="1">
      <c r="E9644" s="64"/>
      <c r="F9644" s="65"/>
      <c r="G9644" s="64"/>
    </row>
    <row r="9645" ht="15.0" customHeight="1">
      <c r="E9645" s="64"/>
      <c r="F9645" s="65"/>
      <c r="G9645" s="64"/>
    </row>
    <row r="9646" ht="15.0" customHeight="1">
      <c r="E9646" s="64"/>
      <c r="F9646" s="65"/>
      <c r="G9646" s="64"/>
    </row>
    <row r="9647" ht="15.0" customHeight="1">
      <c r="E9647" s="64"/>
      <c r="F9647" s="65"/>
      <c r="G9647" s="64"/>
    </row>
    <row r="9648" ht="15.0" customHeight="1">
      <c r="E9648" s="64"/>
      <c r="F9648" s="65"/>
      <c r="G9648" s="64"/>
    </row>
    <row r="9649" ht="15.0" customHeight="1">
      <c r="E9649" s="64"/>
      <c r="F9649" s="65"/>
      <c r="G9649" s="64"/>
    </row>
    <row r="9650" ht="15.0" customHeight="1">
      <c r="E9650" s="64"/>
      <c r="F9650" s="65"/>
      <c r="G9650" s="64"/>
    </row>
    <row r="9651" ht="15.0" customHeight="1">
      <c r="E9651" s="64"/>
      <c r="F9651" s="65"/>
      <c r="G9651" s="64"/>
    </row>
    <row r="9652" ht="15.0" customHeight="1">
      <c r="E9652" s="64"/>
      <c r="F9652" s="65"/>
      <c r="G9652" s="64"/>
    </row>
    <row r="9653" ht="15.0" customHeight="1">
      <c r="E9653" s="64"/>
      <c r="F9653" s="65"/>
      <c r="G9653" s="64"/>
    </row>
    <row r="9654" ht="15.0" customHeight="1">
      <c r="E9654" s="64"/>
      <c r="F9654" s="65"/>
      <c r="G9654" s="64"/>
    </row>
    <row r="9655" ht="15.0" customHeight="1">
      <c r="E9655" s="64"/>
      <c r="F9655" s="65"/>
      <c r="G9655" s="64"/>
    </row>
    <row r="9656" ht="15.0" customHeight="1">
      <c r="E9656" s="64"/>
      <c r="F9656" s="65"/>
      <c r="G9656" s="64"/>
    </row>
    <row r="9657" ht="15.0" customHeight="1">
      <c r="E9657" s="64"/>
      <c r="F9657" s="65"/>
      <c r="G9657" s="64"/>
    </row>
    <row r="9658" ht="15.0" customHeight="1">
      <c r="E9658" s="64"/>
      <c r="F9658" s="65"/>
      <c r="G9658" s="64"/>
    </row>
    <row r="9659" ht="15.0" customHeight="1">
      <c r="E9659" s="64"/>
      <c r="F9659" s="65"/>
      <c r="G9659" s="64"/>
    </row>
    <row r="9660" ht="15.0" customHeight="1">
      <c r="E9660" s="64"/>
      <c r="F9660" s="65"/>
      <c r="G9660" s="64"/>
    </row>
    <row r="9661" ht="15.0" customHeight="1">
      <c r="E9661" s="64"/>
      <c r="F9661" s="65"/>
      <c r="G9661" s="64"/>
    </row>
    <row r="9662" ht="15.0" customHeight="1">
      <c r="E9662" s="64"/>
      <c r="F9662" s="65"/>
      <c r="G9662" s="64"/>
    </row>
    <row r="9663" ht="15.0" customHeight="1">
      <c r="E9663" s="64"/>
      <c r="F9663" s="65"/>
      <c r="G9663" s="64"/>
    </row>
    <row r="9664" ht="15.0" customHeight="1">
      <c r="E9664" s="64"/>
      <c r="F9664" s="65"/>
      <c r="G9664" s="64"/>
    </row>
    <row r="9665" ht="15.0" customHeight="1">
      <c r="E9665" s="64"/>
      <c r="F9665" s="65"/>
      <c r="G9665" s="64"/>
    </row>
    <row r="9666" ht="15.0" customHeight="1">
      <c r="E9666" s="64"/>
      <c r="F9666" s="65"/>
      <c r="G9666" s="64"/>
    </row>
    <row r="9667" ht="15.0" customHeight="1">
      <c r="E9667" s="64"/>
      <c r="F9667" s="65"/>
      <c r="G9667" s="64"/>
    </row>
    <row r="9668" ht="15.0" customHeight="1">
      <c r="E9668" s="64"/>
      <c r="F9668" s="65"/>
      <c r="G9668" s="64"/>
    </row>
    <row r="9669" ht="15.0" customHeight="1">
      <c r="E9669" s="64"/>
      <c r="F9669" s="65"/>
      <c r="G9669" s="64"/>
    </row>
    <row r="9670" ht="15.0" customHeight="1">
      <c r="E9670" s="64"/>
      <c r="F9670" s="65"/>
      <c r="G9670" s="64"/>
    </row>
    <row r="9671" ht="15.0" customHeight="1">
      <c r="E9671" s="64"/>
      <c r="F9671" s="65"/>
      <c r="G9671" s="64"/>
    </row>
    <row r="9672" ht="15.0" customHeight="1">
      <c r="E9672" s="64"/>
      <c r="F9672" s="65"/>
      <c r="G9672" s="64"/>
    </row>
    <row r="9673" ht="15.0" customHeight="1">
      <c r="E9673" s="64"/>
      <c r="F9673" s="65"/>
      <c r="G9673" s="64"/>
    </row>
    <row r="9674" ht="15.0" customHeight="1">
      <c r="E9674" s="64"/>
      <c r="F9674" s="65"/>
      <c r="G9674" s="64"/>
    </row>
    <row r="9675" ht="15.0" customHeight="1">
      <c r="E9675" s="64"/>
      <c r="F9675" s="65"/>
      <c r="G9675" s="64"/>
    </row>
    <row r="9676" ht="15.0" customHeight="1">
      <c r="E9676" s="64"/>
      <c r="F9676" s="65"/>
      <c r="G9676" s="64"/>
    </row>
    <row r="9677" ht="15.0" customHeight="1">
      <c r="E9677" s="64"/>
      <c r="F9677" s="65"/>
      <c r="G9677" s="64"/>
    </row>
    <row r="9678" ht="15.0" customHeight="1">
      <c r="E9678" s="64"/>
      <c r="F9678" s="65"/>
      <c r="G9678" s="64"/>
    </row>
    <row r="9679" ht="15.0" customHeight="1">
      <c r="E9679" s="64"/>
      <c r="F9679" s="65"/>
      <c r="G9679" s="64"/>
    </row>
    <row r="9680" ht="15.0" customHeight="1">
      <c r="E9680" s="64"/>
      <c r="F9680" s="65"/>
      <c r="G9680" s="64"/>
    </row>
    <row r="9681" ht="15.0" customHeight="1">
      <c r="E9681" s="64"/>
      <c r="F9681" s="65"/>
      <c r="G9681" s="64"/>
    </row>
    <row r="9682" ht="15.0" customHeight="1">
      <c r="E9682" s="64"/>
      <c r="F9682" s="65"/>
      <c r="G9682" s="64"/>
    </row>
    <row r="9683" ht="15.0" customHeight="1">
      <c r="E9683" s="64"/>
      <c r="F9683" s="65"/>
      <c r="G9683" s="64"/>
    </row>
    <row r="9684" ht="15.0" customHeight="1">
      <c r="E9684" s="64"/>
      <c r="F9684" s="65"/>
      <c r="G9684" s="64"/>
    </row>
    <row r="9685" ht="15.0" customHeight="1">
      <c r="E9685" s="64"/>
      <c r="F9685" s="65"/>
      <c r="G9685" s="64"/>
    </row>
    <row r="9686" ht="15.0" customHeight="1">
      <c r="E9686" s="64"/>
      <c r="F9686" s="65"/>
      <c r="G9686" s="64"/>
    </row>
    <row r="9687" ht="15.0" customHeight="1">
      <c r="E9687" s="64"/>
      <c r="F9687" s="65"/>
      <c r="G9687" s="64"/>
    </row>
    <row r="9688" ht="15.0" customHeight="1">
      <c r="E9688" s="64"/>
      <c r="F9688" s="65"/>
      <c r="G9688" s="64"/>
    </row>
    <row r="9689" ht="15.0" customHeight="1">
      <c r="E9689" s="64"/>
      <c r="F9689" s="65"/>
      <c r="G9689" s="64"/>
    </row>
    <row r="9690" ht="15.0" customHeight="1">
      <c r="E9690" s="64"/>
      <c r="F9690" s="65"/>
      <c r="G9690" s="64"/>
    </row>
    <row r="9691" ht="15.0" customHeight="1">
      <c r="E9691" s="64"/>
      <c r="F9691" s="65"/>
      <c r="G9691" s="64"/>
    </row>
    <row r="9692" ht="15.0" customHeight="1">
      <c r="E9692" s="64"/>
      <c r="F9692" s="65"/>
      <c r="G9692" s="64"/>
    </row>
    <row r="9693" ht="15.0" customHeight="1">
      <c r="E9693" s="64"/>
      <c r="F9693" s="65"/>
      <c r="G9693" s="64"/>
    </row>
    <row r="9694" ht="15.0" customHeight="1">
      <c r="E9694" s="64"/>
      <c r="F9694" s="65"/>
      <c r="G9694" s="64"/>
    </row>
    <row r="9695" ht="15.0" customHeight="1">
      <c r="E9695" s="64"/>
      <c r="F9695" s="65"/>
      <c r="G9695" s="64"/>
    </row>
    <row r="9696" ht="15.0" customHeight="1">
      <c r="E9696" s="64"/>
      <c r="F9696" s="65"/>
      <c r="G9696" s="64"/>
    </row>
    <row r="9697" ht="15.0" customHeight="1">
      <c r="E9697" s="64"/>
      <c r="F9697" s="65"/>
      <c r="G9697" s="64"/>
    </row>
    <row r="9698" ht="15.0" customHeight="1">
      <c r="E9698" s="64"/>
      <c r="F9698" s="65"/>
      <c r="G9698" s="64"/>
    </row>
    <row r="9699" ht="15.0" customHeight="1">
      <c r="E9699" s="64"/>
      <c r="F9699" s="65"/>
      <c r="G9699" s="64"/>
    </row>
    <row r="9700" ht="15.0" customHeight="1">
      <c r="E9700" s="64"/>
      <c r="F9700" s="65"/>
      <c r="G9700" s="64"/>
    </row>
    <row r="9701" ht="15.0" customHeight="1">
      <c r="E9701" s="64"/>
      <c r="F9701" s="65"/>
      <c r="G9701" s="64"/>
    </row>
    <row r="9702" ht="15.0" customHeight="1">
      <c r="E9702" s="64"/>
      <c r="F9702" s="65"/>
      <c r="G9702" s="64"/>
    </row>
    <row r="9703" ht="15.0" customHeight="1">
      <c r="E9703" s="64"/>
      <c r="F9703" s="65"/>
      <c r="G9703" s="64"/>
    </row>
    <row r="9704" ht="15.0" customHeight="1">
      <c r="E9704" s="64"/>
      <c r="F9704" s="65"/>
      <c r="G9704" s="64"/>
    </row>
    <row r="9705" ht="15.0" customHeight="1">
      <c r="E9705" s="64"/>
      <c r="F9705" s="65"/>
      <c r="G9705" s="64"/>
    </row>
    <row r="9706" ht="15.0" customHeight="1">
      <c r="E9706" s="64"/>
      <c r="F9706" s="65"/>
      <c r="G9706" s="64"/>
    </row>
    <row r="9707" ht="15.0" customHeight="1">
      <c r="E9707" s="64"/>
      <c r="F9707" s="65"/>
      <c r="G9707" s="64"/>
    </row>
    <row r="9708" ht="15.0" customHeight="1">
      <c r="E9708" s="64"/>
      <c r="F9708" s="65"/>
      <c r="G9708" s="64"/>
    </row>
    <row r="9709" ht="15.0" customHeight="1">
      <c r="E9709" s="64"/>
      <c r="F9709" s="65"/>
      <c r="G9709" s="64"/>
    </row>
    <row r="9710" ht="15.0" customHeight="1">
      <c r="E9710" s="64"/>
      <c r="F9710" s="65"/>
      <c r="G9710" s="64"/>
    </row>
    <row r="9711" ht="15.0" customHeight="1">
      <c r="E9711" s="64"/>
      <c r="F9711" s="65"/>
      <c r="G9711" s="64"/>
    </row>
    <row r="9712" ht="15.0" customHeight="1">
      <c r="E9712" s="64"/>
      <c r="F9712" s="65"/>
      <c r="G9712" s="64"/>
    </row>
    <row r="9713" ht="15.0" customHeight="1">
      <c r="E9713" s="64"/>
      <c r="F9713" s="65"/>
      <c r="G9713" s="64"/>
    </row>
    <row r="9714" ht="15.0" customHeight="1">
      <c r="E9714" s="64"/>
      <c r="F9714" s="65"/>
      <c r="G9714" s="64"/>
    </row>
    <row r="9715" ht="15.0" customHeight="1">
      <c r="E9715" s="64"/>
      <c r="F9715" s="65"/>
      <c r="G9715" s="64"/>
    </row>
    <row r="9716" ht="15.0" customHeight="1">
      <c r="E9716" s="64"/>
      <c r="F9716" s="65"/>
      <c r="G9716" s="64"/>
    </row>
    <row r="9717" ht="15.0" customHeight="1">
      <c r="E9717" s="64"/>
      <c r="F9717" s="65"/>
      <c r="G9717" s="64"/>
    </row>
    <row r="9718" ht="15.0" customHeight="1">
      <c r="E9718" s="64"/>
      <c r="F9718" s="65"/>
      <c r="G9718" s="64"/>
    </row>
    <row r="9719" ht="15.0" customHeight="1">
      <c r="E9719" s="64"/>
      <c r="F9719" s="65"/>
      <c r="G9719" s="64"/>
    </row>
    <row r="9720" ht="15.0" customHeight="1">
      <c r="E9720" s="64"/>
      <c r="F9720" s="65"/>
      <c r="G9720" s="64"/>
    </row>
    <row r="9721" ht="15.0" customHeight="1">
      <c r="E9721" s="64"/>
      <c r="F9721" s="65"/>
      <c r="G9721" s="64"/>
    </row>
    <row r="9722" ht="15.0" customHeight="1">
      <c r="E9722" s="64"/>
      <c r="F9722" s="65"/>
      <c r="G9722" s="64"/>
    </row>
    <row r="9723" ht="15.0" customHeight="1">
      <c r="E9723" s="64"/>
      <c r="F9723" s="65"/>
      <c r="G9723" s="64"/>
    </row>
    <row r="9724" ht="15.0" customHeight="1">
      <c r="E9724" s="64"/>
      <c r="F9724" s="65"/>
      <c r="G9724" s="64"/>
    </row>
    <row r="9725" ht="15.0" customHeight="1">
      <c r="E9725" s="64"/>
      <c r="F9725" s="65"/>
      <c r="G9725" s="64"/>
    </row>
    <row r="9726" ht="15.0" customHeight="1">
      <c r="E9726" s="64"/>
      <c r="F9726" s="65"/>
      <c r="G9726" s="64"/>
    </row>
    <row r="9727" ht="15.0" customHeight="1">
      <c r="E9727" s="64"/>
      <c r="F9727" s="65"/>
      <c r="G9727" s="64"/>
    </row>
    <row r="9728" ht="15.0" customHeight="1">
      <c r="E9728" s="64"/>
      <c r="F9728" s="65"/>
      <c r="G9728" s="64"/>
    </row>
    <row r="9729" ht="15.0" customHeight="1">
      <c r="E9729" s="64"/>
      <c r="F9729" s="65"/>
      <c r="G9729" s="64"/>
    </row>
    <row r="9730" ht="15.0" customHeight="1">
      <c r="E9730" s="64"/>
      <c r="F9730" s="65"/>
      <c r="G9730" s="64"/>
    </row>
    <row r="9731" ht="15.0" customHeight="1">
      <c r="E9731" s="64"/>
      <c r="F9731" s="65"/>
      <c r="G9731" s="64"/>
    </row>
    <row r="9732" ht="15.0" customHeight="1">
      <c r="E9732" s="64"/>
      <c r="F9732" s="65"/>
      <c r="G9732" s="64"/>
    </row>
    <row r="9733" ht="15.0" customHeight="1">
      <c r="E9733" s="64"/>
      <c r="F9733" s="65"/>
      <c r="G9733" s="64"/>
    </row>
    <row r="9734" ht="15.0" customHeight="1">
      <c r="E9734" s="64"/>
      <c r="F9734" s="65"/>
      <c r="G9734" s="64"/>
    </row>
    <row r="9735" ht="15.0" customHeight="1">
      <c r="E9735" s="64"/>
      <c r="F9735" s="65"/>
      <c r="G9735" s="64"/>
    </row>
    <row r="9736" ht="15.0" customHeight="1">
      <c r="E9736" s="64"/>
      <c r="F9736" s="65"/>
      <c r="G9736" s="64"/>
    </row>
    <row r="9737" ht="15.0" customHeight="1">
      <c r="E9737" s="64"/>
      <c r="F9737" s="65"/>
      <c r="G9737" s="64"/>
    </row>
    <row r="9738" ht="15.0" customHeight="1">
      <c r="E9738" s="64"/>
      <c r="F9738" s="65"/>
      <c r="G9738" s="64"/>
    </row>
    <row r="9739" ht="15.0" customHeight="1">
      <c r="E9739" s="64"/>
      <c r="F9739" s="65"/>
      <c r="G9739" s="64"/>
    </row>
    <row r="9740" ht="15.0" customHeight="1">
      <c r="E9740" s="64"/>
      <c r="F9740" s="65"/>
      <c r="G9740" s="64"/>
    </row>
    <row r="9741" ht="15.0" customHeight="1">
      <c r="E9741" s="64"/>
      <c r="F9741" s="65"/>
      <c r="G9741" s="64"/>
    </row>
    <row r="9742" ht="15.0" customHeight="1">
      <c r="E9742" s="64"/>
      <c r="F9742" s="65"/>
      <c r="G9742" s="64"/>
    </row>
    <row r="9743" ht="15.0" customHeight="1">
      <c r="E9743" s="64"/>
      <c r="F9743" s="65"/>
      <c r="G9743" s="64"/>
    </row>
    <row r="9744" ht="15.0" customHeight="1">
      <c r="E9744" s="64"/>
      <c r="F9744" s="65"/>
      <c r="G9744" s="64"/>
    </row>
    <row r="9745" ht="15.0" customHeight="1">
      <c r="E9745" s="64"/>
      <c r="F9745" s="65"/>
      <c r="G9745" s="64"/>
    </row>
    <row r="9746" ht="15.0" customHeight="1">
      <c r="E9746" s="64"/>
      <c r="F9746" s="65"/>
      <c r="G9746" s="64"/>
    </row>
    <row r="9747" ht="15.0" customHeight="1">
      <c r="E9747" s="64"/>
      <c r="F9747" s="65"/>
      <c r="G9747" s="64"/>
    </row>
    <row r="9748" ht="15.0" customHeight="1">
      <c r="E9748" s="64"/>
      <c r="F9748" s="65"/>
      <c r="G9748" s="64"/>
    </row>
    <row r="9749" ht="15.0" customHeight="1">
      <c r="E9749" s="64"/>
      <c r="F9749" s="65"/>
      <c r="G9749" s="64"/>
    </row>
    <row r="9750" ht="15.0" customHeight="1">
      <c r="E9750" s="64"/>
      <c r="F9750" s="65"/>
      <c r="G9750" s="64"/>
    </row>
    <row r="9751" ht="15.0" customHeight="1">
      <c r="E9751" s="64"/>
      <c r="F9751" s="65"/>
      <c r="G9751" s="64"/>
    </row>
    <row r="9752" ht="15.0" customHeight="1">
      <c r="E9752" s="64"/>
      <c r="F9752" s="65"/>
      <c r="G9752" s="64"/>
    </row>
    <row r="9753" ht="15.0" customHeight="1">
      <c r="E9753" s="64"/>
      <c r="F9753" s="65"/>
      <c r="G9753" s="64"/>
    </row>
    <row r="9754" ht="15.0" customHeight="1">
      <c r="E9754" s="64"/>
      <c r="F9754" s="65"/>
      <c r="G9754" s="64"/>
    </row>
    <row r="9755" ht="15.0" customHeight="1">
      <c r="E9755" s="64"/>
      <c r="F9755" s="65"/>
      <c r="G9755" s="64"/>
    </row>
    <row r="9756" ht="15.0" customHeight="1">
      <c r="E9756" s="64"/>
      <c r="F9756" s="65"/>
      <c r="G9756" s="64"/>
    </row>
    <row r="9757" ht="15.0" customHeight="1">
      <c r="E9757" s="64"/>
      <c r="F9757" s="65"/>
      <c r="G9757" s="64"/>
    </row>
    <row r="9758" ht="15.0" customHeight="1">
      <c r="E9758" s="64"/>
      <c r="F9758" s="65"/>
      <c r="G9758" s="64"/>
    </row>
    <row r="9759" ht="15.0" customHeight="1">
      <c r="E9759" s="64"/>
      <c r="F9759" s="65"/>
      <c r="G9759" s="64"/>
    </row>
    <row r="9760" ht="15.0" customHeight="1">
      <c r="E9760" s="64"/>
      <c r="F9760" s="65"/>
      <c r="G9760" s="64"/>
    </row>
    <row r="9761" ht="15.0" customHeight="1">
      <c r="E9761" s="64"/>
      <c r="F9761" s="65"/>
      <c r="G9761" s="64"/>
    </row>
    <row r="9762" ht="15.0" customHeight="1">
      <c r="E9762" s="64"/>
      <c r="F9762" s="65"/>
      <c r="G9762" s="64"/>
    </row>
    <row r="9763" ht="15.0" customHeight="1">
      <c r="E9763" s="64"/>
      <c r="F9763" s="65"/>
      <c r="G9763" s="64"/>
    </row>
    <row r="9764" ht="15.0" customHeight="1">
      <c r="E9764" s="64"/>
      <c r="F9764" s="65"/>
      <c r="G9764" s="64"/>
    </row>
    <row r="9765" ht="15.0" customHeight="1">
      <c r="E9765" s="64"/>
      <c r="F9765" s="65"/>
      <c r="G9765" s="64"/>
    </row>
    <row r="9766" ht="15.0" customHeight="1">
      <c r="E9766" s="64"/>
      <c r="F9766" s="65"/>
      <c r="G9766" s="64"/>
    </row>
    <row r="9767" ht="15.0" customHeight="1">
      <c r="E9767" s="64"/>
      <c r="F9767" s="65"/>
      <c r="G9767" s="64"/>
    </row>
    <row r="9768" ht="15.0" customHeight="1">
      <c r="E9768" s="64"/>
      <c r="F9768" s="65"/>
      <c r="G9768" s="64"/>
    </row>
    <row r="9769" ht="15.0" customHeight="1">
      <c r="E9769" s="64"/>
      <c r="F9769" s="65"/>
      <c r="G9769" s="64"/>
    </row>
    <row r="9770" ht="15.0" customHeight="1">
      <c r="E9770" s="64"/>
      <c r="F9770" s="65"/>
      <c r="G9770" s="64"/>
    </row>
    <row r="9771" ht="15.0" customHeight="1">
      <c r="E9771" s="64"/>
      <c r="F9771" s="65"/>
      <c r="G9771" s="64"/>
    </row>
    <row r="9772" ht="15.0" customHeight="1">
      <c r="E9772" s="64"/>
      <c r="F9772" s="65"/>
      <c r="G9772" s="64"/>
    </row>
    <row r="9773" ht="15.0" customHeight="1">
      <c r="E9773" s="64"/>
      <c r="F9773" s="65"/>
      <c r="G9773" s="64"/>
    </row>
    <row r="9774" ht="15.0" customHeight="1">
      <c r="E9774" s="64"/>
      <c r="F9774" s="65"/>
      <c r="G9774" s="64"/>
    </row>
    <row r="9775" ht="15.0" customHeight="1">
      <c r="E9775" s="64"/>
      <c r="F9775" s="65"/>
      <c r="G9775" s="64"/>
    </row>
    <row r="9776" ht="15.0" customHeight="1">
      <c r="E9776" s="64"/>
      <c r="F9776" s="65"/>
      <c r="G9776" s="64"/>
    </row>
    <row r="9777" ht="15.0" customHeight="1">
      <c r="E9777" s="64"/>
      <c r="F9777" s="65"/>
      <c r="G9777" s="64"/>
    </row>
    <row r="9778" ht="15.0" customHeight="1">
      <c r="E9778" s="64"/>
      <c r="F9778" s="65"/>
      <c r="G9778" s="64"/>
    </row>
    <row r="9779" ht="15.0" customHeight="1">
      <c r="E9779" s="64"/>
      <c r="F9779" s="65"/>
      <c r="G9779" s="64"/>
    </row>
    <row r="9780" ht="15.0" customHeight="1">
      <c r="E9780" s="64"/>
      <c r="F9780" s="65"/>
      <c r="G9780" s="64"/>
    </row>
    <row r="9781" ht="15.0" customHeight="1">
      <c r="E9781" s="64"/>
      <c r="F9781" s="65"/>
      <c r="G9781" s="64"/>
    </row>
    <row r="9782" ht="15.0" customHeight="1">
      <c r="E9782" s="64"/>
      <c r="F9782" s="65"/>
      <c r="G9782" s="64"/>
    </row>
    <row r="9783" ht="15.0" customHeight="1">
      <c r="E9783" s="64"/>
      <c r="F9783" s="65"/>
      <c r="G9783" s="64"/>
    </row>
    <row r="9784" ht="15.0" customHeight="1">
      <c r="E9784" s="64"/>
      <c r="F9784" s="65"/>
      <c r="G9784" s="64"/>
    </row>
    <row r="9785" ht="15.0" customHeight="1">
      <c r="E9785" s="64"/>
      <c r="F9785" s="65"/>
      <c r="G9785" s="64"/>
    </row>
    <row r="9786" ht="15.0" customHeight="1">
      <c r="E9786" s="64"/>
      <c r="F9786" s="65"/>
      <c r="G9786" s="64"/>
    </row>
    <row r="9787" ht="15.0" customHeight="1">
      <c r="E9787" s="64"/>
      <c r="F9787" s="65"/>
      <c r="G9787" s="64"/>
    </row>
    <row r="9788" ht="15.0" customHeight="1">
      <c r="E9788" s="64"/>
      <c r="F9788" s="65"/>
      <c r="G9788" s="64"/>
    </row>
    <row r="9789" ht="15.0" customHeight="1">
      <c r="E9789" s="64"/>
      <c r="F9789" s="65"/>
      <c r="G9789" s="64"/>
    </row>
    <row r="9790" ht="15.0" customHeight="1">
      <c r="E9790" s="64"/>
      <c r="F9790" s="65"/>
      <c r="G9790" s="64"/>
    </row>
    <row r="9791" ht="15.0" customHeight="1">
      <c r="E9791" s="64"/>
      <c r="F9791" s="65"/>
      <c r="G9791" s="64"/>
    </row>
    <row r="9792" ht="15.0" customHeight="1">
      <c r="E9792" s="64"/>
      <c r="F9792" s="65"/>
      <c r="G9792" s="64"/>
    </row>
    <row r="9793" ht="15.0" customHeight="1">
      <c r="E9793" s="64"/>
      <c r="F9793" s="65"/>
      <c r="G9793" s="64"/>
    </row>
    <row r="9794" ht="15.0" customHeight="1">
      <c r="E9794" s="64"/>
      <c r="F9794" s="65"/>
      <c r="G9794" s="64"/>
    </row>
    <row r="9795" ht="15.0" customHeight="1">
      <c r="E9795" s="64"/>
      <c r="F9795" s="65"/>
      <c r="G9795" s="64"/>
    </row>
    <row r="9796" ht="15.0" customHeight="1">
      <c r="E9796" s="64"/>
      <c r="F9796" s="65"/>
      <c r="G9796" s="64"/>
    </row>
    <row r="9797" ht="15.0" customHeight="1">
      <c r="E9797" s="64"/>
      <c r="F9797" s="65"/>
      <c r="G9797" s="64"/>
    </row>
    <row r="9798" ht="15.0" customHeight="1">
      <c r="E9798" s="64"/>
      <c r="F9798" s="65"/>
      <c r="G9798" s="64"/>
    </row>
    <row r="9799" ht="15.0" customHeight="1">
      <c r="E9799" s="64"/>
      <c r="F9799" s="65"/>
      <c r="G9799" s="64"/>
    </row>
    <row r="9800" ht="15.0" customHeight="1">
      <c r="E9800" s="64"/>
      <c r="F9800" s="65"/>
      <c r="G9800" s="64"/>
    </row>
    <row r="9801" ht="15.0" customHeight="1">
      <c r="E9801" s="64"/>
      <c r="F9801" s="65"/>
      <c r="G9801" s="64"/>
    </row>
    <row r="9802" ht="15.0" customHeight="1">
      <c r="E9802" s="64"/>
      <c r="F9802" s="65"/>
      <c r="G9802" s="64"/>
    </row>
    <row r="9803" ht="15.0" customHeight="1">
      <c r="E9803" s="64"/>
      <c r="F9803" s="65"/>
      <c r="G9803" s="64"/>
    </row>
    <row r="9804" ht="15.0" customHeight="1">
      <c r="E9804" s="64"/>
      <c r="F9804" s="65"/>
      <c r="G9804" s="64"/>
    </row>
    <row r="9805" ht="15.0" customHeight="1">
      <c r="E9805" s="64"/>
      <c r="F9805" s="65"/>
      <c r="G9805" s="64"/>
    </row>
    <row r="9806" ht="15.0" customHeight="1">
      <c r="E9806" s="64"/>
      <c r="F9806" s="65"/>
      <c r="G9806" s="64"/>
    </row>
    <row r="9807" ht="15.0" customHeight="1">
      <c r="E9807" s="64"/>
      <c r="F9807" s="65"/>
      <c r="G9807" s="64"/>
    </row>
    <row r="9808" ht="15.0" customHeight="1">
      <c r="E9808" s="64"/>
      <c r="F9808" s="65"/>
      <c r="G9808" s="64"/>
    </row>
    <row r="9809" ht="15.0" customHeight="1">
      <c r="E9809" s="64"/>
      <c r="F9809" s="65"/>
      <c r="G9809" s="64"/>
    </row>
    <row r="9810" ht="15.0" customHeight="1">
      <c r="E9810" s="64"/>
      <c r="F9810" s="65"/>
      <c r="G9810" s="64"/>
    </row>
    <row r="9811" ht="15.0" customHeight="1">
      <c r="E9811" s="64"/>
      <c r="F9811" s="65"/>
      <c r="G9811" s="64"/>
    </row>
    <row r="9812" ht="15.0" customHeight="1">
      <c r="E9812" s="64"/>
      <c r="F9812" s="65"/>
      <c r="G9812" s="64"/>
    </row>
    <row r="9813" ht="15.0" customHeight="1">
      <c r="E9813" s="64"/>
      <c r="F9813" s="65"/>
      <c r="G9813" s="64"/>
    </row>
    <row r="9814" ht="15.0" customHeight="1">
      <c r="E9814" s="64"/>
      <c r="F9814" s="65"/>
      <c r="G9814" s="64"/>
    </row>
    <row r="9815" ht="15.0" customHeight="1">
      <c r="E9815" s="64"/>
      <c r="F9815" s="65"/>
      <c r="G9815" s="64"/>
    </row>
    <row r="9816" ht="15.0" customHeight="1">
      <c r="E9816" s="64"/>
      <c r="F9816" s="65"/>
      <c r="G9816" s="64"/>
    </row>
    <row r="9817" ht="15.0" customHeight="1">
      <c r="E9817" s="64"/>
      <c r="F9817" s="65"/>
      <c r="G9817" s="64"/>
    </row>
    <row r="9818" ht="15.0" customHeight="1">
      <c r="E9818" s="64"/>
      <c r="F9818" s="65"/>
      <c r="G9818" s="64"/>
    </row>
    <row r="9819" ht="15.0" customHeight="1">
      <c r="E9819" s="64"/>
      <c r="F9819" s="65"/>
      <c r="G9819" s="64"/>
    </row>
    <row r="9820" ht="15.0" customHeight="1">
      <c r="E9820" s="64"/>
      <c r="F9820" s="65"/>
      <c r="G9820" s="64"/>
    </row>
    <row r="9821" ht="15.0" customHeight="1">
      <c r="E9821" s="64"/>
      <c r="F9821" s="65"/>
      <c r="G9821" s="64"/>
    </row>
    <row r="9822" ht="15.0" customHeight="1">
      <c r="E9822" s="64"/>
      <c r="F9822" s="65"/>
      <c r="G9822" s="64"/>
    </row>
    <row r="9823" ht="15.0" customHeight="1">
      <c r="E9823" s="64"/>
      <c r="F9823" s="65"/>
      <c r="G9823" s="64"/>
    </row>
    <row r="9824" ht="15.0" customHeight="1">
      <c r="E9824" s="64"/>
      <c r="F9824" s="65"/>
      <c r="G9824" s="64"/>
    </row>
    <row r="9825" ht="15.0" customHeight="1">
      <c r="E9825" s="64"/>
      <c r="F9825" s="65"/>
      <c r="G9825" s="64"/>
    </row>
    <row r="9826" ht="15.0" customHeight="1">
      <c r="E9826" s="64"/>
      <c r="F9826" s="65"/>
      <c r="G9826" s="64"/>
    </row>
    <row r="9827" ht="15.0" customHeight="1">
      <c r="E9827" s="64"/>
      <c r="F9827" s="65"/>
      <c r="G9827" s="64"/>
    </row>
    <row r="9828" ht="15.0" customHeight="1">
      <c r="E9828" s="64"/>
      <c r="F9828" s="65"/>
      <c r="G9828" s="64"/>
    </row>
    <row r="9829" ht="15.0" customHeight="1">
      <c r="E9829" s="64"/>
      <c r="F9829" s="65"/>
      <c r="G9829" s="64"/>
    </row>
    <row r="9830" ht="15.0" customHeight="1">
      <c r="E9830" s="64"/>
      <c r="F9830" s="65"/>
      <c r="G9830" s="64"/>
    </row>
    <row r="9831" ht="15.0" customHeight="1">
      <c r="E9831" s="64"/>
      <c r="F9831" s="65"/>
      <c r="G9831" s="64"/>
    </row>
    <row r="9832" ht="15.0" customHeight="1">
      <c r="E9832" s="64"/>
      <c r="F9832" s="65"/>
      <c r="G9832" s="64"/>
    </row>
    <row r="9833" ht="15.0" customHeight="1">
      <c r="E9833" s="64"/>
      <c r="F9833" s="65"/>
      <c r="G9833" s="64"/>
    </row>
    <row r="9834" ht="15.0" customHeight="1">
      <c r="E9834" s="64"/>
      <c r="F9834" s="65"/>
      <c r="G9834" s="64"/>
    </row>
    <row r="9835" ht="15.0" customHeight="1">
      <c r="E9835" s="64"/>
      <c r="F9835" s="65"/>
      <c r="G9835" s="64"/>
    </row>
    <row r="9836" ht="15.0" customHeight="1">
      <c r="E9836" s="64"/>
      <c r="F9836" s="65"/>
      <c r="G9836" s="64"/>
    </row>
    <row r="9837" ht="15.0" customHeight="1">
      <c r="E9837" s="64"/>
      <c r="F9837" s="65"/>
      <c r="G9837" s="64"/>
    </row>
    <row r="9838" ht="15.0" customHeight="1">
      <c r="E9838" s="64"/>
      <c r="F9838" s="65"/>
      <c r="G9838" s="64"/>
    </row>
    <row r="9839" ht="15.0" customHeight="1">
      <c r="E9839" s="64"/>
      <c r="F9839" s="65"/>
      <c r="G9839" s="64"/>
    </row>
    <row r="9840" ht="15.0" customHeight="1">
      <c r="E9840" s="64"/>
      <c r="F9840" s="65"/>
      <c r="G9840" s="64"/>
    </row>
    <row r="9841" ht="15.0" customHeight="1">
      <c r="E9841" s="64"/>
      <c r="F9841" s="65"/>
      <c r="G9841" s="64"/>
    </row>
    <row r="9842" ht="15.0" customHeight="1">
      <c r="E9842" s="64"/>
      <c r="F9842" s="65"/>
      <c r="G9842" s="64"/>
    </row>
    <row r="9843" ht="15.0" customHeight="1">
      <c r="E9843" s="64"/>
      <c r="F9843" s="65"/>
      <c r="G9843" s="64"/>
    </row>
    <row r="9844" ht="15.0" customHeight="1">
      <c r="E9844" s="64"/>
      <c r="F9844" s="65"/>
      <c r="G9844" s="64"/>
    </row>
    <row r="9845" ht="15.0" customHeight="1">
      <c r="E9845" s="64"/>
      <c r="F9845" s="65"/>
      <c r="G9845" s="64"/>
    </row>
    <row r="9846" ht="15.0" customHeight="1">
      <c r="E9846" s="64"/>
      <c r="F9846" s="65"/>
      <c r="G9846" s="64"/>
    </row>
    <row r="9847" ht="15.0" customHeight="1">
      <c r="E9847" s="64"/>
      <c r="F9847" s="65"/>
      <c r="G9847" s="64"/>
    </row>
    <row r="9848" ht="15.0" customHeight="1">
      <c r="E9848" s="64"/>
      <c r="F9848" s="65"/>
      <c r="G9848" s="64"/>
    </row>
    <row r="9849" ht="15.0" customHeight="1">
      <c r="E9849" s="64"/>
      <c r="F9849" s="65"/>
      <c r="G9849" s="64"/>
    </row>
    <row r="9850" ht="15.0" customHeight="1">
      <c r="E9850" s="64"/>
      <c r="F9850" s="65"/>
      <c r="G9850" s="64"/>
    </row>
    <row r="9851" ht="15.0" customHeight="1">
      <c r="E9851" s="64"/>
      <c r="F9851" s="65"/>
      <c r="G9851" s="64"/>
    </row>
    <row r="9852" ht="15.0" customHeight="1">
      <c r="E9852" s="64"/>
      <c r="F9852" s="65"/>
      <c r="G9852" s="64"/>
    </row>
    <row r="9853" ht="15.0" customHeight="1">
      <c r="E9853" s="64"/>
      <c r="F9853" s="65"/>
      <c r="G9853" s="64"/>
    </row>
    <row r="9854" ht="15.0" customHeight="1">
      <c r="E9854" s="64"/>
      <c r="F9854" s="65"/>
      <c r="G9854" s="64"/>
    </row>
    <row r="9855" ht="15.0" customHeight="1">
      <c r="E9855" s="64"/>
      <c r="F9855" s="65"/>
      <c r="G9855" s="64"/>
    </row>
    <row r="9856" ht="15.0" customHeight="1">
      <c r="E9856" s="64"/>
      <c r="F9856" s="65"/>
      <c r="G9856" s="64"/>
    </row>
    <row r="9857" ht="15.0" customHeight="1">
      <c r="E9857" s="64"/>
      <c r="F9857" s="65"/>
      <c r="G9857" s="64"/>
    </row>
    <row r="9858" ht="15.0" customHeight="1">
      <c r="E9858" s="64"/>
      <c r="F9858" s="65"/>
      <c r="G9858" s="64"/>
    </row>
    <row r="9859" ht="15.0" customHeight="1">
      <c r="E9859" s="64"/>
      <c r="F9859" s="65"/>
      <c r="G9859" s="64"/>
    </row>
    <row r="9860" ht="15.0" customHeight="1">
      <c r="E9860" s="64"/>
      <c r="F9860" s="65"/>
      <c r="G9860" s="64"/>
    </row>
    <row r="9861" ht="15.0" customHeight="1">
      <c r="E9861" s="64"/>
      <c r="F9861" s="65"/>
      <c r="G9861" s="64"/>
    </row>
    <row r="9862" ht="15.0" customHeight="1">
      <c r="E9862" s="64"/>
      <c r="F9862" s="65"/>
      <c r="G9862" s="64"/>
    </row>
    <row r="9863" ht="15.0" customHeight="1">
      <c r="E9863" s="64"/>
      <c r="F9863" s="65"/>
      <c r="G9863" s="64"/>
    </row>
    <row r="9864" ht="15.0" customHeight="1">
      <c r="E9864" s="64"/>
      <c r="F9864" s="65"/>
      <c r="G9864" s="64"/>
    </row>
    <row r="9865" ht="15.0" customHeight="1">
      <c r="E9865" s="64"/>
      <c r="F9865" s="65"/>
      <c r="G9865" s="64"/>
    </row>
    <row r="9866" ht="15.0" customHeight="1">
      <c r="E9866" s="64"/>
      <c r="F9866" s="65"/>
      <c r="G9866" s="64"/>
    </row>
    <row r="9867" ht="15.0" customHeight="1">
      <c r="E9867" s="64"/>
      <c r="F9867" s="65"/>
      <c r="G9867" s="64"/>
    </row>
    <row r="9868" ht="15.0" customHeight="1">
      <c r="E9868" s="64"/>
      <c r="F9868" s="65"/>
      <c r="G9868" s="64"/>
    </row>
    <row r="9869" ht="15.0" customHeight="1">
      <c r="E9869" s="64"/>
      <c r="F9869" s="65"/>
      <c r="G9869" s="64"/>
    </row>
    <row r="9870" ht="15.0" customHeight="1">
      <c r="E9870" s="64"/>
      <c r="F9870" s="65"/>
      <c r="G9870" s="64"/>
    </row>
    <row r="9871" ht="15.0" customHeight="1">
      <c r="E9871" s="64"/>
      <c r="F9871" s="65"/>
      <c r="G9871" s="64"/>
    </row>
    <row r="9872" ht="15.0" customHeight="1">
      <c r="E9872" s="64"/>
      <c r="F9872" s="65"/>
      <c r="G9872" s="64"/>
    </row>
    <row r="9873" ht="15.0" customHeight="1">
      <c r="E9873" s="64"/>
      <c r="F9873" s="65"/>
      <c r="G9873" s="64"/>
    </row>
    <row r="9874" ht="15.0" customHeight="1">
      <c r="E9874" s="64"/>
      <c r="F9874" s="65"/>
      <c r="G9874" s="64"/>
    </row>
    <row r="9875" ht="15.0" customHeight="1">
      <c r="E9875" s="64"/>
      <c r="F9875" s="65"/>
      <c r="G9875" s="64"/>
    </row>
    <row r="9876" ht="15.0" customHeight="1">
      <c r="E9876" s="64"/>
      <c r="F9876" s="65"/>
      <c r="G9876" s="64"/>
    </row>
    <row r="9877" ht="15.0" customHeight="1">
      <c r="E9877" s="64"/>
      <c r="F9877" s="65"/>
      <c r="G9877" s="64"/>
    </row>
    <row r="9878" ht="15.0" customHeight="1">
      <c r="E9878" s="64"/>
      <c r="F9878" s="65"/>
      <c r="G9878" s="64"/>
    </row>
    <row r="9879" ht="15.0" customHeight="1">
      <c r="E9879" s="64"/>
      <c r="F9879" s="65"/>
      <c r="G9879" s="64"/>
    </row>
    <row r="9880" ht="15.0" customHeight="1">
      <c r="E9880" s="64"/>
      <c r="F9880" s="65"/>
      <c r="G9880" s="64"/>
    </row>
    <row r="9881" ht="15.0" customHeight="1">
      <c r="E9881" s="64"/>
      <c r="F9881" s="65"/>
      <c r="G9881" s="64"/>
    </row>
    <row r="9882" ht="15.0" customHeight="1">
      <c r="E9882" s="64"/>
      <c r="F9882" s="65"/>
      <c r="G9882" s="64"/>
    </row>
    <row r="9883" ht="15.0" customHeight="1">
      <c r="E9883" s="64"/>
      <c r="F9883" s="65"/>
      <c r="G9883" s="64"/>
    </row>
    <row r="9884" ht="15.0" customHeight="1">
      <c r="E9884" s="64"/>
      <c r="F9884" s="65"/>
      <c r="G9884" s="64"/>
    </row>
    <row r="9885" ht="15.0" customHeight="1">
      <c r="E9885" s="64"/>
      <c r="F9885" s="65"/>
      <c r="G9885" s="64"/>
    </row>
    <row r="9886" ht="15.0" customHeight="1">
      <c r="E9886" s="64"/>
      <c r="F9886" s="65"/>
      <c r="G9886" s="64"/>
    </row>
    <row r="9887" ht="15.0" customHeight="1">
      <c r="E9887" s="64"/>
      <c r="F9887" s="65"/>
      <c r="G9887" s="64"/>
    </row>
    <row r="9888" ht="15.0" customHeight="1">
      <c r="E9888" s="64"/>
      <c r="F9888" s="65"/>
      <c r="G9888" s="64"/>
    </row>
    <row r="9889" ht="15.0" customHeight="1">
      <c r="E9889" s="64"/>
      <c r="F9889" s="65"/>
      <c r="G9889" s="64"/>
    </row>
    <row r="9890" ht="15.0" customHeight="1">
      <c r="E9890" s="64"/>
      <c r="F9890" s="65"/>
      <c r="G9890" s="64"/>
    </row>
    <row r="9891" ht="15.0" customHeight="1">
      <c r="E9891" s="64"/>
      <c r="F9891" s="65"/>
      <c r="G9891" s="64"/>
    </row>
    <row r="9892" ht="15.0" customHeight="1">
      <c r="E9892" s="64"/>
      <c r="F9892" s="65"/>
      <c r="G9892" s="64"/>
    </row>
    <row r="9893" ht="15.0" customHeight="1">
      <c r="E9893" s="64"/>
      <c r="F9893" s="65"/>
      <c r="G9893" s="64"/>
    </row>
    <row r="9894" ht="15.0" customHeight="1">
      <c r="E9894" s="64"/>
      <c r="F9894" s="65"/>
      <c r="G9894" s="64"/>
    </row>
    <row r="9895" ht="15.0" customHeight="1">
      <c r="E9895" s="64"/>
      <c r="F9895" s="65"/>
      <c r="G9895" s="64"/>
    </row>
    <row r="9896" ht="15.0" customHeight="1">
      <c r="E9896" s="64"/>
      <c r="F9896" s="65"/>
      <c r="G9896" s="64"/>
    </row>
    <row r="9897" ht="15.0" customHeight="1">
      <c r="E9897" s="64"/>
      <c r="F9897" s="65"/>
      <c r="G9897" s="64"/>
    </row>
    <row r="9898" ht="15.0" customHeight="1">
      <c r="E9898" s="64"/>
      <c r="F9898" s="65"/>
      <c r="G9898" s="64"/>
    </row>
    <row r="9899" ht="15.0" customHeight="1">
      <c r="E9899" s="64"/>
      <c r="F9899" s="65"/>
      <c r="G9899" s="64"/>
    </row>
    <row r="9900" ht="15.0" customHeight="1">
      <c r="E9900" s="64"/>
      <c r="F9900" s="65"/>
      <c r="G9900" s="64"/>
    </row>
    <row r="9901" ht="15.0" customHeight="1">
      <c r="E9901" s="64"/>
      <c r="F9901" s="65"/>
      <c r="G9901" s="64"/>
    </row>
    <row r="9902" ht="15.0" customHeight="1">
      <c r="E9902" s="64"/>
      <c r="F9902" s="65"/>
      <c r="G9902" s="64"/>
    </row>
    <row r="9903" ht="15.0" customHeight="1">
      <c r="E9903" s="64"/>
      <c r="F9903" s="65"/>
      <c r="G9903" s="64"/>
    </row>
    <row r="9904" ht="15.0" customHeight="1">
      <c r="E9904" s="64"/>
      <c r="F9904" s="65"/>
      <c r="G9904" s="64"/>
    </row>
    <row r="9905" ht="15.0" customHeight="1">
      <c r="E9905" s="64"/>
      <c r="F9905" s="65"/>
      <c r="G9905" s="64"/>
    </row>
    <row r="9906" ht="15.0" customHeight="1">
      <c r="E9906" s="64"/>
      <c r="F9906" s="65"/>
      <c r="G9906" s="64"/>
    </row>
    <row r="9907" ht="15.0" customHeight="1">
      <c r="E9907" s="64"/>
      <c r="F9907" s="65"/>
      <c r="G9907" s="64"/>
    </row>
    <row r="9908" ht="15.0" customHeight="1">
      <c r="E9908" s="64"/>
      <c r="F9908" s="65"/>
      <c r="G9908" s="64"/>
    </row>
    <row r="9909" ht="15.0" customHeight="1">
      <c r="E9909" s="64"/>
      <c r="F9909" s="65"/>
      <c r="G9909" s="64"/>
    </row>
    <row r="9910" ht="15.0" customHeight="1">
      <c r="E9910" s="64"/>
      <c r="F9910" s="65"/>
      <c r="G9910" s="64"/>
    </row>
    <row r="9911" ht="15.0" customHeight="1">
      <c r="E9911" s="64"/>
      <c r="F9911" s="65"/>
      <c r="G9911" s="64"/>
    </row>
    <row r="9912" ht="15.0" customHeight="1">
      <c r="E9912" s="64"/>
      <c r="F9912" s="65"/>
      <c r="G9912" s="64"/>
    </row>
    <row r="9913" ht="15.0" customHeight="1">
      <c r="E9913" s="64"/>
      <c r="F9913" s="65"/>
      <c r="G9913" s="64"/>
    </row>
    <row r="9914" ht="15.0" customHeight="1">
      <c r="E9914" s="64"/>
      <c r="F9914" s="65"/>
      <c r="G9914" s="64"/>
    </row>
    <row r="9915" ht="15.0" customHeight="1">
      <c r="E9915" s="64"/>
      <c r="F9915" s="65"/>
      <c r="G9915" s="64"/>
    </row>
    <row r="9916" ht="15.0" customHeight="1">
      <c r="E9916" s="64"/>
      <c r="F9916" s="65"/>
      <c r="G9916" s="64"/>
    </row>
    <row r="9917" ht="15.0" customHeight="1">
      <c r="E9917" s="64"/>
      <c r="F9917" s="65"/>
      <c r="G9917" s="64"/>
    </row>
    <row r="9918" ht="15.0" customHeight="1">
      <c r="E9918" s="64"/>
      <c r="F9918" s="65"/>
      <c r="G9918" s="64"/>
    </row>
    <row r="9919" ht="15.0" customHeight="1">
      <c r="E9919" s="64"/>
      <c r="F9919" s="65"/>
      <c r="G9919" s="64"/>
    </row>
    <row r="9920" ht="15.0" customHeight="1">
      <c r="E9920" s="64"/>
      <c r="F9920" s="65"/>
      <c r="G9920" s="64"/>
    </row>
    <row r="9921" ht="15.0" customHeight="1">
      <c r="E9921" s="64"/>
      <c r="F9921" s="65"/>
      <c r="G9921" s="64"/>
    </row>
    <row r="9922" ht="15.0" customHeight="1">
      <c r="E9922" s="64"/>
      <c r="F9922" s="65"/>
      <c r="G9922" s="64"/>
    </row>
    <row r="9923" ht="15.0" customHeight="1">
      <c r="E9923" s="64"/>
      <c r="F9923" s="65"/>
      <c r="G9923" s="64"/>
    </row>
    <row r="9924" ht="15.0" customHeight="1">
      <c r="E9924" s="64"/>
      <c r="F9924" s="65"/>
      <c r="G9924" s="64"/>
    </row>
    <row r="9925" ht="15.0" customHeight="1">
      <c r="E9925" s="64"/>
      <c r="F9925" s="65"/>
      <c r="G9925" s="64"/>
    </row>
    <row r="9926" ht="15.0" customHeight="1">
      <c r="E9926" s="64"/>
      <c r="F9926" s="65"/>
      <c r="G9926" s="64"/>
    </row>
    <row r="9927" ht="15.0" customHeight="1">
      <c r="E9927" s="64"/>
      <c r="F9927" s="65"/>
      <c r="G9927" s="64"/>
    </row>
    <row r="9928" ht="15.0" customHeight="1">
      <c r="E9928" s="64"/>
      <c r="F9928" s="65"/>
      <c r="G9928" s="64"/>
    </row>
    <row r="9929" ht="15.0" customHeight="1">
      <c r="E9929" s="64"/>
      <c r="F9929" s="65"/>
      <c r="G9929" s="64"/>
    </row>
    <row r="9930" ht="15.0" customHeight="1">
      <c r="E9930" s="64"/>
      <c r="F9930" s="65"/>
      <c r="G9930" s="64"/>
    </row>
    <row r="9931" ht="15.0" customHeight="1">
      <c r="E9931" s="64"/>
      <c r="F9931" s="65"/>
      <c r="G9931" s="64"/>
    </row>
    <row r="9932" ht="15.0" customHeight="1">
      <c r="E9932" s="64"/>
      <c r="F9932" s="65"/>
      <c r="G9932" s="64"/>
    </row>
    <row r="9933" ht="15.0" customHeight="1">
      <c r="E9933" s="64"/>
      <c r="F9933" s="65"/>
      <c r="G9933" s="64"/>
    </row>
    <row r="9934" ht="15.0" customHeight="1">
      <c r="E9934" s="64"/>
      <c r="F9934" s="65"/>
      <c r="G9934" s="64"/>
    </row>
    <row r="9935" ht="15.0" customHeight="1">
      <c r="E9935" s="64"/>
      <c r="F9935" s="65"/>
      <c r="G9935" s="64"/>
    </row>
    <row r="9936" ht="15.0" customHeight="1">
      <c r="E9936" s="64"/>
      <c r="F9936" s="65"/>
      <c r="G9936" s="64"/>
    </row>
    <row r="9937" ht="15.0" customHeight="1">
      <c r="E9937" s="64"/>
      <c r="F9937" s="65"/>
      <c r="G9937" s="64"/>
    </row>
    <row r="9938" ht="15.0" customHeight="1">
      <c r="E9938" s="64"/>
      <c r="F9938" s="65"/>
      <c r="G9938" s="64"/>
    </row>
    <row r="9939" ht="15.0" customHeight="1">
      <c r="E9939" s="64"/>
      <c r="F9939" s="65"/>
      <c r="G9939" s="64"/>
    </row>
    <row r="9940" ht="15.0" customHeight="1">
      <c r="E9940" s="64"/>
      <c r="F9940" s="65"/>
      <c r="G9940" s="64"/>
    </row>
    <row r="9941" ht="15.0" customHeight="1">
      <c r="E9941" s="64"/>
      <c r="F9941" s="65"/>
      <c r="G9941" s="64"/>
    </row>
    <row r="9942" ht="15.0" customHeight="1">
      <c r="E9942" s="64"/>
      <c r="F9942" s="65"/>
      <c r="G9942" s="64"/>
    </row>
    <row r="9943" ht="15.0" customHeight="1">
      <c r="E9943" s="64"/>
      <c r="F9943" s="65"/>
      <c r="G9943" s="64"/>
    </row>
    <row r="9944" ht="15.0" customHeight="1">
      <c r="E9944" s="64"/>
      <c r="F9944" s="65"/>
      <c r="G9944" s="64"/>
    </row>
    <row r="9945" ht="15.0" customHeight="1">
      <c r="E9945" s="64"/>
      <c r="F9945" s="65"/>
      <c r="G9945" s="64"/>
    </row>
    <row r="9946" ht="15.0" customHeight="1">
      <c r="E9946" s="64"/>
      <c r="F9946" s="65"/>
      <c r="G9946" s="64"/>
    </row>
    <row r="9947" ht="15.0" customHeight="1">
      <c r="E9947" s="64"/>
      <c r="F9947" s="65"/>
      <c r="G9947" s="64"/>
    </row>
    <row r="9948" ht="15.0" customHeight="1">
      <c r="E9948" s="64"/>
      <c r="F9948" s="65"/>
      <c r="G9948" s="64"/>
    </row>
    <row r="9949" ht="15.0" customHeight="1">
      <c r="E9949" s="64"/>
      <c r="F9949" s="65"/>
      <c r="G9949" s="64"/>
    </row>
    <row r="9950" ht="15.0" customHeight="1">
      <c r="E9950" s="64"/>
      <c r="F9950" s="65"/>
      <c r="G9950" s="64"/>
    </row>
    <row r="9951" ht="15.0" customHeight="1">
      <c r="E9951" s="64"/>
      <c r="F9951" s="65"/>
      <c r="G9951" s="64"/>
    </row>
    <row r="9952" ht="15.0" customHeight="1">
      <c r="E9952" s="64"/>
      <c r="F9952" s="65"/>
      <c r="G9952" s="64"/>
    </row>
    <row r="9953" ht="15.0" customHeight="1">
      <c r="E9953" s="64"/>
      <c r="F9953" s="65"/>
      <c r="G9953" s="64"/>
    </row>
    <row r="9954" ht="15.0" customHeight="1">
      <c r="E9954" s="64"/>
      <c r="F9954" s="65"/>
      <c r="G9954" s="64"/>
    </row>
    <row r="9955" ht="15.0" customHeight="1">
      <c r="E9955" s="64"/>
      <c r="F9955" s="65"/>
      <c r="G9955" s="64"/>
    </row>
    <row r="9956" ht="15.0" customHeight="1">
      <c r="E9956" s="64"/>
      <c r="F9956" s="65"/>
      <c r="G9956" s="64"/>
    </row>
    <row r="9957" ht="15.0" customHeight="1">
      <c r="E9957" s="64"/>
      <c r="F9957" s="65"/>
      <c r="G9957" s="64"/>
    </row>
    <row r="9958" ht="15.0" customHeight="1">
      <c r="E9958" s="64"/>
      <c r="F9958" s="65"/>
      <c r="G9958" s="64"/>
    </row>
    <row r="9959" ht="15.0" customHeight="1">
      <c r="E9959" s="64"/>
      <c r="F9959" s="65"/>
      <c r="G9959" s="64"/>
    </row>
    <row r="9960" ht="15.0" customHeight="1">
      <c r="E9960" s="64"/>
      <c r="F9960" s="65"/>
      <c r="G9960" s="64"/>
    </row>
    <row r="9961" ht="15.0" customHeight="1">
      <c r="E9961" s="64"/>
      <c r="F9961" s="65"/>
      <c r="G9961" s="64"/>
    </row>
    <row r="9962" ht="15.0" customHeight="1">
      <c r="E9962" s="64"/>
      <c r="F9962" s="65"/>
      <c r="G9962" s="64"/>
    </row>
    <row r="9963" ht="15.0" customHeight="1">
      <c r="E9963" s="64"/>
      <c r="F9963" s="65"/>
      <c r="G9963" s="64"/>
    </row>
    <row r="9964" ht="15.0" customHeight="1">
      <c r="E9964" s="64"/>
      <c r="F9964" s="65"/>
      <c r="G9964" s="64"/>
    </row>
    <row r="9965" ht="15.0" customHeight="1">
      <c r="E9965" s="64"/>
      <c r="F9965" s="65"/>
      <c r="G9965" s="64"/>
    </row>
    <row r="9966" ht="15.0" customHeight="1">
      <c r="E9966" s="64"/>
      <c r="F9966" s="65"/>
      <c r="G9966" s="64"/>
    </row>
    <row r="9967" ht="15.0" customHeight="1">
      <c r="E9967" s="64"/>
      <c r="F9967" s="65"/>
      <c r="G9967" s="64"/>
    </row>
    <row r="9968" ht="15.0" customHeight="1">
      <c r="E9968" s="64"/>
      <c r="F9968" s="65"/>
      <c r="G9968" s="64"/>
    </row>
    <row r="9969" ht="15.0" customHeight="1">
      <c r="E9969" s="64"/>
      <c r="F9969" s="65"/>
      <c r="G9969" s="64"/>
    </row>
    <row r="9970" ht="15.0" customHeight="1">
      <c r="E9970" s="64"/>
      <c r="F9970" s="65"/>
      <c r="G9970" s="64"/>
    </row>
    <row r="9971" ht="15.0" customHeight="1">
      <c r="E9971" s="64"/>
      <c r="F9971" s="65"/>
      <c r="G9971" s="64"/>
    </row>
    <row r="9972" ht="15.0" customHeight="1">
      <c r="E9972" s="64"/>
      <c r="F9972" s="65"/>
      <c r="G9972" s="64"/>
    </row>
    <row r="9973" ht="15.0" customHeight="1">
      <c r="E9973" s="64"/>
      <c r="F9973" s="65"/>
      <c r="G9973" s="64"/>
    </row>
    <row r="9974" ht="15.0" customHeight="1">
      <c r="E9974" s="64"/>
      <c r="F9974" s="65"/>
      <c r="G9974" s="64"/>
    </row>
    <row r="9975" ht="15.0" customHeight="1">
      <c r="E9975" s="64"/>
      <c r="F9975" s="65"/>
      <c r="G9975" s="64"/>
    </row>
    <row r="9976" ht="15.0" customHeight="1">
      <c r="E9976" s="64"/>
      <c r="F9976" s="65"/>
      <c r="G9976" s="64"/>
    </row>
    <row r="9977" ht="15.0" customHeight="1">
      <c r="E9977" s="64"/>
      <c r="F9977" s="65"/>
      <c r="G9977" s="64"/>
    </row>
    <row r="9978" ht="15.0" customHeight="1">
      <c r="E9978" s="64"/>
      <c r="F9978" s="65"/>
      <c r="G9978" s="64"/>
    </row>
    <row r="9979" ht="15.0" customHeight="1">
      <c r="E9979" s="64"/>
      <c r="F9979" s="65"/>
      <c r="G9979" s="64"/>
    </row>
    <row r="9980" ht="15.0" customHeight="1">
      <c r="E9980" s="64"/>
      <c r="F9980" s="65"/>
      <c r="G9980" s="64"/>
    </row>
    <row r="9981" ht="15.0" customHeight="1">
      <c r="E9981" s="64"/>
      <c r="F9981" s="65"/>
      <c r="G9981" s="64"/>
    </row>
    <row r="9982" ht="15.0" customHeight="1">
      <c r="E9982" s="64"/>
      <c r="F9982" s="65"/>
      <c r="G9982" s="64"/>
    </row>
    <row r="9983" ht="15.0" customHeight="1">
      <c r="E9983" s="64"/>
      <c r="F9983" s="65"/>
      <c r="G9983" s="64"/>
    </row>
    <row r="9984" ht="15.0" customHeight="1">
      <c r="E9984" s="64"/>
      <c r="F9984" s="65"/>
      <c r="G9984" s="64"/>
    </row>
    <row r="9985" ht="15.0" customHeight="1">
      <c r="E9985" s="64"/>
      <c r="F9985" s="65"/>
      <c r="G9985" s="64"/>
    </row>
    <row r="9986" ht="15.0" customHeight="1">
      <c r="E9986" s="64"/>
      <c r="F9986" s="65"/>
      <c r="G9986" s="64"/>
    </row>
    <row r="9987" ht="15.0" customHeight="1">
      <c r="E9987" s="64"/>
      <c r="F9987" s="65"/>
      <c r="G9987" s="64"/>
    </row>
    <row r="9988" ht="15.0" customHeight="1">
      <c r="E9988" s="64"/>
      <c r="F9988" s="65"/>
      <c r="G9988" s="64"/>
    </row>
    <row r="9989" ht="15.0" customHeight="1">
      <c r="E9989" s="64"/>
      <c r="F9989" s="65"/>
      <c r="G9989" s="64"/>
    </row>
    <row r="9990" ht="15.0" customHeight="1">
      <c r="E9990" s="64"/>
      <c r="F9990" s="65"/>
      <c r="G9990" s="64"/>
    </row>
    <row r="9991" ht="15.0" customHeight="1">
      <c r="E9991" s="64"/>
      <c r="F9991" s="65"/>
      <c r="G9991" s="64"/>
    </row>
    <row r="9992" ht="15.0" customHeight="1">
      <c r="E9992" s="64"/>
      <c r="F9992" s="65"/>
      <c r="G9992" s="64"/>
    </row>
    <row r="9993" ht="15.0" customHeight="1">
      <c r="E9993" s="64"/>
      <c r="F9993" s="65"/>
      <c r="G9993" s="64"/>
    </row>
    <row r="9994" ht="15.0" customHeight="1">
      <c r="E9994" s="64"/>
      <c r="F9994" s="65"/>
      <c r="G9994" s="64"/>
    </row>
    <row r="9995" ht="15.0" customHeight="1">
      <c r="E9995" s="64"/>
      <c r="F9995" s="65"/>
      <c r="G9995" s="64"/>
    </row>
    <row r="9996" ht="15.0" customHeight="1">
      <c r="E9996" s="64"/>
      <c r="F9996" s="65"/>
      <c r="G9996" s="64"/>
    </row>
    <row r="9997" ht="15.0" customHeight="1">
      <c r="E9997" s="64"/>
      <c r="F9997" s="65"/>
      <c r="G9997" s="64"/>
    </row>
    <row r="9998" ht="15.0" customHeight="1">
      <c r="E9998" s="64"/>
      <c r="F9998" s="65"/>
      <c r="G9998" s="64"/>
    </row>
    <row r="9999" ht="15.0" customHeight="1">
      <c r="E9999" s="64"/>
      <c r="F9999" s="65"/>
      <c r="G9999" s="64"/>
    </row>
    <row r="10000" ht="15.0" customHeight="1">
      <c r="E10000" s="64"/>
      <c r="F10000" s="65"/>
      <c r="G10000" s="64"/>
    </row>
    <row r="10001" ht="15.0" customHeight="1">
      <c r="E10001" s="64"/>
      <c r="F10001" s="65"/>
      <c r="G10001" s="64"/>
    </row>
    <row r="10002" ht="15.0" customHeight="1">
      <c r="E10002" s="64"/>
      <c r="F10002" s="65"/>
      <c r="G10002" s="64"/>
    </row>
    <row r="10003" ht="15.0" customHeight="1">
      <c r="E10003" s="64"/>
      <c r="F10003" s="65"/>
      <c r="G10003" s="64"/>
    </row>
    <row r="10004" ht="15.0" customHeight="1">
      <c r="E10004" s="64"/>
      <c r="F10004" s="65"/>
      <c r="G10004" s="64"/>
    </row>
    <row r="10005" ht="15.0" customHeight="1">
      <c r="E10005" s="64"/>
      <c r="F10005" s="65"/>
      <c r="G10005" s="64"/>
    </row>
    <row r="10006" ht="15.0" customHeight="1">
      <c r="E10006" s="64"/>
      <c r="F10006" s="65"/>
      <c r="G10006" s="64"/>
    </row>
    <row r="10007" ht="15.0" customHeight="1">
      <c r="E10007" s="64"/>
      <c r="F10007" s="65"/>
      <c r="G10007" s="64"/>
    </row>
    <row r="10008" ht="15.0" customHeight="1">
      <c r="E10008" s="64"/>
      <c r="F10008" s="65"/>
      <c r="G10008" s="64"/>
    </row>
    <row r="10009" ht="15.0" customHeight="1">
      <c r="E10009" s="64"/>
      <c r="F10009" s="65"/>
      <c r="G10009" s="64"/>
    </row>
    <row r="10010" ht="15.0" customHeight="1">
      <c r="E10010" s="64"/>
      <c r="F10010" s="65"/>
      <c r="G10010" s="64"/>
    </row>
    <row r="10011" ht="15.0" customHeight="1">
      <c r="E10011" s="64"/>
      <c r="F10011" s="65"/>
      <c r="G10011" s="64"/>
    </row>
    <row r="10012" ht="15.0" customHeight="1">
      <c r="E10012" s="64"/>
      <c r="F10012" s="65"/>
      <c r="G10012" s="64"/>
    </row>
    <row r="10013" ht="15.0" customHeight="1">
      <c r="E10013" s="64"/>
      <c r="F10013" s="65"/>
      <c r="G10013" s="64"/>
    </row>
    <row r="10014" ht="15.0" customHeight="1">
      <c r="E10014" s="64"/>
      <c r="F10014" s="65"/>
      <c r="G10014" s="64"/>
    </row>
    <row r="10015" ht="15.0" customHeight="1">
      <c r="E10015" s="64"/>
      <c r="F10015" s="65"/>
      <c r="G10015" s="64"/>
    </row>
    <row r="10016" ht="15.0" customHeight="1">
      <c r="E10016" s="64"/>
      <c r="F10016" s="65"/>
      <c r="G10016" s="64"/>
    </row>
    <row r="10017" ht="15.0" customHeight="1">
      <c r="E10017" s="64"/>
      <c r="F10017" s="65"/>
      <c r="G10017" s="64"/>
    </row>
    <row r="10018" ht="15.0" customHeight="1">
      <c r="E10018" s="64"/>
      <c r="F10018" s="65"/>
      <c r="G10018" s="64"/>
    </row>
    <row r="10019" ht="15.0" customHeight="1">
      <c r="E10019" s="64"/>
      <c r="F10019" s="65"/>
      <c r="G10019" s="64"/>
    </row>
    <row r="10020" ht="15.0" customHeight="1">
      <c r="E10020" s="64"/>
      <c r="F10020" s="65"/>
      <c r="G10020" s="64"/>
    </row>
    <row r="10021" ht="15.0" customHeight="1">
      <c r="E10021" s="64"/>
      <c r="F10021" s="65"/>
      <c r="G10021" s="64"/>
    </row>
    <row r="10022" ht="15.0" customHeight="1">
      <c r="E10022" s="64"/>
      <c r="F10022" s="65"/>
      <c r="G10022" s="64"/>
    </row>
    <row r="10023" ht="15.0" customHeight="1">
      <c r="E10023" s="64"/>
      <c r="F10023" s="65"/>
      <c r="G10023" s="64"/>
    </row>
    <row r="10024" ht="15.0" customHeight="1">
      <c r="E10024" s="64"/>
      <c r="F10024" s="65"/>
      <c r="G10024" s="64"/>
    </row>
    <row r="10025" ht="15.0" customHeight="1">
      <c r="E10025" s="64"/>
      <c r="F10025" s="65"/>
      <c r="G10025" s="64"/>
    </row>
    <row r="10026" ht="15.0" customHeight="1">
      <c r="E10026" s="64"/>
      <c r="F10026" s="65"/>
      <c r="G10026" s="64"/>
    </row>
    <row r="10027" ht="15.0" customHeight="1">
      <c r="E10027" s="64"/>
      <c r="F10027" s="65"/>
      <c r="G10027" s="64"/>
    </row>
    <row r="10028" ht="15.0" customHeight="1">
      <c r="E10028" s="64"/>
      <c r="F10028" s="65"/>
      <c r="G10028" s="64"/>
    </row>
    <row r="10029" ht="15.0" customHeight="1">
      <c r="E10029" s="64"/>
      <c r="F10029" s="65"/>
      <c r="G10029" s="64"/>
    </row>
    <row r="10030" ht="15.0" customHeight="1">
      <c r="E10030" s="64"/>
      <c r="F10030" s="65"/>
      <c r="G10030" s="64"/>
    </row>
    <row r="10031" ht="15.0" customHeight="1">
      <c r="E10031" s="64"/>
      <c r="F10031" s="65"/>
      <c r="G10031" s="64"/>
    </row>
    <row r="10032" ht="15.0" customHeight="1">
      <c r="E10032" s="64"/>
      <c r="F10032" s="65"/>
      <c r="G10032" s="64"/>
    </row>
    <row r="10033" ht="15.0" customHeight="1">
      <c r="E10033" s="64"/>
      <c r="F10033" s="65"/>
      <c r="G10033" s="64"/>
    </row>
    <row r="10034" ht="15.0" customHeight="1">
      <c r="E10034" s="64"/>
      <c r="F10034" s="65"/>
      <c r="G10034" s="64"/>
    </row>
    <row r="10035" ht="15.0" customHeight="1">
      <c r="E10035" s="64"/>
      <c r="F10035" s="65"/>
      <c r="G10035" s="64"/>
    </row>
    <row r="10036" ht="15.0" customHeight="1">
      <c r="E10036" s="64"/>
      <c r="F10036" s="65"/>
      <c r="G10036" s="64"/>
    </row>
    <row r="10037" ht="15.0" customHeight="1">
      <c r="E10037" s="64"/>
      <c r="F10037" s="65"/>
      <c r="G10037" s="64"/>
    </row>
    <row r="10038" ht="15.0" customHeight="1">
      <c r="E10038" s="64"/>
      <c r="F10038" s="65"/>
      <c r="G10038" s="64"/>
    </row>
    <row r="10039" ht="15.0" customHeight="1">
      <c r="E10039" s="64"/>
      <c r="F10039" s="65"/>
      <c r="G10039" s="64"/>
    </row>
    <row r="10040" ht="15.0" customHeight="1">
      <c r="E10040" s="64"/>
      <c r="F10040" s="65"/>
      <c r="G10040" s="64"/>
    </row>
    <row r="10041" ht="15.0" customHeight="1">
      <c r="E10041" s="64"/>
      <c r="F10041" s="65"/>
      <c r="G10041" s="64"/>
    </row>
    <row r="10042" ht="15.0" customHeight="1">
      <c r="E10042" s="64"/>
      <c r="F10042" s="65"/>
      <c r="G10042" s="64"/>
    </row>
    <row r="10043" ht="15.0" customHeight="1">
      <c r="E10043" s="64"/>
      <c r="F10043" s="65"/>
      <c r="G10043" s="64"/>
    </row>
    <row r="10044" ht="15.0" customHeight="1">
      <c r="E10044" s="64"/>
      <c r="F10044" s="65"/>
      <c r="G10044" s="64"/>
    </row>
    <row r="10045" ht="15.0" customHeight="1">
      <c r="E10045" s="64"/>
      <c r="F10045" s="65"/>
      <c r="G10045" s="64"/>
    </row>
    <row r="10046" ht="15.0" customHeight="1">
      <c r="E10046" s="64"/>
      <c r="F10046" s="65"/>
      <c r="G10046" s="64"/>
    </row>
    <row r="10047" ht="15.0" customHeight="1">
      <c r="E10047" s="64"/>
      <c r="F10047" s="65"/>
      <c r="G10047" s="64"/>
    </row>
    <row r="10048" ht="15.0" customHeight="1">
      <c r="E10048" s="64"/>
      <c r="F10048" s="65"/>
      <c r="G10048" s="64"/>
    </row>
    <row r="10049" ht="15.0" customHeight="1">
      <c r="E10049" s="64"/>
      <c r="F10049" s="65"/>
      <c r="G10049" s="64"/>
    </row>
    <row r="10050" ht="15.0" customHeight="1">
      <c r="E10050" s="64"/>
      <c r="F10050" s="65"/>
      <c r="G10050" s="64"/>
    </row>
    <row r="10051" ht="15.0" customHeight="1">
      <c r="E10051" s="64"/>
      <c r="F10051" s="65"/>
      <c r="G10051" s="64"/>
    </row>
    <row r="10052" ht="15.0" customHeight="1">
      <c r="E10052" s="64"/>
      <c r="F10052" s="65"/>
      <c r="G10052" s="64"/>
    </row>
    <row r="10053" ht="15.0" customHeight="1">
      <c r="E10053" s="64"/>
      <c r="F10053" s="65"/>
      <c r="G10053" s="64"/>
    </row>
    <row r="10054" ht="15.0" customHeight="1">
      <c r="E10054" s="64"/>
      <c r="F10054" s="65"/>
      <c r="G10054" s="64"/>
    </row>
    <row r="10055" ht="15.0" customHeight="1">
      <c r="E10055" s="64"/>
      <c r="F10055" s="65"/>
      <c r="G10055" s="64"/>
    </row>
    <row r="10056" ht="15.0" customHeight="1">
      <c r="E10056" s="64"/>
      <c r="F10056" s="65"/>
      <c r="G10056" s="64"/>
    </row>
    <row r="10057" ht="15.0" customHeight="1">
      <c r="E10057" s="64"/>
      <c r="F10057" s="65"/>
      <c r="G10057" s="64"/>
    </row>
    <row r="10058" ht="15.0" customHeight="1">
      <c r="E10058" s="64"/>
      <c r="F10058" s="65"/>
      <c r="G10058" s="64"/>
    </row>
    <row r="10059" ht="15.0" customHeight="1">
      <c r="E10059" s="64"/>
      <c r="F10059" s="65"/>
      <c r="G10059" s="64"/>
    </row>
    <row r="10060" ht="15.0" customHeight="1">
      <c r="E10060" s="64"/>
      <c r="F10060" s="65"/>
      <c r="G10060" s="64"/>
    </row>
    <row r="10061" ht="15.0" customHeight="1">
      <c r="E10061" s="64"/>
      <c r="F10061" s="65"/>
      <c r="G10061" s="64"/>
    </row>
    <row r="10062" ht="15.0" customHeight="1">
      <c r="E10062" s="64"/>
      <c r="F10062" s="65"/>
      <c r="G10062" s="64"/>
    </row>
    <row r="10063" ht="15.0" customHeight="1">
      <c r="E10063" s="64"/>
      <c r="F10063" s="65"/>
      <c r="G10063" s="64"/>
    </row>
    <row r="10064" ht="15.0" customHeight="1">
      <c r="E10064" s="64"/>
      <c r="F10064" s="65"/>
      <c r="G10064" s="64"/>
    </row>
    <row r="10065" ht="15.0" customHeight="1">
      <c r="E10065" s="64"/>
      <c r="F10065" s="65"/>
      <c r="G10065" s="64"/>
    </row>
    <row r="10066" ht="15.0" customHeight="1">
      <c r="E10066" s="64"/>
      <c r="F10066" s="65"/>
      <c r="G10066" s="64"/>
    </row>
    <row r="10067" ht="15.0" customHeight="1">
      <c r="E10067" s="64"/>
      <c r="F10067" s="65"/>
      <c r="G10067" s="64"/>
    </row>
    <row r="10068" ht="15.0" customHeight="1">
      <c r="E10068" s="64"/>
      <c r="F10068" s="65"/>
      <c r="G10068" s="64"/>
    </row>
    <row r="10069" ht="15.0" customHeight="1">
      <c r="E10069" s="64"/>
      <c r="F10069" s="65"/>
      <c r="G10069" s="64"/>
    </row>
    <row r="10070" ht="15.0" customHeight="1">
      <c r="E10070" s="64"/>
      <c r="F10070" s="65"/>
      <c r="G10070" s="64"/>
    </row>
    <row r="10071" ht="15.0" customHeight="1">
      <c r="E10071" s="64"/>
      <c r="F10071" s="65"/>
      <c r="G10071" s="64"/>
    </row>
    <row r="10072" ht="15.0" customHeight="1">
      <c r="E10072" s="64"/>
      <c r="F10072" s="65"/>
      <c r="G10072" s="64"/>
    </row>
    <row r="10073" ht="15.0" customHeight="1">
      <c r="E10073" s="64"/>
      <c r="F10073" s="65"/>
      <c r="G10073" s="64"/>
    </row>
    <row r="10074" ht="15.0" customHeight="1">
      <c r="E10074" s="64"/>
      <c r="F10074" s="65"/>
      <c r="G10074" s="64"/>
    </row>
    <row r="10075" ht="15.0" customHeight="1">
      <c r="E10075" s="64"/>
      <c r="F10075" s="65"/>
      <c r="G10075" s="64"/>
    </row>
    <row r="10076" ht="15.0" customHeight="1">
      <c r="E10076" s="64"/>
      <c r="F10076" s="65"/>
      <c r="G10076" s="64"/>
    </row>
    <row r="10077" ht="15.0" customHeight="1">
      <c r="E10077" s="64"/>
      <c r="F10077" s="65"/>
      <c r="G10077" s="64"/>
    </row>
    <row r="10078" ht="15.0" customHeight="1">
      <c r="E10078" s="64"/>
      <c r="F10078" s="65"/>
      <c r="G10078" s="64"/>
    </row>
    <row r="10079" ht="15.0" customHeight="1">
      <c r="E10079" s="64"/>
      <c r="F10079" s="65"/>
      <c r="G10079" s="64"/>
    </row>
    <row r="10080" ht="15.0" customHeight="1">
      <c r="E10080" s="64"/>
      <c r="F10080" s="65"/>
      <c r="G10080" s="64"/>
    </row>
    <row r="10081" ht="15.0" customHeight="1">
      <c r="E10081" s="64"/>
      <c r="F10081" s="65"/>
      <c r="G10081" s="64"/>
    </row>
    <row r="10082" ht="15.0" customHeight="1">
      <c r="E10082" s="64"/>
      <c r="F10082" s="65"/>
      <c r="G10082" s="64"/>
    </row>
    <row r="10083" ht="15.0" customHeight="1">
      <c r="E10083" s="64"/>
      <c r="F10083" s="65"/>
      <c r="G10083" s="64"/>
    </row>
    <row r="10084" ht="15.0" customHeight="1">
      <c r="E10084" s="64"/>
      <c r="F10084" s="65"/>
      <c r="G10084" s="64"/>
    </row>
    <row r="10085" ht="15.0" customHeight="1">
      <c r="E10085" s="64"/>
      <c r="F10085" s="65"/>
      <c r="G10085" s="64"/>
    </row>
    <row r="10086" ht="15.0" customHeight="1">
      <c r="E10086" s="64"/>
      <c r="F10086" s="65"/>
      <c r="G10086" s="64"/>
    </row>
    <row r="10087" ht="15.0" customHeight="1">
      <c r="E10087" s="64"/>
      <c r="F10087" s="65"/>
      <c r="G10087" s="64"/>
    </row>
    <row r="10088" ht="15.0" customHeight="1">
      <c r="E10088" s="64"/>
      <c r="F10088" s="65"/>
      <c r="G10088" s="64"/>
    </row>
    <row r="10089" ht="15.0" customHeight="1">
      <c r="E10089" s="64"/>
      <c r="F10089" s="65"/>
      <c r="G10089" s="64"/>
    </row>
    <row r="10090" ht="15.0" customHeight="1">
      <c r="E10090" s="64"/>
      <c r="F10090" s="65"/>
      <c r="G10090" s="64"/>
    </row>
    <row r="10091" ht="15.0" customHeight="1">
      <c r="E10091" s="64"/>
      <c r="F10091" s="65"/>
      <c r="G10091" s="64"/>
    </row>
    <row r="10092" ht="15.0" customHeight="1">
      <c r="E10092" s="64"/>
      <c r="F10092" s="65"/>
      <c r="G10092" s="64"/>
    </row>
    <row r="10093" ht="15.0" customHeight="1">
      <c r="E10093" s="64"/>
      <c r="F10093" s="65"/>
      <c r="G10093" s="64"/>
    </row>
    <row r="10094" ht="15.0" customHeight="1">
      <c r="E10094" s="64"/>
      <c r="F10094" s="65"/>
      <c r="G10094" s="64"/>
    </row>
    <row r="10095" ht="15.0" customHeight="1">
      <c r="E10095" s="64"/>
      <c r="F10095" s="65"/>
      <c r="G10095" s="64"/>
    </row>
    <row r="10096" ht="15.0" customHeight="1">
      <c r="E10096" s="64"/>
      <c r="F10096" s="65"/>
      <c r="G10096" s="64"/>
    </row>
    <row r="10097" ht="15.0" customHeight="1">
      <c r="E10097" s="64"/>
      <c r="F10097" s="65"/>
      <c r="G10097" s="64"/>
    </row>
    <row r="10098" ht="15.0" customHeight="1">
      <c r="E10098" s="64"/>
      <c r="F10098" s="65"/>
      <c r="G10098" s="64"/>
    </row>
    <row r="10099" ht="15.0" customHeight="1">
      <c r="E10099" s="64"/>
      <c r="F10099" s="65"/>
      <c r="G10099" s="64"/>
    </row>
    <row r="10100" ht="15.0" customHeight="1">
      <c r="E10100" s="64"/>
      <c r="F10100" s="65"/>
      <c r="G10100" s="64"/>
    </row>
    <row r="10101" ht="15.0" customHeight="1">
      <c r="E10101" s="64"/>
      <c r="F10101" s="65"/>
      <c r="G10101" s="64"/>
    </row>
    <row r="10102" ht="15.0" customHeight="1">
      <c r="E10102" s="64"/>
      <c r="F10102" s="65"/>
      <c r="G10102" s="64"/>
    </row>
    <row r="10103" ht="15.0" customHeight="1">
      <c r="E10103" s="64"/>
      <c r="F10103" s="65"/>
      <c r="G10103" s="64"/>
    </row>
    <row r="10104" ht="15.0" customHeight="1">
      <c r="E10104" s="64"/>
      <c r="F10104" s="65"/>
      <c r="G10104" s="64"/>
    </row>
    <row r="10105" ht="15.0" customHeight="1">
      <c r="E10105" s="64"/>
      <c r="F10105" s="65"/>
      <c r="G10105" s="64"/>
    </row>
    <row r="10106" ht="15.0" customHeight="1">
      <c r="E10106" s="64"/>
      <c r="F10106" s="65"/>
      <c r="G10106" s="64"/>
    </row>
    <row r="10107" ht="15.0" customHeight="1">
      <c r="E10107" s="64"/>
      <c r="F10107" s="65"/>
      <c r="G10107" s="64"/>
    </row>
    <row r="10108" ht="15.0" customHeight="1">
      <c r="E10108" s="64"/>
      <c r="F10108" s="65"/>
      <c r="G10108" s="64"/>
    </row>
    <row r="10109" ht="15.0" customHeight="1">
      <c r="E10109" s="64"/>
      <c r="F10109" s="65"/>
      <c r="G10109" s="64"/>
    </row>
    <row r="10110" ht="15.0" customHeight="1">
      <c r="E10110" s="64"/>
      <c r="F10110" s="65"/>
      <c r="G10110" s="64"/>
    </row>
    <row r="10111" ht="15.0" customHeight="1">
      <c r="E10111" s="64"/>
      <c r="F10111" s="65"/>
      <c r="G10111" s="64"/>
    </row>
    <row r="10112" ht="15.0" customHeight="1">
      <c r="E10112" s="64"/>
      <c r="F10112" s="65"/>
      <c r="G10112" s="64"/>
    </row>
    <row r="10113" ht="15.0" customHeight="1">
      <c r="E10113" s="64"/>
      <c r="F10113" s="65"/>
      <c r="G10113" s="64"/>
    </row>
    <row r="10114" ht="15.0" customHeight="1">
      <c r="E10114" s="64"/>
      <c r="F10114" s="65"/>
      <c r="G10114" s="64"/>
    </row>
    <row r="10115" ht="15.0" customHeight="1">
      <c r="E10115" s="64"/>
      <c r="F10115" s="65"/>
      <c r="G10115" s="64"/>
    </row>
    <row r="10116" ht="15.0" customHeight="1">
      <c r="E10116" s="64"/>
      <c r="F10116" s="65"/>
      <c r="G10116" s="64"/>
    </row>
    <row r="10117" ht="15.0" customHeight="1">
      <c r="E10117" s="64"/>
      <c r="F10117" s="65"/>
      <c r="G10117" s="64"/>
    </row>
    <row r="10118" ht="15.0" customHeight="1">
      <c r="E10118" s="64"/>
      <c r="F10118" s="65"/>
      <c r="G10118" s="64"/>
    </row>
    <row r="10119" ht="15.0" customHeight="1">
      <c r="E10119" s="64"/>
      <c r="F10119" s="65"/>
      <c r="G10119" s="64"/>
    </row>
    <row r="10120" ht="15.0" customHeight="1">
      <c r="E10120" s="64"/>
      <c r="F10120" s="65"/>
      <c r="G10120" s="64"/>
    </row>
    <row r="10121" ht="15.0" customHeight="1">
      <c r="E10121" s="64"/>
      <c r="F10121" s="65"/>
      <c r="G10121" s="64"/>
    </row>
    <row r="10122" ht="15.0" customHeight="1">
      <c r="E10122" s="64"/>
      <c r="F10122" s="65"/>
      <c r="G10122" s="64"/>
    </row>
    <row r="10123" ht="15.0" customHeight="1">
      <c r="E10123" s="64"/>
      <c r="F10123" s="65"/>
      <c r="G10123" s="64"/>
    </row>
    <row r="10124" ht="15.0" customHeight="1">
      <c r="E10124" s="64"/>
      <c r="F10124" s="65"/>
      <c r="G10124" s="64"/>
    </row>
    <row r="10125" ht="15.0" customHeight="1">
      <c r="E10125" s="64"/>
      <c r="F10125" s="65"/>
      <c r="G10125" s="64"/>
    </row>
    <row r="10126" ht="15.0" customHeight="1">
      <c r="E10126" s="64"/>
      <c r="F10126" s="65"/>
      <c r="G10126" s="64"/>
    </row>
    <row r="10127" ht="15.0" customHeight="1">
      <c r="E10127" s="64"/>
      <c r="F10127" s="65"/>
      <c r="G10127" s="64"/>
    </row>
    <row r="10128" ht="15.0" customHeight="1">
      <c r="E10128" s="64"/>
      <c r="F10128" s="65"/>
      <c r="G10128" s="64"/>
    </row>
    <row r="10129" ht="15.0" customHeight="1">
      <c r="E10129" s="64"/>
      <c r="F10129" s="65"/>
      <c r="G10129" s="64"/>
    </row>
    <row r="10130" ht="15.0" customHeight="1">
      <c r="E10130" s="64"/>
      <c r="F10130" s="65"/>
      <c r="G10130" s="64"/>
    </row>
    <row r="10131" ht="15.0" customHeight="1">
      <c r="E10131" s="64"/>
      <c r="F10131" s="65"/>
      <c r="G10131" s="64"/>
    </row>
    <row r="10132" ht="15.0" customHeight="1">
      <c r="E10132" s="64"/>
      <c r="F10132" s="65"/>
      <c r="G10132" s="64"/>
    </row>
    <row r="10133" ht="15.0" customHeight="1">
      <c r="E10133" s="64"/>
      <c r="F10133" s="65"/>
      <c r="G10133" s="64"/>
    </row>
    <row r="10134" ht="15.0" customHeight="1">
      <c r="E10134" s="64"/>
      <c r="F10134" s="65"/>
      <c r="G10134" s="64"/>
    </row>
    <row r="10135" ht="15.0" customHeight="1">
      <c r="E10135" s="64"/>
      <c r="F10135" s="65"/>
      <c r="G10135" s="64"/>
    </row>
    <row r="10136" ht="15.0" customHeight="1">
      <c r="E10136" s="64"/>
      <c r="F10136" s="65"/>
      <c r="G10136" s="64"/>
    </row>
    <row r="10137" ht="15.0" customHeight="1">
      <c r="E10137" s="64"/>
      <c r="F10137" s="65"/>
      <c r="G10137" s="64"/>
    </row>
    <row r="10138" ht="15.0" customHeight="1">
      <c r="E10138" s="64"/>
      <c r="F10138" s="65"/>
      <c r="G10138" s="64"/>
    </row>
    <row r="10139" ht="15.0" customHeight="1">
      <c r="E10139" s="64"/>
      <c r="F10139" s="65"/>
      <c r="G10139" s="64"/>
    </row>
    <row r="10140" ht="15.0" customHeight="1">
      <c r="E10140" s="64"/>
      <c r="F10140" s="65"/>
      <c r="G10140" s="64"/>
    </row>
    <row r="10141" ht="15.0" customHeight="1">
      <c r="E10141" s="64"/>
      <c r="F10141" s="65"/>
      <c r="G10141" s="64"/>
    </row>
    <row r="10142" ht="15.0" customHeight="1">
      <c r="E10142" s="64"/>
      <c r="F10142" s="65"/>
      <c r="G10142" s="64"/>
    </row>
    <row r="10143" ht="15.0" customHeight="1">
      <c r="E10143" s="64"/>
      <c r="F10143" s="65"/>
      <c r="G10143" s="64"/>
    </row>
    <row r="10144" ht="15.0" customHeight="1">
      <c r="E10144" s="64"/>
      <c r="F10144" s="65"/>
      <c r="G10144" s="64"/>
    </row>
    <row r="10145" ht="15.0" customHeight="1">
      <c r="E10145" s="64"/>
      <c r="F10145" s="65"/>
      <c r="G10145" s="64"/>
    </row>
    <row r="10146" ht="15.0" customHeight="1">
      <c r="E10146" s="64"/>
      <c r="F10146" s="65"/>
      <c r="G10146" s="64"/>
    </row>
    <row r="10147" ht="15.0" customHeight="1">
      <c r="E10147" s="64"/>
      <c r="F10147" s="65"/>
      <c r="G10147" s="64"/>
    </row>
    <row r="10148" ht="15.0" customHeight="1">
      <c r="E10148" s="64"/>
      <c r="F10148" s="65"/>
      <c r="G10148" s="64"/>
    </row>
    <row r="10149" ht="15.0" customHeight="1">
      <c r="E10149" s="64"/>
      <c r="F10149" s="65"/>
      <c r="G10149" s="64"/>
    </row>
    <row r="10150" ht="15.0" customHeight="1">
      <c r="E10150" s="64"/>
      <c r="F10150" s="65"/>
      <c r="G10150" s="64"/>
    </row>
    <row r="10151" ht="15.0" customHeight="1">
      <c r="E10151" s="64"/>
      <c r="F10151" s="65"/>
      <c r="G10151" s="64"/>
    </row>
    <row r="10152" ht="15.0" customHeight="1">
      <c r="E10152" s="64"/>
      <c r="F10152" s="65"/>
      <c r="G10152" s="64"/>
    </row>
    <row r="10153" ht="15.0" customHeight="1">
      <c r="E10153" s="64"/>
      <c r="F10153" s="65"/>
      <c r="G10153" s="64"/>
    </row>
    <row r="10154" ht="15.0" customHeight="1">
      <c r="E10154" s="64"/>
      <c r="F10154" s="65"/>
      <c r="G10154" s="64"/>
    </row>
    <row r="10155" ht="15.0" customHeight="1">
      <c r="E10155" s="64"/>
      <c r="F10155" s="65"/>
      <c r="G10155" s="64"/>
    </row>
    <row r="10156" ht="15.0" customHeight="1">
      <c r="E10156" s="64"/>
      <c r="F10156" s="65"/>
      <c r="G10156" s="64"/>
    </row>
    <row r="10157" ht="15.0" customHeight="1">
      <c r="E10157" s="64"/>
      <c r="F10157" s="65"/>
      <c r="G10157" s="64"/>
    </row>
    <row r="10158" ht="15.0" customHeight="1">
      <c r="E10158" s="64"/>
      <c r="F10158" s="65"/>
      <c r="G10158" s="64"/>
    </row>
    <row r="10159" ht="15.0" customHeight="1">
      <c r="E10159" s="64"/>
      <c r="F10159" s="65"/>
      <c r="G10159" s="64"/>
    </row>
    <row r="10160" ht="15.0" customHeight="1">
      <c r="E10160" s="64"/>
      <c r="F10160" s="65"/>
      <c r="G10160" s="64"/>
    </row>
    <row r="10161" ht="15.0" customHeight="1">
      <c r="E10161" s="64"/>
      <c r="F10161" s="65"/>
      <c r="G10161" s="64"/>
    </row>
    <row r="10162" ht="15.0" customHeight="1">
      <c r="E10162" s="64"/>
      <c r="F10162" s="65"/>
      <c r="G10162" s="64"/>
    </row>
    <row r="10163" ht="15.0" customHeight="1">
      <c r="E10163" s="64"/>
      <c r="F10163" s="65"/>
      <c r="G10163" s="64"/>
    </row>
    <row r="10164" ht="15.0" customHeight="1">
      <c r="E10164" s="64"/>
      <c r="F10164" s="65"/>
      <c r="G10164" s="64"/>
    </row>
    <row r="10165" ht="15.0" customHeight="1">
      <c r="E10165" s="64"/>
      <c r="F10165" s="65"/>
      <c r="G10165" s="64"/>
    </row>
    <row r="10166" ht="15.0" customHeight="1">
      <c r="E10166" s="64"/>
      <c r="F10166" s="65"/>
      <c r="G10166" s="64"/>
    </row>
    <row r="10167" ht="15.0" customHeight="1">
      <c r="E10167" s="64"/>
      <c r="F10167" s="65"/>
      <c r="G10167" s="64"/>
    </row>
    <row r="10168" ht="15.0" customHeight="1">
      <c r="E10168" s="64"/>
      <c r="F10168" s="65"/>
      <c r="G10168" s="64"/>
    </row>
    <row r="10169" ht="15.0" customHeight="1">
      <c r="E10169" s="64"/>
      <c r="F10169" s="65"/>
      <c r="G10169" s="64"/>
    </row>
    <row r="10170" ht="15.0" customHeight="1">
      <c r="E10170" s="64"/>
      <c r="F10170" s="65"/>
      <c r="G10170" s="64"/>
    </row>
    <row r="10171" ht="15.0" customHeight="1">
      <c r="E10171" s="64"/>
      <c r="F10171" s="65"/>
      <c r="G10171" s="64"/>
    </row>
    <row r="10172" ht="15.0" customHeight="1">
      <c r="E10172" s="64"/>
      <c r="F10172" s="65"/>
      <c r="G10172" s="64"/>
    </row>
    <row r="10173" ht="15.0" customHeight="1">
      <c r="E10173" s="64"/>
      <c r="F10173" s="65"/>
      <c r="G10173" s="64"/>
    </row>
    <row r="10174" ht="15.0" customHeight="1">
      <c r="E10174" s="64"/>
      <c r="F10174" s="65"/>
      <c r="G10174" s="64"/>
    </row>
    <row r="10175" ht="15.0" customHeight="1">
      <c r="E10175" s="64"/>
      <c r="F10175" s="65"/>
      <c r="G10175" s="64"/>
    </row>
    <row r="10176" ht="15.0" customHeight="1">
      <c r="E10176" s="64"/>
      <c r="F10176" s="65"/>
      <c r="G10176" s="64"/>
    </row>
    <row r="10177" ht="15.0" customHeight="1">
      <c r="E10177" s="64"/>
      <c r="F10177" s="65"/>
      <c r="G10177" s="64"/>
    </row>
    <row r="10178" ht="15.0" customHeight="1">
      <c r="E10178" s="64"/>
      <c r="F10178" s="65"/>
      <c r="G10178" s="64"/>
    </row>
    <row r="10179" ht="15.0" customHeight="1">
      <c r="E10179" s="64"/>
      <c r="F10179" s="65"/>
      <c r="G10179" s="64"/>
    </row>
    <row r="10180" ht="15.0" customHeight="1">
      <c r="E10180" s="64"/>
      <c r="F10180" s="65"/>
      <c r="G10180" s="64"/>
    </row>
    <row r="10181" ht="15.0" customHeight="1">
      <c r="E10181" s="64"/>
      <c r="F10181" s="65"/>
      <c r="G10181" s="64"/>
    </row>
    <row r="10182" ht="15.0" customHeight="1">
      <c r="E10182" s="64"/>
      <c r="F10182" s="65"/>
      <c r="G10182" s="64"/>
    </row>
    <row r="10183" ht="15.0" customHeight="1">
      <c r="E10183" s="64"/>
      <c r="F10183" s="65"/>
      <c r="G10183" s="64"/>
    </row>
    <row r="10184" ht="15.0" customHeight="1">
      <c r="E10184" s="64"/>
      <c r="F10184" s="65"/>
      <c r="G10184" s="64"/>
    </row>
    <row r="10185" ht="15.0" customHeight="1">
      <c r="E10185" s="64"/>
      <c r="F10185" s="65"/>
      <c r="G10185" s="64"/>
    </row>
    <row r="10186" ht="15.0" customHeight="1">
      <c r="E10186" s="64"/>
      <c r="F10186" s="65"/>
      <c r="G10186" s="64"/>
    </row>
    <row r="10187" ht="15.0" customHeight="1">
      <c r="E10187" s="64"/>
      <c r="F10187" s="65"/>
      <c r="G10187" s="64"/>
    </row>
    <row r="10188" ht="15.0" customHeight="1">
      <c r="E10188" s="64"/>
      <c r="F10188" s="65"/>
      <c r="G10188" s="64"/>
    </row>
    <row r="10189" ht="15.0" customHeight="1">
      <c r="E10189" s="64"/>
      <c r="F10189" s="65"/>
      <c r="G10189" s="64"/>
    </row>
    <row r="10190" ht="15.0" customHeight="1">
      <c r="E10190" s="64"/>
      <c r="F10190" s="65"/>
      <c r="G10190" s="64"/>
    </row>
    <row r="10191" ht="15.0" customHeight="1">
      <c r="E10191" s="64"/>
      <c r="F10191" s="65"/>
      <c r="G10191" s="64"/>
    </row>
    <row r="10192" ht="15.0" customHeight="1">
      <c r="E10192" s="64"/>
      <c r="F10192" s="65"/>
      <c r="G10192" s="64"/>
    </row>
    <row r="10193" ht="15.0" customHeight="1">
      <c r="E10193" s="64"/>
      <c r="F10193" s="65"/>
      <c r="G10193" s="64"/>
    </row>
    <row r="10194" ht="15.0" customHeight="1">
      <c r="E10194" s="64"/>
      <c r="F10194" s="65"/>
      <c r="G10194" s="64"/>
    </row>
    <row r="10195" ht="15.0" customHeight="1">
      <c r="E10195" s="64"/>
      <c r="F10195" s="65"/>
      <c r="G10195" s="64"/>
    </row>
    <row r="10196" ht="15.0" customHeight="1">
      <c r="E10196" s="64"/>
      <c r="F10196" s="65"/>
      <c r="G10196" s="64"/>
    </row>
    <row r="10197" ht="15.0" customHeight="1">
      <c r="E10197" s="64"/>
      <c r="F10197" s="65"/>
      <c r="G10197" s="64"/>
    </row>
    <row r="10198" ht="15.0" customHeight="1">
      <c r="E10198" s="64"/>
      <c r="F10198" s="65"/>
      <c r="G10198" s="64"/>
    </row>
    <row r="10199" ht="15.0" customHeight="1">
      <c r="E10199" s="64"/>
      <c r="F10199" s="65"/>
      <c r="G10199" s="64"/>
    </row>
    <row r="10200" ht="15.0" customHeight="1">
      <c r="E10200" s="64"/>
      <c r="F10200" s="65"/>
      <c r="G10200" s="64"/>
    </row>
    <row r="10201" ht="15.0" customHeight="1">
      <c r="E10201" s="64"/>
      <c r="F10201" s="65"/>
      <c r="G10201" s="64"/>
    </row>
    <row r="10202" ht="15.0" customHeight="1">
      <c r="E10202" s="64"/>
      <c r="F10202" s="65"/>
      <c r="G10202" s="64"/>
    </row>
    <row r="10203" ht="15.0" customHeight="1">
      <c r="E10203" s="64"/>
      <c r="F10203" s="65"/>
      <c r="G10203" s="64"/>
    </row>
    <row r="10204" ht="15.0" customHeight="1">
      <c r="E10204" s="64"/>
      <c r="F10204" s="65"/>
      <c r="G10204" s="64"/>
    </row>
    <row r="10205" ht="15.0" customHeight="1">
      <c r="E10205" s="64"/>
      <c r="F10205" s="65"/>
      <c r="G10205" s="64"/>
    </row>
    <row r="10206" ht="15.0" customHeight="1">
      <c r="E10206" s="64"/>
      <c r="F10206" s="65"/>
      <c r="G10206" s="64"/>
    </row>
    <row r="10207" ht="15.0" customHeight="1">
      <c r="E10207" s="64"/>
      <c r="F10207" s="65"/>
      <c r="G10207" s="64"/>
    </row>
    <row r="10208" ht="15.0" customHeight="1">
      <c r="E10208" s="64"/>
      <c r="F10208" s="65"/>
      <c r="G10208" s="64"/>
    </row>
    <row r="10209" ht="15.0" customHeight="1">
      <c r="E10209" s="64"/>
      <c r="F10209" s="65"/>
      <c r="G10209" s="64"/>
    </row>
    <row r="10210" ht="15.0" customHeight="1">
      <c r="E10210" s="64"/>
      <c r="F10210" s="65"/>
      <c r="G10210" s="64"/>
    </row>
    <row r="10211" ht="15.0" customHeight="1">
      <c r="E10211" s="64"/>
      <c r="F10211" s="65"/>
      <c r="G10211" s="64"/>
    </row>
    <row r="10212" ht="15.0" customHeight="1">
      <c r="E10212" s="64"/>
      <c r="F10212" s="65"/>
      <c r="G10212" s="64"/>
    </row>
    <row r="10213" ht="15.0" customHeight="1">
      <c r="E10213" s="64"/>
      <c r="F10213" s="65"/>
      <c r="G10213" s="64"/>
    </row>
    <row r="10214" ht="15.0" customHeight="1">
      <c r="E10214" s="64"/>
      <c r="F10214" s="65"/>
      <c r="G10214" s="64"/>
    </row>
    <row r="10215" ht="15.0" customHeight="1">
      <c r="E10215" s="64"/>
      <c r="F10215" s="65"/>
      <c r="G10215" s="64"/>
    </row>
    <row r="10216" ht="15.0" customHeight="1">
      <c r="E10216" s="64"/>
      <c r="F10216" s="65"/>
      <c r="G10216" s="64"/>
    </row>
    <row r="10217" ht="15.0" customHeight="1">
      <c r="E10217" s="64"/>
      <c r="F10217" s="65"/>
      <c r="G10217" s="64"/>
    </row>
    <row r="10218" ht="15.0" customHeight="1">
      <c r="E10218" s="64"/>
      <c r="F10218" s="65"/>
      <c r="G10218" s="64"/>
    </row>
    <row r="10219" ht="15.0" customHeight="1">
      <c r="E10219" s="64"/>
      <c r="F10219" s="65"/>
      <c r="G10219" s="64"/>
    </row>
    <row r="10220" ht="15.0" customHeight="1">
      <c r="E10220" s="64"/>
      <c r="F10220" s="65"/>
      <c r="G10220" s="64"/>
    </row>
    <row r="10221" ht="15.0" customHeight="1">
      <c r="E10221" s="64"/>
      <c r="F10221" s="65"/>
      <c r="G10221" s="64"/>
    </row>
    <row r="10222" ht="15.0" customHeight="1">
      <c r="E10222" s="64"/>
      <c r="F10222" s="65"/>
      <c r="G10222" s="64"/>
    </row>
    <row r="10223" ht="15.0" customHeight="1">
      <c r="E10223" s="64"/>
      <c r="F10223" s="65"/>
      <c r="G10223" s="64"/>
    </row>
    <row r="10224" ht="15.0" customHeight="1">
      <c r="E10224" s="64"/>
      <c r="F10224" s="65"/>
      <c r="G10224" s="64"/>
    </row>
    <row r="10225" ht="15.0" customHeight="1">
      <c r="E10225" s="64"/>
      <c r="F10225" s="65"/>
      <c r="G10225" s="64"/>
    </row>
    <row r="10226" ht="15.0" customHeight="1">
      <c r="E10226" s="64"/>
      <c r="F10226" s="65"/>
      <c r="G10226" s="64"/>
    </row>
    <row r="10227" ht="15.0" customHeight="1">
      <c r="E10227" s="64"/>
      <c r="F10227" s="65"/>
      <c r="G10227" s="64"/>
    </row>
    <row r="10228" ht="15.0" customHeight="1">
      <c r="E10228" s="64"/>
      <c r="F10228" s="65"/>
      <c r="G10228" s="64"/>
    </row>
    <row r="10229" ht="15.0" customHeight="1">
      <c r="E10229" s="64"/>
      <c r="F10229" s="65"/>
      <c r="G10229" s="64"/>
    </row>
    <row r="10230" ht="15.0" customHeight="1">
      <c r="E10230" s="64"/>
      <c r="F10230" s="65"/>
      <c r="G10230" s="64"/>
    </row>
    <row r="10231" ht="15.0" customHeight="1">
      <c r="E10231" s="64"/>
      <c r="F10231" s="65"/>
      <c r="G10231" s="64"/>
    </row>
    <row r="10232" ht="15.0" customHeight="1">
      <c r="E10232" s="64"/>
      <c r="F10232" s="65"/>
      <c r="G10232" s="64"/>
    </row>
    <row r="10233" ht="15.0" customHeight="1">
      <c r="E10233" s="64"/>
      <c r="F10233" s="65"/>
      <c r="G10233" s="64"/>
    </row>
    <row r="10234" ht="15.0" customHeight="1">
      <c r="E10234" s="64"/>
      <c r="F10234" s="65"/>
      <c r="G10234" s="64"/>
    </row>
    <row r="10235" ht="15.0" customHeight="1">
      <c r="E10235" s="64"/>
      <c r="F10235" s="65"/>
      <c r="G10235" s="64"/>
    </row>
    <row r="10236" ht="15.0" customHeight="1">
      <c r="E10236" s="64"/>
      <c r="F10236" s="65"/>
      <c r="G10236" s="64"/>
    </row>
    <row r="10237" ht="15.0" customHeight="1">
      <c r="E10237" s="64"/>
      <c r="F10237" s="65"/>
      <c r="G10237" s="64"/>
    </row>
    <row r="10238" ht="15.0" customHeight="1">
      <c r="E10238" s="64"/>
      <c r="F10238" s="65"/>
      <c r="G10238" s="64"/>
    </row>
    <row r="10239" ht="15.0" customHeight="1">
      <c r="E10239" s="64"/>
      <c r="F10239" s="65"/>
      <c r="G10239" s="64"/>
    </row>
    <row r="10240" ht="15.0" customHeight="1">
      <c r="E10240" s="64"/>
      <c r="F10240" s="65"/>
      <c r="G10240" s="64"/>
    </row>
    <row r="10241" ht="15.0" customHeight="1">
      <c r="E10241" s="64"/>
      <c r="F10241" s="65"/>
      <c r="G10241" s="64"/>
    </row>
    <row r="10242" ht="15.0" customHeight="1">
      <c r="E10242" s="64"/>
      <c r="F10242" s="65"/>
      <c r="G10242" s="64"/>
    </row>
    <row r="10243" ht="15.0" customHeight="1">
      <c r="E10243" s="64"/>
      <c r="F10243" s="65"/>
      <c r="G10243" s="64"/>
    </row>
    <row r="10244" ht="15.0" customHeight="1">
      <c r="E10244" s="64"/>
      <c r="F10244" s="65"/>
      <c r="G10244" s="64"/>
    </row>
    <row r="10245" ht="15.0" customHeight="1">
      <c r="E10245" s="64"/>
      <c r="F10245" s="65"/>
      <c r="G10245" s="64"/>
    </row>
    <row r="10246" ht="15.0" customHeight="1">
      <c r="E10246" s="64"/>
      <c r="F10246" s="65"/>
      <c r="G10246" s="64"/>
    </row>
    <row r="10247" ht="15.0" customHeight="1">
      <c r="E10247" s="64"/>
      <c r="F10247" s="65"/>
      <c r="G10247" s="64"/>
    </row>
    <row r="10248" ht="15.0" customHeight="1">
      <c r="E10248" s="64"/>
      <c r="F10248" s="65"/>
      <c r="G10248" s="64"/>
    </row>
    <row r="10249" ht="15.0" customHeight="1">
      <c r="E10249" s="64"/>
      <c r="F10249" s="65"/>
      <c r="G10249" s="64"/>
    </row>
    <row r="10250" ht="15.0" customHeight="1">
      <c r="E10250" s="64"/>
      <c r="F10250" s="65"/>
      <c r="G10250" s="64"/>
    </row>
    <row r="10251" ht="15.0" customHeight="1">
      <c r="E10251" s="64"/>
      <c r="F10251" s="65"/>
      <c r="G10251" s="64"/>
    </row>
    <row r="10252" ht="15.0" customHeight="1">
      <c r="E10252" s="64"/>
      <c r="F10252" s="65"/>
      <c r="G10252" s="64"/>
    </row>
    <row r="10253" ht="15.0" customHeight="1">
      <c r="E10253" s="64"/>
      <c r="F10253" s="65"/>
      <c r="G10253" s="64"/>
    </row>
    <row r="10254" ht="15.0" customHeight="1">
      <c r="E10254" s="64"/>
      <c r="F10254" s="65"/>
      <c r="G10254" s="64"/>
    </row>
    <row r="10255" ht="15.0" customHeight="1">
      <c r="E10255" s="64"/>
      <c r="F10255" s="65"/>
      <c r="G10255" s="64"/>
    </row>
    <row r="10256" ht="15.0" customHeight="1">
      <c r="E10256" s="64"/>
      <c r="F10256" s="65"/>
      <c r="G10256" s="64"/>
    </row>
    <row r="10257" ht="15.0" customHeight="1">
      <c r="E10257" s="64"/>
      <c r="F10257" s="65"/>
      <c r="G10257" s="64"/>
    </row>
    <row r="10258" ht="15.0" customHeight="1">
      <c r="E10258" s="64"/>
      <c r="F10258" s="65"/>
      <c r="G10258" s="64"/>
    </row>
    <row r="10259" ht="15.0" customHeight="1">
      <c r="E10259" s="64"/>
      <c r="F10259" s="65"/>
      <c r="G10259" s="64"/>
    </row>
    <row r="10260" ht="15.0" customHeight="1">
      <c r="E10260" s="64"/>
      <c r="F10260" s="65"/>
      <c r="G10260" s="64"/>
    </row>
    <row r="10261" ht="15.0" customHeight="1">
      <c r="E10261" s="64"/>
      <c r="F10261" s="65"/>
      <c r="G10261" s="64"/>
    </row>
    <row r="10262" ht="15.0" customHeight="1">
      <c r="E10262" s="64"/>
      <c r="F10262" s="65"/>
      <c r="G10262" s="64"/>
    </row>
    <row r="10263" ht="15.0" customHeight="1">
      <c r="E10263" s="64"/>
      <c r="F10263" s="65"/>
      <c r="G10263" s="64"/>
    </row>
    <row r="10264" ht="15.0" customHeight="1">
      <c r="E10264" s="64"/>
      <c r="F10264" s="65"/>
      <c r="G10264" s="64"/>
    </row>
    <row r="10265" ht="15.0" customHeight="1">
      <c r="E10265" s="64"/>
      <c r="F10265" s="65"/>
      <c r="G10265" s="64"/>
    </row>
    <row r="10266" ht="15.0" customHeight="1">
      <c r="E10266" s="64"/>
      <c r="F10266" s="65"/>
      <c r="G10266" s="64"/>
    </row>
    <row r="10267" ht="15.0" customHeight="1">
      <c r="E10267" s="64"/>
      <c r="F10267" s="65"/>
      <c r="G10267" s="64"/>
    </row>
    <row r="10268" ht="15.0" customHeight="1">
      <c r="E10268" s="64"/>
      <c r="F10268" s="65"/>
      <c r="G10268" s="64"/>
    </row>
    <row r="10269" ht="15.0" customHeight="1">
      <c r="E10269" s="64"/>
      <c r="F10269" s="65"/>
      <c r="G10269" s="64"/>
    </row>
    <row r="10270" ht="15.0" customHeight="1">
      <c r="E10270" s="64"/>
      <c r="F10270" s="65"/>
      <c r="G10270" s="64"/>
    </row>
    <row r="10271" ht="15.0" customHeight="1">
      <c r="E10271" s="64"/>
      <c r="F10271" s="65"/>
      <c r="G10271" s="64"/>
    </row>
    <row r="10272" ht="15.0" customHeight="1">
      <c r="E10272" s="64"/>
      <c r="F10272" s="65"/>
      <c r="G10272" s="64"/>
    </row>
    <row r="10273" ht="15.0" customHeight="1">
      <c r="E10273" s="64"/>
      <c r="F10273" s="65"/>
      <c r="G10273" s="64"/>
    </row>
    <row r="10274" ht="15.0" customHeight="1">
      <c r="E10274" s="64"/>
      <c r="F10274" s="65"/>
      <c r="G10274" s="64"/>
    </row>
    <row r="10275" ht="15.0" customHeight="1">
      <c r="E10275" s="64"/>
      <c r="F10275" s="65"/>
      <c r="G10275" s="64"/>
    </row>
    <row r="10276" ht="15.0" customHeight="1">
      <c r="E10276" s="64"/>
      <c r="F10276" s="65"/>
      <c r="G10276" s="64"/>
    </row>
    <row r="10277" ht="15.0" customHeight="1">
      <c r="E10277" s="64"/>
      <c r="F10277" s="65"/>
      <c r="G10277" s="64"/>
    </row>
    <row r="10278" ht="15.0" customHeight="1">
      <c r="E10278" s="64"/>
      <c r="F10278" s="65"/>
      <c r="G10278" s="64"/>
    </row>
    <row r="10279" ht="15.0" customHeight="1">
      <c r="E10279" s="64"/>
      <c r="F10279" s="65"/>
      <c r="G10279" s="64"/>
    </row>
    <row r="10280" ht="15.0" customHeight="1">
      <c r="E10280" s="64"/>
      <c r="F10280" s="65"/>
      <c r="G10280" s="64"/>
    </row>
    <row r="10281" ht="15.0" customHeight="1">
      <c r="E10281" s="64"/>
      <c r="F10281" s="65"/>
      <c r="G10281" s="64"/>
    </row>
    <row r="10282" ht="15.0" customHeight="1">
      <c r="E10282" s="64"/>
      <c r="F10282" s="65"/>
      <c r="G10282" s="64"/>
    </row>
    <row r="10283" ht="15.0" customHeight="1">
      <c r="E10283" s="64"/>
      <c r="F10283" s="65"/>
      <c r="G10283" s="64"/>
    </row>
    <row r="10284" ht="15.0" customHeight="1">
      <c r="E10284" s="64"/>
      <c r="F10284" s="65"/>
      <c r="G10284" s="64"/>
    </row>
    <row r="10285" ht="15.0" customHeight="1">
      <c r="E10285" s="64"/>
      <c r="F10285" s="65"/>
      <c r="G10285" s="64"/>
    </row>
    <row r="10286" ht="15.0" customHeight="1">
      <c r="E10286" s="64"/>
      <c r="F10286" s="65"/>
      <c r="G10286" s="64"/>
    </row>
    <row r="10287" ht="15.0" customHeight="1">
      <c r="E10287" s="64"/>
      <c r="F10287" s="65"/>
      <c r="G10287" s="64"/>
    </row>
    <row r="10288" ht="15.0" customHeight="1">
      <c r="E10288" s="64"/>
      <c r="F10288" s="65"/>
      <c r="G10288" s="64"/>
    </row>
    <row r="10289" ht="15.0" customHeight="1">
      <c r="E10289" s="64"/>
      <c r="F10289" s="65"/>
      <c r="G10289" s="64"/>
    </row>
    <row r="10290" ht="15.0" customHeight="1">
      <c r="E10290" s="64"/>
      <c r="F10290" s="65"/>
      <c r="G10290" s="64"/>
    </row>
    <row r="10291" ht="15.0" customHeight="1">
      <c r="E10291" s="64"/>
      <c r="F10291" s="65"/>
      <c r="G10291" s="64"/>
    </row>
    <row r="10292" ht="15.0" customHeight="1">
      <c r="E10292" s="64"/>
      <c r="F10292" s="65"/>
      <c r="G10292" s="64"/>
    </row>
    <row r="10293" ht="15.0" customHeight="1">
      <c r="E10293" s="64"/>
      <c r="F10293" s="65"/>
      <c r="G10293" s="64"/>
    </row>
    <row r="10294" ht="15.0" customHeight="1">
      <c r="E10294" s="64"/>
      <c r="F10294" s="65"/>
      <c r="G10294" s="64"/>
    </row>
    <row r="10295" ht="15.0" customHeight="1">
      <c r="E10295" s="64"/>
      <c r="F10295" s="65"/>
      <c r="G10295" s="64"/>
    </row>
    <row r="10296" ht="15.0" customHeight="1">
      <c r="E10296" s="64"/>
      <c r="F10296" s="65"/>
      <c r="G10296" s="64"/>
    </row>
    <row r="10297" ht="15.0" customHeight="1">
      <c r="E10297" s="64"/>
      <c r="F10297" s="65"/>
      <c r="G10297" s="64"/>
    </row>
    <row r="10298" ht="15.0" customHeight="1">
      <c r="E10298" s="64"/>
      <c r="F10298" s="65"/>
      <c r="G10298" s="64"/>
    </row>
    <row r="10299" ht="15.0" customHeight="1">
      <c r="E10299" s="64"/>
      <c r="F10299" s="65"/>
      <c r="G10299" s="64"/>
    </row>
    <row r="10300" ht="15.0" customHeight="1">
      <c r="E10300" s="64"/>
      <c r="F10300" s="65"/>
      <c r="G10300" s="64"/>
    </row>
    <row r="10301" ht="15.0" customHeight="1">
      <c r="E10301" s="64"/>
      <c r="F10301" s="65"/>
      <c r="G10301" s="64"/>
    </row>
    <row r="10302" ht="15.0" customHeight="1">
      <c r="E10302" s="64"/>
      <c r="F10302" s="65"/>
      <c r="G10302" s="64"/>
    </row>
    <row r="10303" ht="15.0" customHeight="1">
      <c r="E10303" s="64"/>
      <c r="F10303" s="65"/>
      <c r="G10303" s="64"/>
    </row>
    <row r="10304" ht="15.0" customHeight="1">
      <c r="E10304" s="64"/>
      <c r="F10304" s="65"/>
      <c r="G10304" s="64"/>
    </row>
    <row r="10305" ht="15.0" customHeight="1">
      <c r="E10305" s="64"/>
      <c r="F10305" s="65"/>
      <c r="G10305" s="64"/>
    </row>
    <row r="10306" ht="15.0" customHeight="1">
      <c r="E10306" s="64"/>
      <c r="F10306" s="65"/>
      <c r="G10306" s="64"/>
    </row>
    <row r="10307" ht="15.0" customHeight="1">
      <c r="E10307" s="64"/>
      <c r="F10307" s="65"/>
      <c r="G10307" s="64"/>
    </row>
    <row r="10308" ht="15.0" customHeight="1">
      <c r="E10308" s="64"/>
      <c r="F10308" s="65"/>
      <c r="G10308" s="64"/>
    </row>
    <row r="10309" ht="15.0" customHeight="1">
      <c r="E10309" s="64"/>
      <c r="F10309" s="65"/>
      <c r="G10309" s="64"/>
    </row>
    <row r="10310" ht="15.0" customHeight="1">
      <c r="E10310" s="64"/>
      <c r="F10310" s="65"/>
      <c r="G10310" s="64"/>
    </row>
    <row r="10311" ht="15.0" customHeight="1">
      <c r="E10311" s="64"/>
      <c r="F10311" s="65"/>
      <c r="G10311" s="64"/>
    </row>
    <row r="10312" ht="15.0" customHeight="1">
      <c r="E10312" s="64"/>
      <c r="F10312" s="65"/>
      <c r="G10312" s="64"/>
    </row>
    <row r="10313" ht="15.0" customHeight="1">
      <c r="E10313" s="64"/>
      <c r="F10313" s="65"/>
      <c r="G10313" s="64"/>
    </row>
    <row r="10314" ht="15.0" customHeight="1">
      <c r="E10314" s="64"/>
      <c r="F10314" s="65"/>
      <c r="G10314" s="64"/>
    </row>
    <row r="10315" ht="15.0" customHeight="1">
      <c r="E10315" s="64"/>
      <c r="F10315" s="65"/>
      <c r="G10315" s="64"/>
    </row>
    <row r="10316" ht="15.0" customHeight="1">
      <c r="E10316" s="64"/>
      <c r="F10316" s="65"/>
      <c r="G10316" s="64"/>
    </row>
    <row r="10317" ht="15.0" customHeight="1">
      <c r="E10317" s="64"/>
      <c r="F10317" s="65"/>
      <c r="G10317" s="64"/>
    </row>
    <row r="10318" ht="15.0" customHeight="1">
      <c r="E10318" s="64"/>
      <c r="F10318" s="65"/>
      <c r="G10318" s="64"/>
    </row>
    <row r="10319" ht="15.0" customHeight="1">
      <c r="E10319" s="64"/>
      <c r="F10319" s="65"/>
      <c r="G10319" s="64"/>
    </row>
    <row r="10320" ht="15.0" customHeight="1">
      <c r="E10320" s="64"/>
      <c r="F10320" s="65"/>
      <c r="G10320" s="64"/>
    </row>
    <row r="10321" ht="15.0" customHeight="1">
      <c r="E10321" s="64"/>
      <c r="F10321" s="65"/>
      <c r="G10321" s="64"/>
    </row>
    <row r="10322" ht="15.0" customHeight="1">
      <c r="E10322" s="64"/>
      <c r="F10322" s="65"/>
      <c r="G10322" s="64"/>
    </row>
    <row r="10323" ht="15.0" customHeight="1">
      <c r="E10323" s="64"/>
      <c r="F10323" s="65"/>
      <c r="G10323" s="64"/>
    </row>
    <row r="10324" ht="15.0" customHeight="1">
      <c r="E10324" s="64"/>
      <c r="F10324" s="65"/>
      <c r="G10324" s="64"/>
    </row>
    <row r="10325" ht="15.0" customHeight="1">
      <c r="E10325" s="64"/>
      <c r="F10325" s="65"/>
      <c r="G10325" s="64"/>
    </row>
    <row r="10326" ht="15.0" customHeight="1">
      <c r="E10326" s="64"/>
      <c r="F10326" s="65"/>
      <c r="G10326" s="64"/>
    </row>
    <row r="10327" ht="15.0" customHeight="1">
      <c r="E10327" s="64"/>
      <c r="F10327" s="65"/>
      <c r="G10327" s="64"/>
    </row>
    <row r="10328" ht="15.0" customHeight="1">
      <c r="E10328" s="64"/>
      <c r="F10328" s="65"/>
      <c r="G10328" s="64"/>
    </row>
    <row r="10329" ht="15.0" customHeight="1">
      <c r="E10329" s="64"/>
      <c r="F10329" s="65"/>
      <c r="G10329" s="64"/>
    </row>
    <row r="10330" ht="15.0" customHeight="1">
      <c r="E10330" s="64"/>
      <c r="F10330" s="65"/>
      <c r="G10330" s="64"/>
    </row>
    <row r="10331" ht="15.0" customHeight="1">
      <c r="E10331" s="64"/>
      <c r="F10331" s="65"/>
      <c r="G10331" s="64"/>
    </row>
    <row r="10332" ht="15.0" customHeight="1">
      <c r="E10332" s="64"/>
      <c r="F10332" s="65"/>
      <c r="G10332" s="64"/>
    </row>
    <row r="10333" ht="15.0" customHeight="1">
      <c r="E10333" s="64"/>
      <c r="F10333" s="65"/>
      <c r="G10333" s="64"/>
    </row>
    <row r="10334" ht="15.0" customHeight="1">
      <c r="E10334" s="64"/>
      <c r="F10334" s="65"/>
      <c r="G10334" s="64"/>
    </row>
    <row r="10335" ht="15.0" customHeight="1">
      <c r="E10335" s="64"/>
      <c r="F10335" s="65"/>
      <c r="G10335" s="64"/>
    </row>
    <row r="10336" ht="15.0" customHeight="1">
      <c r="E10336" s="64"/>
      <c r="F10336" s="65"/>
      <c r="G10336" s="64"/>
    </row>
    <row r="10337" ht="15.0" customHeight="1">
      <c r="E10337" s="64"/>
      <c r="F10337" s="65"/>
      <c r="G10337" s="64"/>
    </row>
    <row r="10338" ht="15.0" customHeight="1">
      <c r="E10338" s="64"/>
      <c r="F10338" s="65"/>
      <c r="G10338" s="64"/>
    </row>
    <row r="10339" ht="15.0" customHeight="1">
      <c r="E10339" s="64"/>
      <c r="F10339" s="65"/>
      <c r="G10339" s="64"/>
    </row>
    <row r="10340" ht="15.0" customHeight="1">
      <c r="E10340" s="64"/>
      <c r="F10340" s="65"/>
      <c r="G10340" s="64"/>
    </row>
    <row r="10341" ht="15.0" customHeight="1">
      <c r="E10341" s="64"/>
      <c r="F10341" s="65"/>
      <c r="G10341" s="64"/>
    </row>
    <row r="10342" ht="15.0" customHeight="1">
      <c r="E10342" s="64"/>
      <c r="F10342" s="65"/>
      <c r="G10342" s="64"/>
    </row>
    <row r="10343" ht="15.0" customHeight="1">
      <c r="E10343" s="64"/>
      <c r="F10343" s="65"/>
      <c r="G10343" s="64"/>
    </row>
    <row r="10344" ht="15.0" customHeight="1">
      <c r="E10344" s="64"/>
      <c r="F10344" s="65"/>
      <c r="G10344" s="64"/>
    </row>
    <row r="10345" ht="15.0" customHeight="1">
      <c r="E10345" s="64"/>
      <c r="F10345" s="65"/>
      <c r="G10345" s="64"/>
    </row>
    <row r="10346" ht="15.0" customHeight="1">
      <c r="E10346" s="64"/>
      <c r="F10346" s="65"/>
      <c r="G10346" s="64"/>
    </row>
    <row r="10347" ht="15.0" customHeight="1">
      <c r="E10347" s="64"/>
      <c r="F10347" s="65"/>
      <c r="G10347" s="64"/>
    </row>
    <row r="10348" ht="15.0" customHeight="1">
      <c r="E10348" s="64"/>
      <c r="F10348" s="65"/>
      <c r="G10348" s="64"/>
    </row>
    <row r="10349" ht="15.0" customHeight="1">
      <c r="E10349" s="64"/>
      <c r="F10349" s="65"/>
      <c r="G10349" s="64"/>
    </row>
    <row r="10350" ht="15.0" customHeight="1">
      <c r="E10350" s="64"/>
      <c r="F10350" s="65"/>
      <c r="G10350" s="64"/>
    </row>
    <row r="10351" ht="15.0" customHeight="1">
      <c r="E10351" s="64"/>
      <c r="F10351" s="65"/>
      <c r="G10351" s="64"/>
    </row>
    <row r="10352" ht="15.0" customHeight="1">
      <c r="E10352" s="64"/>
      <c r="F10352" s="65"/>
      <c r="G10352" s="64"/>
    </row>
    <row r="10353" ht="15.0" customHeight="1">
      <c r="E10353" s="64"/>
      <c r="F10353" s="65"/>
      <c r="G10353" s="64"/>
    </row>
    <row r="10354" ht="15.0" customHeight="1">
      <c r="E10354" s="64"/>
      <c r="F10354" s="65"/>
      <c r="G10354" s="64"/>
    </row>
    <row r="10355" ht="15.0" customHeight="1">
      <c r="E10355" s="64"/>
      <c r="F10355" s="65"/>
      <c r="G10355" s="64"/>
    </row>
    <row r="10356" ht="15.0" customHeight="1">
      <c r="E10356" s="64"/>
      <c r="F10356" s="65"/>
      <c r="G10356" s="64"/>
    </row>
    <row r="10357" ht="15.0" customHeight="1">
      <c r="E10357" s="64"/>
      <c r="F10357" s="65"/>
      <c r="G10357" s="64"/>
    </row>
    <row r="10358" ht="15.0" customHeight="1">
      <c r="E10358" s="64"/>
      <c r="F10358" s="65"/>
      <c r="G10358" s="64"/>
    </row>
    <row r="10359" ht="15.0" customHeight="1">
      <c r="E10359" s="64"/>
      <c r="F10359" s="65"/>
      <c r="G10359" s="64"/>
    </row>
    <row r="10360" ht="15.0" customHeight="1">
      <c r="E10360" s="64"/>
      <c r="F10360" s="65"/>
      <c r="G10360" s="64"/>
    </row>
    <row r="10361" ht="15.0" customHeight="1">
      <c r="E10361" s="64"/>
      <c r="F10361" s="65"/>
      <c r="G10361" s="64"/>
    </row>
    <row r="10362" ht="15.0" customHeight="1">
      <c r="E10362" s="64"/>
      <c r="F10362" s="65"/>
      <c r="G10362" s="64"/>
    </row>
    <row r="10363" ht="15.0" customHeight="1">
      <c r="E10363" s="64"/>
      <c r="F10363" s="65"/>
      <c r="G10363" s="64"/>
    </row>
    <row r="10364" ht="15.0" customHeight="1">
      <c r="E10364" s="64"/>
      <c r="F10364" s="65"/>
      <c r="G10364" s="64"/>
    </row>
    <row r="10365" ht="15.0" customHeight="1">
      <c r="E10365" s="64"/>
      <c r="F10365" s="65"/>
      <c r="G10365" s="64"/>
    </row>
    <row r="10366" ht="15.0" customHeight="1">
      <c r="E10366" s="64"/>
      <c r="F10366" s="65"/>
      <c r="G10366" s="64"/>
    </row>
    <row r="10367" ht="15.0" customHeight="1">
      <c r="E10367" s="64"/>
      <c r="F10367" s="65"/>
      <c r="G10367" s="64"/>
    </row>
    <row r="10368" ht="15.0" customHeight="1">
      <c r="E10368" s="64"/>
      <c r="F10368" s="65"/>
      <c r="G10368" s="64"/>
    </row>
    <row r="10369" ht="15.0" customHeight="1">
      <c r="E10369" s="64"/>
      <c r="F10369" s="65"/>
      <c r="G10369" s="64"/>
    </row>
    <row r="10370" ht="15.0" customHeight="1">
      <c r="E10370" s="64"/>
      <c r="F10370" s="65"/>
      <c r="G10370" s="64"/>
    </row>
    <row r="10371" ht="15.0" customHeight="1">
      <c r="E10371" s="64"/>
      <c r="F10371" s="65"/>
      <c r="G10371" s="64"/>
    </row>
    <row r="10372" ht="15.0" customHeight="1">
      <c r="E10372" s="64"/>
      <c r="F10372" s="65"/>
      <c r="G10372" s="64"/>
    </row>
    <row r="10373" ht="15.0" customHeight="1">
      <c r="E10373" s="64"/>
      <c r="F10373" s="65"/>
      <c r="G10373" s="64"/>
    </row>
    <row r="10374" ht="15.0" customHeight="1">
      <c r="E10374" s="64"/>
      <c r="F10374" s="65"/>
      <c r="G10374" s="64"/>
    </row>
    <row r="10375" ht="15.0" customHeight="1">
      <c r="E10375" s="64"/>
      <c r="F10375" s="65"/>
      <c r="G10375" s="64"/>
    </row>
    <row r="10376" ht="15.0" customHeight="1">
      <c r="E10376" s="64"/>
      <c r="F10376" s="65"/>
      <c r="G10376" s="64"/>
    </row>
    <row r="10377" ht="15.0" customHeight="1">
      <c r="E10377" s="64"/>
      <c r="F10377" s="65"/>
      <c r="G10377" s="64"/>
    </row>
    <row r="10378" ht="15.0" customHeight="1">
      <c r="E10378" s="64"/>
      <c r="F10378" s="65"/>
      <c r="G10378" s="64"/>
    </row>
    <row r="10379" ht="15.0" customHeight="1">
      <c r="E10379" s="64"/>
      <c r="F10379" s="65"/>
      <c r="G10379" s="64"/>
    </row>
    <row r="10380" ht="15.0" customHeight="1">
      <c r="E10380" s="64"/>
      <c r="F10380" s="65"/>
      <c r="G10380" s="64"/>
    </row>
    <row r="10381" ht="15.0" customHeight="1">
      <c r="E10381" s="64"/>
      <c r="F10381" s="65"/>
      <c r="G10381" s="64"/>
    </row>
    <row r="10382" ht="15.0" customHeight="1">
      <c r="E10382" s="64"/>
      <c r="F10382" s="65"/>
      <c r="G10382" s="64"/>
    </row>
    <row r="10383" ht="15.0" customHeight="1">
      <c r="E10383" s="64"/>
      <c r="F10383" s="65"/>
      <c r="G10383" s="64"/>
    </row>
    <row r="10384" ht="15.0" customHeight="1">
      <c r="E10384" s="64"/>
      <c r="F10384" s="65"/>
      <c r="G10384" s="64"/>
    </row>
    <row r="10385" ht="15.0" customHeight="1">
      <c r="E10385" s="64"/>
      <c r="F10385" s="65"/>
      <c r="G10385" s="64"/>
    </row>
    <row r="10386" ht="15.0" customHeight="1">
      <c r="E10386" s="64"/>
      <c r="F10386" s="65"/>
      <c r="G10386" s="64"/>
    </row>
    <row r="10387" ht="15.0" customHeight="1">
      <c r="E10387" s="64"/>
      <c r="F10387" s="65"/>
      <c r="G10387" s="64"/>
    </row>
    <row r="10388" ht="15.0" customHeight="1">
      <c r="E10388" s="64"/>
      <c r="F10388" s="65"/>
      <c r="G10388" s="64"/>
    </row>
    <row r="10389" ht="15.0" customHeight="1">
      <c r="E10389" s="64"/>
      <c r="F10389" s="65"/>
      <c r="G10389" s="64"/>
    </row>
    <row r="10390" ht="15.0" customHeight="1">
      <c r="E10390" s="64"/>
      <c r="F10390" s="65"/>
      <c r="G10390" s="64"/>
    </row>
    <row r="10391" ht="15.0" customHeight="1">
      <c r="E10391" s="64"/>
      <c r="F10391" s="65"/>
      <c r="G10391" s="64"/>
    </row>
    <row r="10392" ht="15.0" customHeight="1">
      <c r="E10392" s="64"/>
      <c r="F10392" s="65"/>
      <c r="G10392" s="64"/>
    </row>
    <row r="10393" ht="15.0" customHeight="1">
      <c r="E10393" s="64"/>
      <c r="F10393" s="65"/>
      <c r="G10393" s="64"/>
    </row>
    <row r="10394" ht="15.0" customHeight="1">
      <c r="E10394" s="64"/>
      <c r="F10394" s="65"/>
      <c r="G10394" s="64"/>
    </row>
    <row r="10395" ht="15.0" customHeight="1">
      <c r="E10395" s="64"/>
      <c r="F10395" s="65"/>
      <c r="G10395" s="64"/>
    </row>
    <row r="10396" ht="15.0" customHeight="1">
      <c r="E10396" s="64"/>
      <c r="F10396" s="65"/>
      <c r="G10396" s="64"/>
    </row>
    <row r="10397" ht="15.0" customHeight="1">
      <c r="E10397" s="64"/>
      <c r="F10397" s="65"/>
      <c r="G10397" s="64"/>
    </row>
    <row r="10398" ht="15.0" customHeight="1">
      <c r="E10398" s="64"/>
      <c r="F10398" s="65"/>
      <c r="G10398" s="64"/>
    </row>
    <row r="10399" ht="15.0" customHeight="1">
      <c r="E10399" s="64"/>
      <c r="F10399" s="65"/>
      <c r="G10399" s="64"/>
    </row>
    <row r="10400" ht="15.0" customHeight="1">
      <c r="E10400" s="64"/>
      <c r="F10400" s="65"/>
      <c r="G10400" s="64"/>
    </row>
    <row r="10401" ht="15.0" customHeight="1">
      <c r="E10401" s="64"/>
      <c r="F10401" s="65"/>
      <c r="G10401" s="64"/>
    </row>
    <row r="10402" ht="15.0" customHeight="1">
      <c r="E10402" s="64"/>
      <c r="F10402" s="65"/>
      <c r="G10402" s="64"/>
    </row>
    <row r="10403" ht="15.0" customHeight="1">
      <c r="E10403" s="64"/>
      <c r="F10403" s="65"/>
      <c r="G10403" s="64"/>
    </row>
    <row r="10404" ht="15.0" customHeight="1">
      <c r="E10404" s="64"/>
      <c r="F10404" s="65"/>
      <c r="G10404" s="64"/>
    </row>
    <row r="10405" ht="15.0" customHeight="1">
      <c r="E10405" s="64"/>
      <c r="F10405" s="65"/>
      <c r="G10405" s="64"/>
    </row>
    <row r="10406" ht="15.0" customHeight="1">
      <c r="E10406" s="64"/>
      <c r="F10406" s="65"/>
      <c r="G10406" s="64"/>
    </row>
    <row r="10407" ht="15.0" customHeight="1">
      <c r="E10407" s="64"/>
      <c r="F10407" s="65"/>
      <c r="G10407" s="64"/>
    </row>
    <row r="10408" ht="15.0" customHeight="1">
      <c r="E10408" s="64"/>
      <c r="F10408" s="65"/>
      <c r="G10408" s="64"/>
    </row>
    <row r="10409" ht="15.0" customHeight="1">
      <c r="E10409" s="64"/>
      <c r="F10409" s="65"/>
      <c r="G10409" s="64"/>
    </row>
    <row r="10410" ht="15.0" customHeight="1">
      <c r="E10410" s="64"/>
      <c r="F10410" s="65"/>
      <c r="G10410" s="64"/>
    </row>
    <row r="10411" ht="15.0" customHeight="1">
      <c r="E10411" s="64"/>
      <c r="F10411" s="65"/>
      <c r="G10411" s="64"/>
    </row>
    <row r="10412" ht="15.0" customHeight="1">
      <c r="E10412" s="64"/>
      <c r="F10412" s="65"/>
      <c r="G10412" s="64"/>
    </row>
    <row r="10413" ht="15.0" customHeight="1">
      <c r="E10413" s="64"/>
      <c r="F10413" s="65"/>
      <c r="G10413" s="64"/>
    </row>
    <row r="10414" ht="15.0" customHeight="1">
      <c r="E10414" s="64"/>
      <c r="F10414" s="65"/>
      <c r="G10414" s="64"/>
    </row>
    <row r="10415" ht="15.0" customHeight="1">
      <c r="E10415" s="64"/>
      <c r="F10415" s="65"/>
      <c r="G10415" s="64"/>
    </row>
    <row r="10416" ht="15.0" customHeight="1">
      <c r="E10416" s="64"/>
      <c r="F10416" s="65"/>
      <c r="G10416" s="64"/>
    </row>
    <row r="10417" ht="15.0" customHeight="1">
      <c r="E10417" s="64"/>
      <c r="F10417" s="65"/>
      <c r="G10417" s="64"/>
    </row>
    <row r="10418" ht="15.0" customHeight="1">
      <c r="E10418" s="64"/>
      <c r="F10418" s="65"/>
      <c r="G10418" s="64"/>
    </row>
    <row r="10419" ht="15.0" customHeight="1">
      <c r="E10419" s="64"/>
      <c r="F10419" s="65"/>
      <c r="G10419" s="64"/>
    </row>
    <row r="10420" ht="15.0" customHeight="1">
      <c r="E10420" s="64"/>
      <c r="F10420" s="65"/>
      <c r="G10420" s="64"/>
    </row>
    <row r="10421" ht="15.0" customHeight="1">
      <c r="E10421" s="64"/>
      <c r="F10421" s="65"/>
      <c r="G10421" s="64"/>
    </row>
    <row r="10422" ht="15.0" customHeight="1">
      <c r="E10422" s="64"/>
      <c r="F10422" s="65"/>
      <c r="G10422" s="64"/>
    </row>
    <row r="10423" ht="15.0" customHeight="1">
      <c r="E10423" s="64"/>
      <c r="F10423" s="65"/>
      <c r="G10423" s="64"/>
    </row>
    <row r="10424" ht="15.0" customHeight="1">
      <c r="E10424" s="64"/>
      <c r="F10424" s="65"/>
      <c r="G10424" s="64"/>
    </row>
    <row r="10425" ht="15.0" customHeight="1">
      <c r="E10425" s="64"/>
      <c r="F10425" s="65"/>
      <c r="G10425" s="64"/>
    </row>
    <row r="10426" ht="15.0" customHeight="1">
      <c r="E10426" s="64"/>
      <c r="F10426" s="65"/>
      <c r="G10426" s="64"/>
    </row>
    <row r="10427" ht="15.0" customHeight="1">
      <c r="E10427" s="64"/>
      <c r="F10427" s="65"/>
      <c r="G10427" s="64"/>
    </row>
    <row r="10428" ht="15.0" customHeight="1">
      <c r="E10428" s="64"/>
      <c r="F10428" s="65"/>
      <c r="G10428" s="64"/>
    </row>
    <row r="10429" ht="15.0" customHeight="1">
      <c r="E10429" s="64"/>
      <c r="F10429" s="65"/>
      <c r="G10429" s="64"/>
    </row>
    <row r="10430" ht="15.0" customHeight="1">
      <c r="E10430" s="64"/>
      <c r="F10430" s="65"/>
      <c r="G10430" s="64"/>
    </row>
    <row r="10431" ht="15.0" customHeight="1">
      <c r="E10431" s="64"/>
      <c r="F10431" s="65"/>
      <c r="G10431" s="64"/>
    </row>
    <row r="10432" ht="15.0" customHeight="1">
      <c r="E10432" s="64"/>
      <c r="F10432" s="65"/>
      <c r="G10432" s="64"/>
    </row>
    <row r="10433" ht="15.0" customHeight="1">
      <c r="E10433" s="64"/>
      <c r="F10433" s="65"/>
      <c r="G10433" s="64"/>
    </row>
    <row r="10434" ht="15.0" customHeight="1">
      <c r="E10434" s="64"/>
      <c r="F10434" s="65"/>
      <c r="G10434" s="64"/>
    </row>
    <row r="10435" ht="15.0" customHeight="1">
      <c r="E10435" s="64"/>
      <c r="F10435" s="65"/>
      <c r="G10435" s="64"/>
    </row>
    <row r="10436" ht="15.0" customHeight="1">
      <c r="E10436" s="64"/>
      <c r="F10436" s="65"/>
      <c r="G10436" s="64"/>
    </row>
    <row r="10437" ht="15.0" customHeight="1">
      <c r="E10437" s="64"/>
      <c r="F10437" s="65"/>
      <c r="G10437" s="64"/>
    </row>
    <row r="10438" ht="15.0" customHeight="1">
      <c r="E10438" s="64"/>
      <c r="F10438" s="65"/>
      <c r="G10438" s="64"/>
    </row>
    <row r="10439" ht="15.0" customHeight="1">
      <c r="E10439" s="64"/>
      <c r="F10439" s="65"/>
      <c r="G10439" s="64"/>
    </row>
    <row r="10440" ht="15.0" customHeight="1">
      <c r="E10440" s="64"/>
      <c r="F10440" s="65"/>
      <c r="G10440" s="64"/>
    </row>
    <row r="10441" ht="15.0" customHeight="1">
      <c r="E10441" s="64"/>
      <c r="F10441" s="65"/>
      <c r="G10441" s="64"/>
    </row>
    <row r="10442" ht="15.0" customHeight="1">
      <c r="E10442" s="64"/>
      <c r="F10442" s="65"/>
      <c r="G10442" s="64"/>
    </row>
    <row r="10443" ht="15.0" customHeight="1">
      <c r="E10443" s="64"/>
      <c r="F10443" s="65"/>
      <c r="G10443" s="64"/>
    </row>
    <row r="10444" ht="15.0" customHeight="1">
      <c r="E10444" s="64"/>
      <c r="F10444" s="65"/>
      <c r="G10444" s="64"/>
    </row>
    <row r="10445" ht="15.0" customHeight="1">
      <c r="E10445" s="64"/>
      <c r="F10445" s="65"/>
      <c r="G10445" s="64"/>
    </row>
    <row r="10446" ht="15.0" customHeight="1">
      <c r="E10446" s="64"/>
      <c r="F10446" s="65"/>
      <c r="G10446" s="64"/>
    </row>
    <row r="10447" ht="15.0" customHeight="1">
      <c r="E10447" s="64"/>
      <c r="F10447" s="65"/>
      <c r="G10447" s="64"/>
    </row>
    <row r="10448" ht="15.0" customHeight="1">
      <c r="E10448" s="64"/>
      <c r="F10448" s="65"/>
      <c r="G10448" s="64"/>
    </row>
    <row r="10449" ht="15.0" customHeight="1">
      <c r="E10449" s="64"/>
      <c r="F10449" s="65"/>
      <c r="G10449" s="64"/>
    </row>
    <row r="10450" ht="15.0" customHeight="1">
      <c r="E10450" s="64"/>
      <c r="F10450" s="65"/>
      <c r="G10450" s="64"/>
    </row>
    <row r="10451" ht="15.0" customHeight="1">
      <c r="E10451" s="64"/>
      <c r="F10451" s="65"/>
      <c r="G10451" s="64"/>
    </row>
    <row r="10452" ht="15.0" customHeight="1">
      <c r="E10452" s="64"/>
      <c r="F10452" s="65"/>
      <c r="G10452" s="64"/>
    </row>
    <row r="10453" ht="15.0" customHeight="1">
      <c r="E10453" s="64"/>
      <c r="F10453" s="65"/>
      <c r="G10453" s="64"/>
    </row>
    <row r="10454" ht="15.0" customHeight="1">
      <c r="E10454" s="64"/>
      <c r="F10454" s="65"/>
      <c r="G10454" s="64"/>
    </row>
    <row r="10455" ht="15.0" customHeight="1">
      <c r="E10455" s="64"/>
      <c r="F10455" s="65"/>
      <c r="G10455" s="64"/>
    </row>
    <row r="10456" ht="15.0" customHeight="1">
      <c r="E10456" s="64"/>
      <c r="F10456" s="65"/>
      <c r="G10456" s="64"/>
    </row>
    <row r="10457" ht="15.0" customHeight="1">
      <c r="E10457" s="64"/>
      <c r="F10457" s="65"/>
      <c r="G10457" s="64"/>
    </row>
    <row r="10458" ht="15.0" customHeight="1">
      <c r="E10458" s="64"/>
      <c r="F10458" s="65"/>
      <c r="G10458" s="64"/>
    </row>
    <row r="10459" ht="15.0" customHeight="1">
      <c r="E10459" s="64"/>
      <c r="F10459" s="65"/>
      <c r="G10459" s="64"/>
    </row>
    <row r="10460" ht="15.0" customHeight="1">
      <c r="E10460" s="64"/>
      <c r="F10460" s="65"/>
      <c r="G10460" s="64"/>
    </row>
    <row r="10461" ht="15.0" customHeight="1">
      <c r="E10461" s="64"/>
      <c r="F10461" s="65"/>
      <c r="G10461" s="64"/>
    </row>
    <row r="10462" ht="15.0" customHeight="1">
      <c r="E10462" s="64"/>
      <c r="F10462" s="65"/>
      <c r="G10462" s="64"/>
    </row>
    <row r="10463" ht="15.0" customHeight="1">
      <c r="E10463" s="64"/>
      <c r="F10463" s="65"/>
      <c r="G10463" s="64"/>
    </row>
    <row r="10464" ht="15.0" customHeight="1">
      <c r="E10464" s="64"/>
      <c r="F10464" s="65"/>
      <c r="G10464" s="64"/>
    </row>
    <row r="10465" ht="15.0" customHeight="1">
      <c r="E10465" s="64"/>
      <c r="F10465" s="65"/>
      <c r="G10465" s="64"/>
    </row>
    <row r="10466" ht="15.0" customHeight="1">
      <c r="E10466" s="64"/>
      <c r="F10466" s="65"/>
      <c r="G10466" s="64"/>
    </row>
    <row r="10467" ht="15.0" customHeight="1">
      <c r="E10467" s="64"/>
      <c r="F10467" s="65"/>
      <c r="G10467" s="64"/>
    </row>
    <row r="10468" ht="15.0" customHeight="1">
      <c r="E10468" s="64"/>
      <c r="F10468" s="65"/>
      <c r="G10468" s="64"/>
    </row>
    <row r="10469" ht="15.0" customHeight="1">
      <c r="E10469" s="64"/>
      <c r="F10469" s="65"/>
      <c r="G10469" s="64"/>
    </row>
    <row r="10470" ht="15.0" customHeight="1">
      <c r="E10470" s="64"/>
      <c r="F10470" s="65"/>
      <c r="G10470" s="64"/>
    </row>
    <row r="10471" ht="15.0" customHeight="1">
      <c r="E10471" s="64"/>
      <c r="F10471" s="65"/>
      <c r="G10471" s="64"/>
    </row>
    <row r="10472" ht="15.0" customHeight="1">
      <c r="E10472" s="64"/>
      <c r="F10472" s="65"/>
      <c r="G10472" s="64"/>
    </row>
    <row r="10473" ht="15.0" customHeight="1">
      <c r="E10473" s="64"/>
      <c r="F10473" s="65"/>
      <c r="G10473" s="64"/>
    </row>
    <row r="10474" ht="15.0" customHeight="1">
      <c r="E10474" s="64"/>
      <c r="F10474" s="65"/>
      <c r="G10474" s="64"/>
    </row>
    <row r="10475" ht="15.0" customHeight="1">
      <c r="E10475" s="64"/>
      <c r="F10475" s="65"/>
      <c r="G10475" s="64"/>
    </row>
    <row r="10476" ht="15.0" customHeight="1">
      <c r="E10476" s="64"/>
      <c r="F10476" s="65"/>
      <c r="G10476" s="64"/>
    </row>
    <row r="10477" ht="15.0" customHeight="1">
      <c r="E10477" s="64"/>
      <c r="F10477" s="65"/>
      <c r="G10477" s="64"/>
    </row>
    <row r="10478" ht="15.0" customHeight="1">
      <c r="E10478" s="64"/>
      <c r="F10478" s="65"/>
      <c r="G10478" s="64"/>
    </row>
    <row r="10479" ht="15.0" customHeight="1">
      <c r="E10479" s="64"/>
      <c r="F10479" s="65"/>
      <c r="G10479" s="64"/>
    </row>
    <row r="10480" ht="15.0" customHeight="1">
      <c r="E10480" s="64"/>
      <c r="F10480" s="65"/>
      <c r="G10480" s="64"/>
    </row>
    <row r="10481" ht="15.0" customHeight="1">
      <c r="E10481" s="64"/>
      <c r="F10481" s="65"/>
      <c r="G10481" s="64"/>
    </row>
    <row r="10482" ht="15.0" customHeight="1">
      <c r="E10482" s="64"/>
      <c r="F10482" s="65"/>
      <c r="G10482" s="64"/>
    </row>
    <row r="10483" ht="15.0" customHeight="1">
      <c r="E10483" s="64"/>
      <c r="F10483" s="65"/>
      <c r="G10483" s="64"/>
    </row>
    <row r="10484" ht="15.0" customHeight="1">
      <c r="E10484" s="64"/>
      <c r="F10484" s="65"/>
      <c r="G10484" s="64"/>
    </row>
    <row r="10485" ht="15.0" customHeight="1">
      <c r="E10485" s="64"/>
      <c r="F10485" s="65"/>
      <c r="G10485" s="64"/>
    </row>
    <row r="10486" ht="15.0" customHeight="1">
      <c r="E10486" s="64"/>
      <c r="F10486" s="65"/>
      <c r="G10486" s="64"/>
    </row>
    <row r="10487" ht="15.0" customHeight="1">
      <c r="E10487" s="64"/>
      <c r="F10487" s="65"/>
      <c r="G10487" s="64"/>
    </row>
    <row r="10488" ht="15.0" customHeight="1">
      <c r="E10488" s="64"/>
      <c r="F10488" s="65"/>
      <c r="G10488" s="64"/>
    </row>
    <row r="10489" ht="15.0" customHeight="1">
      <c r="E10489" s="64"/>
      <c r="F10489" s="65"/>
      <c r="G10489" s="64"/>
    </row>
    <row r="10490" ht="15.0" customHeight="1">
      <c r="E10490" s="64"/>
      <c r="F10490" s="65"/>
      <c r="G10490" s="64"/>
    </row>
    <row r="10491" ht="15.0" customHeight="1">
      <c r="E10491" s="64"/>
      <c r="F10491" s="65"/>
      <c r="G10491" s="64"/>
    </row>
    <row r="10492" ht="15.0" customHeight="1">
      <c r="E10492" s="64"/>
      <c r="F10492" s="65"/>
      <c r="G10492" s="64"/>
    </row>
    <row r="10493" ht="15.0" customHeight="1">
      <c r="E10493" s="64"/>
      <c r="F10493" s="65"/>
      <c r="G10493" s="64"/>
    </row>
    <row r="10494" ht="15.0" customHeight="1">
      <c r="E10494" s="64"/>
      <c r="F10494" s="65"/>
      <c r="G10494" s="64"/>
    </row>
    <row r="10495" ht="15.0" customHeight="1">
      <c r="E10495" s="64"/>
      <c r="F10495" s="65"/>
      <c r="G10495" s="64"/>
    </row>
    <row r="10496" ht="15.0" customHeight="1">
      <c r="E10496" s="64"/>
      <c r="F10496" s="65"/>
      <c r="G10496" s="64"/>
    </row>
    <row r="10497" ht="15.0" customHeight="1">
      <c r="E10497" s="64"/>
      <c r="F10497" s="65"/>
      <c r="G10497" s="64"/>
    </row>
    <row r="10498" ht="15.0" customHeight="1">
      <c r="E10498" s="64"/>
      <c r="F10498" s="65"/>
      <c r="G10498" s="64"/>
    </row>
    <row r="10499" ht="15.0" customHeight="1">
      <c r="E10499" s="64"/>
      <c r="F10499" s="65"/>
      <c r="G10499" s="64"/>
    </row>
    <row r="10500" ht="15.0" customHeight="1">
      <c r="E10500" s="64"/>
      <c r="F10500" s="65"/>
      <c r="G10500" s="64"/>
    </row>
    <row r="10501" ht="15.0" customHeight="1">
      <c r="E10501" s="64"/>
      <c r="F10501" s="65"/>
      <c r="G10501" s="64"/>
    </row>
    <row r="10502" ht="15.0" customHeight="1">
      <c r="E10502" s="64"/>
      <c r="F10502" s="65"/>
      <c r="G10502" s="64"/>
    </row>
    <row r="10503" ht="15.0" customHeight="1">
      <c r="E10503" s="64"/>
      <c r="F10503" s="65"/>
      <c r="G10503" s="64"/>
    </row>
    <row r="10504" ht="15.0" customHeight="1">
      <c r="E10504" s="64"/>
      <c r="F10504" s="65"/>
      <c r="G10504" s="64"/>
    </row>
    <row r="10505" ht="15.0" customHeight="1">
      <c r="E10505" s="64"/>
      <c r="F10505" s="65"/>
      <c r="G10505" s="64"/>
    </row>
    <row r="10506" ht="15.0" customHeight="1">
      <c r="E10506" s="64"/>
      <c r="F10506" s="65"/>
      <c r="G10506" s="64"/>
    </row>
    <row r="10507" ht="15.0" customHeight="1">
      <c r="E10507" s="64"/>
      <c r="F10507" s="65"/>
      <c r="G10507" s="64"/>
    </row>
    <row r="10508" ht="15.0" customHeight="1">
      <c r="E10508" s="64"/>
      <c r="F10508" s="65"/>
      <c r="G10508" s="64"/>
    </row>
    <row r="10509" ht="15.0" customHeight="1">
      <c r="E10509" s="64"/>
      <c r="F10509" s="65"/>
      <c r="G10509" s="64"/>
    </row>
    <row r="10510" ht="15.0" customHeight="1">
      <c r="E10510" s="64"/>
      <c r="F10510" s="65"/>
      <c r="G10510" s="64"/>
    </row>
    <row r="10511" ht="15.0" customHeight="1">
      <c r="E10511" s="64"/>
      <c r="F10511" s="65"/>
      <c r="G10511" s="64"/>
    </row>
    <row r="10512" ht="15.0" customHeight="1">
      <c r="E10512" s="64"/>
      <c r="F10512" s="65"/>
      <c r="G10512" s="64"/>
    </row>
    <row r="10513" ht="15.0" customHeight="1">
      <c r="E10513" s="64"/>
      <c r="F10513" s="65"/>
      <c r="G10513" s="64"/>
    </row>
    <row r="10514" ht="15.0" customHeight="1">
      <c r="E10514" s="64"/>
      <c r="F10514" s="65"/>
      <c r="G10514" s="64"/>
    </row>
    <row r="10515" ht="15.0" customHeight="1">
      <c r="E10515" s="64"/>
      <c r="F10515" s="65"/>
      <c r="G10515" s="64"/>
    </row>
    <row r="10516" ht="15.0" customHeight="1">
      <c r="E10516" s="64"/>
      <c r="F10516" s="65"/>
      <c r="G10516" s="64"/>
    </row>
    <row r="10517" ht="15.0" customHeight="1">
      <c r="E10517" s="64"/>
      <c r="F10517" s="65"/>
      <c r="G10517" s="64"/>
    </row>
    <row r="10518" ht="15.0" customHeight="1">
      <c r="E10518" s="64"/>
      <c r="F10518" s="65"/>
      <c r="G10518" s="64"/>
    </row>
    <row r="10519" ht="15.0" customHeight="1">
      <c r="E10519" s="64"/>
      <c r="F10519" s="65"/>
      <c r="G10519" s="64"/>
    </row>
    <row r="10520" ht="15.0" customHeight="1">
      <c r="E10520" s="64"/>
      <c r="F10520" s="65"/>
      <c r="G10520" s="64"/>
    </row>
    <row r="10521" ht="15.0" customHeight="1">
      <c r="E10521" s="64"/>
      <c r="F10521" s="65"/>
      <c r="G10521" s="64"/>
    </row>
    <row r="10522" ht="15.0" customHeight="1">
      <c r="E10522" s="64"/>
      <c r="F10522" s="65"/>
      <c r="G10522" s="64"/>
    </row>
    <row r="10523" ht="15.0" customHeight="1">
      <c r="E10523" s="64"/>
      <c r="F10523" s="65"/>
      <c r="G10523" s="64"/>
    </row>
    <row r="10524" ht="15.0" customHeight="1">
      <c r="E10524" s="64"/>
      <c r="F10524" s="65"/>
      <c r="G10524" s="64"/>
    </row>
    <row r="10525" ht="15.0" customHeight="1">
      <c r="E10525" s="64"/>
      <c r="F10525" s="65"/>
      <c r="G10525" s="64"/>
    </row>
    <row r="10526" ht="15.0" customHeight="1">
      <c r="E10526" s="64"/>
      <c r="F10526" s="65"/>
      <c r="G10526" s="64"/>
    </row>
    <row r="10527" ht="15.0" customHeight="1">
      <c r="E10527" s="64"/>
      <c r="F10527" s="65"/>
      <c r="G10527" s="64"/>
    </row>
    <row r="10528" ht="15.0" customHeight="1">
      <c r="E10528" s="64"/>
      <c r="F10528" s="65"/>
      <c r="G10528" s="64"/>
    </row>
    <row r="10529" ht="15.0" customHeight="1">
      <c r="E10529" s="64"/>
      <c r="F10529" s="65"/>
      <c r="G10529" s="64"/>
    </row>
    <row r="10530" ht="15.0" customHeight="1">
      <c r="E10530" s="64"/>
      <c r="F10530" s="65"/>
      <c r="G10530" s="64"/>
    </row>
    <row r="10531" ht="15.0" customHeight="1">
      <c r="E10531" s="64"/>
      <c r="F10531" s="65"/>
      <c r="G10531" s="64"/>
    </row>
    <row r="10532" ht="15.0" customHeight="1">
      <c r="E10532" s="64"/>
      <c r="F10532" s="65"/>
      <c r="G10532" s="64"/>
    </row>
    <row r="10533" ht="15.0" customHeight="1">
      <c r="E10533" s="64"/>
      <c r="F10533" s="65"/>
      <c r="G10533" s="64"/>
    </row>
    <row r="10534" ht="15.0" customHeight="1">
      <c r="E10534" s="64"/>
      <c r="F10534" s="65"/>
      <c r="G10534" s="64"/>
    </row>
    <row r="10535" ht="15.0" customHeight="1">
      <c r="E10535" s="64"/>
      <c r="F10535" s="65"/>
      <c r="G10535" s="64"/>
    </row>
    <row r="10536" ht="15.0" customHeight="1">
      <c r="E10536" s="64"/>
      <c r="F10536" s="65"/>
      <c r="G10536" s="64"/>
    </row>
    <row r="10537" ht="15.0" customHeight="1">
      <c r="E10537" s="64"/>
      <c r="F10537" s="65"/>
      <c r="G10537" s="64"/>
    </row>
    <row r="10538" ht="15.0" customHeight="1">
      <c r="E10538" s="64"/>
      <c r="F10538" s="65"/>
      <c r="G10538" s="64"/>
    </row>
    <row r="10539" ht="15.0" customHeight="1">
      <c r="E10539" s="64"/>
      <c r="F10539" s="65"/>
      <c r="G10539" s="64"/>
    </row>
    <row r="10540" ht="15.0" customHeight="1">
      <c r="E10540" s="64"/>
      <c r="F10540" s="65"/>
      <c r="G10540" s="64"/>
    </row>
    <row r="10541" ht="15.0" customHeight="1">
      <c r="E10541" s="64"/>
      <c r="F10541" s="65"/>
      <c r="G10541" s="64"/>
    </row>
    <row r="10542" ht="15.0" customHeight="1">
      <c r="E10542" s="64"/>
      <c r="F10542" s="65"/>
      <c r="G10542" s="64"/>
    </row>
    <row r="10543" ht="15.0" customHeight="1">
      <c r="E10543" s="64"/>
      <c r="F10543" s="65"/>
      <c r="G10543" s="64"/>
    </row>
    <row r="10544" ht="15.0" customHeight="1">
      <c r="E10544" s="64"/>
      <c r="F10544" s="65"/>
      <c r="G10544" s="64"/>
    </row>
    <row r="10545" ht="15.0" customHeight="1">
      <c r="E10545" s="64"/>
      <c r="F10545" s="65"/>
      <c r="G10545" s="64"/>
    </row>
    <row r="10546" ht="15.0" customHeight="1">
      <c r="E10546" s="64"/>
      <c r="F10546" s="65"/>
      <c r="G10546" s="64"/>
    </row>
    <row r="10547" ht="15.0" customHeight="1">
      <c r="E10547" s="64"/>
      <c r="F10547" s="65"/>
      <c r="G10547" s="64"/>
    </row>
    <row r="10548" ht="15.0" customHeight="1">
      <c r="E10548" s="64"/>
      <c r="F10548" s="65"/>
      <c r="G10548" s="64"/>
    </row>
    <row r="10549" ht="15.0" customHeight="1">
      <c r="E10549" s="64"/>
      <c r="F10549" s="65"/>
      <c r="G10549" s="64"/>
    </row>
    <row r="10550" ht="15.0" customHeight="1">
      <c r="E10550" s="64"/>
      <c r="F10550" s="65"/>
      <c r="G10550" s="64"/>
    </row>
    <row r="10551" ht="15.0" customHeight="1">
      <c r="E10551" s="64"/>
      <c r="F10551" s="65"/>
      <c r="G10551" s="64"/>
    </row>
    <row r="10552" ht="15.0" customHeight="1">
      <c r="E10552" s="64"/>
      <c r="F10552" s="65"/>
      <c r="G10552" s="64"/>
    </row>
    <row r="10553" ht="15.0" customHeight="1">
      <c r="E10553" s="64"/>
      <c r="F10553" s="65"/>
      <c r="G10553" s="64"/>
    </row>
    <row r="10554" ht="15.0" customHeight="1">
      <c r="E10554" s="64"/>
      <c r="F10554" s="65"/>
      <c r="G10554" s="64"/>
    </row>
    <row r="10555" ht="15.0" customHeight="1">
      <c r="E10555" s="64"/>
      <c r="F10555" s="65"/>
      <c r="G10555" s="64"/>
    </row>
    <row r="10556" ht="15.0" customHeight="1">
      <c r="E10556" s="64"/>
      <c r="F10556" s="65"/>
      <c r="G10556" s="64"/>
    </row>
    <row r="10557" ht="15.0" customHeight="1">
      <c r="E10557" s="64"/>
      <c r="F10557" s="65"/>
      <c r="G10557" s="64"/>
    </row>
    <row r="10558" ht="15.0" customHeight="1">
      <c r="E10558" s="64"/>
      <c r="F10558" s="65"/>
      <c r="G10558" s="64"/>
    </row>
    <row r="10559" ht="15.0" customHeight="1">
      <c r="E10559" s="64"/>
      <c r="F10559" s="65"/>
      <c r="G10559" s="64"/>
    </row>
    <row r="10560" ht="15.0" customHeight="1">
      <c r="E10560" s="64"/>
      <c r="F10560" s="65"/>
      <c r="G10560" s="64"/>
    </row>
    <row r="10561" ht="15.0" customHeight="1">
      <c r="E10561" s="64"/>
      <c r="F10561" s="65"/>
      <c r="G10561" s="64"/>
    </row>
    <row r="10562" ht="15.0" customHeight="1">
      <c r="E10562" s="64"/>
      <c r="F10562" s="65"/>
      <c r="G10562" s="64"/>
    </row>
    <row r="10563" ht="15.0" customHeight="1">
      <c r="E10563" s="64"/>
      <c r="F10563" s="65"/>
      <c r="G10563" s="64"/>
    </row>
    <row r="10564" ht="15.0" customHeight="1">
      <c r="E10564" s="64"/>
      <c r="F10564" s="65"/>
      <c r="G10564" s="64"/>
    </row>
    <row r="10565" ht="15.0" customHeight="1">
      <c r="E10565" s="64"/>
      <c r="F10565" s="65"/>
      <c r="G10565" s="64"/>
    </row>
    <row r="10566" ht="15.0" customHeight="1">
      <c r="E10566" s="64"/>
      <c r="F10566" s="65"/>
      <c r="G10566" s="64"/>
    </row>
    <row r="10567" ht="15.0" customHeight="1">
      <c r="E10567" s="64"/>
      <c r="F10567" s="65"/>
      <c r="G10567" s="64"/>
    </row>
    <row r="10568" ht="15.0" customHeight="1">
      <c r="E10568" s="64"/>
      <c r="F10568" s="65"/>
      <c r="G10568" s="64"/>
    </row>
    <row r="10569" ht="15.0" customHeight="1">
      <c r="E10569" s="64"/>
      <c r="F10569" s="65"/>
      <c r="G10569" s="64"/>
    </row>
    <row r="10570" ht="15.0" customHeight="1">
      <c r="E10570" s="64"/>
      <c r="F10570" s="65"/>
      <c r="G10570" s="64"/>
    </row>
    <row r="10571" ht="15.0" customHeight="1">
      <c r="E10571" s="64"/>
      <c r="F10571" s="65"/>
      <c r="G10571" s="64"/>
    </row>
    <row r="10572" ht="15.0" customHeight="1">
      <c r="E10572" s="64"/>
      <c r="F10572" s="65"/>
      <c r="G10572" s="64"/>
    </row>
    <row r="10573" ht="15.0" customHeight="1">
      <c r="E10573" s="64"/>
      <c r="F10573" s="65"/>
      <c r="G10573" s="64"/>
    </row>
    <row r="10574" ht="15.0" customHeight="1">
      <c r="E10574" s="64"/>
      <c r="F10574" s="65"/>
      <c r="G10574" s="64"/>
    </row>
    <row r="10575" ht="15.0" customHeight="1">
      <c r="E10575" s="64"/>
      <c r="F10575" s="65"/>
      <c r="G10575" s="64"/>
    </row>
    <row r="10576" ht="15.0" customHeight="1">
      <c r="E10576" s="64"/>
      <c r="F10576" s="65"/>
      <c r="G10576" s="64"/>
    </row>
    <row r="10577" ht="15.0" customHeight="1">
      <c r="E10577" s="64"/>
      <c r="F10577" s="65"/>
      <c r="G10577" s="64"/>
    </row>
    <row r="10578" ht="15.0" customHeight="1">
      <c r="E10578" s="64"/>
      <c r="F10578" s="65"/>
      <c r="G10578" s="64"/>
    </row>
    <row r="10579" ht="15.0" customHeight="1">
      <c r="E10579" s="64"/>
      <c r="F10579" s="65"/>
      <c r="G10579" s="64"/>
    </row>
    <row r="10580" ht="15.0" customHeight="1">
      <c r="E10580" s="64"/>
      <c r="F10580" s="65"/>
      <c r="G10580" s="64"/>
    </row>
    <row r="10581" ht="15.0" customHeight="1">
      <c r="E10581" s="64"/>
      <c r="F10581" s="65"/>
      <c r="G10581" s="64"/>
    </row>
    <row r="10582" ht="15.0" customHeight="1">
      <c r="E10582" s="64"/>
      <c r="F10582" s="65"/>
      <c r="G10582" s="64"/>
    </row>
    <row r="10583" ht="15.0" customHeight="1">
      <c r="E10583" s="64"/>
      <c r="F10583" s="65"/>
      <c r="G10583" s="64"/>
    </row>
    <row r="10584" ht="15.0" customHeight="1">
      <c r="E10584" s="64"/>
      <c r="F10584" s="65"/>
      <c r="G10584" s="64"/>
    </row>
    <row r="10585" ht="15.0" customHeight="1">
      <c r="E10585" s="64"/>
      <c r="F10585" s="65"/>
      <c r="G10585" s="64"/>
    </row>
    <row r="10586" ht="15.0" customHeight="1">
      <c r="E10586" s="64"/>
      <c r="F10586" s="65"/>
      <c r="G10586" s="64"/>
    </row>
    <row r="10587" ht="15.0" customHeight="1">
      <c r="E10587" s="64"/>
      <c r="F10587" s="65"/>
      <c r="G10587" s="64"/>
    </row>
    <row r="10588" ht="15.0" customHeight="1">
      <c r="E10588" s="64"/>
      <c r="F10588" s="65"/>
      <c r="G10588" s="64"/>
    </row>
    <row r="10589" ht="15.0" customHeight="1">
      <c r="E10589" s="64"/>
      <c r="F10589" s="65"/>
      <c r="G10589" s="64"/>
    </row>
    <row r="10590" ht="15.0" customHeight="1">
      <c r="E10590" s="64"/>
      <c r="F10590" s="65"/>
      <c r="G10590" s="64"/>
    </row>
    <row r="10591" ht="15.0" customHeight="1">
      <c r="E10591" s="64"/>
      <c r="F10591" s="65"/>
      <c r="G10591" s="64"/>
    </row>
    <row r="10592" ht="15.0" customHeight="1">
      <c r="E10592" s="64"/>
      <c r="F10592" s="65"/>
      <c r="G10592" s="64"/>
    </row>
    <row r="10593" ht="15.0" customHeight="1">
      <c r="E10593" s="64"/>
      <c r="F10593" s="65"/>
      <c r="G10593" s="64"/>
    </row>
    <row r="10594" ht="15.0" customHeight="1">
      <c r="E10594" s="64"/>
      <c r="F10594" s="65"/>
      <c r="G10594" s="64"/>
    </row>
    <row r="10595" ht="15.0" customHeight="1">
      <c r="E10595" s="64"/>
      <c r="F10595" s="65"/>
      <c r="G10595" s="64"/>
    </row>
    <row r="10596" ht="15.0" customHeight="1">
      <c r="E10596" s="64"/>
      <c r="F10596" s="65"/>
      <c r="G10596" s="64"/>
    </row>
    <row r="10597" ht="15.0" customHeight="1">
      <c r="E10597" s="64"/>
      <c r="F10597" s="65"/>
      <c r="G10597" s="64"/>
    </row>
    <row r="10598" ht="15.0" customHeight="1">
      <c r="E10598" s="64"/>
      <c r="F10598" s="65"/>
      <c r="G10598" s="64"/>
    </row>
    <row r="10599" ht="15.0" customHeight="1">
      <c r="E10599" s="64"/>
      <c r="F10599" s="65"/>
      <c r="G10599" s="64"/>
    </row>
    <row r="10600" ht="15.0" customHeight="1">
      <c r="E10600" s="64"/>
      <c r="F10600" s="65"/>
      <c r="G10600" s="64"/>
    </row>
    <row r="10601" ht="15.0" customHeight="1">
      <c r="E10601" s="64"/>
      <c r="F10601" s="65"/>
      <c r="G10601" s="64"/>
    </row>
    <row r="10602" ht="15.0" customHeight="1">
      <c r="E10602" s="64"/>
      <c r="F10602" s="65"/>
      <c r="G10602" s="64"/>
    </row>
    <row r="10603" ht="15.0" customHeight="1">
      <c r="E10603" s="64"/>
      <c r="F10603" s="65"/>
      <c r="G10603" s="64"/>
    </row>
    <row r="10604" ht="15.0" customHeight="1">
      <c r="E10604" s="64"/>
      <c r="F10604" s="65"/>
      <c r="G10604" s="64"/>
    </row>
    <row r="10605" ht="15.0" customHeight="1">
      <c r="E10605" s="64"/>
      <c r="F10605" s="65"/>
      <c r="G10605" s="64"/>
    </row>
    <row r="10606" ht="15.0" customHeight="1">
      <c r="E10606" s="64"/>
      <c r="F10606" s="65"/>
      <c r="G10606" s="64"/>
    </row>
    <row r="10607" ht="15.0" customHeight="1">
      <c r="E10607" s="64"/>
      <c r="F10607" s="65"/>
      <c r="G10607" s="64"/>
    </row>
    <row r="10608" ht="15.0" customHeight="1">
      <c r="E10608" s="64"/>
      <c r="F10608" s="65"/>
      <c r="G10608" s="64"/>
    </row>
    <row r="10609" ht="15.0" customHeight="1">
      <c r="E10609" s="64"/>
      <c r="F10609" s="65"/>
      <c r="G10609" s="64"/>
    </row>
    <row r="10610" ht="15.0" customHeight="1">
      <c r="E10610" s="64"/>
      <c r="F10610" s="65"/>
      <c r="G10610" s="64"/>
    </row>
    <row r="10611" ht="15.0" customHeight="1">
      <c r="E10611" s="64"/>
      <c r="F10611" s="65"/>
      <c r="G10611" s="64"/>
    </row>
    <row r="10612" ht="15.0" customHeight="1">
      <c r="E10612" s="64"/>
      <c r="F10612" s="65"/>
      <c r="G10612" s="64"/>
    </row>
    <row r="10613" ht="15.0" customHeight="1">
      <c r="E10613" s="64"/>
      <c r="F10613" s="65"/>
      <c r="G10613" s="64"/>
    </row>
    <row r="10614" ht="15.0" customHeight="1">
      <c r="E10614" s="64"/>
      <c r="F10614" s="65"/>
      <c r="G10614" s="64"/>
    </row>
    <row r="10615" ht="15.0" customHeight="1">
      <c r="E10615" s="64"/>
      <c r="F10615" s="65"/>
      <c r="G10615" s="64"/>
    </row>
    <row r="10616" ht="15.0" customHeight="1">
      <c r="E10616" s="64"/>
      <c r="F10616" s="65"/>
      <c r="G10616" s="64"/>
    </row>
    <row r="10617" ht="15.0" customHeight="1">
      <c r="E10617" s="64"/>
      <c r="F10617" s="65"/>
      <c r="G10617" s="64"/>
    </row>
    <row r="10618" ht="15.0" customHeight="1">
      <c r="E10618" s="64"/>
      <c r="F10618" s="65"/>
      <c r="G10618" s="64"/>
    </row>
    <row r="10619" ht="15.0" customHeight="1">
      <c r="E10619" s="64"/>
      <c r="F10619" s="65"/>
      <c r="G10619" s="64"/>
    </row>
    <row r="10620" ht="15.0" customHeight="1">
      <c r="E10620" s="64"/>
      <c r="F10620" s="65"/>
      <c r="G10620" s="64"/>
    </row>
    <row r="10621" ht="15.0" customHeight="1">
      <c r="E10621" s="64"/>
      <c r="F10621" s="65"/>
      <c r="G10621" s="64"/>
    </row>
    <row r="10622" ht="15.0" customHeight="1">
      <c r="E10622" s="64"/>
      <c r="F10622" s="65"/>
      <c r="G10622" s="64"/>
    </row>
    <row r="10623" ht="15.0" customHeight="1">
      <c r="E10623" s="64"/>
      <c r="F10623" s="65"/>
      <c r="G10623" s="64"/>
    </row>
    <row r="10624" ht="15.0" customHeight="1">
      <c r="E10624" s="64"/>
      <c r="F10624" s="65"/>
      <c r="G10624" s="64"/>
    </row>
    <row r="10625" ht="15.0" customHeight="1">
      <c r="E10625" s="64"/>
      <c r="F10625" s="65"/>
      <c r="G10625" s="64"/>
    </row>
    <row r="10626" ht="15.0" customHeight="1">
      <c r="E10626" s="64"/>
      <c r="F10626" s="65"/>
      <c r="G10626" s="64"/>
    </row>
    <row r="10627" ht="15.0" customHeight="1">
      <c r="E10627" s="64"/>
      <c r="F10627" s="65"/>
      <c r="G10627" s="64"/>
    </row>
    <row r="10628" ht="15.0" customHeight="1">
      <c r="E10628" s="64"/>
      <c r="F10628" s="65"/>
      <c r="G10628" s="64"/>
    </row>
    <row r="10629" ht="15.0" customHeight="1">
      <c r="E10629" s="64"/>
      <c r="F10629" s="65"/>
      <c r="G10629" s="64"/>
    </row>
    <row r="10630" ht="15.0" customHeight="1">
      <c r="E10630" s="64"/>
      <c r="F10630" s="65"/>
      <c r="G10630" s="64"/>
    </row>
    <row r="10631" ht="15.0" customHeight="1">
      <c r="E10631" s="64"/>
      <c r="F10631" s="65"/>
      <c r="G10631" s="64"/>
    </row>
    <row r="10632" ht="15.0" customHeight="1">
      <c r="E10632" s="64"/>
      <c r="F10632" s="65"/>
      <c r="G10632" s="64"/>
    </row>
    <row r="10633" ht="15.0" customHeight="1">
      <c r="E10633" s="64"/>
      <c r="F10633" s="65"/>
      <c r="G10633" s="64"/>
    </row>
    <row r="10634" ht="15.0" customHeight="1">
      <c r="E10634" s="64"/>
      <c r="F10634" s="65"/>
      <c r="G10634" s="64"/>
    </row>
    <row r="10635" ht="15.0" customHeight="1">
      <c r="E10635" s="64"/>
      <c r="F10635" s="65"/>
      <c r="G10635" s="64"/>
    </row>
    <row r="10636" ht="15.0" customHeight="1">
      <c r="E10636" s="64"/>
      <c r="F10636" s="65"/>
      <c r="G10636" s="64"/>
    </row>
    <row r="10637" ht="15.0" customHeight="1">
      <c r="E10637" s="64"/>
      <c r="F10637" s="65"/>
      <c r="G10637" s="64"/>
    </row>
    <row r="10638" ht="15.0" customHeight="1">
      <c r="E10638" s="64"/>
      <c r="F10638" s="65"/>
      <c r="G10638" s="64"/>
    </row>
    <row r="10639" ht="15.0" customHeight="1">
      <c r="E10639" s="64"/>
      <c r="F10639" s="65"/>
      <c r="G10639" s="64"/>
    </row>
    <row r="10640" ht="15.0" customHeight="1">
      <c r="E10640" s="64"/>
      <c r="F10640" s="65"/>
      <c r="G10640" s="64"/>
    </row>
    <row r="10641" ht="15.0" customHeight="1">
      <c r="E10641" s="64"/>
      <c r="F10641" s="65"/>
      <c r="G10641" s="64"/>
    </row>
    <row r="10642" ht="15.0" customHeight="1">
      <c r="E10642" s="64"/>
      <c r="F10642" s="65"/>
      <c r="G10642" s="64"/>
    </row>
    <row r="10643" ht="15.0" customHeight="1">
      <c r="E10643" s="64"/>
      <c r="F10643" s="65"/>
      <c r="G10643" s="64"/>
    </row>
    <row r="10644" ht="15.0" customHeight="1">
      <c r="E10644" s="64"/>
      <c r="F10644" s="65"/>
      <c r="G10644" s="64"/>
    </row>
    <row r="10645" ht="15.0" customHeight="1">
      <c r="E10645" s="64"/>
      <c r="F10645" s="65"/>
      <c r="G10645" s="64"/>
    </row>
    <row r="10646" ht="15.0" customHeight="1">
      <c r="E10646" s="64"/>
      <c r="F10646" s="65"/>
      <c r="G10646" s="64"/>
    </row>
    <row r="10647" ht="15.0" customHeight="1">
      <c r="E10647" s="64"/>
      <c r="F10647" s="65"/>
      <c r="G10647" s="64"/>
    </row>
    <row r="10648" ht="15.0" customHeight="1">
      <c r="E10648" s="64"/>
      <c r="F10648" s="65"/>
      <c r="G10648" s="64"/>
    </row>
    <row r="10649" ht="15.0" customHeight="1">
      <c r="E10649" s="64"/>
      <c r="F10649" s="65"/>
      <c r="G10649" s="64"/>
    </row>
    <row r="10650" ht="15.0" customHeight="1">
      <c r="E10650" s="64"/>
      <c r="F10650" s="65"/>
      <c r="G10650" s="64"/>
    </row>
    <row r="10651" ht="15.0" customHeight="1">
      <c r="E10651" s="64"/>
      <c r="F10651" s="65"/>
      <c r="G10651" s="64"/>
    </row>
    <row r="10652" ht="15.0" customHeight="1">
      <c r="E10652" s="64"/>
      <c r="F10652" s="65"/>
      <c r="G10652" s="64"/>
    </row>
    <row r="10653" ht="15.0" customHeight="1">
      <c r="E10653" s="64"/>
      <c r="F10653" s="65"/>
      <c r="G10653" s="64"/>
    </row>
    <row r="10654" ht="15.0" customHeight="1">
      <c r="E10654" s="64"/>
      <c r="F10654" s="65"/>
      <c r="G10654" s="64"/>
    </row>
    <row r="10655" ht="15.0" customHeight="1">
      <c r="E10655" s="64"/>
      <c r="F10655" s="65"/>
      <c r="G10655" s="64"/>
    </row>
    <row r="10656" ht="15.0" customHeight="1">
      <c r="E10656" s="64"/>
      <c r="F10656" s="65"/>
      <c r="G10656" s="64"/>
    </row>
    <row r="10657" ht="15.0" customHeight="1">
      <c r="E10657" s="64"/>
      <c r="F10657" s="65"/>
      <c r="G10657" s="64"/>
    </row>
    <row r="10658" ht="15.0" customHeight="1">
      <c r="E10658" s="64"/>
      <c r="F10658" s="65"/>
      <c r="G10658" s="64"/>
    </row>
    <row r="10659" ht="15.0" customHeight="1">
      <c r="E10659" s="64"/>
      <c r="F10659" s="65"/>
      <c r="G10659" s="64"/>
    </row>
    <row r="10660" ht="15.0" customHeight="1">
      <c r="E10660" s="64"/>
      <c r="F10660" s="65"/>
      <c r="G10660" s="64"/>
    </row>
    <row r="10661" ht="15.0" customHeight="1">
      <c r="E10661" s="64"/>
      <c r="F10661" s="65"/>
      <c r="G10661" s="64"/>
    </row>
    <row r="10662" ht="15.0" customHeight="1">
      <c r="E10662" s="64"/>
      <c r="F10662" s="65"/>
      <c r="G10662" s="64"/>
    </row>
    <row r="10663" ht="15.0" customHeight="1">
      <c r="E10663" s="64"/>
      <c r="F10663" s="65"/>
      <c r="G10663" s="64"/>
    </row>
    <row r="10664" ht="15.0" customHeight="1">
      <c r="E10664" s="64"/>
      <c r="F10664" s="65"/>
      <c r="G10664" s="64"/>
    </row>
    <row r="10665" ht="15.0" customHeight="1">
      <c r="E10665" s="64"/>
      <c r="F10665" s="65"/>
      <c r="G10665" s="64"/>
    </row>
    <row r="10666" ht="15.0" customHeight="1">
      <c r="E10666" s="64"/>
      <c r="F10666" s="65"/>
      <c r="G10666" s="64"/>
    </row>
    <row r="10667" ht="15.0" customHeight="1">
      <c r="E10667" s="64"/>
      <c r="F10667" s="65"/>
      <c r="G10667" s="64"/>
    </row>
    <row r="10668" ht="15.0" customHeight="1">
      <c r="E10668" s="64"/>
      <c r="F10668" s="65"/>
      <c r="G10668" s="64"/>
    </row>
    <row r="10669" ht="15.0" customHeight="1">
      <c r="E10669" s="64"/>
      <c r="F10669" s="65"/>
      <c r="G10669" s="64"/>
    </row>
    <row r="10670" ht="15.0" customHeight="1">
      <c r="E10670" s="64"/>
      <c r="F10670" s="65"/>
      <c r="G10670" s="64"/>
    </row>
    <row r="10671" ht="15.0" customHeight="1">
      <c r="E10671" s="64"/>
      <c r="F10671" s="65"/>
      <c r="G10671" s="64"/>
    </row>
    <row r="10672" ht="15.0" customHeight="1">
      <c r="E10672" s="64"/>
      <c r="F10672" s="65"/>
      <c r="G10672" s="64"/>
    </row>
    <row r="10673" ht="15.0" customHeight="1">
      <c r="E10673" s="64"/>
      <c r="F10673" s="65"/>
      <c r="G10673" s="64"/>
    </row>
    <row r="10674" ht="15.0" customHeight="1">
      <c r="E10674" s="64"/>
      <c r="F10674" s="65"/>
      <c r="G10674" s="64"/>
    </row>
    <row r="10675" ht="15.0" customHeight="1">
      <c r="E10675" s="64"/>
      <c r="F10675" s="65"/>
      <c r="G10675" s="64"/>
    </row>
    <row r="10676" ht="15.0" customHeight="1">
      <c r="E10676" s="64"/>
      <c r="F10676" s="65"/>
      <c r="G10676" s="64"/>
    </row>
    <row r="10677" ht="15.0" customHeight="1">
      <c r="E10677" s="64"/>
      <c r="F10677" s="65"/>
      <c r="G10677" s="64"/>
    </row>
    <row r="10678" ht="15.0" customHeight="1">
      <c r="E10678" s="64"/>
      <c r="F10678" s="65"/>
      <c r="G10678" s="64"/>
    </row>
    <row r="10679" ht="15.0" customHeight="1">
      <c r="E10679" s="64"/>
      <c r="F10679" s="65"/>
      <c r="G10679" s="64"/>
    </row>
    <row r="10680" ht="15.0" customHeight="1">
      <c r="E10680" s="64"/>
      <c r="F10680" s="65"/>
      <c r="G10680" s="64"/>
    </row>
    <row r="10681" ht="15.0" customHeight="1">
      <c r="E10681" s="64"/>
      <c r="F10681" s="65"/>
      <c r="G10681" s="64"/>
    </row>
    <row r="10682" ht="15.0" customHeight="1">
      <c r="E10682" s="64"/>
      <c r="F10682" s="65"/>
      <c r="G10682" s="64"/>
    </row>
    <row r="10683" ht="15.0" customHeight="1">
      <c r="E10683" s="64"/>
      <c r="F10683" s="65"/>
      <c r="G10683" s="64"/>
    </row>
    <row r="10684" ht="15.0" customHeight="1">
      <c r="E10684" s="64"/>
      <c r="F10684" s="65"/>
      <c r="G10684" s="64"/>
    </row>
    <row r="10685" ht="15.0" customHeight="1">
      <c r="E10685" s="64"/>
      <c r="F10685" s="65"/>
      <c r="G10685" s="64"/>
    </row>
    <row r="10686" ht="15.0" customHeight="1">
      <c r="E10686" s="64"/>
      <c r="F10686" s="65"/>
      <c r="G10686" s="64"/>
    </row>
    <row r="10687" ht="15.0" customHeight="1">
      <c r="E10687" s="64"/>
      <c r="F10687" s="65"/>
      <c r="G10687" s="64"/>
    </row>
    <row r="10688" ht="15.0" customHeight="1">
      <c r="E10688" s="64"/>
      <c r="F10688" s="65"/>
      <c r="G10688" s="64"/>
    </row>
    <row r="10689" ht="15.0" customHeight="1">
      <c r="E10689" s="64"/>
      <c r="F10689" s="65"/>
      <c r="G10689" s="64"/>
    </row>
    <row r="10690" ht="15.0" customHeight="1">
      <c r="E10690" s="64"/>
      <c r="F10690" s="65"/>
      <c r="G10690" s="64"/>
    </row>
    <row r="10691" ht="15.0" customHeight="1">
      <c r="E10691" s="64"/>
      <c r="F10691" s="65"/>
      <c r="G10691" s="64"/>
    </row>
    <row r="10692" ht="15.0" customHeight="1">
      <c r="E10692" s="64"/>
      <c r="F10692" s="65"/>
      <c r="G10692" s="64"/>
    </row>
    <row r="10693" ht="15.0" customHeight="1">
      <c r="E10693" s="64"/>
      <c r="F10693" s="65"/>
      <c r="G10693" s="64"/>
    </row>
    <row r="10694" ht="15.0" customHeight="1">
      <c r="E10694" s="64"/>
      <c r="F10694" s="65"/>
      <c r="G10694" s="64"/>
    </row>
    <row r="10695" ht="15.0" customHeight="1">
      <c r="E10695" s="64"/>
      <c r="F10695" s="65"/>
      <c r="G10695" s="64"/>
    </row>
    <row r="10696" ht="15.0" customHeight="1">
      <c r="E10696" s="64"/>
      <c r="F10696" s="65"/>
      <c r="G10696" s="64"/>
    </row>
    <row r="10697" ht="15.0" customHeight="1">
      <c r="E10697" s="64"/>
      <c r="F10697" s="65"/>
      <c r="G10697" s="64"/>
    </row>
    <row r="10698" ht="15.0" customHeight="1">
      <c r="E10698" s="64"/>
      <c r="F10698" s="65"/>
      <c r="G10698" s="64"/>
    </row>
    <row r="10699" ht="15.0" customHeight="1">
      <c r="E10699" s="64"/>
      <c r="F10699" s="65"/>
      <c r="G10699" s="64"/>
    </row>
    <row r="10700" ht="15.0" customHeight="1">
      <c r="E10700" s="64"/>
      <c r="F10700" s="65"/>
      <c r="G10700" s="64"/>
    </row>
    <row r="10701" ht="15.0" customHeight="1">
      <c r="E10701" s="64"/>
      <c r="F10701" s="65"/>
      <c r="G10701" s="64"/>
    </row>
    <row r="10702" ht="15.0" customHeight="1">
      <c r="E10702" s="64"/>
      <c r="F10702" s="65"/>
      <c r="G10702" s="64"/>
    </row>
    <row r="10703" ht="15.0" customHeight="1">
      <c r="E10703" s="64"/>
      <c r="F10703" s="65"/>
      <c r="G10703" s="64"/>
    </row>
    <row r="10704" ht="15.0" customHeight="1">
      <c r="E10704" s="64"/>
      <c r="F10704" s="65"/>
      <c r="G10704" s="64"/>
    </row>
    <row r="10705" ht="15.0" customHeight="1">
      <c r="E10705" s="64"/>
      <c r="F10705" s="65"/>
      <c r="G10705" s="64"/>
    </row>
    <row r="10706" ht="15.0" customHeight="1">
      <c r="E10706" s="64"/>
      <c r="F10706" s="65"/>
      <c r="G10706" s="64"/>
    </row>
    <row r="10707" ht="15.0" customHeight="1">
      <c r="E10707" s="64"/>
      <c r="F10707" s="65"/>
      <c r="G10707" s="64"/>
    </row>
    <row r="10708" ht="15.0" customHeight="1">
      <c r="E10708" s="64"/>
      <c r="F10708" s="65"/>
      <c r="G10708" s="64"/>
    </row>
    <row r="10709" ht="15.0" customHeight="1">
      <c r="E10709" s="64"/>
      <c r="F10709" s="65"/>
      <c r="G10709" s="64"/>
    </row>
    <row r="10710" ht="15.0" customHeight="1">
      <c r="E10710" s="64"/>
      <c r="F10710" s="65"/>
      <c r="G10710" s="64"/>
    </row>
    <row r="10711" ht="15.0" customHeight="1">
      <c r="E10711" s="64"/>
      <c r="F10711" s="65"/>
      <c r="G10711" s="64"/>
    </row>
    <row r="10712" ht="15.0" customHeight="1">
      <c r="E10712" s="64"/>
      <c r="F10712" s="65"/>
      <c r="G10712" s="64"/>
    </row>
    <row r="10713" ht="15.0" customHeight="1">
      <c r="E10713" s="64"/>
      <c r="F10713" s="65"/>
      <c r="G10713" s="64"/>
    </row>
    <row r="10714" ht="15.0" customHeight="1">
      <c r="E10714" s="64"/>
      <c r="F10714" s="65"/>
      <c r="G10714" s="64"/>
    </row>
    <row r="10715" ht="15.0" customHeight="1">
      <c r="E10715" s="64"/>
      <c r="F10715" s="65"/>
      <c r="G10715" s="64"/>
    </row>
    <row r="10716" ht="15.0" customHeight="1">
      <c r="E10716" s="64"/>
      <c r="F10716" s="65"/>
      <c r="G10716" s="64"/>
    </row>
    <row r="10717" ht="15.0" customHeight="1">
      <c r="E10717" s="64"/>
      <c r="F10717" s="65"/>
      <c r="G10717" s="64"/>
    </row>
    <row r="10718" ht="15.0" customHeight="1">
      <c r="E10718" s="64"/>
      <c r="F10718" s="65"/>
      <c r="G10718" s="64"/>
    </row>
    <row r="10719" ht="15.0" customHeight="1">
      <c r="E10719" s="64"/>
      <c r="F10719" s="65"/>
      <c r="G10719" s="64"/>
    </row>
    <row r="10720" ht="15.0" customHeight="1">
      <c r="E10720" s="64"/>
      <c r="F10720" s="65"/>
      <c r="G10720" s="64"/>
    </row>
    <row r="10721" ht="15.0" customHeight="1">
      <c r="E10721" s="64"/>
      <c r="F10721" s="65"/>
      <c r="G10721" s="64"/>
    </row>
    <row r="10722" ht="15.0" customHeight="1">
      <c r="E10722" s="64"/>
      <c r="F10722" s="65"/>
      <c r="G10722" s="64"/>
    </row>
    <row r="10723" ht="15.0" customHeight="1">
      <c r="E10723" s="64"/>
      <c r="F10723" s="65"/>
      <c r="G10723" s="64"/>
    </row>
    <row r="10724" ht="15.0" customHeight="1">
      <c r="E10724" s="64"/>
      <c r="F10724" s="65"/>
      <c r="G10724" s="64"/>
    </row>
    <row r="10725" ht="15.0" customHeight="1">
      <c r="E10725" s="64"/>
      <c r="F10725" s="65"/>
      <c r="G10725" s="64"/>
    </row>
    <row r="10726" ht="15.0" customHeight="1">
      <c r="E10726" s="64"/>
      <c r="F10726" s="65"/>
      <c r="G10726" s="64"/>
    </row>
    <row r="10727" ht="15.0" customHeight="1">
      <c r="E10727" s="64"/>
      <c r="F10727" s="65"/>
      <c r="G10727" s="64"/>
    </row>
    <row r="10728" ht="15.0" customHeight="1">
      <c r="E10728" s="64"/>
      <c r="F10728" s="65"/>
      <c r="G10728" s="64"/>
    </row>
    <row r="10729" ht="15.0" customHeight="1">
      <c r="E10729" s="64"/>
      <c r="F10729" s="65"/>
      <c r="G10729" s="64"/>
    </row>
    <row r="10730" ht="15.0" customHeight="1">
      <c r="E10730" s="64"/>
      <c r="F10730" s="65"/>
      <c r="G10730" s="64"/>
    </row>
    <row r="10731" ht="15.0" customHeight="1">
      <c r="E10731" s="64"/>
      <c r="F10731" s="65"/>
      <c r="G10731" s="64"/>
    </row>
    <row r="10732" ht="15.0" customHeight="1">
      <c r="E10732" s="64"/>
      <c r="F10732" s="65"/>
      <c r="G10732" s="64"/>
    </row>
    <row r="10733" ht="15.0" customHeight="1">
      <c r="E10733" s="64"/>
      <c r="F10733" s="65"/>
      <c r="G10733" s="64"/>
    </row>
    <row r="10734" ht="15.0" customHeight="1">
      <c r="E10734" s="64"/>
      <c r="F10734" s="65"/>
      <c r="G10734" s="64"/>
    </row>
    <row r="10735" ht="15.0" customHeight="1">
      <c r="E10735" s="64"/>
      <c r="F10735" s="65"/>
      <c r="G10735" s="64"/>
    </row>
    <row r="10736" ht="15.0" customHeight="1">
      <c r="E10736" s="64"/>
      <c r="F10736" s="65"/>
      <c r="G10736" s="64"/>
    </row>
    <row r="10737" ht="15.0" customHeight="1">
      <c r="E10737" s="64"/>
      <c r="F10737" s="65"/>
      <c r="G10737" s="64"/>
    </row>
    <row r="10738" ht="15.0" customHeight="1">
      <c r="E10738" s="64"/>
      <c r="F10738" s="65"/>
      <c r="G10738" s="64"/>
    </row>
    <row r="10739" ht="15.0" customHeight="1">
      <c r="E10739" s="64"/>
      <c r="F10739" s="65"/>
      <c r="G10739" s="64"/>
    </row>
    <row r="10740" ht="15.0" customHeight="1">
      <c r="E10740" s="64"/>
      <c r="F10740" s="65"/>
      <c r="G10740" s="64"/>
    </row>
    <row r="10741" ht="15.0" customHeight="1">
      <c r="E10741" s="64"/>
      <c r="F10741" s="65"/>
      <c r="G10741" s="64"/>
    </row>
    <row r="10742" ht="15.0" customHeight="1">
      <c r="E10742" s="64"/>
      <c r="F10742" s="65"/>
      <c r="G10742" s="64"/>
    </row>
    <row r="10743" ht="15.0" customHeight="1">
      <c r="E10743" s="64"/>
      <c r="F10743" s="65"/>
      <c r="G10743" s="64"/>
    </row>
    <row r="10744" ht="15.0" customHeight="1">
      <c r="E10744" s="64"/>
      <c r="F10744" s="65"/>
      <c r="G10744" s="64"/>
    </row>
    <row r="10745" ht="15.0" customHeight="1">
      <c r="E10745" s="64"/>
      <c r="F10745" s="65"/>
      <c r="G10745" s="64"/>
    </row>
    <row r="10746" ht="15.0" customHeight="1">
      <c r="E10746" s="64"/>
      <c r="F10746" s="65"/>
      <c r="G10746" s="64"/>
    </row>
    <row r="10747" ht="15.0" customHeight="1">
      <c r="E10747" s="64"/>
      <c r="F10747" s="65"/>
      <c r="G10747" s="64"/>
    </row>
    <row r="10748" ht="15.0" customHeight="1">
      <c r="E10748" s="64"/>
      <c r="F10748" s="65"/>
      <c r="G10748" s="64"/>
    </row>
    <row r="10749" ht="15.0" customHeight="1">
      <c r="E10749" s="64"/>
      <c r="F10749" s="65"/>
      <c r="G10749" s="64"/>
    </row>
    <row r="10750" ht="15.0" customHeight="1">
      <c r="E10750" s="64"/>
      <c r="F10750" s="65"/>
      <c r="G10750" s="64"/>
    </row>
    <row r="10751" ht="15.0" customHeight="1">
      <c r="E10751" s="64"/>
      <c r="F10751" s="65"/>
      <c r="G10751" s="64"/>
    </row>
    <row r="10752" ht="15.0" customHeight="1">
      <c r="E10752" s="64"/>
      <c r="F10752" s="65"/>
      <c r="G10752" s="64"/>
    </row>
    <row r="10753" ht="15.0" customHeight="1">
      <c r="E10753" s="64"/>
      <c r="F10753" s="65"/>
      <c r="G10753" s="64"/>
    </row>
    <row r="10754" ht="15.0" customHeight="1">
      <c r="E10754" s="64"/>
      <c r="F10754" s="65"/>
      <c r="G10754" s="64"/>
    </row>
    <row r="10755" ht="15.0" customHeight="1">
      <c r="E10755" s="64"/>
      <c r="F10755" s="65"/>
      <c r="G10755" s="64"/>
    </row>
    <row r="10756" ht="15.0" customHeight="1">
      <c r="E10756" s="64"/>
      <c r="F10756" s="65"/>
      <c r="G10756" s="64"/>
    </row>
    <row r="10757" ht="15.0" customHeight="1">
      <c r="E10757" s="64"/>
      <c r="F10757" s="65"/>
      <c r="G10757" s="64"/>
    </row>
    <row r="10758" ht="15.0" customHeight="1">
      <c r="E10758" s="64"/>
      <c r="F10758" s="65"/>
      <c r="G10758" s="64"/>
    </row>
    <row r="10759" ht="15.0" customHeight="1">
      <c r="E10759" s="64"/>
      <c r="F10759" s="65"/>
      <c r="G10759" s="64"/>
    </row>
    <row r="10760" ht="15.0" customHeight="1">
      <c r="E10760" s="64"/>
      <c r="F10760" s="65"/>
      <c r="G10760" s="64"/>
    </row>
    <row r="10761" ht="15.0" customHeight="1">
      <c r="E10761" s="64"/>
      <c r="F10761" s="65"/>
      <c r="G10761" s="64"/>
    </row>
    <row r="10762" ht="15.0" customHeight="1">
      <c r="E10762" s="64"/>
      <c r="F10762" s="65"/>
      <c r="G10762" s="64"/>
    </row>
    <row r="10763" ht="15.0" customHeight="1">
      <c r="E10763" s="64"/>
      <c r="F10763" s="65"/>
      <c r="G10763" s="64"/>
    </row>
    <row r="10764" ht="15.0" customHeight="1">
      <c r="E10764" s="64"/>
      <c r="F10764" s="65"/>
      <c r="G10764" s="64"/>
    </row>
    <row r="10765" ht="15.0" customHeight="1">
      <c r="E10765" s="64"/>
      <c r="F10765" s="65"/>
      <c r="G10765" s="64"/>
    </row>
    <row r="10766" ht="15.0" customHeight="1">
      <c r="E10766" s="64"/>
      <c r="F10766" s="65"/>
      <c r="G10766" s="64"/>
    </row>
    <row r="10767" ht="15.0" customHeight="1">
      <c r="E10767" s="64"/>
      <c r="F10767" s="65"/>
      <c r="G10767" s="64"/>
    </row>
    <row r="10768" ht="15.0" customHeight="1">
      <c r="E10768" s="64"/>
      <c r="F10768" s="65"/>
      <c r="G10768" s="64"/>
    </row>
    <row r="10769" ht="15.0" customHeight="1">
      <c r="E10769" s="64"/>
      <c r="F10769" s="65"/>
      <c r="G10769" s="64"/>
    </row>
    <row r="10770" ht="15.0" customHeight="1">
      <c r="E10770" s="64"/>
      <c r="F10770" s="65"/>
      <c r="G10770" s="64"/>
    </row>
    <row r="10771" ht="15.0" customHeight="1">
      <c r="E10771" s="64"/>
      <c r="F10771" s="65"/>
      <c r="G10771" s="64"/>
    </row>
    <row r="10772" ht="15.0" customHeight="1">
      <c r="E10772" s="64"/>
      <c r="F10772" s="65"/>
      <c r="G10772" s="64"/>
    </row>
    <row r="10773" ht="15.0" customHeight="1">
      <c r="E10773" s="64"/>
      <c r="F10773" s="65"/>
      <c r="G10773" s="64"/>
    </row>
    <row r="10774" ht="15.0" customHeight="1">
      <c r="E10774" s="64"/>
      <c r="F10774" s="65"/>
      <c r="G10774" s="64"/>
    </row>
    <row r="10775" ht="15.0" customHeight="1">
      <c r="E10775" s="64"/>
      <c r="F10775" s="65"/>
      <c r="G10775" s="64"/>
    </row>
    <row r="10776" ht="15.0" customHeight="1">
      <c r="E10776" s="64"/>
      <c r="F10776" s="65"/>
      <c r="G10776" s="64"/>
    </row>
    <row r="10777" ht="15.0" customHeight="1">
      <c r="E10777" s="64"/>
      <c r="F10777" s="65"/>
      <c r="G10777" s="64"/>
    </row>
    <row r="10778" ht="15.0" customHeight="1">
      <c r="E10778" s="64"/>
      <c r="F10778" s="65"/>
      <c r="G10778" s="64"/>
    </row>
    <row r="10779" ht="15.0" customHeight="1">
      <c r="E10779" s="64"/>
      <c r="F10779" s="65"/>
      <c r="G10779" s="64"/>
    </row>
    <row r="10780" ht="15.0" customHeight="1">
      <c r="E10780" s="64"/>
      <c r="F10780" s="65"/>
      <c r="G10780" s="64"/>
    </row>
    <row r="10781" ht="15.0" customHeight="1">
      <c r="E10781" s="64"/>
      <c r="F10781" s="65"/>
      <c r="G10781" s="64"/>
    </row>
    <row r="10782" ht="15.0" customHeight="1">
      <c r="E10782" s="64"/>
      <c r="F10782" s="65"/>
      <c r="G10782" s="64"/>
    </row>
    <row r="10783" ht="15.0" customHeight="1">
      <c r="E10783" s="64"/>
      <c r="F10783" s="65"/>
      <c r="G10783" s="64"/>
    </row>
    <row r="10784" ht="15.0" customHeight="1">
      <c r="E10784" s="64"/>
      <c r="F10784" s="65"/>
      <c r="G10784" s="64"/>
    </row>
    <row r="10785" ht="15.0" customHeight="1">
      <c r="E10785" s="64"/>
      <c r="F10785" s="65"/>
      <c r="G10785" s="64"/>
    </row>
    <row r="10786" ht="15.0" customHeight="1">
      <c r="E10786" s="64"/>
      <c r="F10786" s="65"/>
      <c r="G10786" s="64"/>
    </row>
    <row r="10787" ht="15.0" customHeight="1">
      <c r="E10787" s="64"/>
      <c r="F10787" s="65"/>
      <c r="G10787" s="64"/>
    </row>
    <row r="10788" ht="15.0" customHeight="1">
      <c r="E10788" s="64"/>
      <c r="F10788" s="65"/>
      <c r="G10788" s="64"/>
    </row>
    <row r="10789" ht="15.0" customHeight="1">
      <c r="E10789" s="64"/>
      <c r="F10789" s="65"/>
      <c r="G10789" s="64"/>
    </row>
    <row r="10790" ht="15.0" customHeight="1">
      <c r="E10790" s="64"/>
      <c r="F10790" s="65"/>
      <c r="G10790" s="64"/>
    </row>
    <row r="10791" ht="15.0" customHeight="1">
      <c r="E10791" s="64"/>
      <c r="F10791" s="65"/>
      <c r="G10791" s="64"/>
    </row>
    <row r="10792" ht="15.0" customHeight="1">
      <c r="E10792" s="64"/>
      <c r="F10792" s="65"/>
      <c r="G10792" s="64"/>
    </row>
    <row r="10793" ht="15.0" customHeight="1">
      <c r="E10793" s="64"/>
      <c r="F10793" s="65"/>
      <c r="G10793" s="64"/>
    </row>
    <row r="10794" ht="15.0" customHeight="1">
      <c r="E10794" s="64"/>
      <c r="F10794" s="65"/>
      <c r="G10794" s="64"/>
    </row>
    <row r="10795" ht="15.0" customHeight="1">
      <c r="E10795" s="64"/>
      <c r="F10795" s="65"/>
      <c r="G10795" s="64"/>
    </row>
    <row r="10796" ht="15.0" customHeight="1">
      <c r="E10796" s="64"/>
      <c r="F10796" s="65"/>
      <c r="G10796" s="64"/>
    </row>
    <row r="10797" ht="15.0" customHeight="1">
      <c r="E10797" s="64"/>
      <c r="F10797" s="65"/>
      <c r="G10797" s="64"/>
    </row>
    <row r="10798" ht="15.0" customHeight="1">
      <c r="E10798" s="64"/>
      <c r="F10798" s="65"/>
      <c r="G10798" s="64"/>
    </row>
    <row r="10799" ht="15.0" customHeight="1">
      <c r="E10799" s="64"/>
      <c r="F10799" s="65"/>
      <c r="G10799" s="64"/>
    </row>
    <row r="10800" ht="15.0" customHeight="1">
      <c r="E10800" s="64"/>
      <c r="F10800" s="65"/>
      <c r="G10800" s="64"/>
    </row>
    <row r="10801" ht="15.0" customHeight="1">
      <c r="E10801" s="64"/>
      <c r="F10801" s="65"/>
      <c r="G10801" s="64"/>
    </row>
    <row r="10802" ht="15.0" customHeight="1">
      <c r="E10802" s="64"/>
      <c r="F10802" s="65"/>
      <c r="G10802" s="64"/>
    </row>
    <row r="10803" ht="15.0" customHeight="1">
      <c r="E10803" s="64"/>
      <c r="F10803" s="65"/>
      <c r="G10803" s="64"/>
    </row>
    <row r="10804" ht="15.0" customHeight="1">
      <c r="E10804" s="64"/>
      <c r="F10804" s="65"/>
      <c r="G10804" s="64"/>
    </row>
    <row r="10805" ht="15.0" customHeight="1">
      <c r="E10805" s="64"/>
      <c r="F10805" s="65"/>
      <c r="G10805" s="64"/>
    </row>
    <row r="10806" ht="15.0" customHeight="1">
      <c r="E10806" s="64"/>
      <c r="F10806" s="65"/>
      <c r="G10806" s="64"/>
    </row>
    <row r="10807" ht="15.0" customHeight="1">
      <c r="E10807" s="64"/>
      <c r="F10807" s="65"/>
      <c r="G10807" s="64"/>
    </row>
    <row r="10808" ht="15.0" customHeight="1">
      <c r="E10808" s="64"/>
      <c r="F10808" s="65"/>
      <c r="G10808" s="64"/>
    </row>
    <row r="10809" ht="15.0" customHeight="1">
      <c r="E10809" s="64"/>
      <c r="F10809" s="65"/>
      <c r="G10809" s="64"/>
    </row>
    <row r="10810" ht="15.0" customHeight="1">
      <c r="E10810" s="64"/>
      <c r="F10810" s="65"/>
      <c r="G10810" s="64"/>
    </row>
    <row r="10811" ht="15.0" customHeight="1">
      <c r="E10811" s="64"/>
      <c r="F10811" s="65"/>
      <c r="G10811" s="64"/>
    </row>
    <row r="10812" ht="15.0" customHeight="1">
      <c r="E10812" s="64"/>
      <c r="F10812" s="65"/>
      <c r="G10812" s="64"/>
    </row>
    <row r="10813" ht="15.0" customHeight="1">
      <c r="E10813" s="64"/>
      <c r="F10813" s="65"/>
      <c r="G10813" s="64"/>
    </row>
    <row r="10814" ht="15.0" customHeight="1">
      <c r="E10814" s="64"/>
      <c r="F10814" s="65"/>
      <c r="G10814" s="64"/>
    </row>
    <row r="10815" ht="15.0" customHeight="1">
      <c r="E10815" s="64"/>
      <c r="F10815" s="65"/>
      <c r="G10815" s="64"/>
    </row>
    <row r="10816" ht="15.0" customHeight="1">
      <c r="E10816" s="64"/>
      <c r="F10816" s="65"/>
      <c r="G10816" s="64"/>
    </row>
    <row r="10817" ht="15.0" customHeight="1">
      <c r="E10817" s="64"/>
      <c r="F10817" s="65"/>
      <c r="G10817" s="64"/>
    </row>
    <row r="10818" ht="15.0" customHeight="1">
      <c r="E10818" s="64"/>
      <c r="F10818" s="65"/>
      <c r="G10818" s="64"/>
    </row>
    <row r="10819" ht="15.0" customHeight="1">
      <c r="E10819" s="64"/>
      <c r="F10819" s="65"/>
      <c r="G10819" s="64"/>
    </row>
    <row r="10820" ht="15.0" customHeight="1">
      <c r="E10820" s="64"/>
      <c r="F10820" s="65"/>
      <c r="G10820" s="64"/>
    </row>
    <row r="10821" ht="15.0" customHeight="1">
      <c r="E10821" s="64"/>
      <c r="F10821" s="65"/>
      <c r="G10821" s="64"/>
    </row>
    <row r="10822" ht="15.0" customHeight="1">
      <c r="E10822" s="64"/>
      <c r="F10822" s="65"/>
      <c r="G10822" s="64"/>
    </row>
    <row r="10823" ht="15.0" customHeight="1">
      <c r="E10823" s="64"/>
      <c r="F10823" s="65"/>
      <c r="G10823" s="64"/>
    </row>
    <row r="10824" ht="15.0" customHeight="1">
      <c r="E10824" s="64"/>
      <c r="F10824" s="65"/>
      <c r="G10824" s="64"/>
    </row>
    <row r="10825" ht="15.0" customHeight="1">
      <c r="E10825" s="64"/>
      <c r="F10825" s="65"/>
      <c r="G10825" s="64"/>
    </row>
    <row r="10826" ht="15.0" customHeight="1">
      <c r="E10826" s="64"/>
      <c r="F10826" s="65"/>
      <c r="G10826" s="64"/>
    </row>
    <row r="10827" ht="15.0" customHeight="1">
      <c r="E10827" s="64"/>
      <c r="F10827" s="65"/>
      <c r="G10827" s="64"/>
    </row>
    <row r="10828" ht="15.0" customHeight="1">
      <c r="E10828" s="64"/>
      <c r="F10828" s="65"/>
      <c r="G10828" s="64"/>
    </row>
    <row r="10829" ht="15.0" customHeight="1">
      <c r="E10829" s="64"/>
      <c r="F10829" s="65"/>
      <c r="G10829" s="64"/>
    </row>
    <row r="10830" ht="15.0" customHeight="1">
      <c r="E10830" s="64"/>
      <c r="F10830" s="65"/>
      <c r="G10830" s="64"/>
    </row>
    <row r="10831" ht="15.0" customHeight="1">
      <c r="E10831" s="64"/>
      <c r="F10831" s="65"/>
      <c r="G10831" s="64"/>
    </row>
    <row r="10832" ht="15.0" customHeight="1">
      <c r="E10832" s="64"/>
      <c r="F10832" s="65"/>
      <c r="G10832" s="64"/>
    </row>
    <row r="10833" ht="15.0" customHeight="1">
      <c r="E10833" s="64"/>
      <c r="F10833" s="65"/>
      <c r="G10833" s="64"/>
    </row>
    <row r="10834" ht="15.0" customHeight="1">
      <c r="E10834" s="64"/>
      <c r="F10834" s="65"/>
      <c r="G10834" s="64"/>
    </row>
    <row r="10835" ht="15.0" customHeight="1">
      <c r="E10835" s="64"/>
      <c r="F10835" s="65"/>
      <c r="G10835" s="64"/>
    </row>
    <row r="10836" ht="15.0" customHeight="1">
      <c r="E10836" s="64"/>
      <c r="F10836" s="65"/>
      <c r="G10836" s="64"/>
    </row>
    <row r="10837" ht="15.0" customHeight="1">
      <c r="E10837" s="64"/>
      <c r="F10837" s="65"/>
      <c r="G10837" s="64"/>
    </row>
    <row r="10838" ht="15.0" customHeight="1">
      <c r="E10838" s="64"/>
      <c r="F10838" s="65"/>
      <c r="G10838" s="64"/>
    </row>
    <row r="10839" ht="15.0" customHeight="1">
      <c r="E10839" s="64"/>
      <c r="F10839" s="65"/>
      <c r="G10839" s="64"/>
    </row>
    <row r="10840" ht="15.0" customHeight="1">
      <c r="E10840" s="64"/>
      <c r="F10840" s="65"/>
      <c r="G10840" s="64"/>
    </row>
    <row r="10841" ht="15.0" customHeight="1">
      <c r="E10841" s="64"/>
      <c r="F10841" s="65"/>
      <c r="G10841" s="64"/>
    </row>
    <row r="10842" ht="15.0" customHeight="1">
      <c r="E10842" s="64"/>
      <c r="F10842" s="65"/>
      <c r="G10842" s="64"/>
    </row>
    <row r="10843" ht="15.0" customHeight="1">
      <c r="E10843" s="64"/>
      <c r="F10843" s="65"/>
      <c r="G10843" s="64"/>
    </row>
    <row r="10844" ht="15.0" customHeight="1">
      <c r="E10844" s="64"/>
      <c r="F10844" s="65"/>
      <c r="G10844" s="64"/>
    </row>
    <row r="10845" ht="15.0" customHeight="1">
      <c r="E10845" s="64"/>
      <c r="F10845" s="65"/>
      <c r="G10845" s="64"/>
    </row>
    <row r="10846" ht="15.0" customHeight="1">
      <c r="E10846" s="64"/>
      <c r="F10846" s="65"/>
      <c r="G10846" s="64"/>
    </row>
    <row r="10847" ht="15.0" customHeight="1">
      <c r="E10847" s="64"/>
      <c r="F10847" s="65"/>
      <c r="G10847" s="64"/>
    </row>
    <row r="10848" ht="15.0" customHeight="1">
      <c r="E10848" s="64"/>
      <c r="F10848" s="65"/>
      <c r="G10848" s="64"/>
    </row>
    <row r="10849" ht="15.0" customHeight="1">
      <c r="E10849" s="64"/>
      <c r="F10849" s="65"/>
      <c r="G10849" s="64"/>
    </row>
    <row r="10850" ht="15.0" customHeight="1">
      <c r="E10850" s="64"/>
      <c r="F10850" s="65"/>
      <c r="G10850" s="64"/>
    </row>
    <row r="10851" ht="15.0" customHeight="1">
      <c r="E10851" s="64"/>
      <c r="F10851" s="65"/>
      <c r="G10851" s="64"/>
    </row>
    <row r="10852" ht="15.0" customHeight="1">
      <c r="E10852" s="64"/>
      <c r="F10852" s="65"/>
      <c r="G10852" s="64"/>
    </row>
    <row r="10853" ht="15.0" customHeight="1">
      <c r="E10853" s="64"/>
      <c r="F10853" s="65"/>
      <c r="G10853" s="64"/>
    </row>
    <row r="10854" ht="15.0" customHeight="1">
      <c r="E10854" s="64"/>
      <c r="F10854" s="65"/>
      <c r="G10854" s="64"/>
    </row>
    <row r="10855" ht="15.0" customHeight="1">
      <c r="E10855" s="64"/>
      <c r="F10855" s="65"/>
      <c r="G10855" s="64"/>
    </row>
    <row r="10856" ht="15.0" customHeight="1">
      <c r="E10856" s="64"/>
      <c r="F10856" s="65"/>
      <c r="G10856" s="64"/>
    </row>
    <row r="10857" ht="15.0" customHeight="1">
      <c r="E10857" s="64"/>
      <c r="F10857" s="65"/>
      <c r="G10857" s="64"/>
    </row>
    <row r="10858" ht="15.0" customHeight="1">
      <c r="E10858" s="64"/>
      <c r="F10858" s="65"/>
      <c r="G10858" s="64"/>
    </row>
    <row r="10859" ht="15.0" customHeight="1">
      <c r="E10859" s="64"/>
      <c r="F10859" s="65"/>
      <c r="G10859" s="64"/>
    </row>
    <row r="10860" ht="15.0" customHeight="1">
      <c r="E10860" s="64"/>
      <c r="F10860" s="65"/>
      <c r="G10860" s="64"/>
    </row>
    <row r="10861" ht="15.0" customHeight="1">
      <c r="E10861" s="64"/>
      <c r="F10861" s="65"/>
      <c r="G10861" s="64"/>
    </row>
    <row r="10862" ht="15.0" customHeight="1">
      <c r="E10862" s="64"/>
      <c r="F10862" s="65"/>
      <c r="G10862" s="64"/>
    </row>
    <row r="10863" ht="15.0" customHeight="1">
      <c r="E10863" s="64"/>
      <c r="F10863" s="65"/>
      <c r="G10863" s="64"/>
    </row>
    <row r="10864" ht="15.0" customHeight="1">
      <c r="E10864" s="64"/>
      <c r="F10864" s="65"/>
      <c r="G10864" s="64"/>
    </row>
    <row r="10865" ht="15.0" customHeight="1">
      <c r="E10865" s="64"/>
      <c r="F10865" s="65"/>
      <c r="G10865" s="64"/>
    </row>
    <row r="10866" ht="15.0" customHeight="1">
      <c r="E10866" s="64"/>
      <c r="F10866" s="65"/>
      <c r="G10866" s="64"/>
    </row>
    <row r="10867" ht="15.0" customHeight="1">
      <c r="E10867" s="64"/>
      <c r="F10867" s="65"/>
      <c r="G10867" s="64"/>
    </row>
    <row r="10868" ht="15.0" customHeight="1">
      <c r="E10868" s="64"/>
      <c r="F10868" s="65"/>
      <c r="G10868" s="64"/>
    </row>
    <row r="10869" ht="15.0" customHeight="1">
      <c r="E10869" s="64"/>
      <c r="F10869" s="65"/>
      <c r="G10869" s="64"/>
    </row>
    <row r="10870" ht="15.0" customHeight="1">
      <c r="E10870" s="64"/>
      <c r="F10870" s="65"/>
      <c r="G10870" s="64"/>
    </row>
    <row r="10871" ht="15.0" customHeight="1">
      <c r="E10871" s="64"/>
      <c r="F10871" s="65"/>
      <c r="G10871" s="64"/>
    </row>
    <row r="10872" ht="15.0" customHeight="1">
      <c r="E10872" s="64"/>
      <c r="F10872" s="65"/>
      <c r="G10872" s="64"/>
    </row>
    <row r="10873" ht="15.0" customHeight="1">
      <c r="E10873" s="64"/>
      <c r="F10873" s="65"/>
      <c r="G10873" s="64"/>
    </row>
    <row r="10874" ht="15.0" customHeight="1">
      <c r="E10874" s="64"/>
      <c r="F10874" s="65"/>
      <c r="G10874" s="64"/>
    </row>
    <row r="10875" ht="15.0" customHeight="1">
      <c r="E10875" s="64"/>
      <c r="F10875" s="65"/>
      <c r="G10875" s="64"/>
    </row>
    <row r="10876" ht="15.0" customHeight="1">
      <c r="E10876" s="64"/>
      <c r="F10876" s="65"/>
      <c r="G10876" s="64"/>
    </row>
    <row r="10877" ht="15.0" customHeight="1">
      <c r="E10877" s="64"/>
      <c r="F10877" s="65"/>
      <c r="G10877" s="64"/>
    </row>
    <row r="10878" ht="15.0" customHeight="1">
      <c r="E10878" s="64"/>
      <c r="F10878" s="65"/>
      <c r="G10878" s="64"/>
    </row>
    <row r="10879" ht="15.0" customHeight="1">
      <c r="E10879" s="64"/>
      <c r="F10879" s="65"/>
      <c r="G10879" s="64"/>
    </row>
    <row r="10880" ht="15.0" customHeight="1">
      <c r="E10880" s="64"/>
      <c r="F10880" s="65"/>
      <c r="G10880" s="64"/>
    </row>
    <row r="10881" ht="15.0" customHeight="1">
      <c r="E10881" s="64"/>
      <c r="F10881" s="65"/>
      <c r="G10881" s="64"/>
    </row>
    <row r="10882" ht="15.0" customHeight="1">
      <c r="E10882" s="64"/>
      <c r="F10882" s="65"/>
      <c r="G10882" s="64"/>
    </row>
    <row r="10883" ht="15.0" customHeight="1">
      <c r="E10883" s="64"/>
      <c r="F10883" s="65"/>
      <c r="G10883" s="64"/>
    </row>
    <row r="10884" ht="15.0" customHeight="1">
      <c r="E10884" s="64"/>
      <c r="F10884" s="65"/>
      <c r="G10884" s="64"/>
    </row>
    <row r="10885" ht="15.0" customHeight="1">
      <c r="E10885" s="64"/>
      <c r="F10885" s="65"/>
      <c r="G10885" s="64"/>
    </row>
    <row r="10886" ht="15.0" customHeight="1">
      <c r="E10886" s="64"/>
      <c r="F10886" s="65"/>
      <c r="G10886" s="64"/>
    </row>
    <row r="10887" ht="15.0" customHeight="1">
      <c r="E10887" s="64"/>
      <c r="F10887" s="65"/>
      <c r="G10887" s="64"/>
    </row>
    <row r="10888" ht="15.0" customHeight="1">
      <c r="E10888" s="64"/>
      <c r="F10888" s="65"/>
      <c r="G10888" s="64"/>
    </row>
    <row r="10889" ht="15.0" customHeight="1">
      <c r="E10889" s="64"/>
      <c r="F10889" s="65"/>
      <c r="G10889" s="64"/>
    </row>
    <row r="10890" ht="15.0" customHeight="1">
      <c r="E10890" s="64"/>
      <c r="F10890" s="65"/>
      <c r="G10890" s="64"/>
    </row>
    <row r="10891" ht="15.0" customHeight="1">
      <c r="E10891" s="64"/>
      <c r="F10891" s="65"/>
      <c r="G10891" s="64"/>
    </row>
    <row r="10892" ht="15.0" customHeight="1">
      <c r="E10892" s="64"/>
      <c r="F10892" s="65"/>
      <c r="G10892" s="64"/>
    </row>
    <row r="10893" ht="15.0" customHeight="1">
      <c r="E10893" s="64"/>
      <c r="F10893" s="65"/>
      <c r="G10893" s="64"/>
    </row>
    <row r="10894" ht="15.0" customHeight="1">
      <c r="E10894" s="64"/>
      <c r="F10894" s="65"/>
      <c r="G10894" s="64"/>
    </row>
    <row r="10895" ht="15.0" customHeight="1">
      <c r="E10895" s="64"/>
      <c r="F10895" s="65"/>
      <c r="G10895" s="64"/>
    </row>
    <row r="10896" ht="15.0" customHeight="1">
      <c r="E10896" s="64"/>
      <c r="F10896" s="65"/>
      <c r="G10896" s="64"/>
    </row>
    <row r="10897" ht="15.0" customHeight="1">
      <c r="E10897" s="64"/>
      <c r="F10897" s="65"/>
      <c r="G10897" s="64"/>
    </row>
    <row r="10898" ht="15.0" customHeight="1">
      <c r="E10898" s="64"/>
      <c r="F10898" s="65"/>
      <c r="G10898" s="64"/>
    </row>
    <row r="10899" ht="15.0" customHeight="1">
      <c r="E10899" s="64"/>
      <c r="F10899" s="65"/>
      <c r="G10899" s="64"/>
    </row>
    <row r="10900" ht="15.0" customHeight="1">
      <c r="E10900" s="64"/>
      <c r="F10900" s="65"/>
      <c r="G10900" s="64"/>
    </row>
    <row r="10901" ht="15.0" customHeight="1">
      <c r="E10901" s="64"/>
      <c r="F10901" s="65"/>
      <c r="G10901" s="64"/>
    </row>
    <row r="10902" ht="15.0" customHeight="1">
      <c r="E10902" s="64"/>
      <c r="F10902" s="65"/>
      <c r="G10902" s="64"/>
    </row>
    <row r="10903" ht="15.0" customHeight="1">
      <c r="E10903" s="64"/>
      <c r="F10903" s="65"/>
      <c r="G10903" s="64"/>
    </row>
    <row r="10904" ht="15.0" customHeight="1">
      <c r="E10904" s="64"/>
      <c r="F10904" s="65"/>
      <c r="G10904" s="64"/>
    </row>
    <row r="10905" ht="15.0" customHeight="1">
      <c r="E10905" s="64"/>
      <c r="F10905" s="65"/>
      <c r="G10905" s="64"/>
    </row>
    <row r="10906" ht="15.0" customHeight="1">
      <c r="E10906" s="64"/>
      <c r="F10906" s="65"/>
      <c r="G10906" s="64"/>
    </row>
    <row r="10907" ht="15.0" customHeight="1">
      <c r="E10907" s="64"/>
      <c r="F10907" s="65"/>
      <c r="G10907" s="64"/>
    </row>
    <row r="10908" ht="15.0" customHeight="1">
      <c r="E10908" s="64"/>
      <c r="F10908" s="65"/>
      <c r="G10908" s="64"/>
    </row>
    <row r="10909" ht="15.0" customHeight="1">
      <c r="E10909" s="64"/>
      <c r="F10909" s="65"/>
      <c r="G10909" s="64"/>
    </row>
    <row r="10910" ht="15.0" customHeight="1">
      <c r="E10910" s="64"/>
      <c r="F10910" s="65"/>
      <c r="G10910" s="64"/>
    </row>
    <row r="10911" ht="15.0" customHeight="1">
      <c r="E10911" s="64"/>
      <c r="F10911" s="65"/>
      <c r="G10911" s="64"/>
    </row>
    <row r="10912" ht="15.0" customHeight="1">
      <c r="E10912" s="64"/>
      <c r="F10912" s="65"/>
      <c r="G10912" s="64"/>
    </row>
    <row r="10913" ht="15.0" customHeight="1">
      <c r="E10913" s="64"/>
      <c r="F10913" s="65"/>
      <c r="G10913" s="64"/>
    </row>
    <row r="10914" ht="15.0" customHeight="1">
      <c r="E10914" s="64"/>
      <c r="F10914" s="65"/>
      <c r="G10914" s="64"/>
    </row>
    <row r="10915" ht="15.0" customHeight="1">
      <c r="E10915" s="64"/>
      <c r="F10915" s="65"/>
      <c r="G10915" s="64"/>
    </row>
    <row r="10916" ht="15.0" customHeight="1">
      <c r="E10916" s="64"/>
      <c r="F10916" s="65"/>
      <c r="G10916" s="64"/>
    </row>
    <row r="10917" ht="15.0" customHeight="1">
      <c r="E10917" s="64"/>
      <c r="F10917" s="65"/>
      <c r="G10917" s="64"/>
    </row>
    <row r="10918" ht="15.0" customHeight="1">
      <c r="E10918" s="64"/>
      <c r="F10918" s="65"/>
      <c r="G10918" s="64"/>
    </row>
    <row r="10919" ht="15.0" customHeight="1">
      <c r="E10919" s="64"/>
      <c r="F10919" s="65"/>
      <c r="G10919" s="64"/>
    </row>
    <row r="10920" ht="15.0" customHeight="1">
      <c r="E10920" s="64"/>
      <c r="F10920" s="65"/>
      <c r="G10920" s="64"/>
    </row>
    <row r="10921" ht="15.0" customHeight="1">
      <c r="E10921" s="64"/>
      <c r="F10921" s="65"/>
      <c r="G10921" s="64"/>
    </row>
    <row r="10922" ht="15.0" customHeight="1">
      <c r="E10922" s="64"/>
      <c r="F10922" s="65"/>
      <c r="G10922" s="64"/>
    </row>
    <row r="10923" ht="15.0" customHeight="1">
      <c r="E10923" s="64"/>
      <c r="F10923" s="65"/>
      <c r="G10923" s="64"/>
    </row>
    <row r="10924" ht="15.0" customHeight="1">
      <c r="E10924" s="64"/>
      <c r="F10924" s="65"/>
      <c r="G10924" s="64"/>
    </row>
    <row r="10925" ht="15.0" customHeight="1">
      <c r="E10925" s="64"/>
      <c r="F10925" s="65"/>
      <c r="G10925" s="64"/>
    </row>
    <row r="10926" ht="15.0" customHeight="1">
      <c r="E10926" s="64"/>
      <c r="F10926" s="65"/>
      <c r="G10926" s="64"/>
    </row>
    <row r="10927" ht="15.0" customHeight="1">
      <c r="E10927" s="64"/>
      <c r="F10927" s="65"/>
      <c r="G10927" s="64"/>
    </row>
    <row r="10928" ht="15.0" customHeight="1">
      <c r="E10928" s="64"/>
      <c r="F10928" s="65"/>
      <c r="G10928" s="64"/>
    </row>
    <row r="10929" ht="15.0" customHeight="1">
      <c r="E10929" s="64"/>
      <c r="F10929" s="65"/>
      <c r="G10929" s="64"/>
    </row>
    <row r="10930" ht="15.0" customHeight="1">
      <c r="E10930" s="64"/>
      <c r="F10930" s="65"/>
      <c r="G10930" s="64"/>
    </row>
    <row r="10931" ht="15.0" customHeight="1">
      <c r="E10931" s="64"/>
      <c r="F10931" s="65"/>
      <c r="G10931" s="64"/>
    </row>
    <row r="10932" ht="15.0" customHeight="1">
      <c r="E10932" s="64"/>
      <c r="F10932" s="65"/>
      <c r="G10932" s="64"/>
    </row>
    <row r="10933" ht="15.0" customHeight="1">
      <c r="E10933" s="64"/>
      <c r="F10933" s="65"/>
      <c r="G10933" s="64"/>
    </row>
    <row r="10934" ht="15.0" customHeight="1">
      <c r="E10934" s="64"/>
      <c r="F10934" s="65"/>
      <c r="G10934" s="64"/>
    </row>
    <row r="10935" ht="15.0" customHeight="1">
      <c r="E10935" s="64"/>
      <c r="F10935" s="65"/>
      <c r="G10935" s="64"/>
    </row>
    <row r="10936" ht="15.0" customHeight="1">
      <c r="E10936" s="64"/>
      <c r="F10936" s="65"/>
      <c r="G10936" s="64"/>
    </row>
    <row r="10937" ht="15.0" customHeight="1">
      <c r="E10937" s="64"/>
      <c r="F10937" s="65"/>
      <c r="G10937" s="64"/>
    </row>
    <row r="10938" ht="15.0" customHeight="1">
      <c r="E10938" s="64"/>
      <c r="F10938" s="65"/>
      <c r="G10938" s="64"/>
    </row>
    <row r="10939" ht="15.0" customHeight="1">
      <c r="E10939" s="64"/>
      <c r="F10939" s="65"/>
      <c r="G10939" s="64"/>
    </row>
    <row r="10940" ht="15.0" customHeight="1">
      <c r="E10940" s="64"/>
      <c r="F10940" s="65"/>
      <c r="G10940" s="64"/>
    </row>
    <row r="10941" ht="15.0" customHeight="1">
      <c r="E10941" s="64"/>
      <c r="F10941" s="65"/>
      <c r="G10941" s="64"/>
    </row>
    <row r="10942" ht="15.0" customHeight="1">
      <c r="E10942" s="64"/>
      <c r="F10942" s="65"/>
      <c r="G10942" s="64"/>
    </row>
    <row r="10943" ht="15.0" customHeight="1">
      <c r="E10943" s="64"/>
      <c r="F10943" s="65"/>
      <c r="G10943" s="64"/>
    </row>
    <row r="10944" ht="15.0" customHeight="1">
      <c r="E10944" s="64"/>
      <c r="F10944" s="65"/>
      <c r="G10944" s="64"/>
    </row>
    <row r="10945" ht="15.0" customHeight="1">
      <c r="E10945" s="64"/>
      <c r="F10945" s="65"/>
      <c r="G10945" s="64"/>
    </row>
    <row r="10946" ht="15.0" customHeight="1">
      <c r="E10946" s="64"/>
      <c r="F10946" s="65"/>
      <c r="G10946" s="64"/>
    </row>
    <row r="10947" ht="15.0" customHeight="1">
      <c r="E10947" s="64"/>
      <c r="F10947" s="65"/>
      <c r="G10947" s="64"/>
    </row>
    <row r="10948" ht="15.0" customHeight="1">
      <c r="E10948" s="64"/>
      <c r="F10948" s="65"/>
      <c r="G10948" s="64"/>
    </row>
    <row r="10949" ht="15.0" customHeight="1">
      <c r="E10949" s="64"/>
      <c r="F10949" s="65"/>
      <c r="G10949" s="64"/>
    </row>
    <row r="10950" ht="15.0" customHeight="1">
      <c r="E10950" s="64"/>
      <c r="F10950" s="65"/>
      <c r="G10950" s="64"/>
    </row>
    <row r="10951" ht="15.0" customHeight="1">
      <c r="E10951" s="64"/>
      <c r="F10951" s="65"/>
      <c r="G10951" s="64"/>
    </row>
    <row r="10952" ht="15.0" customHeight="1">
      <c r="E10952" s="64"/>
      <c r="F10952" s="65"/>
      <c r="G10952" s="64"/>
    </row>
    <row r="10953" ht="15.0" customHeight="1">
      <c r="E10953" s="64"/>
      <c r="F10953" s="65"/>
      <c r="G10953" s="64"/>
    </row>
    <row r="10954" ht="15.0" customHeight="1">
      <c r="E10954" s="64"/>
      <c r="F10954" s="65"/>
      <c r="G10954" s="64"/>
    </row>
    <row r="10955" ht="15.0" customHeight="1">
      <c r="E10955" s="64"/>
      <c r="F10955" s="65"/>
      <c r="G10955" s="64"/>
    </row>
    <row r="10956" ht="15.0" customHeight="1">
      <c r="E10956" s="64"/>
      <c r="F10956" s="65"/>
      <c r="G10956" s="64"/>
    </row>
    <row r="10957" ht="15.0" customHeight="1">
      <c r="E10957" s="64"/>
      <c r="F10957" s="65"/>
      <c r="G10957" s="64"/>
    </row>
    <row r="10958" ht="15.0" customHeight="1">
      <c r="E10958" s="64"/>
      <c r="F10958" s="65"/>
      <c r="G10958" s="64"/>
    </row>
    <row r="10959" ht="15.0" customHeight="1">
      <c r="E10959" s="64"/>
      <c r="F10959" s="65"/>
      <c r="G10959" s="64"/>
    </row>
    <row r="10960" ht="15.0" customHeight="1">
      <c r="E10960" s="64"/>
      <c r="F10960" s="65"/>
      <c r="G10960" s="64"/>
    </row>
    <row r="10961" ht="15.0" customHeight="1">
      <c r="E10961" s="64"/>
      <c r="F10961" s="65"/>
      <c r="G10961" s="64"/>
    </row>
    <row r="10962" ht="15.0" customHeight="1">
      <c r="E10962" s="64"/>
      <c r="F10962" s="65"/>
      <c r="G10962" s="64"/>
    </row>
    <row r="10963" ht="15.0" customHeight="1">
      <c r="E10963" s="64"/>
      <c r="F10963" s="65"/>
      <c r="G10963" s="64"/>
    </row>
    <row r="10964" ht="15.0" customHeight="1">
      <c r="E10964" s="64"/>
      <c r="F10964" s="65"/>
      <c r="G10964" s="64"/>
    </row>
    <row r="10965" ht="15.0" customHeight="1">
      <c r="E10965" s="64"/>
      <c r="F10965" s="65"/>
      <c r="G10965" s="64"/>
    </row>
    <row r="10966" ht="15.0" customHeight="1">
      <c r="E10966" s="64"/>
      <c r="F10966" s="65"/>
      <c r="G10966" s="64"/>
    </row>
    <row r="10967" ht="15.0" customHeight="1">
      <c r="E10967" s="64"/>
      <c r="F10967" s="65"/>
      <c r="G10967" s="64"/>
    </row>
    <row r="10968" ht="15.0" customHeight="1">
      <c r="E10968" s="64"/>
      <c r="F10968" s="65"/>
      <c r="G10968" s="64"/>
    </row>
    <row r="10969" ht="15.0" customHeight="1">
      <c r="E10969" s="64"/>
      <c r="F10969" s="65"/>
      <c r="G10969" s="64"/>
    </row>
    <row r="10970" ht="15.0" customHeight="1">
      <c r="E10970" s="64"/>
      <c r="F10970" s="65"/>
      <c r="G10970" s="64"/>
    </row>
    <row r="10971" ht="15.0" customHeight="1">
      <c r="E10971" s="64"/>
      <c r="F10971" s="65"/>
      <c r="G10971" s="64"/>
    </row>
    <row r="10972" ht="15.0" customHeight="1">
      <c r="E10972" s="64"/>
      <c r="F10972" s="65"/>
      <c r="G10972" s="64"/>
    </row>
    <row r="10973" ht="15.0" customHeight="1">
      <c r="E10973" s="64"/>
      <c r="F10973" s="65"/>
      <c r="G10973" s="64"/>
    </row>
    <row r="10974" ht="15.0" customHeight="1">
      <c r="E10974" s="64"/>
      <c r="F10974" s="65"/>
      <c r="G10974" s="64"/>
    </row>
    <row r="10975" ht="15.0" customHeight="1">
      <c r="E10975" s="64"/>
      <c r="F10975" s="65"/>
      <c r="G10975" s="64"/>
    </row>
    <row r="10976" ht="15.0" customHeight="1">
      <c r="E10976" s="64"/>
      <c r="F10976" s="65"/>
      <c r="G10976" s="64"/>
    </row>
    <row r="10977" ht="15.0" customHeight="1">
      <c r="E10977" s="64"/>
      <c r="F10977" s="65"/>
      <c r="G10977" s="64"/>
    </row>
    <row r="10978" ht="15.0" customHeight="1">
      <c r="E10978" s="64"/>
      <c r="F10978" s="65"/>
      <c r="G10978" s="64"/>
    </row>
    <row r="10979" ht="15.0" customHeight="1">
      <c r="E10979" s="64"/>
      <c r="F10979" s="65"/>
      <c r="G10979" s="64"/>
    </row>
    <row r="10980" ht="15.0" customHeight="1">
      <c r="E10980" s="64"/>
      <c r="F10980" s="65"/>
      <c r="G10980" s="64"/>
    </row>
    <row r="10981" ht="15.0" customHeight="1">
      <c r="E10981" s="64"/>
      <c r="F10981" s="65"/>
      <c r="G10981" s="64"/>
    </row>
    <row r="10982" ht="15.0" customHeight="1">
      <c r="E10982" s="64"/>
      <c r="F10982" s="65"/>
      <c r="G10982" s="64"/>
    </row>
    <row r="10983" ht="15.0" customHeight="1">
      <c r="E10983" s="64"/>
      <c r="F10983" s="65"/>
      <c r="G10983" s="64"/>
    </row>
    <row r="10984" ht="15.0" customHeight="1">
      <c r="E10984" s="64"/>
      <c r="F10984" s="65"/>
      <c r="G10984" s="64"/>
    </row>
    <row r="10985" ht="15.0" customHeight="1">
      <c r="E10985" s="64"/>
      <c r="F10985" s="65"/>
      <c r="G10985" s="64"/>
    </row>
    <row r="10986" ht="15.0" customHeight="1">
      <c r="E10986" s="64"/>
      <c r="F10986" s="65"/>
      <c r="G10986" s="64"/>
    </row>
    <row r="10987" ht="15.0" customHeight="1">
      <c r="E10987" s="64"/>
      <c r="F10987" s="65"/>
      <c r="G10987" s="64"/>
    </row>
    <row r="10988" ht="15.0" customHeight="1">
      <c r="E10988" s="64"/>
      <c r="F10988" s="65"/>
      <c r="G10988" s="64"/>
    </row>
    <row r="10989" ht="15.0" customHeight="1">
      <c r="E10989" s="64"/>
      <c r="F10989" s="65"/>
      <c r="G10989" s="64"/>
    </row>
    <row r="10990" ht="15.0" customHeight="1">
      <c r="E10990" s="64"/>
      <c r="F10990" s="65"/>
      <c r="G10990" s="64"/>
    </row>
    <row r="10991" ht="15.0" customHeight="1">
      <c r="E10991" s="64"/>
      <c r="F10991" s="65"/>
      <c r="G10991" s="64"/>
    </row>
    <row r="10992" ht="15.0" customHeight="1">
      <c r="E10992" s="64"/>
      <c r="F10992" s="65"/>
      <c r="G10992" s="64"/>
    </row>
    <row r="10993" ht="15.0" customHeight="1">
      <c r="E10993" s="64"/>
      <c r="F10993" s="65"/>
      <c r="G10993" s="64"/>
    </row>
    <row r="10994" ht="15.0" customHeight="1">
      <c r="E10994" s="64"/>
      <c r="F10994" s="65"/>
      <c r="G10994" s="64"/>
    </row>
    <row r="10995" ht="15.0" customHeight="1">
      <c r="E10995" s="64"/>
      <c r="F10995" s="65"/>
      <c r="G10995" s="64"/>
    </row>
    <row r="10996" ht="15.0" customHeight="1">
      <c r="E10996" s="64"/>
      <c r="F10996" s="65"/>
      <c r="G10996" s="64"/>
    </row>
    <row r="10997" ht="15.0" customHeight="1">
      <c r="E10997" s="64"/>
      <c r="F10997" s="65"/>
      <c r="G10997" s="64"/>
    </row>
    <row r="10998" ht="15.0" customHeight="1">
      <c r="E10998" s="64"/>
      <c r="F10998" s="65"/>
      <c r="G10998" s="64"/>
    </row>
    <row r="10999" ht="15.0" customHeight="1">
      <c r="E10999" s="64"/>
      <c r="F10999" s="65"/>
      <c r="G10999" s="64"/>
    </row>
    <row r="11000" ht="15.0" customHeight="1">
      <c r="E11000" s="64"/>
      <c r="F11000" s="65"/>
      <c r="G11000" s="64"/>
    </row>
    <row r="11001" ht="15.0" customHeight="1">
      <c r="E11001" s="64"/>
      <c r="F11001" s="65"/>
      <c r="G11001" s="64"/>
    </row>
    <row r="11002" ht="15.0" customHeight="1">
      <c r="E11002" s="64"/>
      <c r="F11002" s="65"/>
      <c r="G11002" s="64"/>
    </row>
    <row r="11003" ht="15.0" customHeight="1">
      <c r="E11003" s="64"/>
      <c r="F11003" s="65"/>
      <c r="G11003" s="64"/>
    </row>
    <row r="11004" ht="15.0" customHeight="1">
      <c r="E11004" s="64"/>
      <c r="F11004" s="65"/>
      <c r="G11004" s="64"/>
    </row>
    <row r="11005" ht="15.0" customHeight="1">
      <c r="E11005" s="64"/>
      <c r="F11005" s="65"/>
      <c r="G11005" s="64"/>
    </row>
    <row r="11006" ht="15.0" customHeight="1">
      <c r="E11006" s="64"/>
      <c r="F11006" s="65"/>
      <c r="G11006" s="64"/>
    </row>
    <row r="11007" ht="15.0" customHeight="1">
      <c r="E11007" s="64"/>
      <c r="F11007" s="65"/>
      <c r="G11007" s="64"/>
    </row>
    <row r="11008" ht="15.0" customHeight="1">
      <c r="E11008" s="64"/>
      <c r="F11008" s="65"/>
      <c r="G11008" s="64"/>
    </row>
    <row r="11009" ht="15.0" customHeight="1">
      <c r="E11009" s="64"/>
      <c r="F11009" s="65"/>
      <c r="G11009" s="64"/>
    </row>
    <row r="11010" ht="15.0" customHeight="1">
      <c r="E11010" s="64"/>
      <c r="F11010" s="65"/>
      <c r="G11010" s="64"/>
    </row>
    <row r="11011" ht="15.0" customHeight="1">
      <c r="E11011" s="64"/>
      <c r="F11011" s="65"/>
      <c r="G11011" s="64"/>
    </row>
    <row r="11012" ht="15.0" customHeight="1">
      <c r="E11012" s="64"/>
      <c r="F11012" s="65"/>
      <c r="G11012" s="64"/>
    </row>
    <row r="11013" ht="15.0" customHeight="1">
      <c r="E11013" s="64"/>
      <c r="F11013" s="65"/>
      <c r="G11013" s="64"/>
    </row>
    <row r="11014" ht="15.0" customHeight="1">
      <c r="E11014" s="64"/>
      <c r="F11014" s="65"/>
      <c r="G11014" s="64"/>
    </row>
    <row r="11015" ht="15.0" customHeight="1">
      <c r="E11015" s="64"/>
      <c r="F11015" s="65"/>
      <c r="G11015" s="64"/>
    </row>
    <row r="11016" ht="15.0" customHeight="1">
      <c r="E11016" s="64"/>
      <c r="F11016" s="65"/>
      <c r="G11016" s="64"/>
    </row>
    <row r="11017" ht="15.0" customHeight="1">
      <c r="E11017" s="64"/>
      <c r="F11017" s="65"/>
      <c r="G11017" s="64"/>
    </row>
    <row r="11018" ht="15.0" customHeight="1">
      <c r="E11018" s="64"/>
      <c r="F11018" s="65"/>
      <c r="G11018" s="64"/>
    </row>
    <row r="11019" ht="15.0" customHeight="1">
      <c r="E11019" s="64"/>
      <c r="F11019" s="65"/>
      <c r="G11019" s="64"/>
    </row>
    <row r="11020" ht="15.0" customHeight="1">
      <c r="E11020" s="64"/>
      <c r="F11020" s="65"/>
      <c r="G11020" s="64"/>
    </row>
    <row r="11021" ht="15.0" customHeight="1">
      <c r="E11021" s="64"/>
      <c r="F11021" s="65"/>
      <c r="G11021" s="64"/>
    </row>
    <row r="11022" ht="15.0" customHeight="1">
      <c r="E11022" s="64"/>
      <c r="F11022" s="65"/>
      <c r="G11022" s="64"/>
    </row>
    <row r="11023" ht="15.0" customHeight="1">
      <c r="E11023" s="64"/>
      <c r="F11023" s="65"/>
      <c r="G11023" s="64"/>
    </row>
    <row r="11024" ht="15.0" customHeight="1">
      <c r="E11024" s="64"/>
      <c r="F11024" s="65"/>
      <c r="G11024" s="64"/>
    </row>
    <row r="11025" ht="15.0" customHeight="1">
      <c r="E11025" s="64"/>
      <c r="F11025" s="65"/>
      <c r="G11025" s="64"/>
    </row>
    <row r="11026" ht="15.0" customHeight="1">
      <c r="E11026" s="64"/>
      <c r="F11026" s="65"/>
      <c r="G11026" s="64"/>
    </row>
    <row r="11027" ht="15.0" customHeight="1">
      <c r="E11027" s="64"/>
      <c r="F11027" s="65"/>
      <c r="G11027" s="64"/>
    </row>
    <row r="11028" ht="15.0" customHeight="1">
      <c r="E11028" s="64"/>
      <c r="F11028" s="65"/>
      <c r="G11028" s="64"/>
    </row>
    <row r="11029" ht="15.0" customHeight="1">
      <c r="E11029" s="64"/>
      <c r="F11029" s="65"/>
      <c r="G11029" s="64"/>
    </row>
    <row r="11030" ht="15.0" customHeight="1">
      <c r="E11030" s="64"/>
      <c r="F11030" s="65"/>
      <c r="G11030" s="64"/>
    </row>
    <row r="11031" ht="15.0" customHeight="1">
      <c r="E11031" s="64"/>
      <c r="F11031" s="65"/>
      <c r="G11031" s="64"/>
    </row>
    <row r="11032" ht="15.0" customHeight="1">
      <c r="E11032" s="64"/>
      <c r="F11032" s="65"/>
      <c r="G11032" s="64"/>
    </row>
    <row r="11033" ht="15.0" customHeight="1">
      <c r="E11033" s="64"/>
      <c r="F11033" s="65"/>
      <c r="G11033" s="64"/>
    </row>
    <row r="11034" ht="15.0" customHeight="1">
      <c r="E11034" s="64"/>
      <c r="F11034" s="65"/>
      <c r="G11034" s="64"/>
    </row>
    <row r="11035" ht="15.0" customHeight="1">
      <c r="E11035" s="64"/>
      <c r="F11035" s="65"/>
      <c r="G11035" s="64"/>
    </row>
    <row r="11036" ht="15.0" customHeight="1">
      <c r="E11036" s="64"/>
      <c r="F11036" s="65"/>
      <c r="G11036" s="64"/>
    </row>
    <row r="11037" ht="15.0" customHeight="1">
      <c r="E11037" s="64"/>
      <c r="F11037" s="65"/>
      <c r="G11037" s="64"/>
    </row>
    <row r="11038" ht="15.0" customHeight="1">
      <c r="E11038" s="64"/>
      <c r="F11038" s="65"/>
      <c r="G11038" s="64"/>
    </row>
    <row r="11039" ht="15.0" customHeight="1">
      <c r="E11039" s="64"/>
      <c r="F11039" s="65"/>
      <c r="G11039" s="64"/>
    </row>
    <row r="11040" ht="15.0" customHeight="1">
      <c r="E11040" s="64"/>
      <c r="F11040" s="65"/>
      <c r="G11040" s="64"/>
    </row>
    <row r="11041" ht="15.0" customHeight="1">
      <c r="E11041" s="64"/>
      <c r="F11041" s="65"/>
      <c r="G11041" s="64"/>
    </row>
    <row r="11042" ht="15.0" customHeight="1">
      <c r="E11042" s="64"/>
      <c r="F11042" s="65"/>
      <c r="G11042" s="64"/>
    </row>
    <row r="11043" ht="15.0" customHeight="1">
      <c r="E11043" s="64"/>
      <c r="F11043" s="65"/>
      <c r="G11043" s="64"/>
    </row>
    <row r="11044" ht="15.0" customHeight="1">
      <c r="E11044" s="64"/>
      <c r="F11044" s="65"/>
      <c r="G11044" s="64"/>
    </row>
    <row r="11045" ht="15.0" customHeight="1">
      <c r="E11045" s="64"/>
      <c r="F11045" s="65"/>
      <c r="G11045" s="64"/>
    </row>
    <row r="11046" ht="15.0" customHeight="1">
      <c r="E11046" s="64"/>
      <c r="F11046" s="65"/>
      <c r="G11046" s="64"/>
    </row>
    <row r="11047" ht="15.0" customHeight="1">
      <c r="E11047" s="64"/>
      <c r="F11047" s="65"/>
      <c r="G11047" s="64"/>
    </row>
    <row r="11048" ht="15.0" customHeight="1">
      <c r="E11048" s="64"/>
      <c r="F11048" s="65"/>
      <c r="G11048" s="64"/>
    </row>
    <row r="11049" ht="15.0" customHeight="1">
      <c r="E11049" s="64"/>
      <c r="F11049" s="65"/>
      <c r="G11049" s="64"/>
    </row>
    <row r="11050" ht="15.0" customHeight="1">
      <c r="E11050" s="64"/>
      <c r="F11050" s="65"/>
      <c r="G11050" s="64"/>
    </row>
    <row r="11051" ht="15.0" customHeight="1">
      <c r="E11051" s="64"/>
      <c r="F11051" s="65"/>
      <c r="G11051" s="64"/>
    </row>
    <row r="11052" ht="15.0" customHeight="1">
      <c r="E11052" s="64"/>
      <c r="F11052" s="65"/>
      <c r="G11052" s="64"/>
    </row>
    <row r="11053" ht="15.0" customHeight="1">
      <c r="E11053" s="64"/>
      <c r="F11053" s="65"/>
      <c r="G11053" s="64"/>
    </row>
    <row r="11054" ht="15.0" customHeight="1">
      <c r="E11054" s="64"/>
      <c r="F11054" s="65"/>
      <c r="G11054" s="64"/>
    </row>
    <row r="11055" ht="15.0" customHeight="1">
      <c r="E11055" s="64"/>
      <c r="F11055" s="65"/>
      <c r="G11055" s="64"/>
    </row>
    <row r="11056" ht="15.0" customHeight="1">
      <c r="E11056" s="64"/>
      <c r="F11056" s="65"/>
      <c r="G11056" s="64"/>
    </row>
    <row r="11057" ht="15.0" customHeight="1">
      <c r="E11057" s="64"/>
      <c r="F11057" s="65"/>
      <c r="G11057" s="64"/>
    </row>
    <row r="11058" ht="15.0" customHeight="1">
      <c r="E11058" s="64"/>
      <c r="F11058" s="65"/>
      <c r="G11058" s="64"/>
    </row>
    <row r="11059" ht="15.0" customHeight="1">
      <c r="E11059" s="64"/>
      <c r="F11059" s="65"/>
      <c r="G11059" s="64"/>
    </row>
    <row r="11060" ht="15.0" customHeight="1">
      <c r="E11060" s="64"/>
      <c r="F11060" s="65"/>
      <c r="G11060" s="64"/>
    </row>
    <row r="11061" ht="15.0" customHeight="1">
      <c r="E11061" s="64"/>
      <c r="F11061" s="65"/>
      <c r="G11061" s="64"/>
    </row>
    <row r="11062" ht="15.0" customHeight="1">
      <c r="E11062" s="64"/>
      <c r="F11062" s="65"/>
      <c r="G11062" s="64"/>
    </row>
    <row r="11063" ht="15.0" customHeight="1">
      <c r="E11063" s="64"/>
      <c r="F11063" s="65"/>
      <c r="G11063" s="64"/>
    </row>
    <row r="11064" ht="15.0" customHeight="1">
      <c r="E11064" s="64"/>
      <c r="F11064" s="65"/>
      <c r="G11064" s="64"/>
    </row>
    <row r="11065" ht="15.0" customHeight="1">
      <c r="E11065" s="64"/>
      <c r="F11065" s="65"/>
      <c r="G11065" s="64"/>
    </row>
    <row r="11066" ht="15.0" customHeight="1">
      <c r="E11066" s="64"/>
      <c r="F11066" s="65"/>
      <c r="G11066" s="64"/>
    </row>
    <row r="11067" ht="15.0" customHeight="1">
      <c r="E11067" s="64"/>
      <c r="F11067" s="65"/>
      <c r="G11067" s="64"/>
    </row>
    <row r="11068" ht="15.0" customHeight="1">
      <c r="E11068" s="64"/>
      <c r="F11068" s="65"/>
      <c r="G11068" s="64"/>
    </row>
    <row r="11069" ht="15.0" customHeight="1">
      <c r="E11069" s="64"/>
      <c r="F11069" s="65"/>
      <c r="G11069" s="64"/>
    </row>
    <row r="11070" ht="15.0" customHeight="1">
      <c r="E11070" s="64"/>
      <c r="F11070" s="65"/>
      <c r="G11070" s="64"/>
    </row>
    <row r="11071" ht="15.0" customHeight="1">
      <c r="E11071" s="64"/>
      <c r="F11071" s="65"/>
      <c r="G11071" s="64"/>
    </row>
    <row r="11072" ht="15.0" customHeight="1">
      <c r="E11072" s="64"/>
      <c r="F11072" s="65"/>
      <c r="G11072" s="64"/>
    </row>
    <row r="11073" ht="15.0" customHeight="1">
      <c r="E11073" s="64"/>
      <c r="F11073" s="65"/>
      <c r="G11073" s="64"/>
    </row>
    <row r="11074" ht="15.0" customHeight="1">
      <c r="E11074" s="64"/>
      <c r="F11074" s="65"/>
      <c r="G11074" s="64"/>
    </row>
    <row r="11075" ht="15.0" customHeight="1">
      <c r="E11075" s="64"/>
      <c r="F11075" s="65"/>
      <c r="G11075" s="64"/>
    </row>
    <row r="11076" ht="15.0" customHeight="1">
      <c r="E11076" s="64"/>
      <c r="F11076" s="65"/>
      <c r="G11076" s="64"/>
    </row>
    <row r="11077" ht="15.0" customHeight="1">
      <c r="E11077" s="64"/>
      <c r="F11077" s="65"/>
      <c r="G11077" s="64"/>
    </row>
    <row r="11078" ht="15.0" customHeight="1">
      <c r="E11078" s="64"/>
      <c r="F11078" s="65"/>
      <c r="G11078" s="64"/>
    </row>
    <row r="11079" ht="15.0" customHeight="1">
      <c r="E11079" s="64"/>
      <c r="F11079" s="65"/>
      <c r="G11079" s="64"/>
    </row>
    <row r="11080" ht="15.0" customHeight="1">
      <c r="E11080" s="64"/>
      <c r="F11080" s="65"/>
      <c r="G11080" s="64"/>
    </row>
    <row r="11081" ht="15.0" customHeight="1">
      <c r="E11081" s="64"/>
      <c r="F11081" s="65"/>
      <c r="G11081" s="64"/>
    </row>
    <row r="11082" ht="15.0" customHeight="1">
      <c r="E11082" s="64"/>
      <c r="F11082" s="65"/>
      <c r="G11082" s="64"/>
    </row>
    <row r="11083" ht="15.0" customHeight="1">
      <c r="E11083" s="64"/>
      <c r="F11083" s="65"/>
      <c r="G11083" s="64"/>
    </row>
    <row r="11084" ht="15.0" customHeight="1">
      <c r="E11084" s="64"/>
      <c r="F11084" s="65"/>
      <c r="G11084" s="64"/>
    </row>
    <row r="11085" ht="15.0" customHeight="1">
      <c r="E11085" s="64"/>
      <c r="F11085" s="65"/>
      <c r="G11085" s="64"/>
    </row>
    <row r="11086" ht="15.0" customHeight="1">
      <c r="E11086" s="64"/>
      <c r="F11086" s="65"/>
      <c r="G11086" s="64"/>
    </row>
    <row r="11087" ht="15.0" customHeight="1">
      <c r="E11087" s="64"/>
      <c r="F11087" s="65"/>
      <c r="G11087" s="64"/>
    </row>
    <row r="11088" ht="15.0" customHeight="1">
      <c r="E11088" s="64"/>
      <c r="F11088" s="65"/>
      <c r="G11088" s="64"/>
    </row>
    <row r="11089" ht="15.0" customHeight="1">
      <c r="E11089" s="64"/>
      <c r="F11089" s="65"/>
      <c r="G11089" s="64"/>
    </row>
    <row r="11090" ht="15.0" customHeight="1">
      <c r="E11090" s="64"/>
      <c r="F11090" s="65"/>
      <c r="G11090" s="64"/>
    </row>
    <row r="11091" ht="15.0" customHeight="1">
      <c r="E11091" s="64"/>
      <c r="F11091" s="65"/>
      <c r="G11091" s="64"/>
    </row>
    <row r="11092" ht="15.0" customHeight="1">
      <c r="E11092" s="64"/>
      <c r="F11092" s="65"/>
      <c r="G11092" s="64"/>
    </row>
    <row r="11093" ht="15.0" customHeight="1">
      <c r="E11093" s="64"/>
      <c r="F11093" s="65"/>
      <c r="G11093" s="64"/>
    </row>
    <row r="11094" ht="15.0" customHeight="1">
      <c r="E11094" s="64"/>
      <c r="F11094" s="65"/>
      <c r="G11094" s="64"/>
    </row>
    <row r="11095" ht="15.0" customHeight="1">
      <c r="E11095" s="64"/>
      <c r="F11095" s="65"/>
      <c r="G11095" s="64"/>
    </row>
    <row r="11096" ht="15.0" customHeight="1">
      <c r="E11096" s="64"/>
      <c r="F11096" s="65"/>
      <c r="G11096" s="64"/>
    </row>
    <row r="11097" ht="15.0" customHeight="1">
      <c r="E11097" s="64"/>
      <c r="F11097" s="65"/>
      <c r="G11097" s="64"/>
    </row>
    <row r="11098" ht="15.0" customHeight="1">
      <c r="E11098" s="64"/>
      <c r="F11098" s="65"/>
      <c r="G11098" s="64"/>
    </row>
    <row r="11099" ht="15.0" customHeight="1">
      <c r="E11099" s="64"/>
      <c r="F11099" s="65"/>
      <c r="G11099" s="64"/>
    </row>
    <row r="11100" ht="15.0" customHeight="1">
      <c r="E11100" s="64"/>
      <c r="F11100" s="65"/>
      <c r="G11100" s="64"/>
    </row>
    <row r="11101" ht="15.0" customHeight="1">
      <c r="E11101" s="64"/>
      <c r="F11101" s="65"/>
      <c r="G11101" s="64"/>
    </row>
    <row r="11102" ht="15.0" customHeight="1">
      <c r="E11102" s="64"/>
      <c r="F11102" s="65"/>
      <c r="G11102" s="64"/>
    </row>
    <row r="11103" ht="15.0" customHeight="1">
      <c r="E11103" s="64"/>
      <c r="F11103" s="65"/>
      <c r="G11103" s="64"/>
    </row>
    <row r="11104" ht="15.0" customHeight="1">
      <c r="E11104" s="64"/>
      <c r="F11104" s="65"/>
      <c r="G11104" s="64"/>
    </row>
    <row r="11105" ht="15.0" customHeight="1">
      <c r="E11105" s="64"/>
      <c r="F11105" s="65"/>
      <c r="G11105" s="64"/>
    </row>
    <row r="11106" ht="15.0" customHeight="1">
      <c r="E11106" s="64"/>
      <c r="F11106" s="65"/>
      <c r="G11106" s="64"/>
    </row>
    <row r="11107" ht="15.0" customHeight="1">
      <c r="E11107" s="64"/>
      <c r="F11107" s="65"/>
      <c r="G11107" s="64"/>
    </row>
    <row r="11108" ht="15.0" customHeight="1">
      <c r="E11108" s="64"/>
      <c r="F11108" s="65"/>
      <c r="G11108" s="64"/>
    </row>
    <row r="11109" ht="15.0" customHeight="1">
      <c r="E11109" s="64"/>
      <c r="F11109" s="65"/>
      <c r="G11109" s="64"/>
    </row>
    <row r="11110" ht="15.0" customHeight="1">
      <c r="E11110" s="64"/>
      <c r="F11110" s="65"/>
      <c r="G11110" s="64"/>
    </row>
    <row r="11111" ht="15.0" customHeight="1">
      <c r="E11111" s="64"/>
      <c r="F11111" s="65"/>
      <c r="G11111" s="64"/>
    </row>
    <row r="11112" ht="15.0" customHeight="1">
      <c r="E11112" s="64"/>
      <c r="F11112" s="65"/>
      <c r="G11112" s="64"/>
    </row>
    <row r="11113" ht="15.0" customHeight="1">
      <c r="E11113" s="64"/>
      <c r="F11113" s="65"/>
      <c r="G11113" s="64"/>
    </row>
    <row r="11114" ht="15.0" customHeight="1">
      <c r="E11114" s="64"/>
      <c r="F11114" s="65"/>
      <c r="G11114" s="64"/>
    </row>
    <row r="11115" ht="15.0" customHeight="1">
      <c r="E11115" s="64"/>
      <c r="F11115" s="65"/>
      <c r="G11115" s="64"/>
    </row>
    <row r="11116" ht="15.0" customHeight="1">
      <c r="E11116" s="64"/>
      <c r="F11116" s="65"/>
      <c r="G11116" s="64"/>
    </row>
    <row r="11117" ht="15.0" customHeight="1">
      <c r="E11117" s="64"/>
      <c r="F11117" s="65"/>
      <c r="G11117" s="64"/>
    </row>
    <row r="11118" ht="15.0" customHeight="1">
      <c r="E11118" s="64"/>
      <c r="F11118" s="65"/>
      <c r="G11118" s="64"/>
    </row>
    <row r="11119" ht="15.0" customHeight="1">
      <c r="E11119" s="64"/>
      <c r="F11119" s="65"/>
      <c r="G11119" s="64"/>
    </row>
    <row r="11120" ht="15.0" customHeight="1">
      <c r="E11120" s="64"/>
      <c r="F11120" s="65"/>
      <c r="G11120" s="64"/>
    </row>
    <row r="11121" ht="15.0" customHeight="1">
      <c r="E11121" s="64"/>
      <c r="F11121" s="65"/>
      <c r="G11121" s="64"/>
    </row>
    <row r="11122" ht="15.0" customHeight="1">
      <c r="E11122" s="64"/>
      <c r="F11122" s="65"/>
      <c r="G11122" s="64"/>
    </row>
    <row r="11123" ht="15.0" customHeight="1">
      <c r="E11123" s="64"/>
      <c r="F11123" s="65"/>
      <c r="G11123" s="64"/>
    </row>
    <row r="11124" ht="15.0" customHeight="1">
      <c r="E11124" s="64"/>
      <c r="F11124" s="65"/>
      <c r="G11124" s="64"/>
    </row>
    <row r="11125" ht="15.0" customHeight="1">
      <c r="E11125" s="64"/>
      <c r="F11125" s="65"/>
      <c r="G11125" s="64"/>
    </row>
    <row r="11126" ht="15.0" customHeight="1">
      <c r="E11126" s="64"/>
      <c r="F11126" s="65"/>
      <c r="G11126" s="64"/>
    </row>
    <row r="11127" ht="15.0" customHeight="1">
      <c r="E11127" s="64"/>
      <c r="F11127" s="65"/>
      <c r="G11127" s="64"/>
    </row>
    <row r="11128" ht="15.0" customHeight="1">
      <c r="E11128" s="64"/>
      <c r="F11128" s="65"/>
      <c r="G11128" s="64"/>
    </row>
    <row r="11129" ht="15.0" customHeight="1">
      <c r="E11129" s="64"/>
      <c r="F11129" s="65"/>
      <c r="G11129" s="64"/>
    </row>
    <row r="11130" ht="15.0" customHeight="1">
      <c r="E11130" s="64"/>
      <c r="F11130" s="65"/>
      <c r="G11130" s="64"/>
    </row>
    <row r="11131" ht="15.0" customHeight="1">
      <c r="E11131" s="64"/>
      <c r="F11131" s="65"/>
      <c r="G11131" s="64"/>
    </row>
    <row r="11132" ht="15.0" customHeight="1">
      <c r="E11132" s="64"/>
      <c r="F11132" s="65"/>
      <c r="G11132" s="64"/>
    </row>
    <row r="11133" ht="15.0" customHeight="1">
      <c r="E11133" s="64"/>
      <c r="F11133" s="65"/>
      <c r="G11133" s="64"/>
    </row>
    <row r="11134" ht="15.0" customHeight="1">
      <c r="E11134" s="64"/>
      <c r="F11134" s="65"/>
      <c r="G11134" s="64"/>
    </row>
    <row r="11135" ht="15.0" customHeight="1">
      <c r="E11135" s="64"/>
      <c r="F11135" s="65"/>
      <c r="G11135" s="64"/>
    </row>
    <row r="11136" ht="15.0" customHeight="1">
      <c r="E11136" s="64"/>
      <c r="F11136" s="65"/>
      <c r="G11136" s="64"/>
    </row>
    <row r="11137" ht="15.0" customHeight="1">
      <c r="E11137" s="64"/>
      <c r="F11137" s="65"/>
      <c r="G11137" s="64"/>
    </row>
    <row r="11138" ht="15.0" customHeight="1">
      <c r="E11138" s="64"/>
      <c r="F11138" s="65"/>
      <c r="G11138" s="64"/>
    </row>
    <row r="11139" ht="15.0" customHeight="1">
      <c r="E11139" s="64"/>
      <c r="F11139" s="65"/>
      <c r="G11139" s="64"/>
    </row>
    <row r="11140" ht="15.0" customHeight="1">
      <c r="E11140" s="64"/>
      <c r="F11140" s="65"/>
      <c r="G11140" s="64"/>
    </row>
    <row r="11141" ht="15.0" customHeight="1">
      <c r="E11141" s="64"/>
      <c r="F11141" s="65"/>
      <c r="G11141" s="64"/>
    </row>
    <row r="11142" ht="15.0" customHeight="1">
      <c r="E11142" s="64"/>
      <c r="F11142" s="65"/>
      <c r="G11142" s="64"/>
    </row>
    <row r="11143" ht="15.0" customHeight="1">
      <c r="E11143" s="64"/>
      <c r="F11143" s="65"/>
      <c r="G11143" s="64"/>
    </row>
    <row r="11144" ht="15.0" customHeight="1">
      <c r="E11144" s="64"/>
      <c r="F11144" s="65"/>
      <c r="G11144" s="64"/>
    </row>
    <row r="11145" ht="15.0" customHeight="1">
      <c r="E11145" s="64"/>
      <c r="F11145" s="65"/>
      <c r="G11145" s="64"/>
    </row>
    <row r="11146" ht="15.0" customHeight="1">
      <c r="E11146" s="64"/>
      <c r="F11146" s="65"/>
      <c r="G11146" s="64"/>
    </row>
    <row r="11147" ht="15.0" customHeight="1">
      <c r="E11147" s="64"/>
      <c r="F11147" s="65"/>
      <c r="G11147" s="64"/>
    </row>
    <row r="11148" ht="15.0" customHeight="1">
      <c r="E11148" s="64"/>
      <c r="F11148" s="65"/>
      <c r="G11148" s="64"/>
    </row>
    <row r="11149" ht="15.0" customHeight="1">
      <c r="E11149" s="64"/>
      <c r="F11149" s="65"/>
      <c r="G11149" s="64"/>
    </row>
    <row r="11150" ht="15.0" customHeight="1">
      <c r="E11150" s="64"/>
      <c r="F11150" s="65"/>
      <c r="G11150" s="64"/>
    </row>
    <row r="11151" ht="15.0" customHeight="1">
      <c r="E11151" s="64"/>
      <c r="F11151" s="65"/>
      <c r="G11151" s="64"/>
    </row>
    <row r="11152" ht="15.0" customHeight="1">
      <c r="E11152" s="64"/>
      <c r="F11152" s="65"/>
      <c r="G11152" s="64"/>
    </row>
    <row r="11153" ht="15.0" customHeight="1">
      <c r="E11153" s="64"/>
      <c r="F11153" s="65"/>
      <c r="G11153" s="64"/>
    </row>
    <row r="11154" ht="15.0" customHeight="1">
      <c r="E11154" s="64"/>
      <c r="F11154" s="65"/>
      <c r="G11154" s="64"/>
    </row>
    <row r="11155" ht="15.0" customHeight="1">
      <c r="E11155" s="64"/>
      <c r="F11155" s="65"/>
      <c r="G11155" s="64"/>
    </row>
    <row r="11156" ht="15.0" customHeight="1">
      <c r="E11156" s="64"/>
      <c r="F11156" s="65"/>
      <c r="G11156" s="64"/>
    </row>
    <row r="11157" ht="15.0" customHeight="1">
      <c r="E11157" s="64"/>
      <c r="F11157" s="65"/>
      <c r="G11157" s="64"/>
    </row>
    <row r="11158" ht="15.0" customHeight="1">
      <c r="E11158" s="64"/>
      <c r="F11158" s="65"/>
      <c r="G11158" s="64"/>
    </row>
    <row r="11159" ht="15.0" customHeight="1">
      <c r="E11159" s="64"/>
      <c r="F11159" s="65"/>
      <c r="G11159" s="64"/>
    </row>
    <row r="11160" ht="15.0" customHeight="1">
      <c r="E11160" s="64"/>
      <c r="F11160" s="65"/>
      <c r="G11160" s="64"/>
    </row>
    <row r="11161" ht="15.0" customHeight="1">
      <c r="E11161" s="64"/>
      <c r="F11161" s="65"/>
      <c r="G11161" s="64"/>
    </row>
    <row r="11162" ht="15.0" customHeight="1">
      <c r="E11162" s="64"/>
      <c r="F11162" s="65"/>
      <c r="G11162" s="64"/>
    </row>
    <row r="11163" ht="15.0" customHeight="1">
      <c r="E11163" s="64"/>
      <c r="F11163" s="65"/>
      <c r="G11163" s="64"/>
    </row>
    <row r="11164" ht="15.0" customHeight="1">
      <c r="E11164" s="64"/>
      <c r="F11164" s="65"/>
      <c r="G11164" s="64"/>
    </row>
    <row r="11165" ht="15.0" customHeight="1">
      <c r="E11165" s="64"/>
      <c r="F11165" s="65"/>
      <c r="G11165" s="64"/>
    </row>
    <row r="11166" ht="15.0" customHeight="1">
      <c r="E11166" s="64"/>
      <c r="F11166" s="65"/>
      <c r="G11166" s="64"/>
    </row>
    <row r="11167" ht="15.0" customHeight="1">
      <c r="E11167" s="64"/>
      <c r="F11167" s="65"/>
      <c r="G11167" s="64"/>
    </row>
    <row r="11168" ht="15.0" customHeight="1">
      <c r="E11168" s="64"/>
      <c r="F11168" s="65"/>
      <c r="G11168" s="64"/>
    </row>
    <row r="11169" ht="15.0" customHeight="1">
      <c r="E11169" s="64"/>
      <c r="F11169" s="65"/>
      <c r="G11169" s="64"/>
    </row>
    <row r="11170" ht="15.0" customHeight="1">
      <c r="E11170" s="64"/>
      <c r="F11170" s="65"/>
      <c r="G11170" s="64"/>
    </row>
    <row r="11171" ht="15.0" customHeight="1">
      <c r="E11171" s="64"/>
      <c r="F11171" s="65"/>
      <c r="G11171" s="64"/>
    </row>
    <row r="11172" ht="15.0" customHeight="1">
      <c r="E11172" s="64"/>
      <c r="F11172" s="65"/>
      <c r="G11172" s="64"/>
    </row>
    <row r="11173" ht="15.0" customHeight="1">
      <c r="E11173" s="64"/>
      <c r="F11173" s="65"/>
      <c r="G11173" s="64"/>
    </row>
    <row r="11174" ht="15.0" customHeight="1">
      <c r="E11174" s="64"/>
      <c r="F11174" s="65"/>
      <c r="G11174" s="64"/>
    </row>
    <row r="11175" ht="15.0" customHeight="1">
      <c r="E11175" s="64"/>
      <c r="F11175" s="65"/>
      <c r="G11175" s="64"/>
    </row>
    <row r="11176" ht="15.0" customHeight="1">
      <c r="E11176" s="64"/>
      <c r="F11176" s="65"/>
      <c r="G11176" s="64"/>
    </row>
    <row r="11177" ht="15.0" customHeight="1">
      <c r="E11177" s="64"/>
      <c r="F11177" s="65"/>
      <c r="G11177" s="64"/>
    </row>
    <row r="11178" ht="15.0" customHeight="1">
      <c r="E11178" s="64"/>
      <c r="F11178" s="65"/>
      <c r="G11178" s="64"/>
    </row>
    <row r="11179" ht="15.0" customHeight="1">
      <c r="E11179" s="64"/>
      <c r="F11179" s="65"/>
      <c r="G11179" s="64"/>
    </row>
    <row r="11180" ht="15.0" customHeight="1">
      <c r="E11180" s="64"/>
      <c r="F11180" s="65"/>
      <c r="G11180" s="64"/>
    </row>
    <row r="11181" ht="15.0" customHeight="1">
      <c r="E11181" s="64"/>
      <c r="F11181" s="65"/>
      <c r="G11181" s="64"/>
    </row>
    <row r="11182" ht="15.0" customHeight="1">
      <c r="E11182" s="64"/>
      <c r="F11182" s="65"/>
      <c r="G11182" s="64"/>
    </row>
    <row r="11183" ht="15.0" customHeight="1">
      <c r="E11183" s="64"/>
      <c r="F11183" s="65"/>
      <c r="G11183" s="64"/>
    </row>
    <row r="11184" ht="15.0" customHeight="1">
      <c r="E11184" s="64"/>
      <c r="F11184" s="65"/>
      <c r="G11184" s="64"/>
    </row>
    <row r="11185" ht="15.0" customHeight="1">
      <c r="E11185" s="64"/>
      <c r="F11185" s="65"/>
      <c r="G11185" s="64"/>
    </row>
    <row r="11186" ht="15.0" customHeight="1">
      <c r="E11186" s="64"/>
      <c r="F11186" s="65"/>
      <c r="G11186" s="64"/>
    </row>
    <row r="11187" ht="15.0" customHeight="1">
      <c r="E11187" s="64"/>
      <c r="F11187" s="65"/>
      <c r="G11187" s="64"/>
    </row>
    <row r="11188" ht="15.0" customHeight="1">
      <c r="E11188" s="64"/>
      <c r="F11188" s="65"/>
      <c r="G11188" s="64"/>
    </row>
    <row r="11189" ht="15.0" customHeight="1">
      <c r="E11189" s="64"/>
      <c r="F11189" s="65"/>
      <c r="G11189" s="64"/>
    </row>
    <row r="11190" ht="15.0" customHeight="1">
      <c r="E11190" s="64"/>
      <c r="F11190" s="65"/>
      <c r="G11190" s="64"/>
    </row>
    <row r="11191" ht="15.0" customHeight="1">
      <c r="E11191" s="64"/>
      <c r="F11191" s="65"/>
      <c r="G11191" s="64"/>
    </row>
    <row r="11192" ht="15.0" customHeight="1">
      <c r="E11192" s="64"/>
      <c r="F11192" s="65"/>
      <c r="G11192" s="64"/>
    </row>
    <row r="11193" ht="15.0" customHeight="1">
      <c r="E11193" s="64"/>
      <c r="F11193" s="65"/>
      <c r="G11193" s="64"/>
    </row>
    <row r="11194" ht="15.0" customHeight="1">
      <c r="E11194" s="64"/>
      <c r="F11194" s="65"/>
      <c r="G11194" s="64"/>
    </row>
    <row r="11195" ht="15.0" customHeight="1">
      <c r="E11195" s="64"/>
      <c r="F11195" s="65"/>
      <c r="G11195" s="64"/>
    </row>
    <row r="11196" ht="15.0" customHeight="1">
      <c r="E11196" s="64"/>
      <c r="F11196" s="65"/>
      <c r="G11196" s="64"/>
    </row>
    <row r="11197" ht="15.0" customHeight="1">
      <c r="E11197" s="64"/>
      <c r="F11197" s="65"/>
      <c r="G11197" s="64"/>
    </row>
    <row r="11198" ht="15.0" customHeight="1">
      <c r="E11198" s="64"/>
      <c r="F11198" s="65"/>
      <c r="G11198" s="64"/>
    </row>
    <row r="11199" ht="15.0" customHeight="1">
      <c r="E11199" s="64"/>
      <c r="F11199" s="65"/>
      <c r="G11199" s="64"/>
    </row>
    <row r="11200" ht="15.0" customHeight="1">
      <c r="E11200" s="64"/>
      <c r="F11200" s="65"/>
      <c r="G11200" s="64"/>
    </row>
    <row r="11201" ht="15.0" customHeight="1">
      <c r="E11201" s="64"/>
      <c r="F11201" s="65"/>
      <c r="G11201" s="64"/>
    </row>
    <row r="11202" ht="15.0" customHeight="1">
      <c r="E11202" s="64"/>
      <c r="F11202" s="65"/>
      <c r="G11202" s="64"/>
    </row>
    <row r="11203" ht="15.0" customHeight="1">
      <c r="E11203" s="64"/>
      <c r="F11203" s="65"/>
      <c r="G11203" s="64"/>
    </row>
    <row r="11204" ht="15.0" customHeight="1">
      <c r="E11204" s="64"/>
      <c r="F11204" s="65"/>
      <c r="G11204" s="64"/>
    </row>
    <row r="11205" ht="15.0" customHeight="1">
      <c r="E11205" s="64"/>
      <c r="F11205" s="65"/>
      <c r="G11205" s="64"/>
    </row>
    <row r="11206" ht="15.0" customHeight="1">
      <c r="E11206" s="64"/>
      <c r="F11206" s="65"/>
      <c r="G11206" s="64"/>
    </row>
    <row r="11207" ht="15.0" customHeight="1">
      <c r="E11207" s="64"/>
      <c r="F11207" s="65"/>
      <c r="G11207" s="64"/>
    </row>
    <row r="11208" ht="15.0" customHeight="1">
      <c r="E11208" s="64"/>
      <c r="F11208" s="65"/>
      <c r="G11208" s="64"/>
    </row>
    <row r="11209" ht="15.0" customHeight="1">
      <c r="E11209" s="64"/>
      <c r="F11209" s="65"/>
      <c r="G11209" s="64"/>
    </row>
    <row r="11210" ht="15.0" customHeight="1">
      <c r="E11210" s="64"/>
      <c r="F11210" s="65"/>
      <c r="G11210" s="64"/>
    </row>
    <row r="11211" ht="15.0" customHeight="1">
      <c r="E11211" s="64"/>
      <c r="F11211" s="65"/>
      <c r="G11211" s="64"/>
    </row>
    <row r="11212" ht="15.0" customHeight="1">
      <c r="E11212" s="64"/>
      <c r="F11212" s="65"/>
      <c r="G11212" s="64"/>
    </row>
    <row r="11213" ht="15.0" customHeight="1">
      <c r="E11213" s="64"/>
      <c r="F11213" s="65"/>
      <c r="G11213" s="64"/>
    </row>
    <row r="11214" ht="15.0" customHeight="1">
      <c r="E11214" s="64"/>
      <c r="F11214" s="65"/>
      <c r="G11214" s="64"/>
    </row>
    <row r="11215" ht="15.0" customHeight="1">
      <c r="E11215" s="64"/>
      <c r="F11215" s="65"/>
      <c r="G11215" s="64"/>
    </row>
    <row r="11216" ht="15.0" customHeight="1">
      <c r="E11216" s="64"/>
      <c r="F11216" s="65"/>
      <c r="G11216" s="64"/>
    </row>
    <row r="11217" ht="15.0" customHeight="1">
      <c r="E11217" s="64"/>
      <c r="F11217" s="65"/>
      <c r="G11217" s="64"/>
    </row>
    <row r="11218" ht="15.0" customHeight="1">
      <c r="E11218" s="64"/>
      <c r="F11218" s="65"/>
      <c r="G11218" s="64"/>
    </row>
    <row r="11219" ht="15.0" customHeight="1">
      <c r="E11219" s="64"/>
      <c r="F11219" s="65"/>
      <c r="G11219" s="64"/>
    </row>
    <row r="11220" ht="15.0" customHeight="1">
      <c r="E11220" s="64"/>
      <c r="F11220" s="65"/>
      <c r="G11220" s="64"/>
    </row>
    <row r="11221" ht="15.0" customHeight="1">
      <c r="E11221" s="64"/>
      <c r="F11221" s="65"/>
      <c r="G11221" s="64"/>
    </row>
    <row r="11222" ht="15.0" customHeight="1">
      <c r="E11222" s="64"/>
      <c r="F11222" s="65"/>
      <c r="G11222" s="64"/>
    </row>
    <row r="11223" ht="15.0" customHeight="1">
      <c r="E11223" s="64"/>
      <c r="F11223" s="65"/>
      <c r="G11223" s="64"/>
    </row>
    <row r="11224" ht="15.0" customHeight="1">
      <c r="E11224" s="64"/>
      <c r="F11224" s="65"/>
      <c r="G11224" s="64"/>
    </row>
    <row r="11225" ht="15.0" customHeight="1">
      <c r="E11225" s="64"/>
      <c r="F11225" s="65"/>
      <c r="G11225" s="64"/>
    </row>
    <row r="11226" ht="15.0" customHeight="1">
      <c r="E11226" s="64"/>
      <c r="F11226" s="65"/>
      <c r="G11226" s="64"/>
    </row>
    <row r="11227" ht="15.0" customHeight="1">
      <c r="E11227" s="64"/>
      <c r="F11227" s="65"/>
      <c r="G11227" s="64"/>
    </row>
    <row r="11228" ht="15.0" customHeight="1">
      <c r="E11228" s="64"/>
      <c r="F11228" s="65"/>
      <c r="G11228" s="64"/>
    </row>
    <row r="11229" ht="15.0" customHeight="1">
      <c r="E11229" s="64"/>
      <c r="F11229" s="65"/>
      <c r="G11229" s="64"/>
    </row>
    <row r="11230" ht="15.0" customHeight="1">
      <c r="E11230" s="64"/>
      <c r="F11230" s="65"/>
      <c r="G11230" s="64"/>
    </row>
    <row r="11231" ht="15.0" customHeight="1">
      <c r="E11231" s="64"/>
      <c r="F11231" s="65"/>
      <c r="G11231" s="64"/>
    </row>
    <row r="11232" ht="15.0" customHeight="1">
      <c r="E11232" s="64"/>
      <c r="F11232" s="65"/>
      <c r="G11232" s="64"/>
    </row>
    <row r="11233" ht="15.0" customHeight="1">
      <c r="E11233" s="64"/>
      <c r="F11233" s="65"/>
      <c r="G11233" s="64"/>
    </row>
    <row r="11234" ht="15.0" customHeight="1">
      <c r="E11234" s="64"/>
      <c r="F11234" s="65"/>
      <c r="G11234" s="64"/>
    </row>
    <row r="11235" ht="15.0" customHeight="1">
      <c r="E11235" s="64"/>
      <c r="F11235" s="65"/>
      <c r="G11235" s="64"/>
    </row>
    <row r="11236" ht="15.0" customHeight="1">
      <c r="E11236" s="64"/>
      <c r="F11236" s="65"/>
      <c r="G11236" s="64"/>
    </row>
    <row r="11237" ht="15.0" customHeight="1">
      <c r="E11237" s="64"/>
      <c r="F11237" s="65"/>
      <c r="G11237" s="64"/>
    </row>
    <row r="11238" ht="15.0" customHeight="1">
      <c r="E11238" s="64"/>
      <c r="F11238" s="65"/>
      <c r="G11238" s="64"/>
    </row>
    <row r="11239" ht="15.0" customHeight="1">
      <c r="E11239" s="64"/>
      <c r="F11239" s="65"/>
      <c r="G11239" s="64"/>
    </row>
    <row r="11240" ht="15.0" customHeight="1">
      <c r="E11240" s="64"/>
      <c r="F11240" s="65"/>
      <c r="G11240" s="64"/>
    </row>
    <row r="11241" ht="15.0" customHeight="1">
      <c r="E11241" s="64"/>
      <c r="F11241" s="65"/>
      <c r="G11241" s="64"/>
    </row>
    <row r="11242" ht="15.0" customHeight="1">
      <c r="E11242" s="64"/>
      <c r="F11242" s="65"/>
      <c r="G11242" s="64"/>
    </row>
    <row r="11243" ht="15.0" customHeight="1">
      <c r="E11243" s="64"/>
      <c r="F11243" s="65"/>
      <c r="G11243" s="64"/>
    </row>
    <row r="11244" ht="15.0" customHeight="1">
      <c r="E11244" s="64"/>
      <c r="F11244" s="65"/>
      <c r="G11244" s="64"/>
    </row>
    <row r="11245" ht="15.0" customHeight="1">
      <c r="E11245" s="64"/>
      <c r="F11245" s="65"/>
      <c r="G11245" s="64"/>
    </row>
    <row r="11246" ht="15.0" customHeight="1">
      <c r="E11246" s="64"/>
      <c r="F11246" s="65"/>
      <c r="G11246" s="64"/>
    </row>
    <row r="11247" ht="15.0" customHeight="1">
      <c r="E11247" s="64"/>
      <c r="F11247" s="65"/>
      <c r="G11247" s="64"/>
    </row>
    <row r="11248" ht="15.0" customHeight="1">
      <c r="E11248" s="64"/>
      <c r="F11248" s="65"/>
      <c r="G11248" s="64"/>
    </row>
    <row r="11249" ht="15.0" customHeight="1">
      <c r="E11249" s="64"/>
      <c r="F11249" s="65"/>
      <c r="G11249" s="64"/>
    </row>
    <row r="11250" ht="15.0" customHeight="1">
      <c r="E11250" s="64"/>
      <c r="F11250" s="65"/>
      <c r="G11250" s="64"/>
    </row>
    <row r="11251" ht="15.0" customHeight="1">
      <c r="E11251" s="64"/>
      <c r="F11251" s="65"/>
      <c r="G11251" s="64"/>
    </row>
    <row r="11252" ht="15.0" customHeight="1">
      <c r="E11252" s="64"/>
      <c r="F11252" s="65"/>
      <c r="G11252" s="64"/>
    </row>
    <row r="11253" ht="15.0" customHeight="1">
      <c r="E11253" s="64"/>
      <c r="F11253" s="65"/>
      <c r="G11253" s="64"/>
    </row>
    <row r="11254" ht="15.0" customHeight="1">
      <c r="E11254" s="64"/>
      <c r="F11254" s="65"/>
      <c r="G11254" s="64"/>
    </row>
    <row r="11255" ht="15.0" customHeight="1">
      <c r="E11255" s="64"/>
      <c r="F11255" s="65"/>
      <c r="G11255" s="64"/>
    </row>
    <row r="11256" ht="15.0" customHeight="1">
      <c r="E11256" s="64"/>
      <c r="F11256" s="65"/>
      <c r="G11256" s="64"/>
    </row>
    <row r="11257" ht="15.0" customHeight="1">
      <c r="E11257" s="64"/>
      <c r="F11257" s="65"/>
      <c r="G11257" s="64"/>
    </row>
    <row r="11258" ht="15.0" customHeight="1">
      <c r="E11258" s="64"/>
      <c r="F11258" s="65"/>
      <c r="G11258" s="64"/>
    </row>
    <row r="11259" ht="15.0" customHeight="1">
      <c r="E11259" s="64"/>
      <c r="F11259" s="65"/>
      <c r="G11259" s="64"/>
    </row>
    <row r="11260" ht="15.0" customHeight="1">
      <c r="E11260" s="64"/>
      <c r="F11260" s="65"/>
      <c r="G11260" s="64"/>
    </row>
    <row r="11261" ht="15.0" customHeight="1">
      <c r="E11261" s="64"/>
      <c r="F11261" s="65"/>
      <c r="G11261" s="64"/>
    </row>
    <row r="11262" ht="15.0" customHeight="1">
      <c r="E11262" s="64"/>
      <c r="F11262" s="65"/>
      <c r="G11262" s="64"/>
    </row>
    <row r="11263" ht="15.0" customHeight="1">
      <c r="E11263" s="64"/>
      <c r="F11263" s="65"/>
      <c r="G11263" s="64"/>
    </row>
    <row r="11264" ht="15.0" customHeight="1">
      <c r="E11264" s="64"/>
      <c r="F11264" s="65"/>
      <c r="G11264" s="64"/>
    </row>
    <row r="11265" ht="15.0" customHeight="1">
      <c r="E11265" s="64"/>
      <c r="F11265" s="65"/>
      <c r="G11265" s="64"/>
    </row>
    <row r="11266" ht="15.0" customHeight="1">
      <c r="E11266" s="64"/>
      <c r="F11266" s="65"/>
      <c r="G11266" s="64"/>
    </row>
    <row r="11267" ht="15.0" customHeight="1">
      <c r="E11267" s="64"/>
      <c r="F11267" s="65"/>
      <c r="G11267" s="64"/>
    </row>
    <row r="11268" ht="15.0" customHeight="1">
      <c r="E11268" s="64"/>
      <c r="F11268" s="65"/>
      <c r="G11268" s="64"/>
    </row>
    <row r="11269" ht="15.0" customHeight="1">
      <c r="E11269" s="64"/>
      <c r="F11269" s="65"/>
      <c r="G11269" s="64"/>
    </row>
    <row r="11270" ht="15.0" customHeight="1">
      <c r="E11270" s="64"/>
      <c r="F11270" s="65"/>
      <c r="G11270" s="64"/>
    </row>
    <row r="11271" ht="15.0" customHeight="1">
      <c r="E11271" s="64"/>
      <c r="F11271" s="65"/>
      <c r="G11271" s="64"/>
    </row>
    <row r="11272" ht="15.0" customHeight="1">
      <c r="E11272" s="64"/>
      <c r="F11272" s="65"/>
      <c r="G11272" s="64"/>
    </row>
    <row r="11273" ht="15.0" customHeight="1">
      <c r="E11273" s="64"/>
      <c r="F11273" s="65"/>
      <c r="G11273" s="64"/>
    </row>
    <row r="11274" ht="15.0" customHeight="1">
      <c r="E11274" s="64"/>
      <c r="F11274" s="65"/>
      <c r="G11274" s="64"/>
    </row>
    <row r="11275" ht="15.0" customHeight="1">
      <c r="E11275" s="64"/>
      <c r="F11275" s="65"/>
      <c r="G11275" s="64"/>
    </row>
    <row r="11276" ht="15.0" customHeight="1">
      <c r="E11276" s="64"/>
      <c r="F11276" s="65"/>
      <c r="G11276" s="64"/>
    </row>
    <row r="11277" ht="15.0" customHeight="1">
      <c r="E11277" s="64"/>
      <c r="F11277" s="65"/>
      <c r="G11277" s="64"/>
    </row>
    <row r="11278" ht="15.0" customHeight="1">
      <c r="E11278" s="64"/>
      <c r="F11278" s="65"/>
      <c r="G11278" s="64"/>
    </row>
    <row r="11279" ht="15.0" customHeight="1">
      <c r="E11279" s="64"/>
      <c r="F11279" s="65"/>
      <c r="G11279" s="64"/>
    </row>
    <row r="11280" ht="15.0" customHeight="1">
      <c r="E11280" s="64"/>
      <c r="F11280" s="65"/>
      <c r="G11280" s="64"/>
    </row>
    <row r="11281" ht="15.0" customHeight="1">
      <c r="E11281" s="64"/>
      <c r="F11281" s="65"/>
      <c r="G11281" s="64"/>
    </row>
    <row r="11282" ht="15.0" customHeight="1">
      <c r="E11282" s="64"/>
      <c r="F11282" s="65"/>
      <c r="G11282" s="64"/>
    </row>
    <row r="11283" ht="15.0" customHeight="1">
      <c r="E11283" s="64"/>
      <c r="F11283" s="65"/>
      <c r="G11283" s="64"/>
    </row>
    <row r="11284" ht="15.0" customHeight="1">
      <c r="E11284" s="64"/>
      <c r="F11284" s="65"/>
      <c r="G11284" s="64"/>
    </row>
    <row r="11285" ht="15.0" customHeight="1">
      <c r="E11285" s="64"/>
      <c r="F11285" s="65"/>
      <c r="G11285" s="64"/>
    </row>
    <row r="11286" ht="15.0" customHeight="1">
      <c r="E11286" s="64"/>
      <c r="F11286" s="65"/>
      <c r="G11286" s="64"/>
    </row>
    <row r="11287" ht="15.0" customHeight="1">
      <c r="E11287" s="64"/>
      <c r="F11287" s="65"/>
      <c r="G11287" s="64"/>
    </row>
    <row r="11288" ht="15.0" customHeight="1">
      <c r="E11288" s="64"/>
      <c r="F11288" s="65"/>
      <c r="G11288" s="64"/>
    </row>
    <row r="11289" ht="15.0" customHeight="1">
      <c r="E11289" s="64"/>
      <c r="F11289" s="65"/>
      <c r="G11289" s="64"/>
    </row>
    <row r="11290" ht="15.0" customHeight="1">
      <c r="E11290" s="64"/>
      <c r="F11290" s="65"/>
      <c r="G11290" s="64"/>
    </row>
    <row r="11291" ht="15.0" customHeight="1">
      <c r="E11291" s="64"/>
      <c r="F11291" s="65"/>
      <c r="G11291" s="64"/>
    </row>
    <row r="11292" ht="15.0" customHeight="1">
      <c r="E11292" s="64"/>
      <c r="F11292" s="65"/>
      <c r="G11292" s="64"/>
    </row>
    <row r="11293" ht="15.0" customHeight="1">
      <c r="E11293" s="64"/>
      <c r="F11293" s="65"/>
      <c r="G11293" s="64"/>
    </row>
    <row r="11294" ht="15.0" customHeight="1">
      <c r="E11294" s="64"/>
      <c r="F11294" s="65"/>
      <c r="G11294" s="64"/>
    </row>
    <row r="11295" ht="15.0" customHeight="1">
      <c r="E11295" s="64"/>
      <c r="F11295" s="65"/>
      <c r="G11295" s="64"/>
    </row>
    <row r="11296" ht="15.0" customHeight="1">
      <c r="E11296" s="64"/>
      <c r="F11296" s="65"/>
      <c r="G11296" s="64"/>
    </row>
    <row r="11297" ht="15.0" customHeight="1">
      <c r="E11297" s="64"/>
      <c r="F11297" s="65"/>
      <c r="G11297" s="64"/>
    </row>
    <row r="11298" ht="15.0" customHeight="1">
      <c r="E11298" s="64"/>
      <c r="F11298" s="65"/>
      <c r="G11298" s="64"/>
    </row>
    <row r="11299" ht="15.0" customHeight="1">
      <c r="E11299" s="64"/>
      <c r="F11299" s="65"/>
      <c r="G11299" s="64"/>
    </row>
    <row r="11300" ht="15.0" customHeight="1">
      <c r="E11300" s="64"/>
      <c r="F11300" s="65"/>
      <c r="G11300" s="64"/>
    </row>
    <row r="11301" ht="15.0" customHeight="1">
      <c r="E11301" s="64"/>
      <c r="F11301" s="65"/>
      <c r="G11301" s="64"/>
    </row>
    <row r="11302" ht="15.0" customHeight="1">
      <c r="E11302" s="64"/>
      <c r="F11302" s="65"/>
      <c r="G11302" s="64"/>
    </row>
    <row r="11303" ht="15.0" customHeight="1">
      <c r="E11303" s="64"/>
      <c r="F11303" s="65"/>
      <c r="G11303" s="64"/>
    </row>
    <row r="11304" ht="15.0" customHeight="1">
      <c r="E11304" s="64"/>
      <c r="F11304" s="65"/>
      <c r="G11304" s="64"/>
    </row>
    <row r="11305" ht="15.0" customHeight="1">
      <c r="E11305" s="64"/>
      <c r="F11305" s="65"/>
      <c r="G11305" s="64"/>
    </row>
    <row r="11306" ht="15.0" customHeight="1">
      <c r="E11306" s="64"/>
      <c r="F11306" s="65"/>
      <c r="G11306" s="64"/>
    </row>
    <row r="11307" ht="15.0" customHeight="1">
      <c r="E11307" s="64"/>
      <c r="F11307" s="65"/>
      <c r="G11307" s="64"/>
    </row>
    <row r="11308" ht="15.0" customHeight="1">
      <c r="E11308" s="64"/>
      <c r="F11308" s="65"/>
      <c r="G11308" s="64"/>
    </row>
    <row r="11309" ht="15.0" customHeight="1">
      <c r="E11309" s="64"/>
      <c r="F11309" s="65"/>
      <c r="G11309" s="64"/>
    </row>
    <row r="11310" ht="15.0" customHeight="1">
      <c r="E11310" s="64"/>
      <c r="F11310" s="65"/>
      <c r="G11310" s="64"/>
    </row>
    <row r="11311" ht="15.0" customHeight="1">
      <c r="E11311" s="64"/>
      <c r="F11311" s="65"/>
      <c r="G11311" s="64"/>
    </row>
    <row r="11312" ht="15.0" customHeight="1">
      <c r="E11312" s="64"/>
      <c r="F11312" s="65"/>
      <c r="G11312" s="64"/>
    </row>
    <row r="11313" ht="15.0" customHeight="1">
      <c r="E11313" s="64"/>
      <c r="F11313" s="65"/>
      <c r="G11313" s="64"/>
    </row>
    <row r="11314" ht="15.0" customHeight="1">
      <c r="E11314" s="64"/>
      <c r="F11314" s="65"/>
      <c r="G11314" s="64"/>
    </row>
    <row r="11315" ht="15.0" customHeight="1">
      <c r="E11315" s="64"/>
      <c r="F11315" s="65"/>
      <c r="G11315" s="64"/>
    </row>
    <row r="11316" ht="15.0" customHeight="1">
      <c r="E11316" s="64"/>
      <c r="F11316" s="65"/>
      <c r="G11316" s="64"/>
    </row>
    <row r="11317" ht="15.0" customHeight="1">
      <c r="E11317" s="64"/>
      <c r="F11317" s="65"/>
      <c r="G11317" s="64"/>
    </row>
    <row r="11318" ht="15.0" customHeight="1">
      <c r="E11318" s="64"/>
      <c r="F11318" s="65"/>
      <c r="G11318" s="64"/>
    </row>
    <row r="11319" ht="15.0" customHeight="1">
      <c r="E11319" s="64"/>
      <c r="F11319" s="65"/>
      <c r="G11319" s="64"/>
    </row>
    <row r="11320" ht="15.0" customHeight="1">
      <c r="E11320" s="64"/>
      <c r="F11320" s="65"/>
      <c r="G11320" s="64"/>
    </row>
    <row r="11321" ht="15.0" customHeight="1">
      <c r="E11321" s="64"/>
      <c r="F11321" s="65"/>
      <c r="G11321" s="64"/>
    </row>
    <row r="11322" ht="15.0" customHeight="1">
      <c r="E11322" s="64"/>
      <c r="F11322" s="65"/>
      <c r="G11322" s="64"/>
    </row>
    <row r="11323" ht="15.0" customHeight="1">
      <c r="E11323" s="64"/>
      <c r="F11323" s="65"/>
      <c r="G11323" s="64"/>
    </row>
    <row r="11324" ht="15.0" customHeight="1">
      <c r="E11324" s="64"/>
      <c r="F11324" s="65"/>
      <c r="G11324" s="64"/>
    </row>
    <row r="11325" ht="15.0" customHeight="1">
      <c r="E11325" s="64"/>
      <c r="F11325" s="65"/>
      <c r="G11325" s="64"/>
    </row>
    <row r="11326" ht="15.0" customHeight="1">
      <c r="E11326" s="64"/>
      <c r="F11326" s="65"/>
      <c r="G11326" s="64"/>
    </row>
    <row r="11327" ht="15.0" customHeight="1">
      <c r="E11327" s="64"/>
      <c r="F11327" s="65"/>
      <c r="G11327" s="64"/>
    </row>
    <row r="11328" ht="15.0" customHeight="1">
      <c r="E11328" s="64"/>
      <c r="F11328" s="65"/>
      <c r="G11328" s="64"/>
    </row>
    <row r="11329" ht="15.0" customHeight="1">
      <c r="E11329" s="64"/>
      <c r="F11329" s="65"/>
      <c r="G11329" s="64"/>
    </row>
    <row r="11330" ht="15.0" customHeight="1">
      <c r="E11330" s="64"/>
      <c r="F11330" s="65"/>
      <c r="G11330" s="64"/>
    </row>
    <row r="11331" ht="15.0" customHeight="1">
      <c r="E11331" s="64"/>
      <c r="F11331" s="65"/>
      <c r="G11331" s="64"/>
    </row>
    <row r="11332" ht="15.0" customHeight="1">
      <c r="E11332" s="64"/>
      <c r="F11332" s="65"/>
      <c r="G11332" s="64"/>
    </row>
    <row r="11333" ht="15.0" customHeight="1">
      <c r="E11333" s="64"/>
      <c r="F11333" s="65"/>
      <c r="G11333" s="64"/>
    </row>
    <row r="11334" ht="15.0" customHeight="1">
      <c r="E11334" s="64"/>
      <c r="F11334" s="65"/>
      <c r="G11334" s="64"/>
    </row>
    <row r="11335" ht="15.0" customHeight="1">
      <c r="E11335" s="64"/>
      <c r="F11335" s="65"/>
      <c r="G11335" s="64"/>
    </row>
    <row r="11336" ht="15.0" customHeight="1">
      <c r="E11336" s="64"/>
      <c r="F11336" s="65"/>
      <c r="G11336" s="64"/>
    </row>
    <row r="11337" ht="15.0" customHeight="1">
      <c r="E11337" s="64"/>
      <c r="F11337" s="65"/>
      <c r="G11337" s="64"/>
    </row>
    <row r="11338" ht="15.0" customHeight="1">
      <c r="E11338" s="64"/>
      <c r="F11338" s="65"/>
      <c r="G11338" s="64"/>
    </row>
    <row r="11339" ht="15.0" customHeight="1">
      <c r="E11339" s="64"/>
      <c r="F11339" s="65"/>
      <c r="G11339" s="64"/>
    </row>
    <row r="11340" ht="15.0" customHeight="1">
      <c r="E11340" s="64"/>
      <c r="F11340" s="65"/>
      <c r="G11340" s="64"/>
    </row>
    <row r="11341" ht="15.0" customHeight="1">
      <c r="E11341" s="64"/>
      <c r="F11341" s="65"/>
      <c r="G11341" s="64"/>
    </row>
    <row r="11342" ht="15.0" customHeight="1">
      <c r="E11342" s="64"/>
      <c r="F11342" s="65"/>
      <c r="G11342" s="64"/>
    </row>
    <row r="11343" ht="15.0" customHeight="1">
      <c r="E11343" s="64"/>
      <c r="F11343" s="65"/>
      <c r="G11343" s="64"/>
    </row>
    <row r="11344" ht="15.0" customHeight="1">
      <c r="E11344" s="64"/>
      <c r="F11344" s="65"/>
      <c r="G11344" s="64"/>
    </row>
    <row r="11345" ht="15.0" customHeight="1">
      <c r="E11345" s="64"/>
      <c r="F11345" s="65"/>
      <c r="G11345" s="64"/>
    </row>
    <row r="11346" ht="15.0" customHeight="1">
      <c r="E11346" s="64"/>
      <c r="F11346" s="65"/>
      <c r="G11346" s="64"/>
    </row>
    <row r="11347" ht="15.0" customHeight="1">
      <c r="E11347" s="64"/>
      <c r="F11347" s="65"/>
      <c r="G11347" s="64"/>
    </row>
    <row r="11348" ht="15.0" customHeight="1">
      <c r="E11348" s="64"/>
      <c r="F11348" s="65"/>
      <c r="G11348" s="64"/>
    </row>
    <row r="11349" ht="15.0" customHeight="1">
      <c r="E11349" s="64"/>
      <c r="F11349" s="65"/>
      <c r="G11349" s="64"/>
    </row>
    <row r="11350" ht="15.0" customHeight="1">
      <c r="E11350" s="64"/>
      <c r="F11350" s="65"/>
      <c r="G11350" s="64"/>
    </row>
    <row r="11351" ht="15.0" customHeight="1">
      <c r="E11351" s="64"/>
      <c r="F11351" s="65"/>
      <c r="G11351" s="64"/>
    </row>
    <row r="11352" ht="15.0" customHeight="1">
      <c r="E11352" s="64"/>
      <c r="F11352" s="65"/>
      <c r="G11352" s="64"/>
    </row>
    <row r="11353" ht="15.0" customHeight="1">
      <c r="E11353" s="64"/>
      <c r="F11353" s="65"/>
      <c r="G11353" s="64"/>
    </row>
    <row r="11354" ht="15.0" customHeight="1">
      <c r="E11354" s="64"/>
      <c r="F11354" s="65"/>
      <c r="G11354" s="64"/>
    </row>
    <row r="11355" ht="15.0" customHeight="1">
      <c r="E11355" s="64"/>
      <c r="F11355" s="65"/>
      <c r="G11355" s="64"/>
    </row>
    <row r="11356" ht="15.0" customHeight="1">
      <c r="E11356" s="64"/>
      <c r="F11356" s="65"/>
      <c r="G11356" s="64"/>
    </row>
    <row r="11357" ht="15.0" customHeight="1">
      <c r="E11357" s="64"/>
      <c r="F11357" s="65"/>
      <c r="G11357" s="64"/>
    </row>
    <row r="11358" ht="15.0" customHeight="1">
      <c r="E11358" s="64"/>
      <c r="F11358" s="65"/>
      <c r="G11358" s="64"/>
    </row>
    <row r="11359" ht="15.0" customHeight="1">
      <c r="E11359" s="64"/>
      <c r="F11359" s="65"/>
      <c r="G11359" s="64"/>
    </row>
    <row r="11360" ht="15.0" customHeight="1">
      <c r="E11360" s="64"/>
      <c r="F11360" s="65"/>
      <c r="G11360" s="64"/>
    </row>
    <row r="11361" ht="15.0" customHeight="1">
      <c r="E11361" s="64"/>
      <c r="F11361" s="65"/>
      <c r="G11361" s="64"/>
    </row>
    <row r="11362" ht="15.0" customHeight="1">
      <c r="E11362" s="64"/>
      <c r="F11362" s="65"/>
      <c r="G11362" s="64"/>
    </row>
    <row r="11363" ht="15.0" customHeight="1">
      <c r="E11363" s="64"/>
      <c r="F11363" s="65"/>
      <c r="G11363" s="64"/>
    </row>
    <row r="11364" ht="15.0" customHeight="1">
      <c r="E11364" s="64"/>
      <c r="F11364" s="65"/>
      <c r="G11364" s="64"/>
    </row>
    <row r="11365" ht="15.0" customHeight="1">
      <c r="E11365" s="64"/>
      <c r="F11365" s="65"/>
      <c r="G11365" s="64"/>
    </row>
    <row r="11366" ht="15.0" customHeight="1">
      <c r="E11366" s="64"/>
      <c r="F11366" s="65"/>
      <c r="G11366" s="64"/>
    </row>
    <row r="11367" ht="15.0" customHeight="1">
      <c r="E11367" s="64"/>
      <c r="F11367" s="65"/>
      <c r="G11367" s="64"/>
    </row>
    <row r="11368" ht="15.0" customHeight="1">
      <c r="E11368" s="64"/>
      <c r="F11368" s="65"/>
      <c r="G11368" s="64"/>
    </row>
    <row r="11369" ht="15.0" customHeight="1">
      <c r="E11369" s="64"/>
      <c r="F11369" s="65"/>
      <c r="G11369" s="64"/>
    </row>
    <row r="11370" ht="15.0" customHeight="1">
      <c r="E11370" s="64"/>
      <c r="F11370" s="65"/>
      <c r="G11370" s="64"/>
    </row>
    <row r="11371" ht="15.0" customHeight="1">
      <c r="E11371" s="64"/>
      <c r="F11371" s="65"/>
      <c r="G11371" s="64"/>
    </row>
    <row r="11372" ht="15.0" customHeight="1">
      <c r="E11372" s="64"/>
      <c r="F11372" s="65"/>
      <c r="G11372" s="64"/>
    </row>
    <row r="11373" ht="15.0" customHeight="1">
      <c r="E11373" s="64"/>
      <c r="F11373" s="65"/>
      <c r="G11373" s="64"/>
    </row>
    <row r="11374" ht="15.0" customHeight="1">
      <c r="E11374" s="64"/>
      <c r="F11374" s="65"/>
      <c r="G11374" s="64"/>
    </row>
    <row r="11375" ht="15.0" customHeight="1">
      <c r="E11375" s="64"/>
      <c r="F11375" s="65"/>
      <c r="G11375" s="64"/>
    </row>
    <row r="11376" ht="15.0" customHeight="1">
      <c r="E11376" s="64"/>
      <c r="F11376" s="65"/>
      <c r="G11376" s="64"/>
    </row>
    <row r="11377" ht="15.0" customHeight="1">
      <c r="E11377" s="64"/>
      <c r="F11377" s="65"/>
      <c r="G11377" s="64"/>
    </row>
    <row r="11378" ht="15.0" customHeight="1">
      <c r="E11378" s="64"/>
      <c r="F11378" s="65"/>
      <c r="G11378" s="64"/>
    </row>
    <row r="11379" ht="15.0" customHeight="1">
      <c r="E11379" s="64"/>
      <c r="F11379" s="65"/>
      <c r="G11379" s="64"/>
    </row>
    <row r="11380" ht="15.0" customHeight="1">
      <c r="E11380" s="64"/>
      <c r="F11380" s="65"/>
      <c r="G11380" s="64"/>
    </row>
    <row r="11381" ht="15.0" customHeight="1">
      <c r="E11381" s="64"/>
      <c r="F11381" s="65"/>
      <c r="G11381" s="64"/>
    </row>
    <row r="11382" ht="15.0" customHeight="1">
      <c r="E11382" s="64"/>
      <c r="F11382" s="65"/>
      <c r="G11382" s="64"/>
    </row>
    <row r="11383" ht="15.0" customHeight="1">
      <c r="E11383" s="64"/>
      <c r="F11383" s="65"/>
      <c r="G11383" s="64"/>
    </row>
    <row r="11384" ht="15.0" customHeight="1">
      <c r="E11384" s="64"/>
      <c r="F11384" s="65"/>
      <c r="G11384" s="64"/>
    </row>
    <row r="11385" ht="15.0" customHeight="1">
      <c r="E11385" s="64"/>
      <c r="F11385" s="65"/>
      <c r="G11385" s="64"/>
    </row>
    <row r="11386" ht="15.0" customHeight="1">
      <c r="E11386" s="64"/>
      <c r="F11386" s="65"/>
      <c r="G11386" s="64"/>
    </row>
    <row r="11387" ht="15.0" customHeight="1">
      <c r="E11387" s="64"/>
      <c r="F11387" s="65"/>
      <c r="G11387" s="64"/>
    </row>
    <row r="11388" ht="15.0" customHeight="1">
      <c r="E11388" s="64"/>
      <c r="F11388" s="65"/>
      <c r="G11388" s="64"/>
    </row>
    <row r="11389" ht="15.0" customHeight="1">
      <c r="E11389" s="64"/>
      <c r="F11389" s="65"/>
      <c r="G11389" s="64"/>
    </row>
    <row r="11390" ht="15.0" customHeight="1">
      <c r="E11390" s="64"/>
      <c r="F11390" s="65"/>
      <c r="G11390" s="64"/>
    </row>
    <row r="11391" ht="15.0" customHeight="1">
      <c r="E11391" s="64"/>
      <c r="F11391" s="65"/>
      <c r="G11391" s="64"/>
    </row>
    <row r="11392" ht="15.0" customHeight="1">
      <c r="E11392" s="64"/>
      <c r="F11392" s="65"/>
      <c r="G11392" s="64"/>
    </row>
    <row r="11393" ht="15.0" customHeight="1">
      <c r="E11393" s="64"/>
      <c r="F11393" s="65"/>
      <c r="G11393" s="64"/>
    </row>
    <row r="11394" ht="15.0" customHeight="1">
      <c r="E11394" s="64"/>
      <c r="F11394" s="65"/>
      <c r="G11394" s="64"/>
    </row>
    <row r="11395" ht="15.0" customHeight="1">
      <c r="E11395" s="64"/>
      <c r="F11395" s="65"/>
      <c r="G11395" s="64"/>
    </row>
    <row r="11396" ht="15.0" customHeight="1">
      <c r="E11396" s="64"/>
      <c r="F11396" s="65"/>
      <c r="G11396" s="64"/>
    </row>
    <row r="11397" ht="15.0" customHeight="1">
      <c r="E11397" s="64"/>
      <c r="F11397" s="65"/>
      <c r="G11397" s="64"/>
    </row>
    <row r="11398" ht="15.0" customHeight="1">
      <c r="E11398" s="64"/>
      <c r="F11398" s="65"/>
      <c r="G11398" s="64"/>
    </row>
    <row r="11399" ht="15.0" customHeight="1">
      <c r="E11399" s="64"/>
      <c r="F11399" s="65"/>
      <c r="G11399" s="64"/>
    </row>
    <row r="11400" ht="15.0" customHeight="1">
      <c r="E11400" s="64"/>
      <c r="F11400" s="65"/>
      <c r="G11400" s="64"/>
    </row>
    <row r="11401" ht="15.0" customHeight="1">
      <c r="E11401" s="64"/>
      <c r="F11401" s="65"/>
      <c r="G11401" s="64"/>
    </row>
    <row r="11402" ht="15.0" customHeight="1">
      <c r="E11402" s="64"/>
      <c r="F11402" s="65"/>
      <c r="G11402" s="64"/>
    </row>
    <row r="11403" ht="15.0" customHeight="1">
      <c r="E11403" s="64"/>
      <c r="F11403" s="65"/>
      <c r="G11403" s="64"/>
    </row>
    <row r="11404" ht="15.0" customHeight="1">
      <c r="E11404" s="64"/>
      <c r="F11404" s="65"/>
      <c r="G11404" s="64"/>
    </row>
    <row r="11405" ht="15.0" customHeight="1">
      <c r="E11405" s="64"/>
      <c r="F11405" s="65"/>
      <c r="G11405" s="64"/>
    </row>
    <row r="11406" ht="15.0" customHeight="1">
      <c r="E11406" s="64"/>
      <c r="F11406" s="65"/>
      <c r="G11406" s="64"/>
    </row>
    <row r="11407" ht="15.0" customHeight="1">
      <c r="E11407" s="64"/>
      <c r="F11407" s="65"/>
      <c r="G11407" s="64"/>
    </row>
    <row r="11408" ht="15.0" customHeight="1">
      <c r="E11408" s="64"/>
      <c r="F11408" s="65"/>
      <c r="G11408" s="64"/>
    </row>
    <row r="11409" ht="15.0" customHeight="1">
      <c r="E11409" s="64"/>
      <c r="F11409" s="65"/>
      <c r="G11409" s="64"/>
    </row>
    <row r="11410" ht="15.0" customHeight="1">
      <c r="E11410" s="64"/>
      <c r="F11410" s="65"/>
      <c r="G11410" s="64"/>
    </row>
    <row r="11411" ht="15.0" customHeight="1">
      <c r="E11411" s="64"/>
      <c r="F11411" s="65"/>
      <c r="G11411" s="64"/>
    </row>
    <row r="11412" ht="15.0" customHeight="1">
      <c r="E11412" s="64"/>
      <c r="F11412" s="65"/>
      <c r="G11412" s="64"/>
    </row>
    <row r="11413" ht="15.0" customHeight="1">
      <c r="E11413" s="64"/>
      <c r="F11413" s="65"/>
      <c r="G11413" s="64"/>
    </row>
    <row r="11414" ht="15.0" customHeight="1">
      <c r="E11414" s="64"/>
      <c r="F11414" s="65"/>
      <c r="G11414" s="64"/>
    </row>
    <row r="11415" ht="15.0" customHeight="1">
      <c r="E11415" s="64"/>
      <c r="F11415" s="65"/>
      <c r="G11415" s="64"/>
    </row>
    <row r="11416" ht="15.0" customHeight="1">
      <c r="E11416" s="64"/>
      <c r="F11416" s="65"/>
      <c r="G11416" s="64"/>
    </row>
    <row r="11417" ht="15.0" customHeight="1">
      <c r="E11417" s="64"/>
      <c r="F11417" s="65"/>
      <c r="G11417" s="64"/>
    </row>
    <row r="11418" ht="15.0" customHeight="1">
      <c r="E11418" s="64"/>
      <c r="F11418" s="65"/>
      <c r="G11418" s="64"/>
    </row>
    <row r="11419" ht="15.0" customHeight="1">
      <c r="E11419" s="64"/>
      <c r="F11419" s="65"/>
      <c r="G11419" s="64"/>
    </row>
    <row r="11420" ht="15.0" customHeight="1">
      <c r="E11420" s="64"/>
      <c r="F11420" s="65"/>
      <c r="G11420" s="64"/>
    </row>
    <row r="11421" ht="15.0" customHeight="1">
      <c r="E11421" s="64"/>
      <c r="F11421" s="65"/>
      <c r="G11421" s="64"/>
    </row>
    <row r="11422" ht="15.0" customHeight="1">
      <c r="E11422" s="64"/>
      <c r="F11422" s="65"/>
      <c r="G11422" s="64"/>
    </row>
    <row r="11423" ht="15.0" customHeight="1">
      <c r="E11423" s="64"/>
      <c r="F11423" s="65"/>
      <c r="G11423" s="64"/>
    </row>
    <row r="11424" ht="15.0" customHeight="1">
      <c r="E11424" s="64"/>
      <c r="F11424" s="65"/>
      <c r="G11424" s="64"/>
    </row>
    <row r="11425" ht="15.0" customHeight="1">
      <c r="E11425" s="64"/>
      <c r="F11425" s="65"/>
      <c r="G11425" s="64"/>
    </row>
    <row r="11426" ht="15.0" customHeight="1">
      <c r="E11426" s="64"/>
      <c r="F11426" s="65"/>
      <c r="G11426" s="64"/>
    </row>
    <row r="11427" ht="15.0" customHeight="1">
      <c r="E11427" s="64"/>
      <c r="F11427" s="65"/>
      <c r="G11427" s="64"/>
    </row>
    <row r="11428" ht="15.0" customHeight="1">
      <c r="E11428" s="64"/>
      <c r="F11428" s="65"/>
      <c r="G11428" s="64"/>
    </row>
    <row r="11429" ht="15.0" customHeight="1">
      <c r="E11429" s="64"/>
      <c r="F11429" s="65"/>
      <c r="G11429" s="64"/>
    </row>
    <row r="11430" ht="15.0" customHeight="1">
      <c r="E11430" s="64"/>
      <c r="F11430" s="65"/>
      <c r="G11430" s="64"/>
    </row>
    <row r="11431" ht="15.0" customHeight="1">
      <c r="E11431" s="64"/>
      <c r="F11431" s="65"/>
      <c r="G11431" s="64"/>
    </row>
    <row r="11432" ht="15.0" customHeight="1">
      <c r="E11432" s="64"/>
      <c r="F11432" s="65"/>
      <c r="G11432" s="64"/>
    </row>
    <row r="11433" ht="15.0" customHeight="1">
      <c r="E11433" s="64"/>
      <c r="F11433" s="65"/>
      <c r="G11433" s="64"/>
    </row>
    <row r="11434" ht="15.0" customHeight="1">
      <c r="E11434" s="64"/>
      <c r="F11434" s="65"/>
      <c r="G11434" s="64"/>
    </row>
    <row r="11435" ht="15.0" customHeight="1">
      <c r="E11435" s="64"/>
      <c r="F11435" s="65"/>
      <c r="G11435" s="64"/>
    </row>
    <row r="11436" ht="15.0" customHeight="1">
      <c r="E11436" s="64"/>
      <c r="F11436" s="65"/>
      <c r="G11436" s="64"/>
    </row>
    <row r="11437" ht="15.0" customHeight="1">
      <c r="E11437" s="64"/>
      <c r="F11437" s="65"/>
      <c r="G11437" s="64"/>
    </row>
    <row r="11438" ht="15.0" customHeight="1">
      <c r="E11438" s="64"/>
      <c r="F11438" s="65"/>
      <c r="G11438" s="64"/>
    </row>
    <row r="11439" ht="15.0" customHeight="1">
      <c r="E11439" s="64"/>
      <c r="F11439" s="65"/>
      <c r="G11439" s="64"/>
    </row>
    <row r="11440" ht="15.0" customHeight="1">
      <c r="E11440" s="64"/>
      <c r="F11440" s="65"/>
      <c r="G11440" s="64"/>
    </row>
    <row r="11441" ht="15.0" customHeight="1">
      <c r="E11441" s="64"/>
      <c r="F11441" s="65"/>
      <c r="G11441" s="64"/>
    </row>
    <row r="11442" ht="15.0" customHeight="1">
      <c r="E11442" s="64"/>
      <c r="F11442" s="65"/>
      <c r="G11442" s="64"/>
    </row>
    <row r="11443" ht="15.0" customHeight="1">
      <c r="E11443" s="64"/>
      <c r="F11443" s="65"/>
      <c r="G11443" s="64"/>
    </row>
    <row r="11444" ht="15.0" customHeight="1">
      <c r="E11444" s="64"/>
      <c r="F11444" s="65"/>
      <c r="G11444" s="64"/>
    </row>
    <row r="11445" ht="15.0" customHeight="1">
      <c r="E11445" s="64"/>
      <c r="F11445" s="65"/>
      <c r="G11445" s="64"/>
    </row>
    <row r="11446" ht="15.0" customHeight="1">
      <c r="E11446" s="64"/>
      <c r="F11446" s="65"/>
      <c r="G11446" s="64"/>
    </row>
    <row r="11447" ht="15.0" customHeight="1">
      <c r="E11447" s="64"/>
      <c r="F11447" s="65"/>
      <c r="G11447" s="64"/>
    </row>
    <row r="11448" ht="15.0" customHeight="1">
      <c r="E11448" s="64"/>
      <c r="F11448" s="65"/>
      <c r="G11448" s="64"/>
    </row>
    <row r="11449" ht="15.0" customHeight="1">
      <c r="E11449" s="64"/>
      <c r="F11449" s="65"/>
      <c r="G11449" s="64"/>
    </row>
    <row r="11450" ht="15.0" customHeight="1">
      <c r="E11450" s="64"/>
      <c r="F11450" s="65"/>
      <c r="G11450" s="64"/>
    </row>
    <row r="11451" ht="15.0" customHeight="1">
      <c r="E11451" s="64"/>
      <c r="F11451" s="65"/>
      <c r="G11451" s="64"/>
    </row>
    <row r="11452" ht="15.0" customHeight="1">
      <c r="E11452" s="64"/>
      <c r="F11452" s="65"/>
      <c r="G11452" s="64"/>
    </row>
    <row r="11453" ht="15.0" customHeight="1">
      <c r="E11453" s="64"/>
      <c r="F11453" s="65"/>
      <c r="G11453" s="64"/>
    </row>
    <row r="11454" ht="15.0" customHeight="1">
      <c r="E11454" s="64"/>
      <c r="F11454" s="65"/>
      <c r="G11454" s="64"/>
    </row>
    <row r="11455" ht="15.0" customHeight="1">
      <c r="E11455" s="64"/>
      <c r="F11455" s="65"/>
      <c r="G11455" s="64"/>
    </row>
    <row r="11456" ht="15.0" customHeight="1">
      <c r="E11456" s="64"/>
      <c r="F11456" s="65"/>
      <c r="G11456" s="64"/>
    </row>
    <row r="11457" ht="15.0" customHeight="1">
      <c r="E11457" s="64"/>
      <c r="F11457" s="65"/>
      <c r="G11457" s="64"/>
    </row>
    <row r="11458" ht="15.0" customHeight="1">
      <c r="E11458" s="64"/>
      <c r="F11458" s="65"/>
      <c r="G11458" s="64"/>
    </row>
    <row r="11459" ht="15.0" customHeight="1">
      <c r="E11459" s="64"/>
      <c r="F11459" s="65"/>
      <c r="G11459" s="64"/>
    </row>
    <row r="11460" ht="15.0" customHeight="1">
      <c r="E11460" s="64"/>
      <c r="F11460" s="65"/>
      <c r="G11460" s="64"/>
    </row>
    <row r="11461" ht="15.0" customHeight="1">
      <c r="E11461" s="64"/>
      <c r="F11461" s="65"/>
      <c r="G11461" s="64"/>
    </row>
    <row r="11462" ht="15.0" customHeight="1">
      <c r="E11462" s="64"/>
      <c r="F11462" s="65"/>
      <c r="G11462" s="64"/>
    </row>
    <row r="11463" ht="15.0" customHeight="1">
      <c r="E11463" s="64"/>
      <c r="F11463" s="65"/>
      <c r="G11463" s="64"/>
    </row>
    <row r="11464" ht="15.0" customHeight="1">
      <c r="E11464" s="64"/>
      <c r="F11464" s="65"/>
      <c r="G11464" s="64"/>
    </row>
    <row r="11465" ht="15.0" customHeight="1">
      <c r="E11465" s="64"/>
      <c r="F11465" s="65"/>
      <c r="G11465" s="64"/>
    </row>
    <row r="11466" ht="15.0" customHeight="1">
      <c r="E11466" s="64"/>
      <c r="F11466" s="65"/>
      <c r="G11466" s="64"/>
    </row>
    <row r="11467" ht="15.0" customHeight="1">
      <c r="E11467" s="64"/>
      <c r="F11467" s="65"/>
      <c r="G11467" s="64"/>
    </row>
    <row r="11468" ht="15.0" customHeight="1">
      <c r="E11468" s="64"/>
      <c r="F11468" s="65"/>
      <c r="G11468" s="64"/>
    </row>
    <row r="11469" ht="15.0" customHeight="1">
      <c r="E11469" s="64"/>
      <c r="F11469" s="65"/>
      <c r="G11469" s="64"/>
    </row>
    <row r="11470" ht="15.0" customHeight="1">
      <c r="E11470" s="64"/>
      <c r="F11470" s="65"/>
      <c r="G11470" s="64"/>
    </row>
    <row r="11471" ht="15.0" customHeight="1">
      <c r="E11471" s="64"/>
      <c r="F11471" s="65"/>
      <c r="G11471" s="64"/>
    </row>
    <row r="11472" ht="15.0" customHeight="1">
      <c r="E11472" s="64"/>
      <c r="F11472" s="65"/>
      <c r="G11472" s="64"/>
    </row>
    <row r="11473" ht="15.0" customHeight="1">
      <c r="E11473" s="64"/>
      <c r="F11473" s="65"/>
      <c r="G11473" s="64"/>
    </row>
    <row r="11474" ht="15.0" customHeight="1">
      <c r="E11474" s="64"/>
      <c r="F11474" s="65"/>
      <c r="G11474" s="64"/>
    </row>
    <row r="11475" ht="15.0" customHeight="1">
      <c r="E11475" s="64"/>
      <c r="F11475" s="65"/>
      <c r="G11475" s="64"/>
    </row>
    <row r="11476" ht="15.0" customHeight="1">
      <c r="E11476" s="64"/>
      <c r="F11476" s="65"/>
      <c r="G11476" s="64"/>
    </row>
    <row r="11477" ht="15.0" customHeight="1">
      <c r="E11477" s="64"/>
      <c r="F11477" s="65"/>
      <c r="G11477" s="64"/>
    </row>
    <row r="11478" ht="15.0" customHeight="1">
      <c r="E11478" s="64"/>
      <c r="F11478" s="65"/>
      <c r="G11478" s="64"/>
    </row>
    <row r="11479" ht="15.0" customHeight="1">
      <c r="E11479" s="64"/>
      <c r="F11479" s="65"/>
      <c r="G11479" s="64"/>
    </row>
    <row r="11480" ht="15.0" customHeight="1">
      <c r="E11480" s="64"/>
      <c r="F11480" s="65"/>
      <c r="G11480" s="64"/>
    </row>
    <row r="11481" ht="15.0" customHeight="1">
      <c r="E11481" s="64"/>
      <c r="F11481" s="65"/>
      <c r="G11481" s="64"/>
    </row>
    <row r="11482" ht="15.0" customHeight="1">
      <c r="E11482" s="64"/>
      <c r="F11482" s="65"/>
      <c r="G11482" s="64"/>
    </row>
    <row r="11483" ht="15.0" customHeight="1">
      <c r="E11483" s="64"/>
      <c r="F11483" s="65"/>
      <c r="G11483" s="64"/>
    </row>
    <row r="11484" ht="15.0" customHeight="1">
      <c r="E11484" s="64"/>
      <c r="F11484" s="65"/>
      <c r="G11484" s="64"/>
    </row>
    <row r="11485" ht="15.0" customHeight="1">
      <c r="E11485" s="64"/>
      <c r="F11485" s="65"/>
      <c r="G11485" s="64"/>
    </row>
    <row r="11486" ht="15.0" customHeight="1">
      <c r="E11486" s="64"/>
      <c r="F11486" s="65"/>
      <c r="G11486" s="64"/>
    </row>
    <row r="11487" ht="15.0" customHeight="1">
      <c r="E11487" s="64"/>
      <c r="F11487" s="65"/>
      <c r="G11487" s="64"/>
    </row>
    <row r="11488" ht="15.0" customHeight="1">
      <c r="E11488" s="64"/>
      <c r="F11488" s="65"/>
      <c r="G11488" s="64"/>
    </row>
    <row r="11489" ht="15.0" customHeight="1">
      <c r="E11489" s="64"/>
      <c r="F11489" s="65"/>
      <c r="G11489" s="64"/>
    </row>
    <row r="11490" ht="15.0" customHeight="1">
      <c r="E11490" s="64"/>
      <c r="F11490" s="65"/>
      <c r="G11490" s="64"/>
    </row>
    <row r="11491" ht="15.0" customHeight="1">
      <c r="E11491" s="64"/>
      <c r="F11491" s="65"/>
      <c r="G11491" s="64"/>
    </row>
    <row r="11492" ht="15.0" customHeight="1">
      <c r="E11492" s="64"/>
      <c r="F11492" s="65"/>
      <c r="G11492" s="64"/>
    </row>
    <row r="11493" ht="15.0" customHeight="1">
      <c r="E11493" s="64"/>
      <c r="F11493" s="65"/>
      <c r="G11493" s="64"/>
    </row>
    <row r="11494" ht="15.0" customHeight="1">
      <c r="E11494" s="64"/>
      <c r="F11494" s="65"/>
      <c r="G11494" s="64"/>
    </row>
    <row r="11495" ht="15.0" customHeight="1">
      <c r="E11495" s="64"/>
      <c r="F11495" s="65"/>
      <c r="G11495" s="64"/>
    </row>
    <row r="11496" ht="15.0" customHeight="1">
      <c r="E11496" s="64"/>
      <c r="F11496" s="65"/>
      <c r="G11496" s="64"/>
    </row>
    <row r="11497" ht="15.0" customHeight="1">
      <c r="E11497" s="64"/>
      <c r="F11497" s="65"/>
      <c r="G11497" s="64"/>
    </row>
    <row r="11498" ht="15.0" customHeight="1">
      <c r="E11498" s="64"/>
      <c r="F11498" s="65"/>
      <c r="G11498" s="64"/>
    </row>
    <row r="11499" ht="15.0" customHeight="1">
      <c r="E11499" s="64"/>
      <c r="F11499" s="65"/>
      <c r="G11499" s="64"/>
    </row>
    <row r="11500" ht="15.0" customHeight="1">
      <c r="E11500" s="64"/>
      <c r="F11500" s="65"/>
      <c r="G11500" s="64"/>
    </row>
    <row r="11501" ht="15.0" customHeight="1">
      <c r="E11501" s="64"/>
      <c r="F11501" s="65"/>
      <c r="G11501" s="64"/>
    </row>
    <row r="11502" ht="15.0" customHeight="1">
      <c r="E11502" s="64"/>
      <c r="F11502" s="65"/>
      <c r="G11502" s="64"/>
    </row>
    <row r="11503" ht="15.0" customHeight="1">
      <c r="E11503" s="64"/>
      <c r="F11503" s="65"/>
      <c r="G11503" s="64"/>
    </row>
    <row r="11504" ht="15.0" customHeight="1">
      <c r="E11504" s="64"/>
      <c r="F11504" s="65"/>
      <c r="G11504" s="64"/>
    </row>
    <row r="11505" ht="15.0" customHeight="1">
      <c r="E11505" s="64"/>
      <c r="F11505" s="65"/>
      <c r="G11505" s="64"/>
    </row>
    <row r="11506" ht="15.0" customHeight="1">
      <c r="E11506" s="64"/>
      <c r="F11506" s="65"/>
      <c r="G11506" s="64"/>
    </row>
    <row r="11507" ht="15.0" customHeight="1">
      <c r="E11507" s="64"/>
      <c r="F11507" s="65"/>
      <c r="G11507" s="64"/>
    </row>
    <row r="11508" ht="15.0" customHeight="1">
      <c r="E11508" s="64"/>
      <c r="F11508" s="65"/>
      <c r="G11508" s="64"/>
    </row>
    <row r="11509" ht="15.0" customHeight="1">
      <c r="E11509" s="64"/>
      <c r="F11509" s="65"/>
      <c r="G11509" s="64"/>
    </row>
    <row r="11510" ht="15.0" customHeight="1">
      <c r="E11510" s="64"/>
      <c r="F11510" s="65"/>
      <c r="G11510" s="64"/>
    </row>
    <row r="11511" ht="15.0" customHeight="1">
      <c r="E11511" s="64"/>
      <c r="F11511" s="65"/>
      <c r="G11511" s="64"/>
    </row>
    <row r="11512" ht="15.0" customHeight="1">
      <c r="E11512" s="64"/>
      <c r="F11512" s="65"/>
      <c r="G11512" s="64"/>
    </row>
    <row r="11513" ht="15.0" customHeight="1">
      <c r="E11513" s="64"/>
      <c r="F11513" s="65"/>
      <c r="G11513" s="64"/>
    </row>
    <row r="11514" ht="15.0" customHeight="1">
      <c r="E11514" s="64"/>
      <c r="F11514" s="65"/>
      <c r="G11514" s="64"/>
    </row>
    <row r="11515" ht="15.0" customHeight="1">
      <c r="E11515" s="64"/>
      <c r="F11515" s="65"/>
      <c r="G11515" s="64"/>
    </row>
    <row r="11516" ht="15.0" customHeight="1">
      <c r="E11516" s="64"/>
      <c r="F11516" s="65"/>
      <c r="G11516" s="64"/>
    </row>
    <row r="11517" ht="15.0" customHeight="1">
      <c r="E11517" s="64"/>
      <c r="F11517" s="65"/>
      <c r="G11517" s="64"/>
    </row>
    <row r="11518" ht="15.0" customHeight="1">
      <c r="E11518" s="64"/>
      <c r="F11518" s="65"/>
      <c r="G11518" s="64"/>
    </row>
    <row r="11519" ht="15.0" customHeight="1">
      <c r="E11519" s="64"/>
      <c r="F11519" s="65"/>
      <c r="G11519" s="64"/>
    </row>
    <row r="11520" ht="15.0" customHeight="1">
      <c r="E11520" s="64"/>
      <c r="F11520" s="65"/>
      <c r="G11520" s="64"/>
    </row>
    <row r="11521" ht="15.0" customHeight="1">
      <c r="E11521" s="64"/>
      <c r="F11521" s="65"/>
      <c r="G11521" s="64"/>
    </row>
    <row r="11522" ht="15.0" customHeight="1">
      <c r="E11522" s="64"/>
      <c r="F11522" s="65"/>
      <c r="G11522" s="64"/>
    </row>
    <row r="11523" ht="15.0" customHeight="1">
      <c r="E11523" s="64"/>
      <c r="F11523" s="65"/>
      <c r="G11523" s="64"/>
    </row>
    <row r="11524" ht="15.0" customHeight="1">
      <c r="E11524" s="64"/>
      <c r="F11524" s="65"/>
      <c r="G11524" s="64"/>
    </row>
    <row r="11525" ht="15.0" customHeight="1">
      <c r="E11525" s="64"/>
      <c r="F11525" s="65"/>
      <c r="G11525" s="64"/>
    </row>
    <row r="11526" ht="15.0" customHeight="1">
      <c r="E11526" s="64"/>
      <c r="F11526" s="65"/>
      <c r="G11526" s="64"/>
    </row>
    <row r="11527" ht="15.0" customHeight="1">
      <c r="E11527" s="64"/>
      <c r="F11527" s="65"/>
      <c r="G11527" s="64"/>
    </row>
    <row r="11528" ht="15.0" customHeight="1">
      <c r="E11528" s="64"/>
      <c r="F11528" s="65"/>
      <c r="G11528" s="64"/>
    </row>
    <row r="11529" ht="15.0" customHeight="1">
      <c r="E11529" s="64"/>
      <c r="F11529" s="65"/>
      <c r="G11529" s="64"/>
    </row>
    <row r="11530" ht="15.0" customHeight="1">
      <c r="E11530" s="64"/>
      <c r="F11530" s="65"/>
      <c r="G11530" s="64"/>
    </row>
    <row r="11531" ht="15.0" customHeight="1">
      <c r="E11531" s="64"/>
      <c r="F11531" s="65"/>
      <c r="G11531" s="64"/>
    </row>
    <row r="11532" ht="15.0" customHeight="1">
      <c r="E11532" s="64"/>
      <c r="F11532" s="65"/>
      <c r="G11532" s="64"/>
    </row>
    <row r="11533" ht="15.0" customHeight="1">
      <c r="E11533" s="64"/>
      <c r="F11533" s="65"/>
      <c r="G11533" s="64"/>
    </row>
    <row r="11534" ht="15.0" customHeight="1">
      <c r="E11534" s="64"/>
      <c r="F11534" s="65"/>
      <c r="G11534" s="64"/>
    </row>
    <row r="11535" ht="15.0" customHeight="1">
      <c r="E11535" s="64"/>
      <c r="F11535" s="65"/>
      <c r="G11535" s="64"/>
    </row>
    <row r="11536" ht="15.0" customHeight="1">
      <c r="E11536" s="64"/>
      <c r="F11536" s="65"/>
      <c r="G11536" s="64"/>
    </row>
    <row r="11537" ht="15.0" customHeight="1">
      <c r="E11537" s="64"/>
      <c r="F11537" s="65"/>
      <c r="G11537" s="64"/>
    </row>
    <row r="11538" ht="15.0" customHeight="1">
      <c r="E11538" s="64"/>
      <c r="F11538" s="65"/>
      <c r="G11538" s="64"/>
    </row>
    <row r="11539" ht="15.0" customHeight="1">
      <c r="E11539" s="64"/>
      <c r="F11539" s="65"/>
      <c r="G11539" s="64"/>
    </row>
    <row r="11540" ht="15.0" customHeight="1">
      <c r="E11540" s="64"/>
      <c r="F11540" s="65"/>
      <c r="G11540" s="64"/>
    </row>
    <row r="11541" ht="15.0" customHeight="1">
      <c r="E11541" s="64"/>
      <c r="F11541" s="65"/>
      <c r="G11541" s="64"/>
    </row>
    <row r="11542" ht="15.0" customHeight="1">
      <c r="E11542" s="64"/>
      <c r="F11542" s="65"/>
      <c r="G11542" s="64"/>
    </row>
    <row r="11543" ht="15.0" customHeight="1">
      <c r="E11543" s="64"/>
      <c r="F11543" s="65"/>
      <c r="G11543" s="64"/>
    </row>
    <row r="11544" ht="15.0" customHeight="1">
      <c r="E11544" s="64"/>
      <c r="F11544" s="65"/>
      <c r="G11544" s="64"/>
    </row>
    <row r="11545" ht="15.0" customHeight="1">
      <c r="E11545" s="64"/>
      <c r="F11545" s="65"/>
      <c r="G11545" s="64"/>
    </row>
    <row r="11546" ht="15.0" customHeight="1">
      <c r="E11546" s="64"/>
      <c r="F11546" s="65"/>
      <c r="G11546" s="64"/>
    </row>
    <row r="11547" ht="15.0" customHeight="1">
      <c r="E11547" s="64"/>
      <c r="F11547" s="65"/>
      <c r="G11547" s="64"/>
    </row>
    <row r="11548" ht="15.0" customHeight="1">
      <c r="E11548" s="64"/>
      <c r="F11548" s="65"/>
      <c r="G11548" s="64"/>
    </row>
    <row r="11549" ht="15.0" customHeight="1">
      <c r="E11549" s="64"/>
      <c r="F11549" s="65"/>
      <c r="G11549" s="64"/>
    </row>
    <row r="11550" ht="15.0" customHeight="1">
      <c r="E11550" s="64"/>
      <c r="F11550" s="65"/>
      <c r="G11550" s="64"/>
    </row>
    <row r="11551" ht="15.0" customHeight="1">
      <c r="E11551" s="64"/>
      <c r="F11551" s="65"/>
      <c r="G11551" s="64"/>
    </row>
    <row r="11552" ht="15.0" customHeight="1">
      <c r="E11552" s="64"/>
      <c r="F11552" s="65"/>
      <c r="G11552" s="64"/>
    </row>
    <row r="11553" ht="15.0" customHeight="1">
      <c r="E11553" s="64"/>
      <c r="F11553" s="65"/>
      <c r="G11553" s="64"/>
    </row>
    <row r="11554" ht="15.0" customHeight="1">
      <c r="E11554" s="64"/>
      <c r="F11554" s="65"/>
      <c r="G11554" s="64"/>
    </row>
    <row r="11555" ht="15.0" customHeight="1">
      <c r="E11555" s="64"/>
      <c r="F11555" s="65"/>
      <c r="G11555" s="64"/>
    </row>
    <row r="11556" ht="15.0" customHeight="1">
      <c r="E11556" s="64"/>
      <c r="F11556" s="65"/>
      <c r="G11556" s="64"/>
    </row>
    <row r="11557" ht="15.0" customHeight="1">
      <c r="E11557" s="64"/>
      <c r="F11557" s="65"/>
      <c r="G11557" s="64"/>
    </row>
    <row r="11558" ht="15.0" customHeight="1">
      <c r="E11558" s="64"/>
      <c r="F11558" s="65"/>
      <c r="G11558" s="64"/>
    </row>
    <row r="11559" ht="15.0" customHeight="1">
      <c r="E11559" s="64"/>
      <c r="F11559" s="65"/>
      <c r="G11559" s="64"/>
    </row>
    <row r="11560" ht="15.0" customHeight="1">
      <c r="E11560" s="64"/>
      <c r="F11560" s="65"/>
      <c r="G11560" s="64"/>
    </row>
    <row r="11561" ht="15.0" customHeight="1">
      <c r="E11561" s="64"/>
      <c r="F11561" s="65"/>
      <c r="G11561" s="64"/>
    </row>
    <row r="11562" ht="15.0" customHeight="1">
      <c r="E11562" s="64"/>
      <c r="F11562" s="65"/>
      <c r="G11562" s="64"/>
    </row>
    <row r="11563" ht="15.0" customHeight="1">
      <c r="E11563" s="64"/>
      <c r="F11563" s="65"/>
      <c r="G11563" s="64"/>
    </row>
    <row r="11564" ht="15.0" customHeight="1">
      <c r="E11564" s="64"/>
      <c r="F11564" s="65"/>
      <c r="G11564" s="64"/>
    </row>
    <row r="11565" ht="15.0" customHeight="1">
      <c r="E11565" s="64"/>
      <c r="F11565" s="65"/>
      <c r="G11565" s="64"/>
    </row>
    <row r="11566" ht="15.0" customHeight="1">
      <c r="E11566" s="64"/>
      <c r="F11566" s="65"/>
      <c r="G11566" s="64"/>
    </row>
    <row r="11567" ht="15.0" customHeight="1">
      <c r="E11567" s="64"/>
      <c r="F11567" s="65"/>
      <c r="G11567" s="64"/>
    </row>
    <row r="11568" ht="15.0" customHeight="1">
      <c r="E11568" s="64"/>
      <c r="F11568" s="65"/>
      <c r="G11568" s="64"/>
    </row>
    <row r="11569" ht="15.0" customHeight="1">
      <c r="E11569" s="64"/>
      <c r="F11569" s="65"/>
      <c r="G11569" s="64"/>
    </row>
    <row r="11570" ht="15.0" customHeight="1">
      <c r="E11570" s="64"/>
      <c r="F11570" s="65"/>
      <c r="G11570" s="64"/>
    </row>
    <row r="11571" ht="15.0" customHeight="1">
      <c r="E11571" s="64"/>
      <c r="F11571" s="65"/>
      <c r="G11571" s="64"/>
    </row>
    <row r="11572" ht="15.0" customHeight="1">
      <c r="E11572" s="64"/>
      <c r="F11572" s="65"/>
      <c r="G11572" s="64"/>
    </row>
    <row r="11573" ht="15.0" customHeight="1">
      <c r="E11573" s="64"/>
      <c r="F11573" s="65"/>
      <c r="G11573" s="64"/>
    </row>
    <row r="11574" ht="15.0" customHeight="1">
      <c r="E11574" s="64"/>
      <c r="F11574" s="65"/>
      <c r="G11574" s="64"/>
    </row>
    <row r="11575" ht="15.0" customHeight="1">
      <c r="E11575" s="64"/>
      <c r="F11575" s="65"/>
      <c r="G11575" s="64"/>
    </row>
    <row r="11576" ht="15.0" customHeight="1">
      <c r="E11576" s="64"/>
      <c r="F11576" s="65"/>
      <c r="G11576" s="64"/>
    </row>
    <row r="11577" ht="15.0" customHeight="1">
      <c r="E11577" s="64"/>
      <c r="F11577" s="65"/>
      <c r="G11577" s="64"/>
    </row>
    <row r="11578" ht="15.0" customHeight="1">
      <c r="E11578" s="64"/>
      <c r="F11578" s="65"/>
      <c r="G11578" s="64"/>
    </row>
    <row r="11579" ht="15.0" customHeight="1">
      <c r="E11579" s="64"/>
      <c r="F11579" s="65"/>
      <c r="G11579" s="64"/>
    </row>
    <row r="11580" ht="15.0" customHeight="1">
      <c r="E11580" s="64"/>
      <c r="F11580" s="65"/>
      <c r="G11580" s="64"/>
    </row>
    <row r="11581" ht="15.0" customHeight="1">
      <c r="E11581" s="64"/>
      <c r="F11581" s="65"/>
      <c r="G11581" s="64"/>
    </row>
    <row r="11582" ht="15.0" customHeight="1">
      <c r="E11582" s="64"/>
      <c r="F11582" s="65"/>
      <c r="G11582" s="64"/>
    </row>
    <row r="11583" ht="15.0" customHeight="1">
      <c r="E11583" s="64"/>
      <c r="F11583" s="65"/>
      <c r="G11583" s="64"/>
    </row>
    <row r="11584" ht="15.0" customHeight="1">
      <c r="E11584" s="64"/>
      <c r="F11584" s="65"/>
      <c r="G11584" s="64"/>
    </row>
    <row r="11585" ht="15.0" customHeight="1">
      <c r="E11585" s="64"/>
      <c r="F11585" s="65"/>
      <c r="G11585" s="64"/>
    </row>
    <row r="11586" ht="15.0" customHeight="1">
      <c r="E11586" s="64"/>
      <c r="F11586" s="65"/>
      <c r="G11586" s="64"/>
    </row>
    <row r="11587" ht="15.0" customHeight="1">
      <c r="E11587" s="64"/>
      <c r="F11587" s="65"/>
      <c r="G11587" s="64"/>
    </row>
    <row r="11588" ht="15.0" customHeight="1">
      <c r="E11588" s="64"/>
      <c r="F11588" s="65"/>
      <c r="G11588" s="64"/>
    </row>
    <row r="11589" ht="15.0" customHeight="1">
      <c r="E11589" s="64"/>
      <c r="F11589" s="65"/>
      <c r="G11589" s="64"/>
    </row>
    <row r="11590" ht="15.0" customHeight="1">
      <c r="E11590" s="64"/>
      <c r="F11590" s="65"/>
      <c r="G11590" s="64"/>
    </row>
    <row r="11591" ht="15.0" customHeight="1">
      <c r="E11591" s="64"/>
      <c r="F11591" s="65"/>
      <c r="G11591" s="64"/>
    </row>
    <row r="11592" ht="15.0" customHeight="1">
      <c r="E11592" s="64"/>
      <c r="F11592" s="65"/>
      <c r="G11592" s="64"/>
    </row>
    <row r="11593" ht="15.0" customHeight="1">
      <c r="E11593" s="64"/>
      <c r="F11593" s="65"/>
      <c r="G11593" s="64"/>
    </row>
    <row r="11594" ht="15.0" customHeight="1">
      <c r="E11594" s="64"/>
      <c r="F11594" s="65"/>
      <c r="G11594" s="64"/>
    </row>
    <row r="11595" ht="15.0" customHeight="1">
      <c r="E11595" s="64"/>
      <c r="F11595" s="65"/>
      <c r="G11595" s="64"/>
    </row>
    <row r="11596" ht="15.0" customHeight="1">
      <c r="E11596" s="64"/>
      <c r="F11596" s="65"/>
      <c r="G11596" s="64"/>
    </row>
    <row r="11597" ht="15.0" customHeight="1">
      <c r="E11597" s="64"/>
      <c r="F11597" s="65"/>
      <c r="G11597" s="64"/>
    </row>
    <row r="11598" ht="15.0" customHeight="1">
      <c r="E11598" s="64"/>
      <c r="F11598" s="65"/>
      <c r="G11598" s="64"/>
    </row>
    <row r="11599" ht="15.0" customHeight="1">
      <c r="E11599" s="64"/>
      <c r="F11599" s="65"/>
      <c r="G11599" s="64"/>
    </row>
    <row r="11600" ht="15.0" customHeight="1">
      <c r="E11600" s="64"/>
      <c r="F11600" s="65"/>
      <c r="G11600" s="64"/>
    </row>
    <row r="11601" ht="15.0" customHeight="1">
      <c r="E11601" s="64"/>
      <c r="F11601" s="65"/>
      <c r="G11601" s="64"/>
    </row>
    <row r="11602" ht="15.0" customHeight="1">
      <c r="E11602" s="64"/>
      <c r="F11602" s="65"/>
      <c r="G11602" s="64"/>
    </row>
    <row r="11603" ht="15.0" customHeight="1">
      <c r="E11603" s="64"/>
      <c r="F11603" s="65"/>
      <c r="G11603" s="64"/>
    </row>
    <row r="11604" ht="15.0" customHeight="1">
      <c r="E11604" s="64"/>
      <c r="F11604" s="65"/>
      <c r="G11604" s="64"/>
    </row>
    <row r="11605" ht="15.0" customHeight="1">
      <c r="E11605" s="64"/>
      <c r="F11605" s="65"/>
      <c r="G11605" s="64"/>
    </row>
    <row r="11606" ht="15.0" customHeight="1">
      <c r="E11606" s="64"/>
      <c r="F11606" s="65"/>
      <c r="G11606" s="64"/>
    </row>
    <row r="11607" ht="15.0" customHeight="1">
      <c r="E11607" s="64"/>
      <c r="F11607" s="65"/>
      <c r="G11607" s="64"/>
    </row>
    <row r="11608" ht="15.0" customHeight="1">
      <c r="E11608" s="64"/>
      <c r="F11608" s="65"/>
      <c r="G11608" s="64"/>
    </row>
    <row r="11609" ht="15.0" customHeight="1">
      <c r="E11609" s="64"/>
      <c r="F11609" s="65"/>
      <c r="G11609" s="64"/>
    </row>
    <row r="11610" ht="15.0" customHeight="1">
      <c r="E11610" s="64"/>
      <c r="F11610" s="65"/>
      <c r="G11610" s="64"/>
    </row>
    <row r="11611" ht="15.0" customHeight="1">
      <c r="E11611" s="64"/>
      <c r="F11611" s="65"/>
      <c r="G11611" s="64"/>
    </row>
    <row r="11612" ht="15.0" customHeight="1">
      <c r="E11612" s="64"/>
      <c r="F11612" s="65"/>
      <c r="G11612" s="64"/>
    </row>
    <row r="11613" ht="15.0" customHeight="1">
      <c r="E11613" s="64"/>
      <c r="F11613" s="65"/>
      <c r="G11613" s="64"/>
    </row>
    <row r="11614" ht="15.0" customHeight="1">
      <c r="E11614" s="64"/>
      <c r="F11614" s="65"/>
      <c r="G11614" s="64"/>
    </row>
    <row r="11615" ht="15.0" customHeight="1">
      <c r="E11615" s="64"/>
      <c r="F11615" s="65"/>
      <c r="G11615" s="64"/>
    </row>
    <row r="11616" ht="15.0" customHeight="1">
      <c r="E11616" s="64"/>
      <c r="F11616" s="65"/>
      <c r="G11616" s="64"/>
    </row>
    <row r="11617" ht="15.0" customHeight="1">
      <c r="E11617" s="64"/>
      <c r="F11617" s="65"/>
      <c r="G11617" s="64"/>
    </row>
    <row r="11618" ht="15.0" customHeight="1">
      <c r="E11618" s="64"/>
      <c r="F11618" s="65"/>
      <c r="G11618" s="64"/>
    </row>
    <row r="11619" ht="15.0" customHeight="1">
      <c r="E11619" s="64"/>
      <c r="F11619" s="65"/>
      <c r="G11619" s="64"/>
    </row>
    <row r="11620" ht="15.0" customHeight="1">
      <c r="E11620" s="64"/>
      <c r="F11620" s="65"/>
      <c r="G11620" s="64"/>
    </row>
    <row r="11621" ht="15.0" customHeight="1">
      <c r="E11621" s="64"/>
      <c r="F11621" s="65"/>
      <c r="G11621" s="64"/>
    </row>
    <row r="11622" ht="15.0" customHeight="1">
      <c r="E11622" s="64"/>
      <c r="F11622" s="65"/>
      <c r="G11622" s="64"/>
    </row>
    <row r="11623" ht="15.0" customHeight="1">
      <c r="E11623" s="64"/>
      <c r="F11623" s="65"/>
      <c r="G11623" s="64"/>
    </row>
    <row r="11624" ht="15.0" customHeight="1">
      <c r="E11624" s="64"/>
      <c r="F11624" s="65"/>
      <c r="G11624" s="64"/>
    </row>
    <row r="11625" ht="15.0" customHeight="1">
      <c r="E11625" s="64"/>
      <c r="F11625" s="65"/>
      <c r="G11625" s="64"/>
    </row>
    <row r="11626" ht="15.0" customHeight="1">
      <c r="E11626" s="64"/>
      <c r="F11626" s="65"/>
      <c r="G11626" s="64"/>
    </row>
    <row r="11627" ht="15.0" customHeight="1">
      <c r="E11627" s="64"/>
      <c r="F11627" s="65"/>
      <c r="G11627" s="64"/>
    </row>
    <row r="11628" ht="15.0" customHeight="1">
      <c r="E11628" s="64"/>
      <c r="F11628" s="65"/>
      <c r="G11628" s="64"/>
    </row>
    <row r="11629" ht="15.0" customHeight="1">
      <c r="E11629" s="64"/>
      <c r="F11629" s="65"/>
      <c r="G11629" s="64"/>
    </row>
    <row r="11630" ht="15.0" customHeight="1">
      <c r="E11630" s="64"/>
      <c r="F11630" s="65"/>
      <c r="G11630" s="64"/>
    </row>
    <row r="11631" ht="15.0" customHeight="1">
      <c r="E11631" s="64"/>
      <c r="F11631" s="65"/>
      <c r="G11631" s="64"/>
    </row>
    <row r="11632" ht="15.0" customHeight="1">
      <c r="E11632" s="64"/>
      <c r="F11632" s="65"/>
      <c r="G11632" s="64"/>
    </row>
    <row r="11633" ht="15.0" customHeight="1">
      <c r="E11633" s="64"/>
      <c r="F11633" s="65"/>
      <c r="G11633" s="64"/>
    </row>
    <row r="11634" ht="15.0" customHeight="1">
      <c r="E11634" s="64"/>
      <c r="F11634" s="65"/>
      <c r="G11634" s="64"/>
    </row>
    <row r="11635" ht="15.0" customHeight="1">
      <c r="E11635" s="64"/>
      <c r="F11635" s="65"/>
      <c r="G11635" s="64"/>
    </row>
    <row r="11636" ht="15.0" customHeight="1">
      <c r="E11636" s="64"/>
      <c r="F11636" s="65"/>
      <c r="G11636" s="64"/>
    </row>
    <row r="11637" ht="15.0" customHeight="1">
      <c r="E11637" s="64"/>
      <c r="F11637" s="65"/>
      <c r="G11637" s="64"/>
    </row>
    <row r="11638" ht="15.0" customHeight="1">
      <c r="E11638" s="64"/>
      <c r="F11638" s="65"/>
      <c r="G11638" s="64"/>
    </row>
    <row r="11639" ht="15.0" customHeight="1">
      <c r="E11639" s="64"/>
      <c r="F11639" s="65"/>
      <c r="G11639" s="64"/>
    </row>
    <row r="11640" ht="15.0" customHeight="1">
      <c r="E11640" s="64"/>
      <c r="F11640" s="65"/>
      <c r="G11640" s="64"/>
    </row>
    <row r="11641" ht="15.0" customHeight="1">
      <c r="E11641" s="64"/>
      <c r="F11641" s="65"/>
      <c r="G11641" s="64"/>
    </row>
    <row r="11642" ht="15.0" customHeight="1">
      <c r="E11642" s="64"/>
      <c r="F11642" s="65"/>
      <c r="G11642" s="64"/>
    </row>
    <row r="11643" ht="15.0" customHeight="1">
      <c r="E11643" s="64"/>
      <c r="F11643" s="65"/>
      <c r="G11643" s="64"/>
    </row>
    <row r="11644" ht="15.0" customHeight="1">
      <c r="E11644" s="64"/>
      <c r="F11644" s="65"/>
      <c r="G11644" s="64"/>
    </row>
    <row r="11645" ht="15.0" customHeight="1">
      <c r="E11645" s="64"/>
      <c r="F11645" s="65"/>
      <c r="G11645" s="64"/>
    </row>
    <row r="11646" ht="15.0" customHeight="1">
      <c r="E11646" s="64"/>
      <c r="F11646" s="65"/>
      <c r="G11646" s="64"/>
    </row>
    <row r="11647" ht="15.0" customHeight="1">
      <c r="E11647" s="64"/>
      <c r="F11647" s="65"/>
      <c r="G11647" s="64"/>
    </row>
    <row r="11648" ht="15.0" customHeight="1">
      <c r="E11648" s="64"/>
      <c r="F11648" s="65"/>
      <c r="G11648" s="64"/>
    </row>
    <row r="11649" ht="15.0" customHeight="1">
      <c r="E11649" s="64"/>
      <c r="F11649" s="65"/>
      <c r="G11649" s="64"/>
    </row>
    <row r="11650" ht="15.0" customHeight="1">
      <c r="E11650" s="64"/>
      <c r="F11650" s="65"/>
      <c r="G11650" s="64"/>
    </row>
    <row r="11651" ht="15.0" customHeight="1">
      <c r="E11651" s="64"/>
      <c r="F11651" s="65"/>
      <c r="G11651" s="64"/>
    </row>
    <row r="11652" ht="15.0" customHeight="1">
      <c r="E11652" s="64"/>
      <c r="F11652" s="65"/>
      <c r="G11652" s="64"/>
    </row>
    <row r="11653" ht="15.0" customHeight="1">
      <c r="E11653" s="64"/>
      <c r="F11653" s="65"/>
      <c r="G11653" s="64"/>
    </row>
    <row r="11654" ht="15.0" customHeight="1">
      <c r="E11654" s="64"/>
      <c r="F11654" s="65"/>
      <c r="G11654" s="64"/>
    </row>
    <row r="11655" ht="15.0" customHeight="1">
      <c r="E11655" s="64"/>
      <c r="F11655" s="65"/>
      <c r="G11655" s="64"/>
    </row>
    <row r="11656" ht="15.0" customHeight="1">
      <c r="E11656" s="64"/>
      <c r="F11656" s="65"/>
      <c r="G11656" s="64"/>
    </row>
    <row r="11657" ht="15.0" customHeight="1">
      <c r="E11657" s="64"/>
      <c r="F11657" s="65"/>
      <c r="G11657" s="64"/>
    </row>
    <row r="11658" ht="15.0" customHeight="1">
      <c r="E11658" s="64"/>
      <c r="F11658" s="65"/>
      <c r="G11658" s="64"/>
    </row>
    <row r="11659" ht="15.0" customHeight="1">
      <c r="E11659" s="64"/>
      <c r="F11659" s="65"/>
      <c r="G11659" s="64"/>
    </row>
    <row r="11660" ht="15.0" customHeight="1">
      <c r="E11660" s="64"/>
      <c r="F11660" s="65"/>
      <c r="G11660" s="64"/>
    </row>
    <row r="11661" ht="15.0" customHeight="1">
      <c r="E11661" s="64"/>
      <c r="F11661" s="65"/>
      <c r="G11661" s="64"/>
    </row>
    <row r="11662" ht="15.0" customHeight="1">
      <c r="E11662" s="64"/>
      <c r="F11662" s="65"/>
      <c r="G11662" s="64"/>
    </row>
    <row r="11663" ht="15.0" customHeight="1">
      <c r="E11663" s="64"/>
      <c r="F11663" s="65"/>
      <c r="G11663" s="64"/>
    </row>
    <row r="11664" ht="15.0" customHeight="1">
      <c r="E11664" s="64"/>
      <c r="F11664" s="65"/>
      <c r="G11664" s="64"/>
    </row>
    <row r="11665" ht="15.0" customHeight="1">
      <c r="E11665" s="64"/>
      <c r="F11665" s="65"/>
      <c r="G11665" s="64"/>
    </row>
    <row r="11666" ht="15.0" customHeight="1">
      <c r="E11666" s="64"/>
      <c r="F11666" s="65"/>
      <c r="G11666" s="64"/>
    </row>
    <row r="11667" ht="15.0" customHeight="1">
      <c r="E11667" s="64"/>
      <c r="F11667" s="65"/>
      <c r="G11667" s="64"/>
    </row>
    <row r="11668" ht="15.0" customHeight="1">
      <c r="E11668" s="64"/>
      <c r="F11668" s="65"/>
      <c r="G11668" s="64"/>
    </row>
    <row r="11669" ht="15.0" customHeight="1">
      <c r="E11669" s="64"/>
      <c r="F11669" s="65"/>
      <c r="G11669" s="64"/>
    </row>
    <row r="11670" ht="15.0" customHeight="1">
      <c r="E11670" s="64"/>
      <c r="F11670" s="65"/>
      <c r="G11670" s="64"/>
    </row>
    <row r="11671" ht="15.0" customHeight="1">
      <c r="E11671" s="64"/>
      <c r="F11671" s="65"/>
      <c r="G11671" s="64"/>
    </row>
    <row r="11672" ht="15.0" customHeight="1">
      <c r="E11672" s="64"/>
      <c r="F11672" s="65"/>
      <c r="G11672" s="64"/>
    </row>
    <row r="11673" ht="15.0" customHeight="1">
      <c r="E11673" s="64"/>
      <c r="F11673" s="65"/>
      <c r="G11673" s="64"/>
    </row>
    <row r="11674" ht="15.0" customHeight="1">
      <c r="E11674" s="64"/>
      <c r="F11674" s="65"/>
      <c r="G11674" s="64"/>
    </row>
    <row r="11675" ht="15.0" customHeight="1">
      <c r="E11675" s="64"/>
      <c r="F11675" s="65"/>
      <c r="G11675" s="64"/>
    </row>
    <row r="11676" ht="15.0" customHeight="1">
      <c r="E11676" s="64"/>
      <c r="F11676" s="65"/>
      <c r="G11676" s="64"/>
    </row>
    <row r="11677" ht="15.0" customHeight="1">
      <c r="E11677" s="64"/>
      <c r="F11677" s="65"/>
      <c r="G11677" s="64"/>
    </row>
    <row r="11678" ht="15.0" customHeight="1">
      <c r="E11678" s="64"/>
      <c r="F11678" s="65"/>
      <c r="G11678" s="64"/>
    </row>
    <row r="11679" ht="15.0" customHeight="1">
      <c r="E11679" s="64"/>
      <c r="F11679" s="65"/>
      <c r="G11679" s="64"/>
    </row>
    <row r="11680" ht="15.0" customHeight="1">
      <c r="E11680" s="64"/>
      <c r="F11680" s="65"/>
      <c r="G11680" s="64"/>
    </row>
    <row r="11681" ht="15.0" customHeight="1">
      <c r="E11681" s="64"/>
      <c r="F11681" s="65"/>
      <c r="G11681" s="64"/>
    </row>
    <row r="11682" ht="15.0" customHeight="1">
      <c r="E11682" s="64"/>
      <c r="F11682" s="65"/>
      <c r="G11682" s="64"/>
    </row>
    <row r="11683" ht="15.0" customHeight="1">
      <c r="E11683" s="64"/>
      <c r="F11683" s="65"/>
      <c r="G11683" s="64"/>
    </row>
    <row r="11684" ht="15.0" customHeight="1">
      <c r="E11684" s="64"/>
      <c r="F11684" s="65"/>
      <c r="G11684" s="64"/>
    </row>
    <row r="11685" ht="15.0" customHeight="1">
      <c r="E11685" s="64"/>
      <c r="F11685" s="65"/>
      <c r="G11685" s="64"/>
    </row>
    <row r="11686" ht="15.0" customHeight="1">
      <c r="E11686" s="64"/>
      <c r="F11686" s="65"/>
      <c r="G11686" s="64"/>
    </row>
    <row r="11687" ht="15.0" customHeight="1">
      <c r="E11687" s="64"/>
      <c r="F11687" s="65"/>
      <c r="G11687" s="64"/>
    </row>
    <row r="11688" ht="15.0" customHeight="1">
      <c r="E11688" s="64"/>
      <c r="F11688" s="65"/>
      <c r="G11688" s="64"/>
    </row>
    <row r="11689" ht="15.0" customHeight="1">
      <c r="E11689" s="64"/>
      <c r="F11689" s="65"/>
      <c r="G11689" s="64"/>
    </row>
    <row r="11690" ht="15.0" customHeight="1">
      <c r="E11690" s="64"/>
      <c r="F11690" s="65"/>
      <c r="G11690" s="64"/>
    </row>
    <row r="11691" ht="15.0" customHeight="1">
      <c r="E11691" s="64"/>
      <c r="F11691" s="65"/>
      <c r="G11691" s="64"/>
    </row>
    <row r="11692" ht="15.0" customHeight="1">
      <c r="E11692" s="64"/>
      <c r="F11692" s="65"/>
      <c r="G11692" s="64"/>
    </row>
    <row r="11693" ht="15.0" customHeight="1">
      <c r="E11693" s="64"/>
      <c r="F11693" s="65"/>
      <c r="G11693" s="64"/>
    </row>
    <row r="11694" ht="15.0" customHeight="1">
      <c r="E11694" s="64"/>
      <c r="F11694" s="65"/>
      <c r="G11694" s="64"/>
    </row>
    <row r="11695" ht="15.0" customHeight="1">
      <c r="E11695" s="64"/>
      <c r="F11695" s="65"/>
      <c r="G11695" s="64"/>
    </row>
    <row r="11696" ht="15.0" customHeight="1">
      <c r="E11696" s="64"/>
      <c r="F11696" s="65"/>
      <c r="G11696" s="64"/>
    </row>
    <row r="11697" ht="15.0" customHeight="1">
      <c r="E11697" s="64"/>
      <c r="F11697" s="65"/>
      <c r="G11697" s="64"/>
    </row>
    <row r="11698" ht="15.0" customHeight="1">
      <c r="E11698" s="64"/>
      <c r="F11698" s="65"/>
      <c r="G11698" s="64"/>
    </row>
    <row r="11699" ht="15.0" customHeight="1">
      <c r="E11699" s="64"/>
      <c r="F11699" s="65"/>
      <c r="G11699" s="64"/>
    </row>
    <row r="11700" ht="15.0" customHeight="1">
      <c r="E11700" s="64"/>
      <c r="F11700" s="65"/>
      <c r="G11700" s="64"/>
    </row>
    <row r="11701" ht="15.0" customHeight="1">
      <c r="E11701" s="64"/>
      <c r="F11701" s="65"/>
      <c r="G11701" s="64"/>
    </row>
    <row r="11702" ht="15.0" customHeight="1">
      <c r="E11702" s="64"/>
      <c r="F11702" s="65"/>
      <c r="G11702" s="64"/>
    </row>
    <row r="11703" ht="15.0" customHeight="1">
      <c r="E11703" s="64"/>
      <c r="F11703" s="65"/>
      <c r="G11703" s="64"/>
    </row>
    <row r="11704" ht="15.0" customHeight="1">
      <c r="E11704" s="64"/>
      <c r="F11704" s="65"/>
      <c r="G11704" s="64"/>
    </row>
    <row r="11705" ht="15.0" customHeight="1">
      <c r="E11705" s="64"/>
      <c r="F11705" s="65"/>
      <c r="G11705" s="64"/>
    </row>
    <row r="11706" ht="15.0" customHeight="1">
      <c r="E11706" s="64"/>
      <c r="F11706" s="65"/>
      <c r="G11706" s="64"/>
    </row>
    <row r="11707" ht="15.0" customHeight="1">
      <c r="E11707" s="64"/>
      <c r="F11707" s="65"/>
      <c r="G11707" s="64"/>
    </row>
    <row r="11708" ht="15.0" customHeight="1">
      <c r="E11708" s="64"/>
      <c r="F11708" s="65"/>
      <c r="G11708" s="64"/>
    </row>
    <row r="11709" ht="15.0" customHeight="1">
      <c r="E11709" s="64"/>
      <c r="F11709" s="65"/>
      <c r="G11709" s="64"/>
    </row>
    <row r="11710" ht="15.0" customHeight="1">
      <c r="E11710" s="64"/>
      <c r="F11710" s="65"/>
      <c r="G11710" s="64"/>
    </row>
    <row r="11711" ht="15.0" customHeight="1">
      <c r="E11711" s="64"/>
      <c r="F11711" s="65"/>
      <c r="G11711" s="64"/>
    </row>
    <row r="11712" ht="15.0" customHeight="1">
      <c r="E11712" s="64"/>
      <c r="F11712" s="65"/>
      <c r="G11712" s="64"/>
    </row>
    <row r="11713" ht="15.0" customHeight="1">
      <c r="E11713" s="64"/>
      <c r="F11713" s="65"/>
      <c r="G11713" s="64"/>
    </row>
    <row r="11714" ht="15.0" customHeight="1">
      <c r="E11714" s="64"/>
      <c r="F11714" s="65"/>
      <c r="G11714" s="64"/>
    </row>
    <row r="11715" ht="15.0" customHeight="1">
      <c r="E11715" s="64"/>
      <c r="F11715" s="65"/>
      <c r="G11715" s="64"/>
    </row>
    <row r="11716" ht="15.0" customHeight="1">
      <c r="E11716" s="64"/>
      <c r="F11716" s="65"/>
      <c r="G11716" s="64"/>
    </row>
    <row r="11717" ht="15.0" customHeight="1">
      <c r="E11717" s="64"/>
      <c r="F11717" s="65"/>
      <c r="G11717" s="64"/>
    </row>
    <row r="11718" ht="15.0" customHeight="1">
      <c r="E11718" s="64"/>
      <c r="F11718" s="65"/>
      <c r="G11718" s="64"/>
    </row>
    <row r="11719" ht="15.0" customHeight="1">
      <c r="E11719" s="64"/>
      <c r="F11719" s="65"/>
      <c r="G11719" s="64"/>
    </row>
    <row r="11720" ht="15.0" customHeight="1">
      <c r="E11720" s="64"/>
      <c r="F11720" s="65"/>
      <c r="G11720" s="64"/>
    </row>
    <row r="11721" ht="15.0" customHeight="1">
      <c r="E11721" s="64"/>
      <c r="F11721" s="65"/>
      <c r="G11721" s="64"/>
    </row>
    <row r="11722" ht="15.0" customHeight="1">
      <c r="E11722" s="64"/>
      <c r="F11722" s="65"/>
      <c r="G11722" s="64"/>
    </row>
    <row r="11723" ht="15.0" customHeight="1">
      <c r="E11723" s="64"/>
      <c r="F11723" s="65"/>
      <c r="G11723" s="64"/>
    </row>
    <row r="11724" ht="15.0" customHeight="1">
      <c r="E11724" s="64"/>
      <c r="F11724" s="65"/>
      <c r="G11724" s="64"/>
    </row>
    <row r="11725" ht="15.0" customHeight="1">
      <c r="E11725" s="64"/>
      <c r="F11725" s="65"/>
      <c r="G11725" s="64"/>
    </row>
    <row r="11726" ht="15.0" customHeight="1">
      <c r="E11726" s="64"/>
      <c r="F11726" s="65"/>
      <c r="G11726" s="64"/>
    </row>
    <row r="11727" ht="15.0" customHeight="1">
      <c r="E11727" s="64"/>
      <c r="F11727" s="65"/>
      <c r="G11727" s="64"/>
    </row>
    <row r="11728" ht="15.0" customHeight="1">
      <c r="E11728" s="64"/>
      <c r="F11728" s="65"/>
      <c r="G11728" s="64"/>
    </row>
    <row r="11729" ht="15.0" customHeight="1">
      <c r="E11729" s="64"/>
      <c r="F11729" s="65"/>
      <c r="G11729" s="64"/>
    </row>
    <row r="11730" ht="15.0" customHeight="1">
      <c r="E11730" s="64"/>
      <c r="F11730" s="65"/>
      <c r="G11730" s="64"/>
    </row>
    <row r="11731" ht="15.0" customHeight="1">
      <c r="E11731" s="64"/>
      <c r="F11731" s="65"/>
      <c r="G11731" s="64"/>
    </row>
    <row r="11732" ht="15.0" customHeight="1">
      <c r="E11732" s="64"/>
      <c r="F11732" s="65"/>
      <c r="G11732" s="64"/>
    </row>
    <row r="11733" ht="15.0" customHeight="1">
      <c r="E11733" s="64"/>
      <c r="F11733" s="65"/>
      <c r="G11733" s="64"/>
    </row>
    <row r="11734" ht="15.0" customHeight="1">
      <c r="E11734" s="64"/>
      <c r="F11734" s="65"/>
      <c r="G11734" s="64"/>
    </row>
    <row r="11735" ht="15.0" customHeight="1">
      <c r="E11735" s="64"/>
      <c r="F11735" s="65"/>
      <c r="G11735" s="64"/>
    </row>
    <row r="11736" ht="15.0" customHeight="1">
      <c r="E11736" s="64"/>
      <c r="F11736" s="65"/>
      <c r="G11736" s="64"/>
    </row>
    <row r="11737" ht="15.0" customHeight="1">
      <c r="E11737" s="64"/>
      <c r="F11737" s="65"/>
      <c r="G11737" s="64"/>
    </row>
    <row r="11738" ht="15.0" customHeight="1">
      <c r="E11738" s="64"/>
      <c r="F11738" s="65"/>
      <c r="G11738" s="64"/>
    </row>
    <row r="11739" ht="15.0" customHeight="1">
      <c r="E11739" s="64"/>
      <c r="F11739" s="65"/>
      <c r="G11739" s="64"/>
    </row>
    <row r="11740" ht="15.0" customHeight="1">
      <c r="E11740" s="64"/>
      <c r="F11740" s="65"/>
      <c r="G11740" s="64"/>
    </row>
    <row r="11741" ht="15.0" customHeight="1">
      <c r="E11741" s="64"/>
      <c r="F11741" s="65"/>
      <c r="G11741" s="64"/>
    </row>
    <row r="11742" ht="15.0" customHeight="1">
      <c r="E11742" s="64"/>
      <c r="F11742" s="65"/>
      <c r="G11742" s="64"/>
    </row>
    <row r="11743" ht="15.0" customHeight="1">
      <c r="E11743" s="64"/>
      <c r="F11743" s="65"/>
      <c r="G11743" s="64"/>
    </row>
    <row r="11744" ht="15.0" customHeight="1">
      <c r="E11744" s="64"/>
      <c r="F11744" s="65"/>
      <c r="G11744" s="64"/>
    </row>
    <row r="11745" ht="15.0" customHeight="1">
      <c r="E11745" s="64"/>
      <c r="F11745" s="65"/>
      <c r="G11745" s="64"/>
    </row>
    <row r="11746" ht="15.0" customHeight="1">
      <c r="E11746" s="64"/>
      <c r="F11746" s="65"/>
      <c r="G11746" s="64"/>
    </row>
    <row r="11747" ht="15.0" customHeight="1">
      <c r="E11747" s="64"/>
      <c r="F11747" s="65"/>
      <c r="G11747" s="64"/>
    </row>
    <row r="11748" ht="15.0" customHeight="1">
      <c r="E11748" s="64"/>
      <c r="F11748" s="65"/>
      <c r="G11748" s="64"/>
    </row>
    <row r="11749" ht="15.0" customHeight="1">
      <c r="E11749" s="64"/>
      <c r="F11749" s="65"/>
      <c r="G11749" s="64"/>
    </row>
    <row r="11750" ht="15.0" customHeight="1">
      <c r="E11750" s="64"/>
      <c r="F11750" s="65"/>
      <c r="G11750" s="64"/>
    </row>
    <row r="11751" ht="15.0" customHeight="1">
      <c r="E11751" s="64"/>
      <c r="F11751" s="65"/>
      <c r="G11751" s="64"/>
    </row>
    <row r="11752" ht="15.0" customHeight="1">
      <c r="E11752" s="64"/>
      <c r="F11752" s="65"/>
      <c r="G11752" s="64"/>
    </row>
    <row r="11753" ht="15.0" customHeight="1">
      <c r="E11753" s="64"/>
      <c r="F11753" s="65"/>
      <c r="G11753" s="64"/>
    </row>
    <row r="11754" ht="15.0" customHeight="1">
      <c r="E11754" s="64"/>
      <c r="F11754" s="65"/>
      <c r="G11754" s="64"/>
    </row>
    <row r="11755" ht="15.0" customHeight="1">
      <c r="E11755" s="64"/>
      <c r="F11755" s="65"/>
      <c r="G11755" s="64"/>
    </row>
    <row r="11756" ht="15.0" customHeight="1">
      <c r="E11756" s="64"/>
      <c r="F11756" s="65"/>
      <c r="G11756" s="64"/>
    </row>
    <row r="11757" ht="15.0" customHeight="1">
      <c r="E11757" s="64"/>
      <c r="F11757" s="65"/>
      <c r="G11757" s="64"/>
    </row>
    <row r="11758" ht="15.0" customHeight="1">
      <c r="E11758" s="64"/>
      <c r="F11758" s="65"/>
      <c r="G11758" s="64"/>
    </row>
    <row r="11759" ht="15.0" customHeight="1">
      <c r="E11759" s="64"/>
      <c r="F11759" s="65"/>
      <c r="G11759" s="64"/>
    </row>
    <row r="11760" ht="15.0" customHeight="1">
      <c r="E11760" s="64"/>
      <c r="F11760" s="65"/>
      <c r="G11760" s="64"/>
    </row>
    <row r="11761" ht="15.0" customHeight="1">
      <c r="E11761" s="64"/>
      <c r="F11761" s="65"/>
      <c r="G11761" s="64"/>
    </row>
    <row r="11762" ht="15.0" customHeight="1">
      <c r="E11762" s="64"/>
      <c r="F11762" s="65"/>
      <c r="G11762" s="64"/>
    </row>
    <row r="11763" ht="15.0" customHeight="1">
      <c r="E11763" s="64"/>
      <c r="F11763" s="65"/>
      <c r="G11763" s="64"/>
    </row>
    <row r="11764" ht="15.0" customHeight="1">
      <c r="E11764" s="64"/>
      <c r="F11764" s="65"/>
      <c r="G11764" s="64"/>
    </row>
    <row r="11765" ht="15.0" customHeight="1">
      <c r="E11765" s="64"/>
      <c r="F11765" s="65"/>
      <c r="G11765" s="64"/>
    </row>
    <row r="11766" ht="15.0" customHeight="1">
      <c r="E11766" s="64"/>
      <c r="F11766" s="65"/>
      <c r="G11766" s="64"/>
    </row>
    <row r="11767" ht="15.0" customHeight="1">
      <c r="E11767" s="64"/>
      <c r="F11767" s="65"/>
      <c r="G11767" s="64"/>
    </row>
    <row r="11768" ht="15.0" customHeight="1">
      <c r="E11768" s="64"/>
      <c r="F11768" s="65"/>
      <c r="G11768" s="64"/>
    </row>
    <row r="11769" ht="15.0" customHeight="1">
      <c r="E11769" s="64"/>
      <c r="F11769" s="65"/>
      <c r="G11769" s="64"/>
    </row>
    <row r="11770" ht="15.0" customHeight="1">
      <c r="E11770" s="64"/>
      <c r="F11770" s="65"/>
      <c r="G11770" s="64"/>
    </row>
    <row r="11771" ht="15.0" customHeight="1">
      <c r="E11771" s="64"/>
      <c r="F11771" s="65"/>
      <c r="G11771" s="64"/>
    </row>
    <row r="11772" ht="15.0" customHeight="1">
      <c r="E11772" s="64"/>
      <c r="F11772" s="65"/>
      <c r="G11772" s="64"/>
    </row>
    <row r="11773" ht="15.0" customHeight="1">
      <c r="E11773" s="64"/>
      <c r="F11773" s="65"/>
      <c r="G11773" s="64"/>
    </row>
    <row r="11774" ht="15.0" customHeight="1">
      <c r="E11774" s="64"/>
      <c r="F11774" s="65"/>
      <c r="G11774" s="64"/>
    </row>
    <row r="11775" ht="15.0" customHeight="1">
      <c r="E11775" s="64"/>
      <c r="F11775" s="65"/>
      <c r="G11775" s="64"/>
    </row>
    <row r="11776" ht="15.0" customHeight="1">
      <c r="E11776" s="64"/>
      <c r="F11776" s="65"/>
      <c r="G11776" s="64"/>
    </row>
    <row r="11777" ht="15.0" customHeight="1">
      <c r="E11777" s="64"/>
      <c r="F11777" s="65"/>
      <c r="G11777" s="64"/>
    </row>
    <row r="11778" ht="15.0" customHeight="1">
      <c r="E11778" s="64"/>
      <c r="F11778" s="65"/>
      <c r="G11778" s="64"/>
    </row>
    <row r="11779" ht="15.0" customHeight="1">
      <c r="E11779" s="64"/>
      <c r="F11779" s="65"/>
      <c r="G11779" s="64"/>
    </row>
    <row r="11780" ht="15.0" customHeight="1">
      <c r="E11780" s="64"/>
      <c r="F11780" s="65"/>
      <c r="G11780" s="64"/>
    </row>
    <row r="11781" ht="15.0" customHeight="1">
      <c r="E11781" s="64"/>
      <c r="F11781" s="65"/>
      <c r="G11781" s="64"/>
    </row>
    <row r="11782" ht="15.0" customHeight="1">
      <c r="E11782" s="64"/>
      <c r="F11782" s="65"/>
      <c r="G11782" s="64"/>
    </row>
    <row r="11783" ht="15.0" customHeight="1">
      <c r="E11783" s="64"/>
      <c r="F11783" s="65"/>
      <c r="G11783" s="64"/>
    </row>
    <row r="11784" ht="15.0" customHeight="1">
      <c r="E11784" s="64"/>
      <c r="F11784" s="65"/>
      <c r="G11784" s="64"/>
    </row>
    <row r="11785" ht="15.0" customHeight="1">
      <c r="E11785" s="64"/>
      <c r="F11785" s="65"/>
      <c r="G11785" s="64"/>
    </row>
    <row r="11786" ht="15.0" customHeight="1">
      <c r="E11786" s="64"/>
      <c r="F11786" s="65"/>
      <c r="G11786" s="64"/>
    </row>
    <row r="11787" ht="15.0" customHeight="1">
      <c r="E11787" s="64"/>
      <c r="F11787" s="65"/>
      <c r="G11787" s="64"/>
    </row>
    <row r="11788" ht="15.0" customHeight="1">
      <c r="E11788" s="64"/>
      <c r="F11788" s="65"/>
      <c r="G11788" s="64"/>
    </row>
    <row r="11789" ht="15.0" customHeight="1">
      <c r="E11789" s="64"/>
      <c r="F11789" s="65"/>
      <c r="G11789" s="64"/>
    </row>
    <row r="11790" ht="15.0" customHeight="1">
      <c r="E11790" s="64"/>
      <c r="F11790" s="65"/>
      <c r="G11790" s="64"/>
    </row>
    <row r="11791" ht="15.0" customHeight="1">
      <c r="E11791" s="64"/>
      <c r="F11791" s="65"/>
      <c r="G11791" s="64"/>
    </row>
    <row r="11792" ht="15.0" customHeight="1">
      <c r="E11792" s="64"/>
      <c r="F11792" s="65"/>
      <c r="G11792" s="64"/>
    </row>
    <row r="11793" ht="15.0" customHeight="1">
      <c r="E11793" s="64"/>
      <c r="F11793" s="65"/>
      <c r="G11793" s="64"/>
    </row>
    <row r="11794" ht="15.0" customHeight="1">
      <c r="E11794" s="64"/>
      <c r="F11794" s="65"/>
      <c r="G11794" s="64"/>
    </row>
    <row r="11795" ht="15.0" customHeight="1">
      <c r="E11795" s="64"/>
      <c r="F11795" s="65"/>
      <c r="G11795" s="64"/>
    </row>
    <row r="11796" ht="15.0" customHeight="1">
      <c r="E11796" s="64"/>
      <c r="F11796" s="65"/>
      <c r="G11796" s="64"/>
    </row>
    <row r="11797" ht="15.0" customHeight="1">
      <c r="E11797" s="64"/>
      <c r="F11797" s="65"/>
      <c r="G11797" s="64"/>
    </row>
    <row r="11798" ht="15.0" customHeight="1">
      <c r="E11798" s="64"/>
      <c r="F11798" s="65"/>
      <c r="G11798" s="64"/>
    </row>
    <row r="11799" ht="15.0" customHeight="1">
      <c r="E11799" s="64"/>
      <c r="F11799" s="65"/>
      <c r="G11799" s="64"/>
    </row>
    <row r="11800" ht="15.0" customHeight="1">
      <c r="E11800" s="64"/>
      <c r="F11800" s="65"/>
      <c r="G11800" s="64"/>
    </row>
    <row r="11801" ht="15.0" customHeight="1">
      <c r="E11801" s="64"/>
      <c r="F11801" s="65"/>
      <c r="G11801" s="64"/>
    </row>
    <row r="11802" ht="15.0" customHeight="1">
      <c r="E11802" s="64"/>
      <c r="F11802" s="65"/>
      <c r="G11802" s="64"/>
    </row>
    <row r="11803" ht="15.0" customHeight="1">
      <c r="E11803" s="64"/>
      <c r="F11803" s="65"/>
      <c r="G11803" s="64"/>
    </row>
    <row r="11804" ht="15.0" customHeight="1">
      <c r="E11804" s="64"/>
      <c r="F11804" s="65"/>
      <c r="G11804" s="64"/>
    </row>
    <row r="11805" ht="15.0" customHeight="1">
      <c r="E11805" s="64"/>
      <c r="F11805" s="65"/>
      <c r="G11805" s="64"/>
    </row>
    <row r="11806" ht="15.0" customHeight="1">
      <c r="E11806" s="64"/>
      <c r="F11806" s="65"/>
      <c r="G11806" s="64"/>
    </row>
    <row r="11807" ht="15.0" customHeight="1">
      <c r="E11807" s="64"/>
      <c r="F11807" s="65"/>
      <c r="G11807" s="64"/>
    </row>
    <row r="11808" ht="15.0" customHeight="1">
      <c r="E11808" s="64"/>
      <c r="F11808" s="65"/>
      <c r="G11808" s="64"/>
    </row>
    <row r="11809" ht="15.0" customHeight="1">
      <c r="E11809" s="64"/>
      <c r="F11809" s="65"/>
      <c r="G11809" s="64"/>
    </row>
    <row r="11810" ht="15.0" customHeight="1">
      <c r="E11810" s="64"/>
      <c r="F11810" s="65"/>
      <c r="G11810" s="64"/>
    </row>
    <row r="11811" ht="15.0" customHeight="1">
      <c r="E11811" s="64"/>
      <c r="F11811" s="65"/>
      <c r="G11811" s="64"/>
    </row>
    <row r="11812" ht="15.0" customHeight="1">
      <c r="E11812" s="64"/>
      <c r="F11812" s="65"/>
      <c r="G11812" s="64"/>
    </row>
    <row r="11813" ht="15.0" customHeight="1">
      <c r="E11813" s="64"/>
      <c r="F11813" s="65"/>
      <c r="G11813" s="64"/>
    </row>
    <row r="11814" ht="15.0" customHeight="1">
      <c r="E11814" s="64"/>
      <c r="F11814" s="65"/>
      <c r="G11814" s="64"/>
    </row>
    <row r="11815" ht="15.0" customHeight="1">
      <c r="E11815" s="64"/>
      <c r="F11815" s="65"/>
      <c r="G11815" s="64"/>
    </row>
    <row r="11816" ht="15.0" customHeight="1">
      <c r="E11816" s="64"/>
      <c r="F11816" s="65"/>
      <c r="G11816" s="64"/>
    </row>
    <row r="11817" ht="15.0" customHeight="1">
      <c r="E11817" s="64"/>
      <c r="F11817" s="65"/>
      <c r="G11817" s="64"/>
    </row>
    <row r="11818" ht="15.0" customHeight="1">
      <c r="E11818" s="64"/>
      <c r="F11818" s="65"/>
      <c r="G11818" s="64"/>
    </row>
    <row r="11819" ht="15.0" customHeight="1">
      <c r="E11819" s="64"/>
      <c r="F11819" s="65"/>
      <c r="G11819" s="64"/>
    </row>
    <row r="11820" ht="15.0" customHeight="1">
      <c r="E11820" s="64"/>
      <c r="F11820" s="65"/>
      <c r="G11820" s="64"/>
    </row>
    <row r="11821" ht="15.0" customHeight="1">
      <c r="E11821" s="64"/>
      <c r="F11821" s="65"/>
      <c r="G11821" s="64"/>
    </row>
    <row r="11822" ht="15.0" customHeight="1">
      <c r="E11822" s="64"/>
      <c r="F11822" s="65"/>
      <c r="G11822" s="64"/>
    </row>
    <row r="11823" ht="15.0" customHeight="1">
      <c r="E11823" s="64"/>
      <c r="F11823" s="65"/>
      <c r="G11823" s="64"/>
    </row>
    <row r="11824" ht="15.0" customHeight="1">
      <c r="E11824" s="64"/>
      <c r="F11824" s="65"/>
      <c r="G11824" s="64"/>
    </row>
    <row r="11825" ht="15.0" customHeight="1">
      <c r="E11825" s="64"/>
      <c r="F11825" s="65"/>
      <c r="G11825" s="64"/>
    </row>
    <row r="11826" ht="15.0" customHeight="1">
      <c r="E11826" s="64"/>
      <c r="F11826" s="65"/>
      <c r="G11826" s="64"/>
    </row>
    <row r="11827" ht="15.0" customHeight="1">
      <c r="E11827" s="64"/>
      <c r="F11827" s="65"/>
      <c r="G11827" s="64"/>
    </row>
    <row r="11828" ht="15.0" customHeight="1">
      <c r="E11828" s="64"/>
      <c r="F11828" s="65"/>
      <c r="G11828" s="64"/>
    </row>
    <row r="11829" ht="15.0" customHeight="1">
      <c r="E11829" s="64"/>
      <c r="F11829" s="65"/>
      <c r="G11829" s="64"/>
    </row>
    <row r="11830" ht="15.0" customHeight="1">
      <c r="E11830" s="64"/>
      <c r="F11830" s="65"/>
      <c r="G11830" s="64"/>
    </row>
    <row r="11831" ht="15.0" customHeight="1">
      <c r="E11831" s="64"/>
      <c r="F11831" s="65"/>
      <c r="G11831" s="64"/>
    </row>
    <row r="11832" ht="15.0" customHeight="1">
      <c r="E11832" s="64"/>
      <c r="F11832" s="65"/>
      <c r="G11832" s="64"/>
    </row>
    <row r="11833" ht="15.0" customHeight="1">
      <c r="E11833" s="64"/>
      <c r="F11833" s="65"/>
      <c r="G11833" s="64"/>
    </row>
    <row r="11834" ht="15.0" customHeight="1">
      <c r="E11834" s="64"/>
      <c r="F11834" s="65"/>
      <c r="G11834" s="64"/>
    </row>
    <row r="11835" ht="15.0" customHeight="1">
      <c r="E11835" s="64"/>
      <c r="F11835" s="65"/>
      <c r="G11835" s="64"/>
    </row>
    <row r="11836" ht="15.0" customHeight="1">
      <c r="E11836" s="64"/>
      <c r="F11836" s="65"/>
      <c r="G11836" s="64"/>
    </row>
    <row r="11837" ht="15.0" customHeight="1">
      <c r="E11837" s="64"/>
      <c r="F11837" s="65"/>
      <c r="G11837" s="64"/>
    </row>
    <row r="11838" ht="15.0" customHeight="1">
      <c r="E11838" s="64"/>
      <c r="F11838" s="65"/>
      <c r="G11838" s="64"/>
    </row>
    <row r="11839" ht="15.0" customHeight="1">
      <c r="E11839" s="64"/>
      <c r="F11839" s="65"/>
      <c r="G11839" s="64"/>
    </row>
    <row r="11840" ht="15.0" customHeight="1">
      <c r="E11840" s="64"/>
      <c r="F11840" s="65"/>
      <c r="G11840" s="64"/>
    </row>
    <row r="11841" ht="15.0" customHeight="1">
      <c r="E11841" s="64"/>
      <c r="F11841" s="65"/>
      <c r="G11841" s="64"/>
    </row>
    <row r="11842" ht="15.0" customHeight="1">
      <c r="E11842" s="64"/>
      <c r="F11842" s="65"/>
      <c r="G11842" s="64"/>
    </row>
    <row r="11843" ht="15.0" customHeight="1">
      <c r="E11843" s="64"/>
      <c r="F11843" s="65"/>
      <c r="G11843" s="64"/>
    </row>
    <row r="11844" ht="15.0" customHeight="1">
      <c r="E11844" s="64"/>
      <c r="F11844" s="65"/>
      <c r="G11844" s="64"/>
    </row>
    <row r="11845" ht="15.0" customHeight="1">
      <c r="E11845" s="64"/>
      <c r="F11845" s="65"/>
      <c r="G11845" s="64"/>
    </row>
    <row r="11846" ht="15.0" customHeight="1">
      <c r="E11846" s="64"/>
      <c r="F11846" s="65"/>
      <c r="G11846" s="64"/>
    </row>
    <row r="11847" ht="15.0" customHeight="1">
      <c r="E11847" s="64"/>
      <c r="F11847" s="65"/>
      <c r="G11847" s="64"/>
    </row>
    <row r="11848" ht="15.0" customHeight="1">
      <c r="E11848" s="64"/>
      <c r="F11848" s="65"/>
      <c r="G11848" s="64"/>
    </row>
    <row r="11849" ht="15.0" customHeight="1">
      <c r="E11849" s="64"/>
      <c r="F11849" s="65"/>
      <c r="G11849" s="64"/>
    </row>
    <row r="11850" ht="15.0" customHeight="1">
      <c r="E11850" s="64"/>
      <c r="F11850" s="65"/>
      <c r="G11850" s="64"/>
    </row>
    <row r="11851" ht="15.0" customHeight="1">
      <c r="E11851" s="64"/>
      <c r="F11851" s="65"/>
      <c r="G11851" s="64"/>
    </row>
    <row r="11852" ht="15.0" customHeight="1">
      <c r="E11852" s="64"/>
      <c r="F11852" s="65"/>
      <c r="G11852" s="64"/>
    </row>
    <row r="11853" ht="15.0" customHeight="1">
      <c r="E11853" s="64"/>
      <c r="F11853" s="65"/>
      <c r="G11853" s="64"/>
    </row>
    <row r="11854" ht="15.0" customHeight="1">
      <c r="E11854" s="64"/>
      <c r="F11854" s="65"/>
      <c r="G11854" s="64"/>
    </row>
    <row r="11855" ht="15.0" customHeight="1">
      <c r="E11855" s="64"/>
      <c r="F11855" s="65"/>
      <c r="G11855" s="64"/>
    </row>
    <row r="11856" ht="15.0" customHeight="1">
      <c r="E11856" s="64"/>
      <c r="F11856" s="65"/>
      <c r="G11856" s="64"/>
    </row>
    <row r="11857" ht="15.0" customHeight="1">
      <c r="E11857" s="64"/>
      <c r="F11857" s="65"/>
      <c r="G11857" s="64"/>
    </row>
    <row r="11858" ht="15.0" customHeight="1">
      <c r="E11858" s="64"/>
      <c r="F11858" s="65"/>
      <c r="G11858" s="64"/>
    </row>
    <row r="11859" ht="15.0" customHeight="1">
      <c r="E11859" s="64"/>
      <c r="F11859" s="65"/>
      <c r="G11859" s="64"/>
    </row>
    <row r="11860" ht="15.0" customHeight="1">
      <c r="E11860" s="64"/>
      <c r="F11860" s="65"/>
      <c r="G11860" s="64"/>
    </row>
    <row r="11861" ht="15.0" customHeight="1">
      <c r="E11861" s="64"/>
      <c r="F11861" s="65"/>
      <c r="G11861" s="64"/>
    </row>
    <row r="11862" ht="15.0" customHeight="1">
      <c r="E11862" s="64"/>
      <c r="F11862" s="65"/>
      <c r="G11862" s="64"/>
    </row>
    <row r="11863" ht="15.0" customHeight="1">
      <c r="E11863" s="64"/>
      <c r="F11863" s="65"/>
      <c r="G11863" s="64"/>
    </row>
    <row r="11864" ht="15.0" customHeight="1">
      <c r="E11864" s="64"/>
      <c r="F11864" s="65"/>
      <c r="G11864" s="64"/>
    </row>
    <row r="11865" ht="15.0" customHeight="1">
      <c r="E11865" s="64"/>
      <c r="F11865" s="65"/>
      <c r="G11865" s="64"/>
    </row>
    <row r="11866" ht="15.0" customHeight="1">
      <c r="E11866" s="64"/>
      <c r="F11866" s="65"/>
      <c r="G11866" s="64"/>
    </row>
    <row r="11867" ht="15.0" customHeight="1">
      <c r="E11867" s="64"/>
      <c r="F11867" s="65"/>
      <c r="G11867" s="64"/>
    </row>
    <row r="11868" ht="15.0" customHeight="1">
      <c r="E11868" s="64"/>
      <c r="F11868" s="65"/>
      <c r="G11868" s="64"/>
    </row>
    <row r="11869" ht="15.0" customHeight="1">
      <c r="E11869" s="64"/>
      <c r="F11869" s="65"/>
      <c r="G11869" s="64"/>
    </row>
    <row r="11870" ht="15.0" customHeight="1">
      <c r="E11870" s="64"/>
      <c r="F11870" s="65"/>
      <c r="G11870" s="64"/>
    </row>
    <row r="11871" ht="15.0" customHeight="1">
      <c r="E11871" s="64"/>
      <c r="F11871" s="65"/>
      <c r="G11871" s="64"/>
    </row>
    <row r="11872" ht="15.0" customHeight="1">
      <c r="E11872" s="64"/>
      <c r="F11872" s="65"/>
      <c r="G11872" s="64"/>
    </row>
    <row r="11873" ht="15.0" customHeight="1">
      <c r="E11873" s="64"/>
      <c r="F11873" s="65"/>
      <c r="G11873" s="64"/>
    </row>
    <row r="11874" ht="15.0" customHeight="1">
      <c r="E11874" s="64"/>
      <c r="F11874" s="65"/>
      <c r="G11874" s="64"/>
    </row>
    <row r="11875" ht="15.0" customHeight="1">
      <c r="E11875" s="64"/>
      <c r="F11875" s="65"/>
      <c r="G11875" s="64"/>
    </row>
    <row r="11876" ht="15.0" customHeight="1">
      <c r="E11876" s="64"/>
      <c r="F11876" s="65"/>
      <c r="G11876" s="64"/>
    </row>
    <row r="11877" ht="15.0" customHeight="1">
      <c r="E11877" s="64"/>
      <c r="F11877" s="65"/>
      <c r="G11877" s="64"/>
    </row>
    <row r="11878" ht="15.0" customHeight="1">
      <c r="E11878" s="64"/>
      <c r="F11878" s="65"/>
      <c r="G11878" s="64"/>
    </row>
    <row r="11879" ht="15.0" customHeight="1">
      <c r="E11879" s="64"/>
      <c r="F11879" s="65"/>
      <c r="G11879" s="64"/>
    </row>
    <row r="11880" ht="15.0" customHeight="1">
      <c r="E11880" s="64"/>
      <c r="F11880" s="65"/>
      <c r="G11880" s="64"/>
    </row>
    <row r="11881" ht="15.0" customHeight="1">
      <c r="E11881" s="64"/>
      <c r="F11881" s="65"/>
      <c r="G11881" s="64"/>
    </row>
    <row r="11882" ht="15.0" customHeight="1">
      <c r="E11882" s="64"/>
      <c r="F11882" s="65"/>
      <c r="G11882" s="64"/>
    </row>
    <row r="11883" ht="15.0" customHeight="1">
      <c r="E11883" s="64"/>
      <c r="F11883" s="65"/>
      <c r="G11883" s="64"/>
    </row>
    <row r="11884" ht="15.0" customHeight="1">
      <c r="E11884" s="64"/>
      <c r="F11884" s="65"/>
      <c r="G11884" s="64"/>
    </row>
    <row r="11885" ht="15.0" customHeight="1">
      <c r="E11885" s="64"/>
      <c r="F11885" s="65"/>
      <c r="G11885" s="64"/>
    </row>
    <row r="11886" ht="15.0" customHeight="1">
      <c r="E11886" s="64"/>
      <c r="F11886" s="65"/>
      <c r="G11886" s="64"/>
    </row>
    <row r="11887" ht="15.0" customHeight="1">
      <c r="E11887" s="64"/>
      <c r="F11887" s="65"/>
      <c r="G11887" s="64"/>
    </row>
    <row r="11888" ht="15.0" customHeight="1">
      <c r="E11888" s="64"/>
      <c r="F11888" s="65"/>
      <c r="G11888" s="64"/>
    </row>
    <row r="11889" ht="15.0" customHeight="1">
      <c r="E11889" s="64"/>
      <c r="F11889" s="65"/>
      <c r="G11889" s="64"/>
    </row>
    <row r="11890" ht="15.0" customHeight="1">
      <c r="E11890" s="64"/>
      <c r="F11890" s="65"/>
      <c r="G11890" s="64"/>
    </row>
    <row r="11891" ht="15.0" customHeight="1">
      <c r="E11891" s="64"/>
      <c r="F11891" s="65"/>
      <c r="G11891" s="64"/>
    </row>
    <row r="11892" ht="15.0" customHeight="1">
      <c r="E11892" s="64"/>
      <c r="F11892" s="65"/>
      <c r="G11892" s="64"/>
    </row>
    <row r="11893" ht="15.0" customHeight="1">
      <c r="E11893" s="64"/>
      <c r="F11893" s="65"/>
      <c r="G11893" s="64"/>
    </row>
    <row r="11894" ht="15.0" customHeight="1">
      <c r="E11894" s="64"/>
      <c r="F11894" s="65"/>
      <c r="G11894" s="64"/>
    </row>
    <row r="11895" ht="15.0" customHeight="1">
      <c r="E11895" s="64"/>
      <c r="F11895" s="65"/>
      <c r="G11895" s="64"/>
    </row>
    <row r="11896" ht="15.0" customHeight="1">
      <c r="E11896" s="64"/>
      <c r="F11896" s="65"/>
      <c r="G11896" s="64"/>
    </row>
    <row r="11897" ht="15.0" customHeight="1">
      <c r="E11897" s="64"/>
      <c r="F11897" s="65"/>
      <c r="G11897" s="64"/>
    </row>
    <row r="11898" ht="15.0" customHeight="1">
      <c r="E11898" s="64"/>
      <c r="F11898" s="65"/>
      <c r="G11898" s="64"/>
    </row>
    <row r="11899" ht="15.0" customHeight="1">
      <c r="E11899" s="64"/>
      <c r="F11899" s="65"/>
      <c r="G11899" s="64"/>
    </row>
    <row r="11900" ht="15.0" customHeight="1">
      <c r="E11900" s="64"/>
      <c r="F11900" s="65"/>
      <c r="G11900" s="64"/>
    </row>
    <row r="11901" ht="15.0" customHeight="1">
      <c r="E11901" s="64"/>
      <c r="F11901" s="65"/>
      <c r="G11901" s="64"/>
    </row>
    <row r="11902" ht="15.0" customHeight="1">
      <c r="E11902" s="64"/>
      <c r="F11902" s="65"/>
      <c r="G11902" s="64"/>
    </row>
    <row r="11903" ht="15.0" customHeight="1">
      <c r="E11903" s="64"/>
      <c r="F11903" s="65"/>
      <c r="G11903" s="64"/>
    </row>
    <row r="11904" ht="15.0" customHeight="1">
      <c r="E11904" s="64"/>
      <c r="F11904" s="65"/>
      <c r="G11904" s="64"/>
    </row>
    <row r="11905" ht="15.0" customHeight="1">
      <c r="E11905" s="64"/>
      <c r="F11905" s="65"/>
      <c r="G11905" s="64"/>
    </row>
    <row r="11906" ht="15.0" customHeight="1">
      <c r="E11906" s="64"/>
      <c r="F11906" s="65"/>
      <c r="G11906" s="64"/>
    </row>
    <row r="11907" ht="15.0" customHeight="1">
      <c r="E11907" s="64"/>
      <c r="F11907" s="65"/>
      <c r="G11907" s="64"/>
    </row>
    <row r="11908" ht="15.0" customHeight="1">
      <c r="E11908" s="64"/>
      <c r="F11908" s="65"/>
      <c r="G11908" s="64"/>
    </row>
    <row r="11909" ht="15.0" customHeight="1">
      <c r="E11909" s="64"/>
      <c r="F11909" s="65"/>
      <c r="G11909" s="64"/>
    </row>
    <row r="11910" ht="15.0" customHeight="1">
      <c r="E11910" s="64"/>
      <c r="F11910" s="65"/>
      <c r="G11910" s="64"/>
    </row>
    <row r="11911" ht="15.0" customHeight="1">
      <c r="E11911" s="64"/>
      <c r="F11911" s="65"/>
      <c r="G11911" s="64"/>
    </row>
    <row r="11912" ht="15.0" customHeight="1">
      <c r="E11912" s="64"/>
      <c r="F11912" s="65"/>
      <c r="G11912" s="64"/>
    </row>
    <row r="11913" ht="15.0" customHeight="1">
      <c r="E11913" s="64"/>
      <c r="F11913" s="65"/>
      <c r="G11913" s="64"/>
    </row>
    <row r="11914" ht="15.0" customHeight="1">
      <c r="E11914" s="64"/>
      <c r="F11914" s="65"/>
      <c r="G11914" s="64"/>
    </row>
    <row r="11915" ht="15.0" customHeight="1">
      <c r="E11915" s="64"/>
      <c r="F11915" s="65"/>
      <c r="G11915" s="64"/>
    </row>
    <row r="11916" ht="15.0" customHeight="1">
      <c r="E11916" s="64"/>
      <c r="F11916" s="65"/>
      <c r="G11916" s="64"/>
    </row>
    <row r="11917" ht="15.0" customHeight="1">
      <c r="E11917" s="64"/>
      <c r="F11917" s="65"/>
      <c r="G11917" s="64"/>
    </row>
    <row r="11918" ht="15.0" customHeight="1">
      <c r="E11918" s="64"/>
      <c r="F11918" s="65"/>
      <c r="G11918" s="64"/>
    </row>
    <row r="11919" ht="15.0" customHeight="1">
      <c r="E11919" s="64"/>
      <c r="F11919" s="65"/>
      <c r="G11919" s="64"/>
    </row>
    <row r="11920" ht="15.0" customHeight="1">
      <c r="E11920" s="64"/>
      <c r="F11920" s="65"/>
      <c r="G11920" s="64"/>
    </row>
    <row r="11921" ht="15.0" customHeight="1">
      <c r="E11921" s="64"/>
      <c r="F11921" s="65"/>
      <c r="G11921" s="64"/>
    </row>
    <row r="11922" ht="15.0" customHeight="1">
      <c r="E11922" s="64"/>
      <c r="F11922" s="65"/>
      <c r="G11922" s="64"/>
    </row>
    <row r="11923" ht="15.0" customHeight="1">
      <c r="E11923" s="64"/>
      <c r="F11923" s="65"/>
      <c r="G11923" s="64"/>
    </row>
    <row r="11924" ht="15.0" customHeight="1">
      <c r="E11924" s="64"/>
      <c r="F11924" s="65"/>
      <c r="G11924" s="64"/>
    </row>
    <row r="11925" ht="15.0" customHeight="1">
      <c r="E11925" s="64"/>
      <c r="F11925" s="65"/>
      <c r="G11925" s="64"/>
    </row>
    <row r="11926" ht="15.0" customHeight="1">
      <c r="E11926" s="64"/>
      <c r="F11926" s="65"/>
      <c r="G11926" s="64"/>
    </row>
    <row r="11927" ht="15.0" customHeight="1">
      <c r="E11927" s="64"/>
      <c r="F11927" s="65"/>
      <c r="G11927" s="64"/>
    </row>
    <row r="11928" ht="15.0" customHeight="1">
      <c r="E11928" s="64"/>
      <c r="F11928" s="65"/>
      <c r="G11928" s="64"/>
    </row>
    <row r="11929" ht="15.0" customHeight="1">
      <c r="E11929" s="64"/>
      <c r="F11929" s="65"/>
      <c r="G11929" s="64"/>
    </row>
    <row r="11930" ht="15.0" customHeight="1">
      <c r="E11930" s="64"/>
      <c r="F11930" s="65"/>
      <c r="G11930" s="64"/>
    </row>
    <row r="11931" ht="15.0" customHeight="1">
      <c r="E11931" s="64"/>
      <c r="F11931" s="65"/>
      <c r="G11931" s="64"/>
    </row>
    <row r="11932" ht="15.0" customHeight="1">
      <c r="E11932" s="64"/>
      <c r="F11932" s="65"/>
      <c r="G11932" s="64"/>
    </row>
    <row r="11933" ht="15.0" customHeight="1">
      <c r="E11933" s="64"/>
      <c r="F11933" s="65"/>
      <c r="G11933" s="64"/>
    </row>
    <row r="11934" ht="15.0" customHeight="1">
      <c r="E11934" s="64"/>
      <c r="F11934" s="65"/>
      <c r="G11934" s="64"/>
    </row>
    <row r="11935" ht="15.0" customHeight="1">
      <c r="E11935" s="64"/>
      <c r="F11935" s="65"/>
      <c r="G11935" s="64"/>
    </row>
    <row r="11936" ht="15.0" customHeight="1">
      <c r="E11936" s="64"/>
      <c r="F11936" s="65"/>
      <c r="G11936" s="64"/>
    </row>
    <row r="11937" ht="15.0" customHeight="1">
      <c r="E11937" s="64"/>
      <c r="F11937" s="65"/>
      <c r="G11937" s="64"/>
    </row>
    <row r="11938" ht="15.0" customHeight="1">
      <c r="E11938" s="64"/>
      <c r="F11938" s="65"/>
      <c r="G11938" s="64"/>
    </row>
    <row r="11939" ht="15.0" customHeight="1">
      <c r="E11939" s="64"/>
      <c r="F11939" s="65"/>
      <c r="G11939" s="64"/>
    </row>
    <row r="11940" ht="15.0" customHeight="1">
      <c r="E11940" s="64"/>
      <c r="F11940" s="65"/>
      <c r="G11940" s="64"/>
    </row>
    <row r="11941" ht="15.0" customHeight="1">
      <c r="E11941" s="64"/>
      <c r="F11941" s="65"/>
      <c r="G11941" s="64"/>
    </row>
    <row r="11942" ht="15.0" customHeight="1">
      <c r="E11942" s="64"/>
      <c r="F11942" s="65"/>
      <c r="G11942" s="64"/>
    </row>
    <row r="11943" ht="15.0" customHeight="1">
      <c r="E11943" s="64"/>
      <c r="F11943" s="65"/>
      <c r="G11943" s="64"/>
    </row>
    <row r="11944" ht="15.0" customHeight="1">
      <c r="E11944" s="64"/>
      <c r="F11944" s="65"/>
      <c r="G11944" s="64"/>
    </row>
    <row r="11945" ht="15.0" customHeight="1">
      <c r="E11945" s="64"/>
      <c r="F11945" s="65"/>
      <c r="G11945" s="64"/>
    </row>
    <row r="11946" ht="15.0" customHeight="1">
      <c r="E11946" s="64"/>
      <c r="F11946" s="65"/>
      <c r="G11946" s="64"/>
    </row>
    <row r="11947" ht="15.0" customHeight="1">
      <c r="E11947" s="64"/>
      <c r="F11947" s="65"/>
      <c r="G11947" s="64"/>
    </row>
    <row r="11948" ht="15.0" customHeight="1">
      <c r="E11948" s="64"/>
      <c r="F11948" s="65"/>
      <c r="G11948" s="64"/>
    </row>
    <row r="11949" ht="15.0" customHeight="1">
      <c r="E11949" s="64"/>
      <c r="F11949" s="65"/>
      <c r="G11949" s="64"/>
    </row>
    <row r="11950" ht="15.0" customHeight="1">
      <c r="E11950" s="64"/>
      <c r="F11950" s="65"/>
      <c r="G11950" s="64"/>
    </row>
    <row r="11951" ht="15.0" customHeight="1">
      <c r="E11951" s="64"/>
      <c r="F11951" s="65"/>
      <c r="G11951" s="64"/>
    </row>
    <row r="11952" ht="15.0" customHeight="1">
      <c r="E11952" s="64"/>
      <c r="F11952" s="65"/>
      <c r="G11952" s="64"/>
    </row>
    <row r="11953" ht="15.0" customHeight="1">
      <c r="E11953" s="64"/>
      <c r="F11953" s="65"/>
      <c r="G11953" s="64"/>
    </row>
    <row r="11954" ht="15.0" customHeight="1">
      <c r="E11954" s="64"/>
      <c r="F11954" s="65"/>
      <c r="G11954" s="64"/>
    </row>
    <row r="11955" ht="15.0" customHeight="1">
      <c r="E11955" s="64"/>
      <c r="F11955" s="65"/>
      <c r="G11955" s="64"/>
    </row>
    <row r="11956" ht="15.0" customHeight="1">
      <c r="E11956" s="64"/>
      <c r="F11956" s="65"/>
      <c r="G11956" s="64"/>
    </row>
    <row r="11957" ht="15.0" customHeight="1">
      <c r="E11957" s="64"/>
      <c r="F11957" s="65"/>
      <c r="G11957" s="64"/>
    </row>
    <row r="11958" ht="15.0" customHeight="1">
      <c r="E11958" s="64"/>
      <c r="F11958" s="65"/>
      <c r="G11958" s="64"/>
    </row>
    <row r="11959" ht="15.0" customHeight="1">
      <c r="E11959" s="64"/>
      <c r="F11959" s="65"/>
      <c r="G11959" s="64"/>
    </row>
    <row r="11960" ht="15.0" customHeight="1">
      <c r="E11960" s="64"/>
      <c r="F11960" s="65"/>
      <c r="G11960" s="64"/>
    </row>
    <row r="11961" ht="15.0" customHeight="1">
      <c r="E11961" s="64"/>
      <c r="F11961" s="65"/>
      <c r="G11961" s="64"/>
    </row>
    <row r="11962" ht="15.0" customHeight="1">
      <c r="E11962" s="64"/>
      <c r="F11962" s="65"/>
      <c r="G11962" s="64"/>
    </row>
    <row r="11963" ht="15.0" customHeight="1">
      <c r="E11963" s="64"/>
      <c r="F11963" s="65"/>
      <c r="G11963" s="64"/>
    </row>
    <row r="11964" ht="15.0" customHeight="1">
      <c r="E11964" s="64"/>
      <c r="F11964" s="65"/>
      <c r="G11964" s="64"/>
    </row>
    <row r="11965" ht="15.0" customHeight="1">
      <c r="E11965" s="64"/>
      <c r="F11965" s="65"/>
      <c r="G11965" s="64"/>
    </row>
    <row r="11966" ht="15.0" customHeight="1">
      <c r="E11966" s="64"/>
      <c r="F11966" s="65"/>
      <c r="G11966" s="64"/>
    </row>
    <row r="11967" ht="15.0" customHeight="1">
      <c r="E11967" s="64"/>
      <c r="F11967" s="65"/>
      <c r="G11967" s="64"/>
    </row>
    <row r="11968" ht="15.0" customHeight="1">
      <c r="E11968" s="64"/>
      <c r="F11968" s="65"/>
      <c r="G11968" s="64"/>
    </row>
    <row r="11969" ht="15.0" customHeight="1">
      <c r="E11969" s="64"/>
      <c r="F11969" s="65"/>
      <c r="G11969" s="64"/>
    </row>
    <row r="11970" ht="15.0" customHeight="1">
      <c r="E11970" s="64"/>
      <c r="F11970" s="65"/>
      <c r="G11970" s="64"/>
    </row>
    <row r="11971" ht="15.0" customHeight="1">
      <c r="E11971" s="64"/>
      <c r="F11971" s="65"/>
      <c r="G11971" s="64"/>
    </row>
    <row r="11972" ht="15.0" customHeight="1">
      <c r="E11972" s="64"/>
      <c r="F11972" s="65"/>
      <c r="G11972" s="64"/>
    </row>
    <row r="11973" ht="15.0" customHeight="1">
      <c r="E11973" s="64"/>
      <c r="F11973" s="65"/>
      <c r="G11973" s="64"/>
    </row>
    <row r="11974" ht="15.0" customHeight="1">
      <c r="E11974" s="64"/>
      <c r="F11974" s="65"/>
      <c r="G11974" s="64"/>
    </row>
    <row r="11975" ht="15.0" customHeight="1">
      <c r="E11975" s="64"/>
      <c r="F11975" s="65"/>
      <c r="G11975" s="64"/>
    </row>
    <row r="11976" ht="15.0" customHeight="1">
      <c r="E11976" s="64"/>
      <c r="F11976" s="65"/>
      <c r="G11976" s="64"/>
    </row>
    <row r="11977" ht="15.0" customHeight="1">
      <c r="E11977" s="64"/>
      <c r="F11977" s="65"/>
      <c r="G11977" s="64"/>
    </row>
    <row r="11978" ht="15.0" customHeight="1">
      <c r="E11978" s="64"/>
      <c r="F11978" s="65"/>
      <c r="G11978" s="64"/>
    </row>
    <row r="11979" ht="15.0" customHeight="1">
      <c r="E11979" s="64"/>
      <c r="F11979" s="65"/>
      <c r="G11979" s="64"/>
    </row>
    <row r="11980" ht="15.0" customHeight="1">
      <c r="E11980" s="64"/>
      <c r="F11980" s="65"/>
      <c r="G11980" s="64"/>
    </row>
    <row r="11981" ht="15.0" customHeight="1">
      <c r="E11981" s="64"/>
      <c r="F11981" s="65"/>
      <c r="G11981" s="64"/>
    </row>
    <row r="11982" ht="15.0" customHeight="1">
      <c r="E11982" s="64"/>
      <c r="F11982" s="65"/>
      <c r="G11982" s="64"/>
    </row>
    <row r="11983" ht="15.0" customHeight="1">
      <c r="E11983" s="64"/>
      <c r="F11983" s="65"/>
      <c r="G11983" s="64"/>
    </row>
    <row r="11984" ht="15.0" customHeight="1">
      <c r="E11984" s="64"/>
      <c r="F11984" s="65"/>
      <c r="G11984" s="64"/>
    </row>
    <row r="11985" ht="15.0" customHeight="1">
      <c r="E11985" s="64"/>
      <c r="F11985" s="65"/>
      <c r="G11985" s="64"/>
    </row>
    <row r="11986" ht="15.0" customHeight="1">
      <c r="E11986" s="64"/>
      <c r="F11986" s="65"/>
      <c r="G11986" s="64"/>
    </row>
    <row r="11987" ht="15.0" customHeight="1">
      <c r="E11987" s="64"/>
      <c r="F11987" s="65"/>
      <c r="G11987" s="64"/>
    </row>
    <row r="11988" ht="15.0" customHeight="1">
      <c r="E11988" s="64"/>
      <c r="F11988" s="65"/>
      <c r="G11988" s="64"/>
    </row>
    <row r="11989" ht="15.0" customHeight="1">
      <c r="E11989" s="64"/>
      <c r="F11989" s="65"/>
      <c r="G11989" s="64"/>
    </row>
    <row r="11990" ht="15.0" customHeight="1">
      <c r="E11990" s="64"/>
      <c r="F11990" s="65"/>
      <c r="G11990" s="64"/>
    </row>
    <row r="11991" ht="15.0" customHeight="1">
      <c r="E11991" s="64"/>
      <c r="F11991" s="65"/>
      <c r="G11991" s="64"/>
    </row>
    <row r="11992" ht="15.0" customHeight="1">
      <c r="E11992" s="64"/>
      <c r="F11992" s="65"/>
      <c r="G11992" s="64"/>
    </row>
    <row r="11993" ht="15.0" customHeight="1">
      <c r="E11993" s="64"/>
      <c r="F11993" s="65"/>
      <c r="G11993" s="64"/>
    </row>
    <row r="11994" ht="15.0" customHeight="1">
      <c r="E11994" s="64"/>
      <c r="F11994" s="65"/>
      <c r="G11994" s="64"/>
    </row>
    <row r="11995" ht="15.0" customHeight="1">
      <c r="E11995" s="64"/>
      <c r="F11995" s="65"/>
      <c r="G11995" s="64"/>
    </row>
    <row r="11996" ht="15.0" customHeight="1">
      <c r="E11996" s="64"/>
      <c r="F11996" s="65"/>
      <c r="G11996" s="64"/>
    </row>
    <row r="11997" ht="15.0" customHeight="1">
      <c r="E11997" s="64"/>
      <c r="F11997" s="65"/>
      <c r="G11997" s="64"/>
    </row>
    <row r="11998" ht="15.0" customHeight="1">
      <c r="E11998" s="64"/>
      <c r="F11998" s="65"/>
      <c r="G11998" s="64"/>
    </row>
    <row r="11999" ht="15.0" customHeight="1">
      <c r="E11999" s="64"/>
      <c r="F11999" s="65"/>
      <c r="G11999" s="64"/>
    </row>
    <row r="12000" ht="15.0" customHeight="1">
      <c r="E12000" s="64"/>
      <c r="F12000" s="65"/>
      <c r="G12000" s="64"/>
    </row>
    <row r="12001" ht="15.0" customHeight="1">
      <c r="E12001" s="64"/>
      <c r="F12001" s="65"/>
      <c r="G12001" s="64"/>
    </row>
    <row r="12002" ht="15.0" customHeight="1">
      <c r="E12002" s="64"/>
      <c r="F12002" s="65"/>
      <c r="G12002" s="64"/>
    </row>
    <row r="12003" ht="15.0" customHeight="1">
      <c r="E12003" s="64"/>
      <c r="F12003" s="65"/>
      <c r="G12003" s="64"/>
    </row>
    <row r="12004" ht="15.0" customHeight="1">
      <c r="E12004" s="64"/>
      <c r="F12004" s="65"/>
      <c r="G12004" s="64"/>
    </row>
    <row r="12005" ht="15.0" customHeight="1">
      <c r="E12005" s="64"/>
      <c r="F12005" s="65"/>
      <c r="G12005" s="64"/>
    </row>
    <row r="12006" ht="15.0" customHeight="1">
      <c r="E12006" s="64"/>
      <c r="F12006" s="65"/>
      <c r="G12006" s="64"/>
    </row>
    <row r="12007" ht="15.0" customHeight="1">
      <c r="E12007" s="64"/>
      <c r="F12007" s="65"/>
      <c r="G12007" s="64"/>
    </row>
    <row r="12008" ht="15.0" customHeight="1">
      <c r="E12008" s="64"/>
      <c r="F12008" s="65"/>
      <c r="G12008" s="64"/>
    </row>
    <row r="12009" ht="15.0" customHeight="1">
      <c r="E12009" s="64"/>
      <c r="F12009" s="65"/>
      <c r="G12009" s="64"/>
    </row>
    <row r="12010" ht="15.0" customHeight="1">
      <c r="E12010" s="64"/>
      <c r="F12010" s="65"/>
      <c r="G12010" s="64"/>
    </row>
    <row r="12011" ht="15.0" customHeight="1">
      <c r="E12011" s="64"/>
      <c r="F12011" s="65"/>
      <c r="G12011" s="64"/>
    </row>
    <row r="12012" ht="15.0" customHeight="1">
      <c r="E12012" s="64"/>
      <c r="F12012" s="65"/>
      <c r="G12012" s="64"/>
    </row>
    <row r="12013" ht="15.0" customHeight="1">
      <c r="E12013" s="64"/>
      <c r="F12013" s="65"/>
      <c r="G12013" s="64"/>
    </row>
    <row r="12014" ht="15.0" customHeight="1">
      <c r="E12014" s="64"/>
      <c r="F12014" s="65"/>
      <c r="G12014" s="64"/>
    </row>
    <row r="12015" ht="15.0" customHeight="1">
      <c r="E12015" s="64"/>
      <c r="F12015" s="65"/>
      <c r="G12015" s="64"/>
    </row>
    <row r="12016" ht="15.0" customHeight="1">
      <c r="E12016" s="64"/>
      <c r="F12016" s="65"/>
      <c r="G12016" s="64"/>
    </row>
    <row r="12017" ht="15.0" customHeight="1">
      <c r="E12017" s="64"/>
      <c r="F12017" s="65"/>
      <c r="G12017" s="64"/>
    </row>
    <row r="12018" ht="15.0" customHeight="1">
      <c r="E12018" s="64"/>
      <c r="F12018" s="65"/>
      <c r="G12018" s="64"/>
    </row>
    <row r="12019" ht="15.0" customHeight="1">
      <c r="E12019" s="64"/>
      <c r="F12019" s="65"/>
      <c r="G12019" s="64"/>
    </row>
    <row r="12020" ht="15.0" customHeight="1">
      <c r="E12020" s="64"/>
      <c r="F12020" s="65"/>
      <c r="G12020" s="64"/>
    </row>
    <row r="12021" ht="15.0" customHeight="1">
      <c r="E12021" s="64"/>
      <c r="F12021" s="65"/>
      <c r="G12021" s="64"/>
    </row>
    <row r="12022" ht="15.0" customHeight="1">
      <c r="E12022" s="64"/>
      <c r="F12022" s="65"/>
      <c r="G12022" s="64"/>
    </row>
    <row r="12023" ht="15.0" customHeight="1">
      <c r="E12023" s="64"/>
      <c r="F12023" s="65"/>
      <c r="G12023" s="64"/>
    </row>
    <row r="12024" ht="15.0" customHeight="1">
      <c r="E12024" s="64"/>
      <c r="F12024" s="65"/>
      <c r="G12024" s="64"/>
    </row>
    <row r="12025" ht="15.0" customHeight="1">
      <c r="E12025" s="64"/>
      <c r="F12025" s="65"/>
      <c r="G12025" s="64"/>
    </row>
    <row r="12026" ht="15.0" customHeight="1">
      <c r="E12026" s="64"/>
      <c r="F12026" s="65"/>
      <c r="G12026" s="64"/>
    </row>
    <row r="12027" ht="15.0" customHeight="1">
      <c r="E12027" s="64"/>
      <c r="F12027" s="65"/>
      <c r="G12027" s="64"/>
    </row>
    <row r="12028" ht="15.0" customHeight="1">
      <c r="E12028" s="64"/>
      <c r="F12028" s="65"/>
      <c r="G12028" s="64"/>
    </row>
    <row r="12029" ht="15.0" customHeight="1">
      <c r="E12029" s="64"/>
      <c r="F12029" s="65"/>
      <c r="G12029" s="64"/>
    </row>
    <row r="12030" ht="15.0" customHeight="1">
      <c r="E12030" s="64"/>
      <c r="F12030" s="65"/>
      <c r="G12030" s="64"/>
    </row>
    <row r="12031" ht="15.0" customHeight="1">
      <c r="E12031" s="64"/>
      <c r="F12031" s="65"/>
      <c r="G12031" s="64"/>
    </row>
    <row r="12032" ht="15.0" customHeight="1">
      <c r="E12032" s="64"/>
      <c r="F12032" s="65"/>
      <c r="G12032" s="64"/>
    </row>
    <row r="12033" ht="15.0" customHeight="1">
      <c r="E12033" s="64"/>
      <c r="F12033" s="65"/>
      <c r="G12033" s="64"/>
    </row>
    <row r="12034" ht="15.0" customHeight="1">
      <c r="E12034" s="64"/>
      <c r="F12034" s="65"/>
      <c r="G12034" s="64"/>
    </row>
    <row r="12035" ht="15.0" customHeight="1">
      <c r="E12035" s="64"/>
      <c r="F12035" s="65"/>
      <c r="G12035" s="64"/>
    </row>
    <row r="12036" ht="15.0" customHeight="1">
      <c r="E12036" s="64"/>
      <c r="F12036" s="65"/>
      <c r="G12036" s="64"/>
    </row>
    <row r="12037" ht="15.0" customHeight="1">
      <c r="E12037" s="64"/>
      <c r="F12037" s="65"/>
      <c r="G12037" s="64"/>
    </row>
    <row r="12038" ht="15.0" customHeight="1">
      <c r="E12038" s="64"/>
      <c r="F12038" s="65"/>
      <c r="G12038" s="64"/>
    </row>
    <row r="12039" ht="15.0" customHeight="1">
      <c r="E12039" s="64"/>
      <c r="F12039" s="65"/>
      <c r="G12039" s="64"/>
    </row>
    <row r="12040" ht="15.0" customHeight="1">
      <c r="E12040" s="64"/>
      <c r="F12040" s="65"/>
      <c r="G12040" s="64"/>
    </row>
    <row r="12041" ht="15.0" customHeight="1">
      <c r="E12041" s="64"/>
      <c r="F12041" s="65"/>
      <c r="G12041" s="64"/>
    </row>
    <row r="12042" ht="15.0" customHeight="1">
      <c r="E12042" s="64"/>
      <c r="F12042" s="65"/>
      <c r="G12042" s="64"/>
    </row>
    <row r="12043" ht="15.0" customHeight="1">
      <c r="E12043" s="64"/>
      <c r="F12043" s="65"/>
      <c r="G12043" s="64"/>
    </row>
    <row r="12044" ht="15.0" customHeight="1">
      <c r="E12044" s="64"/>
      <c r="F12044" s="65"/>
      <c r="G12044" s="64"/>
    </row>
    <row r="12045" ht="15.0" customHeight="1">
      <c r="E12045" s="64"/>
      <c r="F12045" s="65"/>
      <c r="G12045" s="64"/>
    </row>
    <row r="12046" ht="15.0" customHeight="1">
      <c r="E12046" s="64"/>
      <c r="F12046" s="65"/>
      <c r="G12046" s="64"/>
    </row>
    <row r="12047" ht="15.0" customHeight="1">
      <c r="E12047" s="64"/>
      <c r="F12047" s="65"/>
      <c r="G12047" s="64"/>
    </row>
    <row r="12048" ht="15.0" customHeight="1">
      <c r="E12048" s="64"/>
      <c r="F12048" s="65"/>
      <c r="G12048" s="64"/>
    </row>
    <row r="12049" ht="15.0" customHeight="1">
      <c r="E12049" s="64"/>
      <c r="F12049" s="65"/>
      <c r="G12049" s="64"/>
    </row>
    <row r="12050" ht="15.0" customHeight="1">
      <c r="E12050" s="64"/>
      <c r="F12050" s="65"/>
      <c r="G12050" s="64"/>
    </row>
    <row r="12051" ht="15.0" customHeight="1">
      <c r="E12051" s="64"/>
      <c r="F12051" s="65"/>
      <c r="G12051" s="64"/>
    </row>
    <row r="12052" ht="15.0" customHeight="1">
      <c r="E12052" s="64"/>
      <c r="F12052" s="65"/>
      <c r="G12052" s="64"/>
    </row>
    <row r="12053" ht="15.0" customHeight="1">
      <c r="E12053" s="64"/>
      <c r="F12053" s="65"/>
      <c r="G12053" s="64"/>
    </row>
    <row r="12054" ht="15.0" customHeight="1">
      <c r="E12054" s="64"/>
      <c r="F12054" s="65"/>
      <c r="G12054" s="64"/>
    </row>
    <row r="12055" ht="15.0" customHeight="1">
      <c r="E12055" s="64"/>
      <c r="F12055" s="65"/>
      <c r="G12055" s="64"/>
    </row>
    <row r="12056" ht="15.0" customHeight="1">
      <c r="E12056" s="64"/>
      <c r="F12056" s="65"/>
      <c r="G12056" s="64"/>
    </row>
    <row r="12057" ht="15.0" customHeight="1">
      <c r="E12057" s="64"/>
      <c r="F12057" s="65"/>
      <c r="G12057" s="64"/>
    </row>
    <row r="12058" ht="15.0" customHeight="1">
      <c r="E12058" s="64"/>
      <c r="F12058" s="65"/>
      <c r="G12058" s="64"/>
    </row>
    <row r="12059" ht="15.0" customHeight="1">
      <c r="E12059" s="64"/>
      <c r="F12059" s="65"/>
      <c r="G12059" s="64"/>
    </row>
    <row r="12060" ht="15.0" customHeight="1">
      <c r="E12060" s="64"/>
      <c r="F12060" s="65"/>
      <c r="G12060" s="64"/>
    </row>
    <row r="12061" ht="15.0" customHeight="1">
      <c r="E12061" s="64"/>
      <c r="F12061" s="65"/>
      <c r="G12061" s="64"/>
    </row>
    <row r="12062" ht="15.0" customHeight="1">
      <c r="E12062" s="64"/>
      <c r="F12062" s="65"/>
      <c r="G12062" s="64"/>
    </row>
    <row r="12063" ht="15.0" customHeight="1">
      <c r="E12063" s="64"/>
      <c r="F12063" s="65"/>
      <c r="G12063" s="64"/>
    </row>
    <row r="12064" ht="15.0" customHeight="1">
      <c r="E12064" s="64"/>
      <c r="F12064" s="65"/>
      <c r="G12064" s="64"/>
    </row>
    <row r="12065" ht="15.0" customHeight="1">
      <c r="E12065" s="64"/>
      <c r="F12065" s="65"/>
      <c r="G12065" s="64"/>
    </row>
    <row r="12066" ht="15.0" customHeight="1">
      <c r="E12066" s="64"/>
      <c r="F12066" s="65"/>
      <c r="G12066" s="64"/>
    </row>
    <row r="12067" ht="15.0" customHeight="1">
      <c r="E12067" s="64"/>
      <c r="F12067" s="65"/>
      <c r="G12067" s="64"/>
    </row>
    <row r="12068" ht="15.0" customHeight="1">
      <c r="E12068" s="64"/>
      <c r="F12068" s="65"/>
      <c r="G12068" s="64"/>
    </row>
    <row r="12069" ht="15.0" customHeight="1">
      <c r="E12069" s="64"/>
      <c r="F12069" s="65"/>
      <c r="G12069" s="64"/>
    </row>
    <row r="12070" ht="15.0" customHeight="1">
      <c r="E12070" s="64"/>
      <c r="F12070" s="65"/>
      <c r="G12070" s="64"/>
    </row>
    <row r="12071" ht="15.0" customHeight="1">
      <c r="E12071" s="64"/>
      <c r="F12071" s="65"/>
      <c r="G12071" s="64"/>
    </row>
    <row r="12072" ht="15.0" customHeight="1">
      <c r="E12072" s="64"/>
      <c r="F12072" s="65"/>
      <c r="G12072" s="64"/>
    </row>
    <row r="12073" ht="15.0" customHeight="1">
      <c r="E12073" s="64"/>
      <c r="F12073" s="65"/>
      <c r="G12073" s="64"/>
    </row>
    <row r="12074" ht="15.0" customHeight="1">
      <c r="E12074" s="64"/>
      <c r="F12074" s="65"/>
      <c r="G12074" s="64"/>
    </row>
    <row r="12075" ht="15.0" customHeight="1">
      <c r="E12075" s="64"/>
      <c r="F12075" s="65"/>
      <c r="G12075" s="64"/>
    </row>
    <row r="12076" ht="15.0" customHeight="1">
      <c r="E12076" s="64"/>
      <c r="F12076" s="65"/>
      <c r="G12076" s="64"/>
    </row>
    <row r="12077" ht="15.0" customHeight="1">
      <c r="E12077" s="64"/>
      <c r="F12077" s="65"/>
      <c r="G12077" s="64"/>
    </row>
    <row r="12078" ht="15.0" customHeight="1">
      <c r="E12078" s="64"/>
      <c r="F12078" s="65"/>
      <c r="G12078" s="64"/>
    </row>
    <row r="12079" ht="15.0" customHeight="1">
      <c r="E12079" s="64"/>
      <c r="F12079" s="65"/>
      <c r="G12079" s="64"/>
    </row>
    <row r="12080" ht="15.0" customHeight="1">
      <c r="E12080" s="64"/>
      <c r="F12080" s="65"/>
      <c r="G12080" s="64"/>
    </row>
    <row r="12081" ht="15.0" customHeight="1">
      <c r="E12081" s="64"/>
      <c r="F12081" s="65"/>
      <c r="G12081" s="64"/>
    </row>
    <row r="12082" ht="15.0" customHeight="1">
      <c r="E12082" s="64"/>
      <c r="F12082" s="65"/>
      <c r="G12082" s="64"/>
    </row>
    <row r="12083" ht="15.0" customHeight="1">
      <c r="E12083" s="64"/>
      <c r="F12083" s="65"/>
      <c r="G12083" s="64"/>
    </row>
    <row r="12084" ht="15.0" customHeight="1">
      <c r="E12084" s="64"/>
      <c r="F12084" s="65"/>
      <c r="G12084" s="64"/>
    </row>
    <row r="12085" ht="15.0" customHeight="1">
      <c r="E12085" s="64"/>
      <c r="F12085" s="65"/>
      <c r="G12085" s="64"/>
    </row>
    <row r="12086" ht="15.0" customHeight="1">
      <c r="E12086" s="64"/>
      <c r="F12086" s="65"/>
      <c r="G12086" s="64"/>
    </row>
    <row r="12087" ht="15.0" customHeight="1">
      <c r="E12087" s="64"/>
      <c r="F12087" s="65"/>
      <c r="G12087" s="64"/>
    </row>
    <row r="12088" ht="15.0" customHeight="1">
      <c r="E12088" s="64"/>
      <c r="F12088" s="65"/>
      <c r="G12088" s="64"/>
    </row>
    <row r="12089" ht="15.0" customHeight="1">
      <c r="E12089" s="64"/>
      <c r="F12089" s="65"/>
      <c r="G12089" s="64"/>
    </row>
    <row r="12090" ht="15.0" customHeight="1">
      <c r="E12090" s="64"/>
      <c r="F12090" s="65"/>
      <c r="G12090" s="64"/>
    </row>
    <row r="12091" ht="15.0" customHeight="1">
      <c r="E12091" s="64"/>
      <c r="F12091" s="65"/>
      <c r="G12091" s="64"/>
    </row>
    <row r="12092" ht="15.0" customHeight="1">
      <c r="E12092" s="64"/>
      <c r="F12092" s="65"/>
      <c r="G12092" s="64"/>
    </row>
    <row r="12093" ht="15.0" customHeight="1">
      <c r="E12093" s="64"/>
      <c r="F12093" s="65"/>
      <c r="G12093" s="64"/>
    </row>
    <row r="12094" ht="15.0" customHeight="1">
      <c r="E12094" s="64"/>
      <c r="F12094" s="65"/>
      <c r="G12094" s="64"/>
    </row>
    <row r="12095" ht="15.0" customHeight="1">
      <c r="E12095" s="64"/>
      <c r="F12095" s="65"/>
      <c r="G12095" s="64"/>
    </row>
    <row r="12096" ht="15.0" customHeight="1">
      <c r="E12096" s="64"/>
      <c r="F12096" s="65"/>
      <c r="G12096" s="64"/>
    </row>
    <row r="12097" ht="15.0" customHeight="1">
      <c r="E12097" s="64"/>
      <c r="F12097" s="65"/>
      <c r="G12097" s="64"/>
    </row>
    <row r="12098" ht="15.0" customHeight="1">
      <c r="E12098" s="64"/>
      <c r="F12098" s="65"/>
      <c r="G12098" s="64"/>
    </row>
    <row r="12099" ht="15.0" customHeight="1">
      <c r="E12099" s="64"/>
      <c r="F12099" s="65"/>
      <c r="G12099" s="64"/>
    </row>
    <row r="12100" ht="15.0" customHeight="1">
      <c r="E12100" s="64"/>
      <c r="F12100" s="65"/>
      <c r="G12100" s="64"/>
    </row>
    <row r="12101" ht="15.0" customHeight="1">
      <c r="E12101" s="64"/>
      <c r="F12101" s="65"/>
      <c r="G12101" s="64"/>
    </row>
    <row r="12102" ht="15.0" customHeight="1">
      <c r="E12102" s="64"/>
      <c r="F12102" s="65"/>
      <c r="G12102" s="64"/>
    </row>
    <row r="12103" ht="15.0" customHeight="1">
      <c r="E12103" s="64"/>
      <c r="F12103" s="65"/>
      <c r="G12103" s="64"/>
    </row>
    <row r="12104" ht="15.0" customHeight="1">
      <c r="E12104" s="64"/>
      <c r="F12104" s="65"/>
      <c r="G12104" s="64"/>
    </row>
    <row r="12105" ht="15.0" customHeight="1">
      <c r="E12105" s="64"/>
      <c r="F12105" s="65"/>
      <c r="G12105" s="64"/>
    </row>
    <row r="12106" ht="15.0" customHeight="1">
      <c r="E12106" s="64"/>
      <c r="F12106" s="65"/>
      <c r="G12106" s="64"/>
    </row>
    <row r="12107" ht="15.0" customHeight="1">
      <c r="E12107" s="64"/>
      <c r="F12107" s="65"/>
      <c r="G12107" s="64"/>
    </row>
    <row r="12108" ht="15.0" customHeight="1">
      <c r="E12108" s="64"/>
      <c r="F12108" s="65"/>
      <c r="G12108" s="64"/>
    </row>
    <row r="12109" ht="15.0" customHeight="1">
      <c r="E12109" s="64"/>
      <c r="F12109" s="65"/>
      <c r="G12109" s="64"/>
    </row>
    <row r="12110" ht="15.0" customHeight="1">
      <c r="E12110" s="64"/>
      <c r="F12110" s="65"/>
      <c r="G12110" s="64"/>
    </row>
    <row r="12111" ht="15.0" customHeight="1">
      <c r="E12111" s="64"/>
      <c r="F12111" s="65"/>
      <c r="G12111" s="64"/>
    </row>
    <row r="12112" ht="15.0" customHeight="1">
      <c r="E12112" s="64"/>
      <c r="F12112" s="65"/>
      <c r="G12112" s="64"/>
    </row>
    <row r="12113" ht="15.0" customHeight="1">
      <c r="E12113" s="64"/>
      <c r="F12113" s="65"/>
      <c r="G12113" s="64"/>
    </row>
    <row r="12114" ht="15.0" customHeight="1">
      <c r="E12114" s="64"/>
      <c r="F12114" s="65"/>
      <c r="G12114" s="64"/>
    </row>
    <row r="12115" ht="15.0" customHeight="1">
      <c r="E12115" s="64"/>
      <c r="F12115" s="65"/>
      <c r="G12115" s="64"/>
    </row>
    <row r="12116" ht="15.0" customHeight="1">
      <c r="E12116" s="64"/>
      <c r="F12116" s="65"/>
      <c r="G12116" s="64"/>
    </row>
    <row r="12117" ht="15.0" customHeight="1">
      <c r="E12117" s="64"/>
      <c r="F12117" s="65"/>
      <c r="G12117" s="64"/>
    </row>
    <row r="12118" ht="15.0" customHeight="1">
      <c r="E12118" s="64"/>
      <c r="F12118" s="65"/>
      <c r="G12118" s="64"/>
    </row>
    <row r="12119" ht="15.0" customHeight="1">
      <c r="E12119" s="64"/>
      <c r="F12119" s="65"/>
      <c r="G12119" s="64"/>
    </row>
    <row r="12120" ht="15.0" customHeight="1">
      <c r="E12120" s="64"/>
      <c r="F12120" s="65"/>
      <c r="G12120" s="64"/>
    </row>
    <row r="12121" ht="15.0" customHeight="1">
      <c r="E12121" s="64"/>
      <c r="F12121" s="65"/>
      <c r="G12121" s="64"/>
    </row>
    <row r="12122" ht="15.0" customHeight="1">
      <c r="E12122" s="64"/>
      <c r="F12122" s="65"/>
      <c r="G12122" s="64"/>
    </row>
    <row r="12123" ht="15.0" customHeight="1">
      <c r="E12123" s="64"/>
      <c r="F12123" s="65"/>
      <c r="G12123" s="64"/>
    </row>
    <row r="12124" ht="15.0" customHeight="1">
      <c r="E12124" s="64"/>
      <c r="F12124" s="65"/>
      <c r="G12124" s="64"/>
    </row>
    <row r="12125" ht="15.0" customHeight="1">
      <c r="E12125" s="64"/>
      <c r="F12125" s="65"/>
      <c r="G12125" s="64"/>
    </row>
    <row r="12126" ht="15.0" customHeight="1">
      <c r="E12126" s="64"/>
      <c r="F12126" s="65"/>
      <c r="G12126" s="64"/>
    </row>
    <row r="12127" ht="15.0" customHeight="1">
      <c r="E12127" s="64"/>
      <c r="F12127" s="65"/>
      <c r="G12127" s="64"/>
    </row>
    <row r="12128" ht="15.0" customHeight="1">
      <c r="E12128" s="64"/>
      <c r="F12128" s="65"/>
      <c r="G12128" s="64"/>
    </row>
    <row r="12129" ht="15.0" customHeight="1">
      <c r="E12129" s="64"/>
      <c r="F12129" s="65"/>
      <c r="G12129" s="64"/>
    </row>
    <row r="12130" ht="15.0" customHeight="1">
      <c r="E12130" s="64"/>
      <c r="F12130" s="65"/>
      <c r="G12130" s="64"/>
    </row>
    <row r="12131" ht="15.0" customHeight="1">
      <c r="E12131" s="64"/>
      <c r="F12131" s="65"/>
      <c r="G12131" s="64"/>
    </row>
    <row r="12132" ht="15.0" customHeight="1">
      <c r="E12132" s="64"/>
      <c r="F12132" s="65"/>
      <c r="G12132" s="64"/>
    </row>
    <row r="12133" ht="15.0" customHeight="1">
      <c r="E12133" s="64"/>
      <c r="F12133" s="65"/>
      <c r="G12133" s="64"/>
    </row>
    <row r="12134" ht="15.0" customHeight="1">
      <c r="E12134" s="64"/>
      <c r="F12134" s="65"/>
      <c r="G12134" s="64"/>
    </row>
    <row r="12135" ht="15.0" customHeight="1">
      <c r="E12135" s="64"/>
      <c r="F12135" s="65"/>
      <c r="G12135" s="64"/>
    </row>
    <row r="12136" ht="15.0" customHeight="1">
      <c r="E12136" s="64"/>
      <c r="F12136" s="65"/>
      <c r="G12136" s="64"/>
    </row>
    <row r="12137" ht="15.0" customHeight="1">
      <c r="E12137" s="64"/>
      <c r="F12137" s="65"/>
      <c r="G12137" s="64"/>
    </row>
    <row r="12138" ht="15.0" customHeight="1">
      <c r="E12138" s="64"/>
      <c r="F12138" s="65"/>
      <c r="G12138" s="64"/>
    </row>
    <row r="12139" ht="15.0" customHeight="1">
      <c r="E12139" s="64"/>
      <c r="F12139" s="65"/>
      <c r="G12139" s="64"/>
    </row>
    <row r="12140" ht="15.0" customHeight="1">
      <c r="E12140" s="64"/>
      <c r="F12140" s="65"/>
      <c r="G12140" s="64"/>
    </row>
    <row r="12141" ht="15.0" customHeight="1">
      <c r="E12141" s="64"/>
      <c r="F12141" s="65"/>
      <c r="G12141" s="64"/>
    </row>
    <row r="12142" ht="15.0" customHeight="1">
      <c r="E12142" s="64"/>
      <c r="F12142" s="65"/>
      <c r="G12142" s="64"/>
    </row>
    <row r="12143" ht="15.0" customHeight="1">
      <c r="E12143" s="64"/>
      <c r="F12143" s="65"/>
      <c r="G12143" s="64"/>
    </row>
    <row r="12144" ht="15.0" customHeight="1">
      <c r="E12144" s="64"/>
      <c r="F12144" s="65"/>
      <c r="G12144" s="64"/>
    </row>
    <row r="12145" ht="15.0" customHeight="1">
      <c r="E12145" s="64"/>
      <c r="F12145" s="65"/>
      <c r="G12145" s="64"/>
    </row>
    <row r="12146" ht="15.0" customHeight="1">
      <c r="E12146" s="64"/>
      <c r="F12146" s="65"/>
      <c r="G12146" s="64"/>
    </row>
    <row r="12147" ht="15.0" customHeight="1">
      <c r="E12147" s="64"/>
      <c r="F12147" s="65"/>
      <c r="G12147" s="64"/>
    </row>
    <row r="12148" ht="15.0" customHeight="1">
      <c r="E12148" s="64"/>
      <c r="F12148" s="65"/>
      <c r="G12148" s="64"/>
    </row>
    <row r="12149" ht="15.0" customHeight="1">
      <c r="E12149" s="64"/>
      <c r="F12149" s="65"/>
      <c r="G12149" s="64"/>
    </row>
    <row r="12150" ht="15.0" customHeight="1">
      <c r="E12150" s="64"/>
      <c r="F12150" s="65"/>
      <c r="G12150" s="64"/>
    </row>
    <row r="12151" ht="15.0" customHeight="1">
      <c r="E12151" s="64"/>
      <c r="F12151" s="65"/>
      <c r="G12151" s="64"/>
    </row>
    <row r="12152" ht="15.0" customHeight="1">
      <c r="E12152" s="64"/>
      <c r="F12152" s="65"/>
      <c r="G12152" s="64"/>
    </row>
    <row r="12153" ht="15.0" customHeight="1">
      <c r="E12153" s="64"/>
      <c r="F12153" s="65"/>
      <c r="G12153" s="64"/>
    </row>
    <row r="12154" ht="15.0" customHeight="1">
      <c r="E12154" s="64"/>
      <c r="F12154" s="65"/>
      <c r="G12154" s="64"/>
    </row>
    <row r="12155" ht="15.0" customHeight="1">
      <c r="E12155" s="64"/>
      <c r="F12155" s="65"/>
      <c r="G12155" s="64"/>
    </row>
    <row r="12156" ht="15.0" customHeight="1">
      <c r="E12156" s="64"/>
      <c r="F12156" s="65"/>
      <c r="G12156" s="64"/>
    </row>
    <row r="12157" ht="15.0" customHeight="1">
      <c r="E12157" s="64"/>
      <c r="F12157" s="65"/>
      <c r="G12157" s="64"/>
    </row>
    <row r="12158" ht="15.0" customHeight="1">
      <c r="E12158" s="64"/>
      <c r="F12158" s="65"/>
      <c r="G12158" s="64"/>
    </row>
    <row r="12159" ht="15.0" customHeight="1">
      <c r="E12159" s="64"/>
      <c r="F12159" s="65"/>
      <c r="G12159" s="64"/>
    </row>
    <row r="12160" ht="15.0" customHeight="1">
      <c r="E12160" s="64"/>
      <c r="F12160" s="65"/>
      <c r="G12160" s="64"/>
    </row>
    <row r="12161" ht="15.0" customHeight="1">
      <c r="E12161" s="64"/>
      <c r="F12161" s="65"/>
      <c r="G12161" s="64"/>
    </row>
    <row r="12162" ht="15.0" customHeight="1">
      <c r="E12162" s="64"/>
      <c r="F12162" s="65"/>
      <c r="G12162" s="64"/>
    </row>
    <row r="12163" ht="15.0" customHeight="1">
      <c r="E12163" s="64"/>
      <c r="F12163" s="65"/>
      <c r="G12163" s="64"/>
    </row>
    <row r="12164" ht="15.0" customHeight="1">
      <c r="E12164" s="64"/>
      <c r="F12164" s="65"/>
      <c r="G12164" s="64"/>
    </row>
    <row r="12165" ht="15.0" customHeight="1">
      <c r="E12165" s="64"/>
      <c r="F12165" s="65"/>
      <c r="G12165" s="64"/>
    </row>
    <row r="12166" ht="15.0" customHeight="1">
      <c r="E12166" s="64"/>
      <c r="F12166" s="65"/>
      <c r="G12166" s="64"/>
    </row>
    <row r="12167" ht="15.0" customHeight="1">
      <c r="E12167" s="64"/>
      <c r="F12167" s="65"/>
      <c r="G12167" s="64"/>
    </row>
    <row r="12168" ht="15.0" customHeight="1">
      <c r="E12168" s="64"/>
      <c r="F12168" s="65"/>
      <c r="G12168" s="64"/>
    </row>
    <row r="12169" ht="15.0" customHeight="1">
      <c r="E12169" s="64"/>
      <c r="F12169" s="65"/>
      <c r="G12169" s="64"/>
    </row>
    <row r="12170" ht="15.0" customHeight="1">
      <c r="E12170" s="64"/>
      <c r="F12170" s="65"/>
      <c r="G12170" s="64"/>
    </row>
    <row r="12171" ht="15.0" customHeight="1">
      <c r="E12171" s="64"/>
      <c r="F12171" s="65"/>
      <c r="G12171" s="64"/>
    </row>
    <row r="12172" ht="15.0" customHeight="1">
      <c r="E12172" s="64"/>
      <c r="F12172" s="65"/>
      <c r="G12172" s="64"/>
    </row>
    <row r="12173" ht="15.0" customHeight="1">
      <c r="E12173" s="64"/>
      <c r="F12173" s="65"/>
      <c r="G12173" s="64"/>
    </row>
    <row r="12174" ht="15.0" customHeight="1">
      <c r="E12174" s="64"/>
      <c r="F12174" s="65"/>
      <c r="G12174" s="64"/>
    </row>
    <row r="12175" ht="15.0" customHeight="1">
      <c r="E12175" s="64"/>
      <c r="F12175" s="65"/>
      <c r="G12175" s="64"/>
    </row>
    <row r="12176" ht="15.0" customHeight="1">
      <c r="E12176" s="64"/>
      <c r="F12176" s="65"/>
      <c r="G12176" s="64"/>
    </row>
    <row r="12177" ht="15.0" customHeight="1">
      <c r="E12177" s="64"/>
      <c r="F12177" s="65"/>
      <c r="G12177" s="64"/>
    </row>
    <row r="12178" ht="15.0" customHeight="1">
      <c r="E12178" s="64"/>
      <c r="F12178" s="65"/>
      <c r="G12178" s="64"/>
    </row>
    <row r="12179" ht="15.0" customHeight="1">
      <c r="E12179" s="64"/>
      <c r="F12179" s="65"/>
      <c r="G12179" s="64"/>
    </row>
    <row r="12180" ht="15.0" customHeight="1">
      <c r="E12180" s="64"/>
      <c r="F12180" s="65"/>
      <c r="G12180" s="64"/>
    </row>
    <row r="12181" ht="15.0" customHeight="1">
      <c r="E12181" s="64"/>
      <c r="F12181" s="65"/>
      <c r="G12181" s="64"/>
    </row>
    <row r="12182" ht="15.0" customHeight="1">
      <c r="E12182" s="64"/>
      <c r="F12182" s="65"/>
      <c r="G12182" s="64"/>
    </row>
    <row r="12183" ht="15.0" customHeight="1">
      <c r="E12183" s="64"/>
      <c r="F12183" s="65"/>
      <c r="G12183" s="64"/>
    </row>
    <row r="12184" ht="15.0" customHeight="1">
      <c r="E12184" s="64"/>
      <c r="F12184" s="65"/>
      <c r="G12184" s="64"/>
    </row>
    <row r="12185" ht="15.0" customHeight="1">
      <c r="E12185" s="64"/>
      <c r="F12185" s="65"/>
      <c r="G12185" s="64"/>
    </row>
    <row r="12186" ht="15.0" customHeight="1">
      <c r="E12186" s="64"/>
      <c r="F12186" s="65"/>
      <c r="G12186" s="64"/>
    </row>
    <row r="12187" ht="15.0" customHeight="1">
      <c r="E12187" s="64"/>
      <c r="F12187" s="65"/>
      <c r="G12187" s="64"/>
    </row>
    <row r="12188" ht="15.0" customHeight="1">
      <c r="E12188" s="64"/>
      <c r="F12188" s="65"/>
      <c r="G12188" s="64"/>
    </row>
    <row r="12189" ht="15.0" customHeight="1">
      <c r="E12189" s="64"/>
      <c r="F12189" s="65"/>
      <c r="G12189" s="64"/>
    </row>
    <row r="12190" ht="15.0" customHeight="1">
      <c r="E12190" s="64"/>
      <c r="F12190" s="65"/>
      <c r="G12190" s="64"/>
    </row>
    <row r="12191" ht="15.0" customHeight="1">
      <c r="E12191" s="64"/>
      <c r="F12191" s="65"/>
      <c r="G12191" s="64"/>
    </row>
    <row r="12192" ht="15.0" customHeight="1">
      <c r="E12192" s="64"/>
      <c r="F12192" s="65"/>
      <c r="G12192" s="64"/>
    </row>
    <row r="12193" ht="15.0" customHeight="1">
      <c r="E12193" s="64"/>
      <c r="F12193" s="65"/>
      <c r="G12193" s="64"/>
    </row>
    <row r="12194" ht="15.0" customHeight="1">
      <c r="E12194" s="64"/>
      <c r="F12194" s="65"/>
      <c r="G12194" s="64"/>
    </row>
    <row r="12195" ht="15.0" customHeight="1">
      <c r="E12195" s="64"/>
      <c r="F12195" s="65"/>
      <c r="G12195" s="64"/>
    </row>
    <row r="12196" ht="15.0" customHeight="1">
      <c r="E12196" s="64"/>
      <c r="F12196" s="65"/>
      <c r="G12196" s="64"/>
    </row>
    <row r="12197" ht="15.0" customHeight="1">
      <c r="E12197" s="64"/>
      <c r="F12197" s="65"/>
      <c r="G12197" s="64"/>
    </row>
    <row r="12198" ht="15.0" customHeight="1">
      <c r="E12198" s="64"/>
      <c r="F12198" s="65"/>
      <c r="G12198" s="64"/>
    </row>
    <row r="12199" ht="15.0" customHeight="1">
      <c r="E12199" s="64"/>
      <c r="F12199" s="65"/>
      <c r="G12199" s="64"/>
    </row>
    <row r="12200" ht="15.0" customHeight="1">
      <c r="E12200" s="64"/>
      <c r="F12200" s="65"/>
      <c r="G12200" s="64"/>
    </row>
    <row r="12201" ht="15.0" customHeight="1">
      <c r="E12201" s="64"/>
      <c r="F12201" s="65"/>
      <c r="G12201" s="64"/>
    </row>
    <row r="12202" ht="15.0" customHeight="1">
      <c r="E12202" s="64"/>
      <c r="F12202" s="65"/>
      <c r="G12202" s="64"/>
    </row>
    <row r="12203" ht="15.0" customHeight="1">
      <c r="E12203" s="64"/>
      <c r="F12203" s="65"/>
      <c r="G12203" s="64"/>
    </row>
    <row r="12204" ht="15.0" customHeight="1">
      <c r="E12204" s="64"/>
      <c r="F12204" s="65"/>
      <c r="G12204" s="64"/>
    </row>
    <row r="12205" ht="15.0" customHeight="1">
      <c r="E12205" s="64"/>
      <c r="F12205" s="65"/>
      <c r="G12205" s="64"/>
    </row>
    <row r="12206" ht="15.0" customHeight="1">
      <c r="E12206" s="64"/>
      <c r="F12206" s="65"/>
      <c r="G12206" s="64"/>
    </row>
    <row r="12207" ht="15.0" customHeight="1">
      <c r="E12207" s="64"/>
      <c r="F12207" s="65"/>
      <c r="G12207" s="64"/>
    </row>
    <row r="12208" ht="15.0" customHeight="1">
      <c r="E12208" s="64"/>
      <c r="F12208" s="65"/>
      <c r="G12208" s="64"/>
    </row>
    <row r="12209" ht="15.0" customHeight="1">
      <c r="E12209" s="64"/>
      <c r="F12209" s="65"/>
      <c r="G12209" s="64"/>
    </row>
    <row r="12210" ht="15.0" customHeight="1">
      <c r="E12210" s="64"/>
      <c r="F12210" s="65"/>
      <c r="G12210" s="64"/>
    </row>
    <row r="12211" ht="15.0" customHeight="1">
      <c r="E12211" s="64"/>
      <c r="F12211" s="65"/>
      <c r="G12211" s="64"/>
    </row>
    <row r="12212" ht="15.0" customHeight="1">
      <c r="E12212" s="64"/>
      <c r="F12212" s="65"/>
      <c r="G12212" s="64"/>
    </row>
    <row r="12213" ht="15.0" customHeight="1">
      <c r="E12213" s="64"/>
      <c r="F12213" s="65"/>
      <c r="G12213" s="64"/>
    </row>
    <row r="12214" ht="15.0" customHeight="1">
      <c r="E12214" s="64"/>
      <c r="F12214" s="65"/>
      <c r="G12214" s="64"/>
    </row>
    <row r="12215" ht="15.0" customHeight="1">
      <c r="E12215" s="64"/>
      <c r="F12215" s="65"/>
      <c r="G12215" s="64"/>
    </row>
    <row r="12216" ht="15.0" customHeight="1">
      <c r="E12216" s="64"/>
      <c r="F12216" s="65"/>
      <c r="G12216" s="64"/>
    </row>
    <row r="12217" ht="15.0" customHeight="1">
      <c r="E12217" s="64"/>
      <c r="F12217" s="65"/>
      <c r="G12217" s="64"/>
    </row>
    <row r="12218" ht="15.0" customHeight="1">
      <c r="E12218" s="64"/>
      <c r="F12218" s="65"/>
      <c r="G12218" s="64"/>
    </row>
    <row r="12219" ht="15.0" customHeight="1">
      <c r="E12219" s="64"/>
      <c r="F12219" s="65"/>
      <c r="G12219" s="64"/>
    </row>
    <row r="12220" ht="15.0" customHeight="1">
      <c r="E12220" s="64"/>
      <c r="F12220" s="65"/>
      <c r="G12220" s="64"/>
    </row>
    <row r="12221" ht="15.0" customHeight="1">
      <c r="E12221" s="64"/>
      <c r="F12221" s="65"/>
      <c r="G12221" s="64"/>
    </row>
    <row r="12222" ht="15.0" customHeight="1">
      <c r="E12222" s="64"/>
      <c r="F12222" s="65"/>
      <c r="G12222" s="64"/>
    </row>
    <row r="12223" ht="15.0" customHeight="1">
      <c r="E12223" s="64"/>
      <c r="F12223" s="65"/>
      <c r="G12223" s="64"/>
    </row>
    <row r="12224" ht="15.0" customHeight="1">
      <c r="E12224" s="64"/>
      <c r="F12224" s="65"/>
      <c r="G12224" s="64"/>
    </row>
    <row r="12225" ht="15.0" customHeight="1">
      <c r="E12225" s="64"/>
      <c r="F12225" s="65"/>
      <c r="G12225" s="64"/>
    </row>
    <row r="12226" ht="15.0" customHeight="1">
      <c r="E12226" s="64"/>
      <c r="F12226" s="65"/>
      <c r="G12226" s="64"/>
    </row>
    <row r="12227" ht="15.0" customHeight="1">
      <c r="E12227" s="64"/>
      <c r="F12227" s="65"/>
      <c r="G12227" s="64"/>
    </row>
    <row r="12228" ht="15.0" customHeight="1">
      <c r="E12228" s="64"/>
      <c r="F12228" s="65"/>
      <c r="G12228" s="64"/>
    </row>
    <row r="12229" ht="15.0" customHeight="1">
      <c r="E12229" s="64"/>
      <c r="F12229" s="65"/>
      <c r="G12229" s="64"/>
    </row>
    <row r="12230" ht="15.0" customHeight="1">
      <c r="E12230" s="64"/>
      <c r="F12230" s="65"/>
      <c r="G12230" s="64"/>
    </row>
    <row r="12231" ht="15.0" customHeight="1">
      <c r="E12231" s="64"/>
      <c r="F12231" s="65"/>
      <c r="G12231" s="64"/>
    </row>
    <row r="12232" ht="15.0" customHeight="1">
      <c r="E12232" s="64"/>
      <c r="F12232" s="65"/>
      <c r="G12232" s="64"/>
    </row>
    <row r="12233" ht="15.0" customHeight="1">
      <c r="E12233" s="64"/>
      <c r="F12233" s="65"/>
      <c r="G12233" s="64"/>
    </row>
    <row r="12234" ht="15.0" customHeight="1">
      <c r="E12234" s="64"/>
      <c r="F12234" s="65"/>
      <c r="G12234" s="64"/>
    </row>
    <row r="12235" ht="15.0" customHeight="1">
      <c r="E12235" s="64"/>
      <c r="F12235" s="65"/>
      <c r="G12235" s="64"/>
    </row>
    <row r="12236" ht="15.0" customHeight="1">
      <c r="E12236" s="64"/>
      <c r="F12236" s="65"/>
      <c r="G12236" s="64"/>
    </row>
    <row r="12237" ht="15.0" customHeight="1">
      <c r="E12237" s="64"/>
      <c r="F12237" s="65"/>
      <c r="G12237" s="64"/>
    </row>
    <row r="12238" ht="15.0" customHeight="1">
      <c r="E12238" s="64"/>
      <c r="F12238" s="65"/>
      <c r="G12238" s="64"/>
    </row>
    <row r="12239" ht="15.0" customHeight="1">
      <c r="E12239" s="64"/>
      <c r="F12239" s="65"/>
      <c r="G12239" s="64"/>
    </row>
    <row r="12240" ht="15.0" customHeight="1">
      <c r="E12240" s="64"/>
      <c r="F12240" s="65"/>
      <c r="G12240" s="64"/>
    </row>
    <row r="12241" ht="15.0" customHeight="1">
      <c r="E12241" s="64"/>
      <c r="F12241" s="65"/>
      <c r="G12241" s="64"/>
    </row>
    <row r="12242" ht="15.0" customHeight="1">
      <c r="E12242" s="64"/>
      <c r="F12242" s="65"/>
      <c r="G12242" s="64"/>
    </row>
    <row r="12243" ht="15.0" customHeight="1">
      <c r="E12243" s="64"/>
      <c r="F12243" s="65"/>
      <c r="G12243" s="64"/>
    </row>
    <row r="12244" ht="15.0" customHeight="1">
      <c r="E12244" s="64"/>
      <c r="F12244" s="65"/>
      <c r="G12244" s="64"/>
    </row>
    <row r="12245" ht="15.0" customHeight="1">
      <c r="E12245" s="64"/>
      <c r="F12245" s="65"/>
      <c r="G12245" s="64"/>
    </row>
    <row r="12246" ht="15.0" customHeight="1">
      <c r="E12246" s="64"/>
      <c r="F12246" s="65"/>
      <c r="G12246" s="64"/>
    </row>
    <row r="12247" ht="15.0" customHeight="1">
      <c r="E12247" s="64"/>
      <c r="F12247" s="65"/>
      <c r="G12247" s="64"/>
    </row>
    <row r="12248" ht="15.0" customHeight="1">
      <c r="E12248" s="64"/>
      <c r="F12248" s="65"/>
      <c r="G12248" s="64"/>
    </row>
    <row r="12249" ht="15.0" customHeight="1">
      <c r="E12249" s="64"/>
      <c r="F12249" s="65"/>
      <c r="G12249" s="64"/>
    </row>
    <row r="12250" ht="15.0" customHeight="1">
      <c r="E12250" s="64"/>
      <c r="F12250" s="65"/>
      <c r="G12250" s="64"/>
    </row>
    <row r="12251" ht="15.0" customHeight="1">
      <c r="E12251" s="64"/>
      <c r="F12251" s="65"/>
      <c r="G12251" s="64"/>
    </row>
    <row r="12252" ht="15.0" customHeight="1">
      <c r="E12252" s="64"/>
      <c r="F12252" s="65"/>
      <c r="G12252" s="64"/>
    </row>
    <row r="12253" ht="15.0" customHeight="1">
      <c r="E12253" s="64"/>
      <c r="F12253" s="65"/>
      <c r="G12253" s="64"/>
    </row>
    <row r="12254" ht="15.0" customHeight="1">
      <c r="E12254" s="64"/>
      <c r="F12254" s="65"/>
      <c r="G12254" s="64"/>
    </row>
    <row r="12255" ht="15.0" customHeight="1">
      <c r="E12255" s="64"/>
      <c r="F12255" s="65"/>
      <c r="G12255" s="64"/>
    </row>
    <row r="12256" ht="15.0" customHeight="1">
      <c r="E12256" s="64"/>
      <c r="F12256" s="65"/>
      <c r="G12256" s="64"/>
    </row>
    <row r="12257" ht="15.0" customHeight="1">
      <c r="E12257" s="64"/>
      <c r="F12257" s="65"/>
      <c r="G12257" s="64"/>
    </row>
    <row r="12258" ht="15.0" customHeight="1">
      <c r="E12258" s="64"/>
      <c r="F12258" s="65"/>
      <c r="G12258" s="64"/>
    </row>
    <row r="12259" ht="15.0" customHeight="1">
      <c r="E12259" s="64"/>
      <c r="F12259" s="65"/>
      <c r="G12259" s="64"/>
    </row>
    <row r="12260" ht="15.0" customHeight="1">
      <c r="E12260" s="64"/>
      <c r="F12260" s="65"/>
      <c r="G12260" s="64"/>
    </row>
    <row r="12261" ht="15.0" customHeight="1">
      <c r="E12261" s="64"/>
      <c r="F12261" s="65"/>
      <c r="G12261" s="64"/>
    </row>
    <row r="12262" ht="15.0" customHeight="1">
      <c r="E12262" s="64"/>
      <c r="F12262" s="65"/>
      <c r="G12262" s="64"/>
    </row>
    <row r="12263" ht="15.0" customHeight="1">
      <c r="E12263" s="64"/>
      <c r="F12263" s="65"/>
      <c r="G12263" s="64"/>
    </row>
    <row r="12264" ht="15.0" customHeight="1">
      <c r="E12264" s="64"/>
      <c r="F12264" s="65"/>
      <c r="G12264" s="64"/>
    </row>
    <row r="12265" ht="15.0" customHeight="1">
      <c r="E12265" s="64"/>
      <c r="F12265" s="65"/>
      <c r="G12265" s="64"/>
    </row>
    <row r="12266" ht="15.0" customHeight="1">
      <c r="E12266" s="64"/>
      <c r="F12266" s="65"/>
      <c r="G12266" s="64"/>
    </row>
    <row r="12267" ht="15.0" customHeight="1">
      <c r="E12267" s="64"/>
      <c r="F12267" s="65"/>
      <c r="G12267" s="64"/>
    </row>
    <row r="12268" ht="15.0" customHeight="1">
      <c r="E12268" s="64"/>
      <c r="F12268" s="65"/>
      <c r="G12268" s="64"/>
    </row>
    <row r="12269" ht="15.0" customHeight="1">
      <c r="E12269" s="64"/>
      <c r="F12269" s="65"/>
      <c r="G12269" s="64"/>
    </row>
    <row r="12270" ht="15.0" customHeight="1">
      <c r="E12270" s="64"/>
      <c r="F12270" s="65"/>
      <c r="G12270" s="64"/>
    </row>
    <row r="12271" ht="15.0" customHeight="1">
      <c r="E12271" s="64"/>
      <c r="F12271" s="65"/>
      <c r="G12271" s="64"/>
    </row>
    <row r="12272" ht="15.0" customHeight="1">
      <c r="E12272" s="64"/>
      <c r="F12272" s="65"/>
      <c r="G12272" s="64"/>
    </row>
    <row r="12273" ht="15.0" customHeight="1">
      <c r="E12273" s="64"/>
      <c r="F12273" s="65"/>
      <c r="G12273" s="64"/>
    </row>
    <row r="12274" ht="15.0" customHeight="1">
      <c r="E12274" s="64"/>
      <c r="F12274" s="65"/>
      <c r="G12274" s="64"/>
    </row>
    <row r="12275" ht="15.0" customHeight="1">
      <c r="E12275" s="64"/>
      <c r="F12275" s="65"/>
      <c r="G12275" s="64"/>
    </row>
    <row r="12276" ht="15.0" customHeight="1">
      <c r="E12276" s="64"/>
      <c r="F12276" s="65"/>
      <c r="G12276" s="64"/>
    </row>
    <row r="12277" ht="15.0" customHeight="1">
      <c r="E12277" s="64"/>
      <c r="F12277" s="65"/>
      <c r="G12277" s="64"/>
    </row>
    <row r="12278" ht="15.0" customHeight="1">
      <c r="E12278" s="64"/>
      <c r="F12278" s="65"/>
      <c r="G12278" s="64"/>
    </row>
    <row r="12279" ht="15.0" customHeight="1">
      <c r="E12279" s="64"/>
      <c r="F12279" s="65"/>
      <c r="G12279" s="64"/>
    </row>
    <row r="12280" ht="15.0" customHeight="1">
      <c r="E12280" s="64"/>
      <c r="F12280" s="65"/>
      <c r="G12280" s="64"/>
    </row>
    <row r="12281" ht="15.0" customHeight="1">
      <c r="E12281" s="64"/>
      <c r="F12281" s="65"/>
      <c r="G12281" s="64"/>
    </row>
    <row r="12282" ht="15.0" customHeight="1">
      <c r="E12282" s="64"/>
      <c r="F12282" s="65"/>
      <c r="G12282" s="64"/>
    </row>
    <row r="12283" ht="15.0" customHeight="1">
      <c r="E12283" s="64"/>
      <c r="F12283" s="65"/>
      <c r="G12283" s="64"/>
    </row>
    <row r="12284" ht="15.0" customHeight="1">
      <c r="E12284" s="64"/>
      <c r="F12284" s="65"/>
      <c r="G12284" s="64"/>
    </row>
    <row r="12285" ht="15.0" customHeight="1">
      <c r="E12285" s="64"/>
      <c r="F12285" s="65"/>
      <c r="G12285" s="64"/>
    </row>
    <row r="12286" ht="15.0" customHeight="1">
      <c r="E12286" s="64"/>
      <c r="F12286" s="65"/>
      <c r="G12286" s="64"/>
    </row>
    <row r="12287" ht="15.0" customHeight="1">
      <c r="E12287" s="64"/>
      <c r="F12287" s="65"/>
      <c r="G12287" s="64"/>
    </row>
    <row r="12288" ht="15.0" customHeight="1">
      <c r="E12288" s="64"/>
      <c r="F12288" s="65"/>
      <c r="G12288" s="64"/>
    </row>
    <row r="12289" ht="15.0" customHeight="1">
      <c r="E12289" s="64"/>
      <c r="F12289" s="65"/>
      <c r="G12289" s="64"/>
    </row>
    <row r="12290" ht="15.0" customHeight="1">
      <c r="E12290" s="64"/>
      <c r="F12290" s="65"/>
      <c r="G12290" s="64"/>
    </row>
    <row r="12291" ht="15.0" customHeight="1">
      <c r="E12291" s="64"/>
      <c r="F12291" s="65"/>
      <c r="G12291" s="64"/>
    </row>
    <row r="12292" ht="15.0" customHeight="1">
      <c r="E12292" s="64"/>
      <c r="F12292" s="65"/>
      <c r="G12292" s="64"/>
    </row>
    <row r="12293" ht="15.0" customHeight="1">
      <c r="E12293" s="64"/>
      <c r="F12293" s="65"/>
      <c r="G12293" s="64"/>
    </row>
    <row r="12294" ht="15.0" customHeight="1">
      <c r="E12294" s="64"/>
      <c r="F12294" s="65"/>
      <c r="G12294" s="64"/>
    </row>
    <row r="12295" ht="15.0" customHeight="1">
      <c r="E12295" s="64"/>
      <c r="F12295" s="65"/>
      <c r="G12295" s="64"/>
    </row>
    <row r="12296" ht="15.0" customHeight="1">
      <c r="E12296" s="64"/>
      <c r="F12296" s="65"/>
      <c r="G12296" s="64"/>
    </row>
    <row r="12297" ht="15.0" customHeight="1">
      <c r="E12297" s="64"/>
      <c r="F12297" s="65"/>
      <c r="G12297" s="64"/>
    </row>
    <row r="12298" ht="15.0" customHeight="1">
      <c r="E12298" s="64"/>
      <c r="F12298" s="65"/>
      <c r="G12298" s="64"/>
    </row>
    <row r="12299" ht="15.0" customHeight="1">
      <c r="E12299" s="64"/>
      <c r="F12299" s="65"/>
      <c r="G12299" s="64"/>
    </row>
    <row r="12300" ht="15.0" customHeight="1">
      <c r="E12300" s="64"/>
      <c r="F12300" s="65"/>
      <c r="G12300" s="64"/>
    </row>
    <row r="12301" ht="15.0" customHeight="1">
      <c r="E12301" s="64"/>
      <c r="F12301" s="65"/>
      <c r="G12301" s="64"/>
    </row>
    <row r="12302" ht="15.0" customHeight="1">
      <c r="E12302" s="64"/>
      <c r="F12302" s="65"/>
      <c r="G12302" s="64"/>
    </row>
    <row r="12303" ht="15.0" customHeight="1">
      <c r="E12303" s="64"/>
      <c r="F12303" s="65"/>
      <c r="G12303" s="64"/>
    </row>
    <row r="12304" ht="15.0" customHeight="1">
      <c r="E12304" s="64"/>
      <c r="F12304" s="65"/>
      <c r="G12304" s="64"/>
    </row>
    <row r="12305" ht="15.0" customHeight="1">
      <c r="E12305" s="64"/>
      <c r="F12305" s="65"/>
      <c r="G12305" s="64"/>
    </row>
    <row r="12306" ht="15.0" customHeight="1">
      <c r="E12306" s="64"/>
      <c r="F12306" s="65"/>
      <c r="G12306" s="64"/>
    </row>
    <row r="12307" ht="15.0" customHeight="1">
      <c r="E12307" s="64"/>
      <c r="F12307" s="65"/>
      <c r="G12307" s="64"/>
    </row>
    <row r="12308" ht="15.0" customHeight="1">
      <c r="E12308" s="64"/>
      <c r="F12308" s="65"/>
      <c r="G12308" s="64"/>
    </row>
    <row r="12309" ht="15.0" customHeight="1">
      <c r="E12309" s="64"/>
      <c r="F12309" s="65"/>
      <c r="G12309" s="64"/>
    </row>
    <row r="12310" ht="15.0" customHeight="1">
      <c r="E12310" s="64"/>
      <c r="F12310" s="65"/>
      <c r="G12310" s="64"/>
    </row>
    <row r="12311" ht="15.0" customHeight="1">
      <c r="E12311" s="64"/>
      <c r="F12311" s="65"/>
      <c r="G12311" s="64"/>
    </row>
    <row r="12312" ht="15.0" customHeight="1">
      <c r="E12312" s="64"/>
      <c r="F12312" s="65"/>
      <c r="G12312" s="64"/>
    </row>
    <row r="12313" ht="15.0" customHeight="1">
      <c r="E12313" s="64"/>
      <c r="F12313" s="65"/>
      <c r="G12313" s="64"/>
    </row>
    <row r="12314" ht="15.0" customHeight="1">
      <c r="E12314" s="64"/>
      <c r="F12314" s="65"/>
      <c r="G12314" s="64"/>
    </row>
    <row r="12315" ht="15.0" customHeight="1">
      <c r="E12315" s="64"/>
      <c r="F12315" s="65"/>
      <c r="G12315" s="64"/>
    </row>
    <row r="12316" ht="15.0" customHeight="1">
      <c r="E12316" s="64"/>
      <c r="F12316" s="65"/>
      <c r="G12316" s="64"/>
    </row>
    <row r="12317" ht="15.0" customHeight="1">
      <c r="E12317" s="64"/>
      <c r="F12317" s="65"/>
      <c r="G12317" s="64"/>
    </row>
    <row r="12318" ht="15.0" customHeight="1">
      <c r="E12318" s="64"/>
      <c r="F12318" s="65"/>
      <c r="G12318" s="64"/>
    </row>
    <row r="12319" ht="15.0" customHeight="1">
      <c r="E12319" s="64"/>
      <c r="F12319" s="65"/>
      <c r="G12319" s="64"/>
    </row>
    <row r="12320" ht="15.0" customHeight="1">
      <c r="E12320" s="64"/>
      <c r="F12320" s="65"/>
      <c r="G12320" s="64"/>
    </row>
    <row r="12321" ht="15.0" customHeight="1">
      <c r="E12321" s="64"/>
      <c r="F12321" s="65"/>
      <c r="G12321" s="64"/>
    </row>
    <row r="12322" ht="15.0" customHeight="1">
      <c r="E12322" s="64"/>
      <c r="F12322" s="65"/>
      <c r="G12322" s="64"/>
    </row>
    <row r="12323" ht="15.0" customHeight="1">
      <c r="E12323" s="64"/>
      <c r="F12323" s="65"/>
      <c r="G12323" s="64"/>
    </row>
    <row r="12324" ht="15.0" customHeight="1">
      <c r="E12324" s="64"/>
      <c r="F12324" s="65"/>
      <c r="G12324" s="64"/>
    </row>
    <row r="12325" ht="15.0" customHeight="1">
      <c r="E12325" s="64"/>
      <c r="F12325" s="65"/>
      <c r="G12325" s="64"/>
    </row>
    <row r="12326" ht="15.0" customHeight="1">
      <c r="E12326" s="64"/>
      <c r="F12326" s="65"/>
      <c r="G12326" s="64"/>
    </row>
    <row r="12327" ht="15.0" customHeight="1">
      <c r="E12327" s="64"/>
      <c r="F12327" s="65"/>
      <c r="G12327" s="64"/>
    </row>
    <row r="12328" ht="15.0" customHeight="1">
      <c r="E12328" s="64"/>
      <c r="F12328" s="65"/>
      <c r="G12328" s="64"/>
    </row>
    <row r="12329" ht="15.0" customHeight="1">
      <c r="E12329" s="64"/>
      <c r="F12329" s="65"/>
      <c r="G12329" s="64"/>
    </row>
    <row r="12330" ht="15.0" customHeight="1">
      <c r="E12330" s="64"/>
      <c r="F12330" s="65"/>
      <c r="G12330" s="64"/>
    </row>
    <row r="12331" ht="15.0" customHeight="1">
      <c r="E12331" s="64"/>
      <c r="F12331" s="65"/>
      <c r="G12331" s="64"/>
    </row>
    <row r="12332" ht="15.0" customHeight="1">
      <c r="E12332" s="64"/>
      <c r="F12332" s="65"/>
      <c r="G12332" s="64"/>
    </row>
    <row r="12333" ht="15.0" customHeight="1">
      <c r="E12333" s="64"/>
      <c r="F12333" s="65"/>
      <c r="G12333" s="64"/>
    </row>
    <row r="12334" ht="15.0" customHeight="1">
      <c r="E12334" s="64"/>
      <c r="F12334" s="65"/>
      <c r="G12334" s="64"/>
    </row>
    <row r="12335" ht="15.0" customHeight="1">
      <c r="E12335" s="64"/>
      <c r="F12335" s="65"/>
      <c r="G12335" s="64"/>
    </row>
    <row r="12336" ht="15.0" customHeight="1">
      <c r="E12336" s="64"/>
      <c r="F12336" s="65"/>
      <c r="G12336" s="64"/>
    </row>
    <row r="12337" ht="15.0" customHeight="1">
      <c r="E12337" s="64"/>
      <c r="F12337" s="65"/>
      <c r="G12337" s="64"/>
    </row>
    <row r="12338" ht="15.0" customHeight="1">
      <c r="E12338" s="64"/>
      <c r="F12338" s="65"/>
      <c r="G12338" s="64"/>
    </row>
    <row r="12339" ht="15.0" customHeight="1">
      <c r="E12339" s="64"/>
      <c r="F12339" s="65"/>
      <c r="G12339" s="64"/>
    </row>
    <row r="12340" ht="15.0" customHeight="1">
      <c r="E12340" s="64"/>
      <c r="F12340" s="65"/>
      <c r="G12340" s="64"/>
    </row>
    <row r="12341" ht="15.0" customHeight="1">
      <c r="E12341" s="64"/>
      <c r="F12341" s="65"/>
      <c r="G12341" s="64"/>
    </row>
    <row r="12342" ht="15.0" customHeight="1">
      <c r="E12342" s="64"/>
      <c r="F12342" s="65"/>
      <c r="G12342" s="64"/>
    </row>
    <row r="12343" ht="15.0" customHeight="1">
      <c r="E12343" s="64"/>
      <c r="F12343" s="65"/>
      <c r="G12343" s="64"/>
    </row>
    <row r="12344" ht="15.0" customHeight="1">
      <c r="E12344" s="64"/>
      <c r="F12344" s="65"/>
      <c r="G12344" s="64"/>
    </row>
    <row r="12345" ht="15.0" customHeight="1">
      <c r="E12345" s="64"/>
      <c r="F12345" s="65"/>
      <c r="G12345" s="64"/>
    </row>
    <row r="12346" ht="15.0" customHeight="1">
      <c r="E12346" s="64"/>
      <c r="F12346" s="65"/>
      <c r="G12346" s="64"/>
    </row>
    <row r="12347" ht="15.0" customHeight="1">
      <c r="E12347" s="64"/>
      <c r="F12347" s="65"/>
      <c r="G12347" s="64"/>
    </row>
    <row r="12348" ht="15.0" customHeight="1">
      <c r="E12348" s="64"/>
      <c r="F12348" s="65"/>
      <c r="G12348" s="64"/>
    </row>
    <row r="12349" ht="15.0" customHeight="1">
      <c r="E12349" s="64"/>
      <c r="F12349" s="65"/>
      <c r="G12349" s="64"/>
    </row>
    <row r="12350" ht="15.0" customHeight="1">
      <c r="E12350" s="64"/>
      <c r="F12350" s="65"/>
      <c r="G12350" s="64"/>
    </row>
    <row r="12351" ht="15.0" customHeight="1">
      <c r="E12351" s="64"/>
      <c r="F12351" s="65"/>
      <c r="G12351" s="64"/>
    </row>
    <row r="12352" ht="15.0" customHeight="1">
      <c r="E12352" s="64"/>
      <c r="F12352" s="65"/>
      <c r="G12352" s="64"/>
    </row>
    <row r="12353" ht="15.0" customHeight="1">
      <c r="E12353" s="64"/>
      <c r="F12353" s="65"/>
      <c r="G12353" s="64"/>
    </row>
    <row r="12354" ht="15.0" customHeight="1">
      <c r="E12354" s="64"/>
      <c r="F12354" s="65"/>
      <c r="G12354" s="64"/>
    </row>
    <row r="12355" ht="15.0" customHeight="1">
      <c r="E12355" s="64"/>
      <c r="F12355" s="65"/>
      <c r="G12355" s="64"/>
    </row>
    <row r="12356" ht="15.0" customHeight="1">
      <c r="E12356" s="64"/>
      <c r="F12356" s="65"/>
      <c r="G12356" s="64"/>
    </row>
    <row r="12357" ht="15.0" customHeight="1">
      <c r="E12357" s="64"/>
      <c r="F12357" s="65"/>
      <c r="G12357" s="64"/>
    </row>
    <row r="12358" ht="15.0" customHeight="1">
      <c r="E12358" s="64"/>
      <c r="F12358" s="65"/>
      <c r="G12358" s="64"/>
    </row>
    <row r="12359" ht="15.0" customHeight="1">
      <c r="E12359" s="64"/>
      <c r="F12359" s="65"/>
      <c r="G12359" s="64"/>
    </row>
    <row r="12360" ht="15.0" customHeight="1">
      <c r="E12360" s="64"/>
      <c r="F12360" s="65"/>
      <c r="G12360" s="64"/>
    </row>
    <row r="12361" ht="15.0" customHeight="1">
      <c r="E12361" s="64"/>
      <c r="F12361" s="65"/>
      <c r="G12361" s="64"/>
    </row>
    <row r="12362" ht="15.0" customHeight="1">
      <c r="E12362" s="64"/>
      <c r="F12362" s="65"/>
      <c r="G12362" s="64"/>
    </row>
    <row r="12363" ht="15.0" customHeight="1">
      <c r="E12363" s="64"/>
      <c r="F12363" s="65"/>
      <c r="G12363" s="64"/>
    </row>
    <row r="12364" ht="15.0" customHeight="1">
      <c r="E12364" s="64"/>
      <c r="F12364" s="65"/>
      <c r="G12364" s="64"/>
    </row>
    <row r="12365" ht="15.0" customHeight="1">
      <c r="E12365" s="64"/>
      <c r="F12365" s="65"/>
      <c r="G12365" s="64"/>
    </row>
    <row r="12366" ht="15.0" customHeight="1">
      <c r="E12366" s="64"/>
      <c r="F12366" s="65"/>
      <c r="G12366" s="64"/>
    </row>
    <row r="12367" ht="15.0" customHeight="1">
      <c r="E12367" s="64"/>
      <c r="F12367" s="65"/>
      <c r="G12367" s="64"/>
    </row>
    <row r="12368" ht="15.0" customHeight="1">
      <c r="E12368" s="64"/>
      <c r="F12368" s="65"/>
      <c r="G12368" s="64"/>
    </row>
    <row r="12369" ht="15.0" customHeight="1">
      <c r="E12369" s="64"/>
      <c r="F12369" s="65"/>
      <c r="G12369" s="64"/>
    </row>
    <row r="12370" ht="15.0" customHeight="1">
      <c r="E12370" s="64"/>
      <c r="F12370" s="65"/>
      <c r="G12370" s="64"/>
    </row>
    <row r="12371" ht="15.0" customHeight="1">
      <c r="E12371" s="64"/>
      <c r="F12371" s="65"/>
      <c r="G12371" s="64"/>
    </row>
    <row r="12372" ht="15.0" customHeight="1">
      <c r="E12372" s="64"/>
      <c r="F12372" s="65"/>
      <c r="G12372" s="64"/>
    </row>
    <row r="12373" ht="15.0" customHeight="1">
      <c r="E12373" s="64"/>
      <c r="F12373" s="65"/>
      <c r="G12373" s="64"/>
    </row>
    <row r="12374" ht="15.0" customHeight="1">
      <c r="E12374" s="64"/>
      <c r="F12374" s="65"/>
      <c r="G12374" s="64"/>
    </row>
    <row r="12375" ht="15.0" customHeight="1">
      <c r="E12375" s="64"/>
      <c r="F12375" s="65"/>
      <c r="G12375" s="64"/>
    </row>
    <row r="12376" ht="15.0" customHeight="1">
      <c r="E12376" s="64"/>
      <c r="F12376" s="65"/>
      <c r="G12376" s="64"/>
    </row>
    <row r="12377" ht="15.0" customHeight="1">
      <c r="E12377" s="64"/>
      <c r="F12377" s="65"/>
      <c r="G12377" s="64"/>
    </row>
    <row r="12378" ht="15.0" customHeight="1">
      <c r="E12378" s="64"/>
      <c r="F12378" s="65"/>
      <c r="G12378" s="64"/>
    </row>
    <row r="12379" ht="15.0" customHeight="1">
      <c r="E12379" s="64"/>
      <c r="F12379" s="65"/>
      <c r="G12379" s="64"/>
    </row>
    <row r="12380" ht="15.0" customHeight="1">
      <c r="E12380" s="64"/>
      <c r="F12380" s="65"/>
      <c r="G12380" s="64"/>
    </row>
    <row r="12381" ht="15.0" customHeight="1">
      <c r="E12381" s="64"/>
      <c r="F12381" s="65"/>
      <c r="G12381" s="64"/>
    </row>
    <row r="12382" ht="15.0" customHeight="1">
      <c r="E12382" s="64"/>
      <c r="F12382" s="65"/>
      <c r="G12382" s="64"/>
    </row>
    <row r="12383" ht="15.0" customHeight="1">
      <c r="E12383" s="64"/>
      <c r="F12383" s="65"/>
      <c r="G12383" s="64"/>
    </row>
    <row r="12384" ht="15.0" customHeight="1">
      <c r="E12384" s="64"/>
      <c r="F12384" s="65"/>
      <c r="G12384" s="64"/>
    </row>
    <row r="12385" ht="15.0" customHeight="1">
      <c r="E12385" s="64"/>
      <c r="F12385" s="65"/>
      <c r="G12385" s="64"/>
    </row>
    <row r="12386" ht="15.0" customHeight="1">
      <c r="E12386" s="64"/>
      <c r="F12386" s="65"/>
      <c r="G12386" s="64"/>
    </row>
    <row r="12387" ht="15.0" customHeight="1">
      <c r="E12387" s="64"/>
      <c r="F12387" s="65"/>
      <c r="G12387" s="64"/>
    </row>
    <row r="12388" ht="15.0" customHeight="1">
      <c r="E12388" s="64"/>
      <c r="F12388" s="65"/>
      <c r="G12388" s="64"/>
    </row>
    <row r="12389" ht="15.0" customHeight="1">
      <c r="E12389" s="64"/>
      <c r="F12389" s="65"/>
      <c r="G12389" s="64"/>
    </row>
    <row r="12390" ht="15.0" customHeight="1">
      <c r="E12390" s="64"/>
      <c r="F12390" s="65"/>
      <c r="G12390" s="64"/>
    </row>
    <row r="12391" ht="15.0" customHeight="1">
      <c r="E12391" s="64"/>
      <c r="F12391" s="65"/>
      <c r="G12391" s="64"/>
    </row>
    <row r="12392" ht="15.0" customHeight="1">
      <c r="E12392" s="64"/>
      <c r="F12392" s="65"/>
      <c r="G12392" s="64"/>
    </row>
    <row r="12393" ht="15.0" customHeight="1">
      <c r="E12393" s="64"/>
      <c r="F12393" s="65"/>
      <c r="G12393" s="64"/>
    </row>
    <row r="12394" ht="15.0" customHeight="1">
      <c r="E12394" s="64"/>
      <c r="F12394" s="65"/>
      <c r="G12394" s="64"/>
    </row>
    <row r="12395" ht="15.0" customHeight="1">
      <c r="E12395" s="64"/>
      <c r="F12395" s="65"/>
      <c r="G12395" s="64"/>
    </row>
    <row r="12396" ht="15.0" customHeight="1">
      <c r="E12396" s="64"/>
      <c r="F12396" s="65"/>
      <c r="G12396" s="64"/>
    </row>
    <row r="12397" ht="15.0" customHeight="1">
      <c r="E12397" s="64"/>
      <c r="F12397" s="65"/>
      <c r="G12397" s="64"/>
    </row>
    <row r="12398" ht="15.0" customHeight="1">
      <c r="E12398" s="64"/>
      <c r="F12398" s="65"/>
      <c r="G12398" s="64"/>
    </row>
    <row r="12399" ht="15.0" customHeight="1">
      <c r="E12399" s="64"/>
      <c r="F12399" s="65"/>
      <c r="G12399" s="64"/>
    </row>
    <row r="12400" ht="15.0" customHeight="1">
      <c r="E12400" s="64"/>
      <c r="F12400" s="65"/>
      <c r="G12400" s="64"/>
    </row>
    <row r="12401" ht="15.0" customHeight="1">
      <c r="E12401" s="64"/>
      <c r="F12401" s="65"/>
      <c r="G12401" s="64"/>
    </row>
    <row r="12402" ht="15.0" customHeight="1">
      <c r="E12402" s="64"/>
      <c r="F12402" s="65"/>
      <c r="G12402" s="64"/>
    </row>
    <row r="12403" ht="15.0" customHeight="1">
      <c r="E12403" s="64"/>
      <c r="F12403" s="65"/>
      <c r="G12403" s="64"/>
    </row>
    <row r="12404" ht="15.0" customHeight="1">
      <c r="E12404" s="64"/>
      <c r="F12404" s="65"/>
      <c r="G12404" s="64"/>
    </row>
    <row r="12405" ht="15.0" customHeight="1">
      <c r="E12405" s="64"/>
      <c r="F12405" s="65"/>
      <c r="G12405" s="64"/>
    </row>
    <row r="12406" ht="15.0" customHeight="1">
      <c r="E12406" s="64"/>
      <c r="F12406" s="65"/>
      <c r="G12406" s="64"/>
    </row>
    <row r="12407" ht="15.0" customHeight="1">
      <c r="E12407" s="64"/>
      <c r="F12407" s="65"/>
      <c r="G12407" s="64"/>
    </row>
    <row r="12408" ht="15.0" customHeight="1">
      <c r="E12408" s="64"/>
      <c r="F12408" s="65"/>
      <c r="G12408" s="64"/>
    </row>
    <row r="12409" ht="15.0" customHeight="1">
      <c r="E12409" s="64"/>
      <c r="F12409" s="65"/>
      <c r="G12409" s="64"/>
    </row>
    <row r="12410" ht="15.0" customHeight="1">
      <c r="E12410" s="64"/>
      <c r="F12410" s="65"/>
      <c r="G12410" s="64"/>
    </row>
    <row r="12411" ht="15.0" customHeight="1">
      <c r="E12411" s="64"/>
      <c r="F12411" s="65"/>
      <c r="G12411" s="64"/>
    </row>
    <row r="12412" ht="15.0" customHeight="1">
      <c r="E12412" s="64"/>
      <c r="F12412" s="65"/>
      <c r="G12412" s="64"/>
    </row>
    <row r="12413" ht="15.0" customHeight="1">
      <c r="E12413" s="64"/>
      <c r="F12413" s="65"/>
      <c r="G12413" s="64"/>
    </row>
    <row r="12414" ht="15.0" customHeight="1">
      <c r="E12414" s="64"/>
      <c r="F12414" s="65"/>
      <c r="G12414" s="64"/>
    </row>
    <row r="12415" ht="15.0" customHeight="1">
      <c r="E12415" s="64"/>
      <c r="F12415" s="65"/>
      <c r="G12415" s="64"/>
    </row>
    <row r="12416" ht="15.0" customHeight="1">
      <c r="E12416" s="64"/>
      <c r="F12416" s="65"/>
      <c r="G12416" s="64"/>
    </row>
    <row r="12417" ht="15.0" customHeight="1">
      <c r="E12417" s="64"/>
      <c r="F12417" s="65"/>
      <c r="G12417" s="64"/>
    </row>
    <row r="12418" ht="15.0" customHeight="1">
      <c r="E12418" s="64"/>
      <c r="F12418" s="65"/>
      <c r="G12418" s="64"/>
    </row>
    <row r="12419" ht="15.0" customHeight="1">
      <c r="E12419" s="64"/>
      <c r="F12419" s="65"/>
      <c r="G12419" s="64"/>
    </row>
    <row r="12420" ht="15.0" customHeight="1">
      <c r="E12420" s="64"/>
      <c r="F12420" s="65"/>
      <c r="G12420" s="64"/>
    </row>
    <row r="12421" ht="15.0" customHeight="1">
      <c r="E12421" s="64"/>
      <c r="F12421" s="65"/>
      <c r="G12421" s="64"/>
    </row>
    <row r="12422" ht="15.0" customHeight="1">
      <c r="E12422" s="64"/>
      <c r="F12422" s="65"/>
      <c r="G12422" s="64"/>
    </row>
    <row r="12423" ht="15.0" customHeight="1">
      <c r="E12423" s="64"/>
      <c r="F12423" s="65"/>
      <c r="G12423" s="64"/>
    </row>
    <row r="12424" ht="15.0" customHeight="1">
      <c r="E12424" s="64"/>
      <c r="F12424" s="65"/>
      <c r="G12424" s="64"/>
    </row>
    <row r="12425" ht="15.0" customHeight="1">
      <c r="E12425" s="64"/>
      <c r="F12425" s="65"/>
      <c r="G12425" s="64"/>
    </row>
    <row r="12426" ht="15.0" customHeight="1">
      <c r="E12426" s="64"/>
      <c r="F12426" s="65"/>
      <c r="G12426" s="64"/>
    </row>
    <row r="12427" ht="15.0" customHeight="1">
      <c r="E12427" s="64"/>
      <c r="F12427" s="65"/>
      <c r="G12427" s="64"/>
    </row>
    <row r="12428" ht="15.0" customHeight="1">
      <c r="E12428" s="64"/>
      <c r="F12428" s="65"/>
      <c r="G12428" s="64"/>
    </row>
    <row r="12429" ht="15.0" customHeight="1">
      <c r="E12429" s="64"/>
      <c r="F12429" s="65"/>
      <c r="G12429" s="64"/>
    </row>
    <row r="12430" ht="15.0" customHeight="1">
      <c r="E12430" s="64"/>
      <c r="F12430" s="65"/>
      <c r="G12430" s="64"/>
    </row>
    <row r="12431" ht="15.0" customHeight="1">
      <c r="E12431" s="64"/>
      <c r="F12431" s="65"/>
      <c r="G12431" s="64"/>
    </row>
    <row r="12432" ht="15.0" customHeight="1">
      <c r="E12432" s="64"/>
      <c r="F12432" s="65"/>
      <c r="G12432" s="64"/>
    </row>
    <row r="12433" ht="15.0" customHeight="1">
      <c r="E12433" s="64"/>
      <c r="F12433" s="65"/>
      <c r="G12433" s="64"/>
    </row>
    <row r="12434" ht="15.0" customHeight="1">
      <c r="E12434" s="64"/>
      <c r="F12434" s="65"/>
      <c r="G12434" s="64"/>
    </row>
    <row r="12435" ht="15.0" customHeight="1">
      <c r="E12435" s="64"/>
      <c r="F12435" s="65"/>
      <c r="G12435" s="64"/>
    </row>
    <row r="12436" ht="15.0" customHeight="1">
      <c r="E12436" s="64"/>
      <c r="F12436" s="65"/>
      <c r="G12436" s="64"/>
    </row>
    <row r="12437" ht="15.0" customHeight="1">
      <c r="E12437" s="64"/>
      <c r="F12437" s="65"/>
      <c r="G12437" s="64"/>
    </row>
    <row r="12438" ht="15.0" customHeight="1">
      <c r="E12438" s="64"/>
      <c r="F12438" s="65"/>
      <c r="G12438" s="64"/>
    </row>
    <row r="12439" ht="15.0" customHeight="1">
      <c r="E12439" s="64"/>
      <c r="F12439" s="65"/>
      <c r="G12439" s="64"/>
    </row>
    <row r="12440" ht="15.0" customHeight="1">
      <c r="E12440" s="64"/>
      <c r="F12440" s="65"/>
      <c r="G12440" s="64"/>
    </row>
    <row r="12441" ht="15.0" customHeight="1">
      <c r="E12441" s="64"/>
      <c r="F12441" s="65"/>
      <c r="G12441" s="64"/>
    </row>
    <row r="12442" ht="15.0" customHeight="1">
      <c r="E12442" s="64"/>
      <c r="F12442" s="65"/>
      <c r="G12442" s="64"/>
    </row>
    <row r="12443" ht="15.0" customHeight="1">
      <c r="E12443" s="64"/>
      <c r="F12443" s="65"/>
      <c r="G12443" s="64"/>
    </row>
    <row r="12444" ht="15.0" customHeight="1">
      <c r="E12444" s="64"/>
      <c r="F12444" s="65"/>
      <c r="G12444" s="64"/>
    </row>
    <row r="12445" ht="15.0" customHeight="1">
      <c r="E12445" s="64"/>
      <c r="F12445" s="65"/>
      <c r="G12445" s="64"/>
    </row>
    <row r="12446" ht="15.0" customHeight="1">
      <c r="E12446" s="64"/>
      <c r="F12446" s="65"/>
      <c r="G12446" s="64"/>
    </row>
    <row r="12447" ht="15.0" customHeight="1">
      <c r="E12447" s="64"/>
      <c r="F12447" s="65"/>
      <c r="G12447" s="64"/>
    </row>
    <row r="12448" ht="15.0" customHeight="1">
      <c r="E12448" s="64"/>
      <c r="F12448" s="65"/>
      <c r="G12448" s="64"/>
    </row>
    <row r="12449" ht="15.0" customHeight="1">
      <c r="E12449" s="64"/>
      <c r="F12449" s="65"/>
      <c r="G12449" s="64"/>
    </row>
    <row r="12450" ht="15.0" customHeight="1">
      <c r="E12450" s="64"/>
      <c r="F12450" s="65"/>
      <c r="G12450" s="64"/>
    </row>
    <row r="12451" ht="15.0" customHeight="1">
      <c r="E12451" s="64"/>
      <c r="F12451" s="65"/>
      <c r="G12451" s="64"/>
    </row>
    <row r="12452" ht="15.0" customHeight="1">
      <c r="E12452" s="64"/>
      <c r="F12452" s="65"/>
      <c r="G12452" s="64"/>
    </row>
    <row r="12453" ht="15.0" customHeight="1">
      <c r="E12453" s="64"/>
      <c r="F12453" s="65"/>
      <c r="G12453" s="64"/>
    </row>
    <row r="12454" ht="15.0" customHeight="1">
      <c r="E12454" s="64"/>
      <c r="F12454" s="65"/>
      <c r="G12454" s="64"/>
    </row>
    <row r="12455" ht="15.0" customHeight="1">
      <c r="E12455" s="64"/>
      <c r="F12455" s="65"/>
      <c r="G12455" s="64"/>
    </row>
    <row r="12456" ht="15.0" customHeight="1">
      <c r="E12456" s="64"/>
      <c r="F12456" s="65"/>
      <c r="G12456" s="64"/>
    </row>
    <row r="12457" ht="15.0" customHeight="1">
      <c r="E12457" s="64"/>
      <c r="F12457" s="65"/>
      <c r="G12457" s="64"/>
    </row>
    <row r="12458" ht="15.0" customHeight="1">
      <c r="E12458" s="64"/>
      <c r="F12458" s="65"/>
      <c r="G12458" s="64"/>
    </row>
    <row r="12459" ht="15.0" customHeight="1">
      <c r="E12459" s="64"/>
      <c r="F12459" s="65"/>
      <c r="G12459" s="64"/>
    </row>
    <row r="12460" ht="15.0" customHeight="1">
      <c r="E12460" s="64"/>
      <c r="F12460" s="65"/>
      <c r="G12460" s="64"/>
    </row>
    <row r="12461" ht="15.0" customHeight="1">
      <c r="E12461" s="64"/>
      <c r="F12461" s="65"/>
      <c r="G12461" s="64"/>
    </row>
    <row r="12462" ht="15.0" customHeight="1">
      <c r="E12462" s="64"/>
      <c r="F12462" s="65"/>
      <c r="G12462" s="64"/>
    </row>
    <row r="12463" ht="15.0" customHeight="1">
      <c r="E12463" s="64"/>
      <c r="F12463" s="65"/>
      <c r="G12463" s="64"/>
    </row>
    <row r="12464" ht="15.0" customHeight="1">
      <c r="E12464" s="64"/>
      <c r="F12464" s="65"/>
      <c r="G12464" s="64"/>
    </row>
    <row r="12465" ht="15.0" customHeight="1">
      <c r="E12465" s="64"/>
      <c r="F12465" s="65"/>
      <c r="G12465" s="64"/>
    </row>
    <row r="12466" ht="15.0" customHeight="1">
      <c r="E12466" s="64"/>
      <c r="F12466" s="65"/>
      <c r="G12466" s="64"/>
    </row>
    <row r="12467" ht="15.0" customHeight="1">
      <c r="E12467" s="64"/>
      <c r="F12467" s="65"/>
      <c r="G12467" s="64"/>
    </row>
    <row r="12468" ht="15.0" customHeight="1">
      <c r="E12468" s="64"/>
      <c r="F12468" s="65"/>
      <c r="G12468" s="64"/>
    </row>
    <row r="12469" ht="15.0" customHeight="1">
      <c r="E12469" s="64"/>
      <c r="F12469" s="65"/>
      <c r="G12469" s="64"/>
    </row>
    <row r="12470" ht="15.0" customHeight="1">
      <c r="E12470" s="64"/>
      <c r="F12470" s="65"/>
      <c r="G12470" s="64"/>
    </row>
    <row r="12471" ht="15.0" customHeight="1">
      <c r="E12471" s="64"/>
      <c r="F12471" s="65"/>
      <c r="G12471" s="64"/>
    </row>
    <row r="12472" ht="15.0" customHeight="1">
      <c r="E12472" s="64"/>
      <c r="F12472" s="65"/>
      <c r="G12472" s="64"/>
    </row>
    <row r="12473" ht="15.0" customHeight="1">
      <c r="E12473" s="64"/>
      <c r="F12473" s="65"/>
      <c r="G12473" s="64"/>
    </row>
    <row r="12474" ht="15.0" customHeight="1">
      <c r="E12474" s="64"/>
      <c r="F12474" s="65"/>
      <c r="G12474" s="64"/>
    </row>
    <row r="12475" ht="15.0" customHeight="1">
      <c r="E12475" s="64"/>
      <c r="F12475" s="65"/>
      <c r="G12475" s="64"/>
    </row>
    <row r="12476" ht="15.0" customHeight="1">
      <c r="E12476" s="64"/>
      <c r="F12476" s="65"/>
      <c r="G12476" s="64"/>
    </row>
    <row r="12477" ht="15.0" customHeight="1">
      <c r="E12477" s="64"/>
      <c r="F12477" s="65"/>
      <c r="G12477" s="64"/>
    </row>
    <row r="12478" ht="15.0" customHeight="1">
      <c r="E12478" s="64"/>
      <c r="F12478" s="65"/>
      <c r="G12478" s="64"/>
    </row>
    <row r="12479" ht="15.0" customHeight="1">
      <c r="E12479" s="64"/>
      <c r="F12479" s="65"/>
      <c r="G12479" s="64"/>
    </row>
    <row r="12480" ht="15.0" customHeight="1">
      <c r="E12480" s="64"/>
      <c r="F12480" s="65"/>
      <c r="G12480" s="64"/>
    </row>
    <row r="12481" ht="15.0" customHeight="1">
      <c r="E12481" s="64"/>
      <c r="F12481" s="65"/>
      <c r="G12481" s="64"/>
    </row>
    <row r="12482" ht="15.0" customHeight="1">
      <c r="E12482" s="64"/>
      <c r="F12482" s="65"/>
      <c r="G12482" s="64"/>
    </row>
    <row r="12483" ht="15.0" customHeight="1">
      <c r="E12483" s="64"/>
      <c r="F12483" s="65"/>
      <c r="G12483" s="64"/>
    </row>
    <row r="12484" ht="15.0" customHeight="1">
      <c r="E12484" s="64"/>
      <c r="F12484" s="65"/>
      <c r="G12484" s="64"/>
    </row>
    <row r="12485" ht="15.0" customHeight="1">
      <c r="E12485" s="64"/>
      <c r="F12485" s="65"/>
      <c r="G12485" s="64"/>
    </row>
    <row r="12486" ht="15.0" customHeight="1">
      <c r="E12486" s="64"/>
      <c r="F12486" s="65"/>
      <c r="G12486" s="64"/>
    </row>
    <row r="12487" ht="15.0" customHeight="1">
      <c r="E12487" s="64"/>
      <c r="F12487" s="65"/>
      <c r="G12487" s="64"/>
    </row>
    <row r="12488" ht="15.0" customHeight="1">
      <c r="E12488" s="64"/>
      <c r="F12488" s="65"/>
      <c r="G12488" s="64"/>
    </row>
    <row r="12489" ht="15.0" customHeight="1">
      <c r="E12489" s="64"/>
      <c r="F12489" s="65"/>
      <c r="G12489" s="64"/>
    </row>
    <row r="12490" ht="15.0" customHeight="1">
      <c r="E12490" s="64"/>
      <c r="F12490" s="65"/>
      <c r="G12490" s="64"/>
    </row>
    <row r="12491" ht="15.0" customHeight="1">
      <c r="E12491" s="64"/>
      <c r="F12491" s="65"/>
      <c r="G12491" s="64"/>
    </row>
    <row r="12492" ht="15.0" customHeight="1">
      <c r="E12492" s="64"/>
      <c r="F12492" s="65"/>
      <c r="G12492" s="64"/>
    </row>
    <row r="12493" ht="15.0" customHeight="1">
      <c r="E12493" s="64"/>
      <c r="F12493" s="65"/>
      <c r="G12493" s="64"/>
    </row>
    <row r="12494" ht="15.0" customHeight="1">
      <c r="E12494" s="64"/>
      <c r="F12494" s="65"/>
      <c r="G12494" s="64"/>
    </row>
    <row r="12495" ht="15.0" customHeight="1">
      <c r="E12495" s="64"/>
      <c r="F12495" s="65"/>
      <c r="G12495" s="64"/>
    </row>
    <row r="12496" ht="15.0" customHeight="1">
      <c r="E12496" s="64"/>
      <c r="F12496" s="65"/>
      <c r="G12496" s="64"/>
    </row>
    <row r="12497" ht="15.0" customHeight="1">
      <c r="E12497" s="64"/>
      <c r="F12497" s="65"/>
      <c r="G12497" s="64"/>
    </row>
    <row r="12498" ht="15.0" customHeight="1">
      <c r="E12498" s="64"/>
      <c r="F12498" s="65"/>
      <c r="G12498" s="64"/>
    </row>
    <row r="12499" ht="15.0" customHeight="1">
      <c r="E12499" s="64"/>
      <c r="F12499" s="65"/>
      <c r="G12499" s="64"/>
    </row>
    <row r="12500" ht="15.0" customHeight="1">
      <c r="E12500" s="64"/>
      <c r="F12500" s="65"/>
      <c r="G12500" s="64"/>
    </row>
    <row r="12501" ht="15.0" customHeight="1">
      <c r="E12501" s="64"/>
      <c r="F12501" s="65"/>
      <c r="G12501" s="64"/>
    </row>
    <row r="12502" ht="15.0" customHeight="1">
      <c r="E12502" s="64"/>
      <c r="F12502" s="65"/>
      <c r="G12502" s="64"/>
    </row>
    <row r="12503" ht="15.0" customHeight="1">
      <c r="E12503" s="64"/>
      <c r="F12503" s="65"/>
      <c r="G12503" s="64"/>
    </row>
    <row r="12504" ht="15.0" customHeight="1">
      <c r="E12504" s="64"/>
      <c r="F12504" s="65"/>
      <c r="G12504" s="64"/>
    </row>
    <row r="12505" ht="15.0" customHeight="1">
      <c r="E12505" s="64"/>
      <c r="F12505" s="65"/>
      <c r="G12505" s="64"/>
    </row>
    <row r="12506" ht="15.0" customHeight="1">
      <c r="E12506" s="64"/>
      <c r="F12506" s="65"/>
      <c r="G12506" s="64"/>
    </row>
    <row r="12507" ht="15.0" customHeight="1">
      <c r="E12507" s="64"/>
      <c r="F12507" s="65"/>
      <c r="G12507" s="64"/>
    </row>
    <row r="12508" ht="15.0" customHeight="1">
      <c r="E12508" s="64"/>
      <c r="F12508" s="65"/>
      <c r="G12508" s="64"/>
    </row>
    <row r="12509" ht="15.0" customHeight="1">
      <c r="E12509" s="64"/>
      <c r="F12509" s="65"/>
      <c r="G12509" s="64"/>
    </row>
    <row r="12510" ht="15.0" customHeight="1">
      <c r="E12510" s="64"/>
      <c r="F12510" s="65"/>
      <c r="G12510" s="64"/>
    </row>
    <row r="12511" ht="15.0" customHeight="1">
      <c r="E12511" s="64"/>
      <c r="F12511" s="65"/>
      <c r="G12511" s="64"/>
    </row>
    <row r="12512" ht="15.0" customHeight="1">
      <c r="E12512" s="64"/>
      <c r="F12512" s="65"/>
      <c r="G12512" s="64"/>
    </row>
    <row r="12513" ht="15.0" customHeight="1">
      <c r="E12513" s="64"/>
      <c r="F12513" s="65"/>
      <c r="G12513" s="64"/>
    </row>
    <row r="12514" ht="15.0" customHeight="1">
      <c r="E12514" s="64"/>
      <c r="F12514" s="65"/>
      <c r="G12514" s="64"/>
    </row>
    <row r="12515" ht="15.0" customHeight="1">
      <c r="E12515" s="64"/>
      <c r="F12515" s="65"/>
      <c r="G12515" s="64"/>
    </row>
    <row r="12516" ht="15.0" customHeight="1">
      <c r="E12516" s="64"/>
      <c r="F12516" s="65"/>
      <c r="G12516" s="64"/>
    </row>
    <row r="12517" ht="15.0" customHeight="1">
      <c r="E12517" s="64"/>
      <c r="F12517" s="65"/>
      <c r="G12517" s="64"/>
    </row>
    <row r="12518" ht="15.0" customHeight="1">
      <c r="E12518" s="64"/>
      <c r="F12518" s="65"/>
      <c r="G12518" s="64"/>
    </row>
    <row r="12519" ht="15.0" customHeight="1">
      <c r="E12519" s="64"/>
      <c r="F12519" s="65"/>
      <c r="G12519" s="64"/>
    </row>
    <row r="12520" ht="15.0" customHeight="1">
      <c r="E12520" s="64"/>
      <c r="F12520" s="65"/>
      <c r="G12520" s="64"/>
    </row>
    <row r="12521" ht="15.0" customHeight="1">
      <c r="E12521" s="64"/>
      <c r="F12521" s="65"/>
      <c r="G12521" s="64"/>
    </row>
    <row r="12522" ht="15.0" customHeight="1">
      <c r="E12522" s="64"/>
      <c r="F12522" s="65"/>
      <c r="G12522" s="64"/>
    </row>
    <row r="12523" ht="15.0" customHeight="1">
      <c r="E12523" s="64"/>
      <c r="F12523" s="65"/>
      <c r="G12523" s="64"/>
    </row>
    <row r="12524" ht="15.0" customHeight="1">
      <c r="E12524" s="64"/>
      <c r="F12524" s="65"/>
      <c r="G12524" s="64"/>
    </row>
    <row r="12525" ht="15.0" customHeight="1">
      <c r="E12525" s="64"/>
      <c r="F12525" s="65"/>
      <c r="G12525" s="64"/>
    </row>
    <row r="12526" ht="15.0" customHeight="1">
      <c r="E12526" s="64"/>
      <c r="F12526" s="65"/>
      <c r="G12526" s="64"/>
    </row>
    <row r="12527" ht="15.0" customHeight="1">
      <c r="E12527" s="64"/>
      <c r="F12527" s="65"/>
      <c r="G12527" s="64"/>
    </row>
    <row r="12528" ht="15.0" customHeight="1">
      <c r="E12528" s="64"/>
      <c r="F12528" s="65"/>
      <c r="G12528" s="64"/>
    </row>
    <row r="12529" ht="15.0" customHeight="1">
      <c r="E12529" s="64"/>
      <c r="F12529" s="65"/>
      <c r="G12529" s="64"/>
    </row>
    <row r="12530" ht="15.0" customHeight="1">
      <c r="E12530" s="64"/>
      <c r="F12530" s="65"/>
      <c r="G12530" s="64"/>
    </row>
    <row r="12531" ht="15.0" customHeight="1">
      <c r="E12531" s="64"/>
      <c r="F12531" s="65"/>
      <c r="G12531" s="64"/>
    </row>
    <row r="12532" ht="15.0" customHeight="1">
      <c r="E12532" s="64"/>
      <c r="F12532" s="65"/>
      <c r="G12532" s="64"/>
    </row>
    <row r="12533" ht="15.0" customHeight="1">
      <c r="E12533" s="64"/>
      <c r="F12533" s="65"/>
      <c r="G12533" s="64"/>
    </row>
    <row r="12534" ht="15.0" customHeight="1">
      <c r="E12534" s="64"/>
      <c r="F12534" s="65"/>
      <c r="G12534" s="64"/>
    </row>
    <row r="12535" ht="15.0" customHeight="1">
      <c r="E12535" s="64"/>
      <c r="F12535" s="65"/>
      <c r="G12535" s="64"/>
    </row>
    <row r="12536" ht="15.0" customHeight="1">
      <c r="E12536" s="64"/>
      <c r="F12536" s="65"/>
      <c r="G12536" s="64"/>
    </row>
    <row r="12537" ht="15.0" customHeight="1">
      <c r="E12537" s="64"/>
      <c r="F12537" s="65"/>
      <c r="G12537" s="64"/>
    </row>
    <row r="12538" ht="15.0" customHeight="1">
      <c r="E12538" s="64"/>
      <c r="F12538" s="65"/>
      <c r="G12538" s="64"/>
    </row>
    <row r="12539" ht="15.0" customHeight="1">
      <c r="E12539" s="64"/>
      <c r="F12539" s="65"/>
      <c r="G12539" s="64"/>
    </row>
    <row r="12540" ht="15.0" customHeight="1">
      <c r="E12540" s="64"/>
      <c r="F12540" s="65"/>
      <c r="G12540" s="64"/>
    </row>
    <row r="12541" ht="15.0" customHeight="1">
      <c r="E12541" s="64"/>
      <c r="F12541" s="65"/>
      <c r="G12541" s="64"/>
    </row>
    <row r="12542" ht="15.0" customHeight="1">
      <c r="E12542" s="64"/>
      <c r="F12542" s="65"/>
      <c r="G12542" s="64"/>
    </row>
    <row r="12543" ht="15.0" customHeight="1">
      <c r="E12543" s="64"/>
      <c r="F12543" s="65"/>
      <c r="G12543" s="64"/>
    </row>
    <row r="12544" ht="15.0" customHeight="1">
      <c r="E12544" s="64"/>
      <c r="F12544" s="65"/>
      <c r="G12544" s="64"/>
    </row>
    <row r="12545" ht="15.0" customHeight="1">
      <c r="E12545" s="64"/>
      <c r="F12545" s="65"/>
      <c r="G12545" s="64"/>
    </row>
    <row r="12546" ht="15.0" customHeight="1">
      <c r="E12546" s="64"/>
      <c r="F12546" s="65"/>
      <c r="G12546" s="64"/>
    </row>
    <row r="12547" ht="15.0" customHeight="1">
      <c r="E12547" s="64"/>
      <c r="F12547" s="65"/>
      <c r="G12547" s="64"/>
    </row>
    <row r="12548" ht="15.0" customHeight="1">
      <c r="E12548" s="64"/>
      <c r="F12548" s="65"/>
      <c r="G12548" s="64"/>
    </row>
    <row r="12549" ht="15.0" customHeight="1">
      <c r="E12549" s="64"/>
      <c r="F12549" s="65"/>
      <c r="G12549" s="64"/>
    </row>
    <row r="12550" ht="15.0" customHeight="1">
      <c r="E12550" s="64"/>
      <c r="F12550" s="65"/>
      <c r="G12550" s="64"/>
    </row>
    <row r="12551" ht="15.0" customHeight="1">
      <c r="E12551" s="64"/>
      <c r="F12551" s="65"/>
      <c r="G12551" s="64"/>
    </row>
    <row r="12552" ht="15.0" customHeight="1">
      <c r="E12552" s="64"/>
      <c r="F12552" s="65"/>
      <c r="G12552" s="64"/>
    </row>
    <row r="12553" ht="15.0" customHeight="1">
      <c r="E12553" s="64"/>
      <c r="F12553" s="65"/>
      <c r="G12553" s="64"/>
    </row>
    <row r="12554" ht="15.0" customHeight="1">
      <c r="E12554" s="64"/>
      <c r="F12554" s="65"/>
      <c r="G12554" s="64"/>
    </row>
    <row r="12555" ht="15.0" customHeight="1">
      <c r="E12555" s="64"/>
      <c r="F12555" s="65"/>
      <c r="G12555" s="64"/>
    </row>
    <row r="12556" ht="15.0" customHeight="1">
      <c r="E12556" s="64"/>
      <c r="F12556" s="65"/>
      <c r="G12556" s="64"/>
    </row>
    <row r="12557" ht="15.0" customHeight="1">
      <c r="E12557" s="64"/>
      <c r="F12557" s="65"/>
      <c r="G12557" s="64"/>
    </row>
    <row r="12558" ht="15.0" customHeight="1">
      <c r="E12558" s="64"/>
      <c r="F12558" s="65"/>
      <c r="G12558" s="64"/>
    </row>
    <row r="12559" ht="15.0" customHeight="1">
      <c r="E12559" s="64"/>
      <c r="F12559" s="65"/>
      <c r="G12559" s="64"/>
    </row>
    <row r="12560" ht="15.0" customHeight="1">
      <c r="E12560" s="64"/>
      <c r="F12560" s="65"/>
      <c r="G12560" s="64"/>
    </row>
    <row r="12561" ht="15.0" customHeight="1">
      <c r="E12561" s="64"/>
      <c r="F12561" s="65"/>
      <c r="G12561" s="64"/>
    </row>
    <row r="12562" ht="15.0" customHeight="1">
      <c r="E12562" s="64"/>
      <c r="F12562" s="65"/>
      <c r="G12562" s="64"/>
    </row>
    <row r="12563" ht="15.0" customHeight="1">
      <c r="E12563" s="64"/>
      <c r="F12563" s="65"/>
      <c r="G12563" s="64"/>
    </row>
    <row r="12564" ht="15.0" customHeight="1">
      <c r="E12564" s="64"/>
      <c r="F12564" s="65"/>
      <c r="G12564" s="64"/>
    </row>
    <row r="12565" ht="15.0" customHeight="1">
      <c r="E12565" s="64"/>
      <c r="F12565" s="65"/>
      <c r="G12565" s="64"/>
    </row>
    <row r="12566" ht="15.0" customHeight="1">
      <c r="E12566" s="64"/>
      <c r="F12566" s="65"/>
      <c r="G12566" s="64"/>
    </row>
    <row r="12567" ht="15.0" customHeight="1">
      <c r="E12567" s="64"/>
      <c r="F12567" s="65"/>
      <c r="G12567" s="64"/>
    </row>
    <row r="12568" ht="15.0" customHeight="1">
      <c r="E12568" s="64"/>
      <c r="F12568" s="65"/>
      <c r="G12568" s="64"/>
    </row>
    <row r="12569" ht="15.0" customHeight="1">
      <c r="E12569" s="64"/>
      <c r="F12569" s="65"/>
      <c r="G12569" s="64"/>
    </row>
    <row r="12570" ht="15.0" customHeight="1">
      <c r="E12570" s="64"/>
      <c r="F12570" s="65"/>
      <c r="G12570" s="64"/>
    </row>
    <row r="12571" ht="15.0" customHeight="1">
      <c r="E12571" s="64"/>
      <c r="F12571" s="65"/>
      <c r="G12571" s="64"/>
    </row>
    <row r="12572" ht="15.0" customHeight="1">
      <c r="E12572" s="64"/>
      <c r="F12572" s="65"/>
      <c r="G12572" s="64"/>
    </row>
    <row r="12573" ht="15.0" customHeight="1">
      <c r="E12573" s="64"/>
      <c r="F12573" s="65"/>
      <c r="G12573" s="64"/>
    </row>
    <row r="12574" ht="15.0" customHeight="1">
      <c r="E12574" s="64"/>
      <c r="F12574" s="65"/>
      <c r="G12574" s="64"/>
    </row>
    <row r="12575" ht="15.0" customHeight="1">
      <c r="E12575" s="64"/>
      <c r="F12575" s="65"/>
      <c r="G12575" s="64"/>
    </row>
    <row r="12576" ht="15.0" customHeight="1">
      <c r="E12576" s="64"/>
      <c r="F12576" s="65"/>
      <c r="G12576" s="64"/>
    </row>
    <row r="12577" ht="15.0" customHeight="1">
      <c r="E12577" s="64"/>
      <c r="F12577" s="65"/>
      <c r="G12577" s="64"/>
    </row>
    <row r="12578" ht="15.0" customHeight="1">
      <c r="E12578" s="64"/>
      <c r="F12578" s="65"/>
      <c r="G12578" s="64"/>
    </row>
    <row r="12579" ht="15.0" customHeight="1">
      <c r="E12579" s="64"/>
      <c r="F12579" s="65"/>
      <c r="G12579" s="64"/>
    </row>
    <row r="12580" ht="15.0" customHeight="1">
      <c r="E12580" s="64"/>
      <c r="F12580" s="65"/>
      <c r="G12580" s="64"/>
    </row>
    <row r="12581" ht="15.0" customHeight="1">
      <c r="E12581" s="64"/>
      <c r="F12581" s="65"/>
      <c r="G12581" s="64"/>
    </row>
    <row r="12582" ht="15.0" customHeight="1">
      <c r="E12582" s="64"/>
      <c r="F12582" s="65"/>
      <c r="G12582" s="64"/>
    </row>
    <row r="12583" ht="15.0" customHeight="1">
      <c r="E12583" s="64"/>
      <c r="F12583" s="65"/>
      <c r="G12583" s="64"/>
    </row>
    <row r="12584" ht="15.0" customHeight="1">
      <c r="E12584" s="64"/>
      <c r="F12584" s="65"/>
      <c r="G12584" s="64"/>
    </row>
    <row r="12585" ht="15.0" customHeight="1">
      <c r="E12585" s="64"/>
      <c r="F12585" s="65"/>
      <c r="G12585" s="64"/>
    </row>
    <row r="12586" ht="15.0" customHeight="1">
      <c r="E12586" s="64"/>
      <c r="F12586" s="65"/>
      <c r="G12586" s="64"/>
    </row>
    <row r="12587" ht="15.0" customHeight="1">
      <c r="E12587" s="64"/>
      <c r="F12587" s="65"/>
      <c r="G12587" s="64"/>
    </row>
    <row r="12588" ht="15.0" customHeight="1">
      <c r="E12588" s="64"/>
      <c r="F12588" s="65"/>
      <c r="G12588" s="64"/>
    </row>
    <row r="12589" ht="15.0" customHeight="1">
      <c r="E12589" s="64"/>
      <c r="F12589" s="65"/>
      <c r="G12589" s="64"/>
    </row>
    <row r="12590" ht="15.0" customHeight="1">
      <c r="E12590" s="64"/>
      <c r="F12590" s="65"/>
      <c r="G12590" s="64"/>
    </row>
    <row r="12591" ht="15.0" customHeight="1">
      <c r="E12591" s="64"/>
      <c r="F12591" s="65"/>
      <c r="G12591" s="64"/>
    </row>
    <row r="12592" ht="15.0" customHeight="1">
      <c r="E12592" s="64"/>
      <c r="F12592" s="65"/>
      <c r="G12592" s="64"/>
    </row>
    <row r="12593" ht="15.0" customHeight="1">
      <c r="E12593" s="64"/>
      <c r="F12593" s="65"/>
      <c r="G12593" s="64"/>
    </row>
    <row r="12594" ht="15.0" customHeight="1">
      <c r="E12594" s="64"/>
      <c r="F12594" s="65"/>
      <c r="G12594" s="64"/>
    </row>
    <row r="12595" ht="15.0" customHeight="1">
      <c r="E12595" s="64"/>
      <c r="F12595" s="65"/>
      <c r="G12595" s="64"/>
    </row>
    <row r="12596" ht="15.0" customHeight="1">
      <c r="E12596" s="64"/>
      <c r="F12596" s="65"/>
      <c r="G12596" s="64"/>
    </row>
    <row r="12597" ht="15.0" customHeight="1">
      <c r="E12597" s="64"/>
      <c r="F12597" s="65"/>
      <c r="G12597" s="64"/>
    </row>
    <row r="12598" ht="15.0" customHeight="1">
      <c r="E12598" s="64"/>
      <c r="F12598" s="65"/>
      <c r="G12598" s="64"/>
    </row>
    <row r="12599" ht="15.0" customHeight="1">
      <c r="E12599" s="64"/>
      <c r="F12599" s="65"/>
      <c r="G12599" s="64"/>
    </row>
    <row r="12600" ht="15.0" customHeight="1">
      <c r="E12600" s="64"/>
      <c r="F12600" s="65"/>
      <c r="G12600" s="64"/>
    </row>
    <row r="12601" ht="15.0" customHeight="1">
      <c r="E12601" s="64"/>
      <c r="F12601" s="65"/>
      <c r="G12601" s="64"/>
    </row>
    <row r="12602" ht="15.0" customHeight="1">
      <c r="E12602" s="64"/>
      <c r="F12602" s="65"/>
      <c r="G12602" s="64"/>
    </row>
    <row r="12603" ht="15.0" customHeight="1">
      <c r="E12603" s="64"/>
      <c r="F12603" s="65"/>
      <c r="G12603" s="64"/>
    </row>
    <row r="12604" ht="15.0" customHeight="1">
      <c r="E12604" s="64"/>
      <c r="F12604" s="65"/>
      <c r="G12604" s="64"/>
    </row>
    <row r="12605" ht="15.0" customHeight="1">
      <c r="E12605" s="64"/>
      <c r="F12605" s="65"/>
      <c r="G12605" s="64"/>
    </row>
    <row r="12606" ht="15.0" customHeight="1">
      <c r="E12606" s="64"/>
      <c r="F12606" s="65"/>
      <c r="G12606" s="64"/>
    </row>
    <row r="12607" ht="15.0" customHeight="1">
      <c r="E12607" s="64"/>
      <c r="F12607" s="65"/>
      <c r="G12607" s="64"/>
    </row>
    <row r="12608" ht="15.0" customHeight="1">
      <c r="E12608" s="64"/>
      <c r="F12608" s="65"/>
      <c r="G12608" s="64"/>
    </row>
    <row r="12609" ht="15.0" customHeight="1">
      <c r="E12609" s="64"/>
      <c r="F12609" s="65"/>
      <c r="G12609" s="64"/>
    </row>
    <row r="12610" ht="15.0" customHeight="1">
      <c r="E12610" s="64"/>
      <c r="F12610" s="65"/>
      <c r="G12610" s="64"/>
    </row>
    <row r="12611" ht="15.0" customHeight="1">
      <c r="E12611" s="64"/>
      <c r="F12611" s="65"/>
      <c r="G12611" s="64"/>
    </row>
    <row r="12612" ht="15.0" customHeight="1">
      <c r="E12612" s="64"/>
      <c r="F12612" s="65"/>
      <c r="G12612" s="64"/>
    </row>
    <row r="12613" ht="15.0" customHeight="1">
      <c r="E12613" s="64"/>
      <c r="F12613" s="65"/>
      <c r="G12613" s="64"/>
    </row>
    <row r="12614" ht="15.0" customHeight="1">
      <c r="E12614" s="64"/>
      <c r="F12614" s="65"/>
      <c r="G12614" s="64"/>
    </row>
    <row r="12615" ht="15.0" customHeight="1">
      <c r="E12615" s="64"/>
      <c r="F12615" s="65"/>
      <c r="G12615" s="64"/>
    </row>
    <row r="12616" ht="15.0" customHeight="1">
      <c r="E12616" s="64"/>
      <c r="F12616" s="65"/>
      <c r="G12616" s="64"/>
    </row>
    <row r="12617" ht="15.0" customHeight="1">
      <c r="E12617" s="64"/>
      <c r="F12617" s="65"/>
      <c r="G12617" s="64"/>
    </row>
    <row r="12618" ht="15.0" customHeight="1">
      <c r="E12618" s="64"/>
      <c r="F12618" s="65"/>
      <c r="G12618" s="64"/>
    </row>
    <row r="12619" ht="15.0" customHeight="1">
      <c r="E12619" s="64"/>
      <c r="F12619" s="65"/>
      <c r="G12619" s="64"/>
    </row>
    <row r="12620" ht="15.0" customHeight="1">
      <c r="E12620" s="64"/>
      <c r="F12620" s="65"/>
      <c r="G12620" s="64"/>
    </row>
    <row r="12621" ht="15.0" customHeight="1">
      <c r="E12621" s="64"/>
      <c r="F12621" s="65"/>
      <c r="G12621" s="64"/>
    </row>
    <row r="12622" ht="15.0" customHeight="1">
      <c r="E12622" s="64"/>
      <c r="F12622" s="65"/>
      <c r="G12622" s="64"/>
    </row>
    <row r="12623" ht="15.0" customHeight="1">
      <c r="E12623" s="64"/>
      <c r="F12623" s="65"/>
      <c r="G12623" s="64"/>
    </row>
    <row r="12624" ht="15.0" customHeight="1">
      <c r="E12624" s="64"/>
      <c r="F12624" s="65"/>
      <c r="G12624" s="64"/>
    </row>
    <row r="12625" ht="15.0" customHeight="1">
      <c r="E12625" s="64"/>
      <c r="F12625" s="65"/>
      <c r="G12625" s="64"/>
    </row>
    <row r="12626" ht="15.0" customHeight="1">
      <c r="E12626" s="64"/>
      <c r="F12626" s="65"/>
      <c r="G12626" s="64"/>
    </row>
    <row r="12627" ht="15.0" customHeight="1">
      <c r="E12627" s="64"/>
      <c r="F12627" s="65"/>
      <c r="G12627" s="64"/>
    </row>
    <row r="12628" ht="15.0" customHeight="1">
      <c r="E12628" s="64"/>
      <c r="F12628" s="65"/>
      <c r="G12628" s="64"/>
    </row>
    <row r="12629" ht="15.0" customHeight="1">
      <c r="E12629" s="64"/>
      <c r="F12629" s="65"/>
      <c r="G12629" s="64"/>
    </row>
    <row r="12630" ht="15.0" customHeight="1">
      <c r="E12630" s="64"/>
      <c r="F12630" s="65"/>
      <c r="G12630" s="64"/>
    </row>
    <row r="12631" ht="15.0" customHeight="1">
      <c r="E12631" s="64"/>
      <c r="F12631" s="65"/>
      <c r="G12631" s="64"/>
    </row>
    <row r="12632" ht="15.0" customHeight="1">
      <c r="E12632" s="64"/>
      <c r="F12632" s="65"/>
      <c r="G12632" s="64"/>
    </row>
    <row r="12633" ht="15.0" customHeight="1">
      <c r="E12633" s="64"/>
      <c r="F12633" s="65"/>
      <c r="G12633" s="64"/>
    </row>
    <row r="12634" ht="15.0" customHeight="1">
      <c r="E12634" s="64"/>
      <c r="F12634" s="65"/>
      <c r="G12634" s="64"/>
    </row>
    <row r="12635" ht="15.0" customHeight="1">
      <c r="E12635" s="64"/>
      <c r="F12635" s="65"/>
      <c r="G12635" s="64"/>
    </row>
    <row r="12636" ht="15.0" customHeight="1">
      <c r="E12636" s="64"/>
      <c r="F12636" s="65"/>
      <c r="G12636" s="64"/>
    </row>
    <row r="12637" ht="15.0" customHeight="1">
      <c r="E12637" s="64"/>
      <c r="F12637" s="65"/>
      <c r="G12637" s="64"/>
    </row>
    <row r="12638" ht="15.0" customHeight="1">
      <c r="E12638" s="64"/>
      <c r="F12638" s="65"/>
      <c r="G12638" s="64"/>
    </row>
    <row r="12639" ht="15.0" customHeight="1">
      <c r="E12639" s="64"/>
      <c r="F12639" s="65"/>
      <c r="G12639" s="64"/>
    </row>
    <row r="12640" ht="15.0" customHeight="1">
      <c r="E12640" s="64"/>
      <c r="F12640" s="65"/>
      <c r="G12640" s="64"/>
    </row>
    <row r="12641" ht="15.0" customHeight="1">
      <c r="E12641" s="64"/>
      <c r="F12641" s="65"/>
      <c r="G12641" s="64"/>
    </row>
    <row r="12642" ht="15.0" customHeight="1">
      <c r="E12642" s="64"/>
      <c r="F12642" s="65"/>
      <c r="G12642" s="64"/>
    </row>
    <row r="12643" ht="15.0" customHeight="1">
      <c r="E12643" s="64"/>
      <c r="F12643" s="65"/>
      <c r="G12643" s="64"/>
    </row>
    <row r="12644" ht="15.0" customHeight="1">
      <c r="E12644" s="64"/>
      <c r="F12644" s="65"/>
      <c r="G12644" s="64"/>
    </row>
    <row r="12645" ht="15.0" customHeight="1">
      <c r="E12645" s="64"/>
      <c r="F12645" s="65"/>
      <c r="G12645" s="64"/>
    </row>
    <row r="12646" ht="15.0" customHeight="1">
      <c r="E12646" s="64"/>
      <c r="F12646" s="65"/>
      <c r="G12646" s="64"/>
    </row>
    <row r="12647" ht="15.0" customHeight="1">
      <c r="E12647" s="64"/>
      <c r="F12647" s="65"/>
      <c r="G12647" s="64"/>
    </row>
    <row r="12648" ht="15.0" customHeight="1">
      <c r="E12648" s="64"/>
      <c r="F12648" s="65"/>
      <c r="G12648" s="64"/>
    </row>
    <row r="12649" ht="15.0" customHeight="1">
      <c r="E12649" s="64"/>
      <c r="F12649" s="65"/>
      <c r="G12649" s="64"/>
    </row>
    <row r="12650" ht="15.0" customHeight="1">
      <c r="E12650" s="64"/>
      <c r="F12650" s="65"/>
      <c r="G12650" s="64"/>
    </row>
    <row r="12651" ht="15.0" customHeight="1">
      <c r="E12651" s="64"/>
      <c r="F12651" s="65"/>
      <c r="G12651" s="64"/>
    </row>
    <row r="12652" ht="15.0" customHeight="1">
      <c r="E12652" s="64"/>
      <c r="F12652" s="65"/>
      <c r="G12652" s="64"/>
    </row>
    <row r="12653" ht="15.0" customHeight="1">
      <c r="E12653" s="64"/>
      <c r="F12653" s="65"/>
      <c r="G12653" s="64"/>
    </row>
    <row r="12654" ht="15.0" customHeight="1">
      <c r="E12654" s="64"/>
      <c r="F12654" s="65"/>
      <c r="G12654" s="64"/>
    </row>
    <row r="12655" ht="15.0" customHeight="1">
      <c r="E12655" s="64"/>
      <c r="F12655" s="65"/>
      <c r="G12655" s="64"/>
    </row>
    <row r="12656" ht="15.0" customHeight="1">
      <c r="E12656" s="64"/>
      <c r="F12656" s="65"/>
      <c r="G12656" s="64"/>
    </row>
    <row r="12657" ht="15.0" customHeight="1">
      <c r="E12657" s="64"/>
      <c r="F12657" s="65"/>
      <c r="G12657" s="64"/>
    </row>
    <row r="12658" ht="15.0" customHeight="1">
      <c r="E12658" s="64"/>
      <c r="F12658" s="65"/>
      <c r="G12658" s="64"/>
    </row>
    <row r="12659" ht="15.0" customHeight="1">
      <c r="E12659" s="64"/>
      <c r="F12659" s="65"/>
      <c r="G12659" s="64"/>
    </row>
    <row r="12660" ht="15.0" customHeight="1">
      <c r="E12660" s="64"/>
      <c r="F12660" s="65"/>
      <c r="G12660" s="64"/>
    </row>
    <row r="12661" ht="15.0" customHeight="1">
      <c r="E12661" s="64"/>
      <c r="F12661" s="65"/>
      <c r="G12661" s="64"/>
    </row>
    <row r="12662" ht="15.0" customHeight="1">
      <c r="E12662" s="64"/>
      <c r="F12662" s="65"/>
      <c r="G12662" s="64"/>
    </row>
    <row r="12663" ht="15.0" customHeight="1">
      <c r="E12663" s="64"/>
      <c r="F12663" s="65"/>
      <c r="G12663" s="64"/>
    </row>
    <row r="12664" ht="15.0" customHeight="1">
      <c r="E12664" s="64"/>
      <c r="F12664" s="65"/>
      <c r="G12664" s="64"/>
    </row>
    <row r="12665" ht="15.0" customHeight="1">
      <c r="E12665" s="64"/>
      <c r="F12665" s="65"/>
      <c r="G12665" s="64"/>
    </row>
    <row r="12666" ht="15.0" customHeight="1">
      <c r="E12666" s="64"/>
      <c r="F12666" s="65"/>
      <c r="G12666" s="64"/>
    </row>
    <row r="12667" ht="15.0" customHeight="1">
      <c r="E12667" s="64"/>
      <c r="F12667" s="65"/>
      <c r="G12667" s="64"/>
    </row>
    <row r="12668" ht="15.0" customHeight="1">
      <c r="E12668" s="64"/>
      <c r="F12668" s="65"/>
      <c r="G12668" s="64"/>
    </row>
    <row r="12669" ht="15.0" customHeight="1">
      <c r="E12669" s="64"/>
      <c r="F12669" s="65"/>
      <c r="G12669" s="64"/>
    </row>
    <row r="12670" ht="15.0" customHeight="1">
      <c r="E12670" s="64"/>
      <c r="F12670" s="65"/>
      <c r="G12670" s="64"/>
    </row>
    <row r="12671" ht="15.0" customHeight="1">
      <c r="E12671" s="64"/>
      <c r="F12671" s="65"/>
      <c r="G12671" s="64"/>
    </row>
    <row r="12672" ht="15.0" customHeight="1">
      <c r="E12672" s="64"/>
      <c r="F12672" s="65"/>
      <c r="G12672" s="64"/>
    </row>
    <row r="12673" ht="15.0" customHeight="1">
      <c r="E12673" s="64"/>
      <c r="F12673" s="65"/>
      <c r="G12673" s="64"/>
    </row>
    <row r="12674" ht="15.0" customHeight="1">
      <c r="E12674" s="64"/>
      <c r="F12674" s="65"/>
      <c r="G12674" s="64"/>
    </row>
    <row r="12675" ht="15.0" customHeight="1">
      <c r="E12675" s="64"/>
      <c r="F12675" s="65"/>
      <c r="G12675" s="64"/>
    </row>
    <row r="12676" ht="15.0" customHeight="1">
      <c r="E12676" s="64"/>
      <c r="F12676" s="65"/>
      <c r="G12676" s="64"/>
    </row>
    <row r="12677" ht="15.0" customHeight="1">
      <c r="E12677" s="64"/>
      <c r="F12677" s="65"/>
      <c r="G12677" s="64"/>
    </row>
    <row r="12678" ht="15.0" customHeight="1">
      <c r="E12678" s="64"/>
      <c r="F12678" s="65"/>
      <c r="G12678" s="64"/>
    </row>
    <row r="12679" ht="15.0" customHeight="1">
      <c r="E12679" s="64"/>
      <c r="F12679" s="65"/>
      <c r="G12679" s="64"/>
    </row>
    <row r="12680" ht="15.0" customHeight="1">
      <c r="E12680" s="64"/>
      <c r="F12680" s="65"/>
      <c r="G12680" s="64"/>
    </row>
    <row r="12681" ht="15.0" customHeight="1">
      <c r="E12681" s="64"/>
      <c r="F12681" s="65"/>
      <c r="G12681" s="64"/>
    </row>
    <row r="12682" ht="15.0" customHeight="1">
      <c r="E12682" s="64"/>
      <c r="F12682" s="65"/>
      <c r="G12682" s="64"/>
    </row>
    <row r="12683" ht="15.0" customHeight="1">
      <c r="E12683" s="64"/>
      <c r="F12683" s="65"/>
      <c r="G12683" s="64"/>
    </row>
    <row r="12684" ht="15.0" customHeight="1">
      <c r="E12684" s="64"/>
      <c r="F12684" s="65"/>
      <c r="G12684" s="64"/>
    </row>
    <row r="12685" ht="15.0" customHeight="1">
      <c r="E12685" s="64"/>
      <c r="F12685" s="65"/>
      <c r="G12685" s="64"/>
    </row>
    <row r="12686" ht="15.0" customHeight="1">
      <c r="E12686" s="64"/>
      <c r="F12686" s="65"/>
      <c r="G12686" s="64"/>
    </row>
    <row r="12687" ht="15.0" customHeight="1">
      <c r="E12687" s="64"/>
      <c r="F12687" s="65"/>
      <c r="G12687" s="64"/>
    </row>
    <row r="12688" ht="15.0" customHeight="1">
      <c r="E12688" s="64"/>
      <c r="F12688" s="65"/>
      <c r="G12688" s="64"/>
    </row>
    <row r="12689" ht="15.0" customHeight="1">
      <c r="E12689" s="64"/>
      <c r="F12689" s="65"/>
      <c r="G12689" s="64"/>
    </row>
    <row r="12690" ht="15.0" customHeight="1">
      <c r="E12690" s="64"/>
      <c r="F12690" s="65"/>
      <c r="G12690" s="64"/>
    </row>
    <row r="12691" ht="15.0" customHeight="1">
      <c r="E12691" s="64"/>
      <c r="F12691" s="65"/>
      <c r="G12691" s="64"/>
    </row>
    <row r="12692" ht="15.0" customHeight="1">
      <c r="E12692" s="64"/>
      <c r="F12692" s="65"/>
      <c r="G12692" s="64"/>
    </row>
    <row r="12693" ht="15.0" customHeight="1">
      <c r="E12693" s="64"/>
      <c r="F12693" s="65"/>
      <c r="G12693" s="64"/>
    </row>
    <row r="12694" ht="15.0" customHeight="1">
      <c r="E12694" s="64"/>
      <c r="F12694" s="65"/>
      <c r="G12694" s="64"/>
    </row>
    <row r="12695" ht="15.0" customHeight="1">
      <c r="E12695" s="64"/>
      <c r="F12695" s="65"/>
      <c r="G12695" s="64"/>
    </row>
    <row r="12696" ht="15.0" customHeight="1">
      <c r="E12696" s="64"/>
      <c r="F12696" s="65"/>
      <c r="G12696" s="64"/>
    </row>
    <row r="12697" ht="15.0" customHeight="1">
      <c r="E12697" s="64"/>
      <c r="F12697" s="65"/>
      <c r="G12697" s="64"/>
    </row>
    <row r="12698" ht="15.0" customHeight="1">
      <c r="E12698" s="64"/>
      <c r="F12698" s="65"/>
      <c r="G12698" s="64"/>
    </row>
    <row r="12699" ht="15.0" customHeight="1">
      <c r="E12699" s="64"/>
      <c r="F12699" s="65"/>
      <c r="G12699" s="64"/>
    </row>
    <row r="12700" ht="15.0" customHeight="1">
      <c r="E12700" s="64"/>
      <c r="F12700" s="65"/>
      <c r="G12700" s="64"/>
    </row>
    <row r="12701" ht="15.0" customHeight="1">
      <c r="E12701" s="64"/>
      <c r="F12701" s="65"/>
      <c r="G12701" s="64"/>
    </row>
    <row r="12702" ht="15.0" customHeight="1">
      <c r="E12702" s="64"/>
      <c r="F12702" s="65"/>
      <c r="G12702" s="64"/>
    </row>
    <row r="12703" ht="15.0" customHeight="1">
      <c r="E12703" s="64"/>
      <c r="F12703" s="65"/>
      <c r="G12703" s="64"/>
    </row>
    <row r="12704" ht="15.0" customHeight="1">
      <c r="E12704" s="64"/>
      <c r="F12704" s="65"/>
      <c r="G12704" s="64"/>
    </row>
    <row r="12705" ht="15.0" customHeight="1">
      <c r="E12705" s="64"/>
      <c r="F12705" s="65"/>
      <c r="G12705" s="64"/>
    </row>
    <row r="12706" ht="15.0" customHeight="1">
      <c r="E12706" s="64"/>
      <c r="F12706" s="65"/>
      <c r="G12706" s="64"/>
    </row>
    <row r="12707" ht="15.0" customHeight="1">
      <c r="E12707" s="64"/>
      <c r="F12707" s="65"/>
      <c r="G12707" s="64"/>
    </row>
    <row r="12708" ht="15.0" customHeight="1">
      <c r="E12708" s="64"/>
      <c r="F12708" s="65"/>
      <c r="G12708" s="64"/>
    </row>
    <row r="12709" ht="15.0" customHeight="1">
      <c r="E12709" s="64"/>
      <c r="F12709" s="65"/>
      <c r="G12709" s="64"/>
    </row>
    <row r="12710" ht="15.0" customHeight="1">
      <c r="E12710" s="64"/>
      <c r="F12710" s="65"/>
      <c r="G12710" s="64"/>
    </row>
    <row r="12711" ht="15.0" customHeight="1">
      <c r="E12711" s="64"/>
      <c r="F12711" s="65"/>
      <c r="G12711" s="64"/>
    </row>
    <row r="12712" ht="15.0" customHeight="1">
      <c r="E12712" s="64"/>
      <c r="F12712" s="65"/>
      <c r="G12712" s="64"/>
    </row>
    <row r="12713" ht="15.0" customHeight="1">
      <c r="E12713" s="64"/>
      <c r="F12713" s="65"/>
      <c r="G12713" s="64"/>
    </row>
    <row r="12714" ht="15.0" customHeight="1">
      <c r="E12714" s="64"/>
      <c r="F12714" s="65"/>
      <c r="G12714" s="64"/>
    </row>
    <row r="12715" ht="15.0" customHeight="1">
      <c r="E12715" s="64"/>
      <c r="F12715" s="65"/>
      <c r="G12715" s="64"/>
    </row>
    <row r="12716" ht="15.0" customHeight="1">
      <c r="E12716" s="64"/>
      <c r="F12716" s="65"/>
      <c r="G12716" s="64"/>
    </row>
    <row r="12717" ht="15.0" customHeight="1">
      <c r="E12717" s="64"/>
      <c r="F12717" s="65"/>
      <c r="G12717" s="64"/>
    </row>
    <row r="12718" ht="15.0" customHeight="1">
      <c r="E12718" s="64"/>
      <c r="F12718" s="65"/>
      <c r="G12718" s="64"/>
    </row>
    <row r="12719" ht="15.0" customHeight="1">
      <c r="E12719" s="64"/>
      <c r="F12719" s="65"/>
      <c r="G12719" s="64"/>
    </row>
    <row r="12720" ht="15.0" customHeight="1">
      <c r="E12720" s="64"/>
      <c r="F12720" s="65"/>
      <c r="G12720" s="64"/>
    </row>
    <row r="12721" ht="15.0" customHeight="1">
      <c r="E12721" s="64"/>
      <c r="F12721" s="65"/>
      <c r="G12721" s="64"/>
    </row>
    <row r="12722" ht="15.0" customHeight="1">
      <c r="E12722" s="64"/>
      <c r="F12722" s="65"/>
      <c r="G12722" s="64"/>
    </row>
    <row r="12723" ht="15.0" customHeight="1">
      <c r="E12723" s="64"/>
      <c r="F12723" s="65"/>
      <c r="G12723" s="64"/>
    </row>
    <row r="12724" ht="15.0" customHeight="1">
      <c r="E12724" s="64"/>
      <c r="F12724" s="65"/>
      <c r="G12724" s="64"/>
    </row>
    <row r="12725" ht="15.0" customHeight="1">
      <c r="E12725" s="64"/>
      <c r="F12725" s="65"/>
      <c r="G12725" s="64"/>
    </row>
    <row r="12726" ht="15.0" customHeight="1">
      <c r="E12726" s="64"/>
      <c r="F12726" s="65"/>
      <c r="G12726" s="64"/>
    </row>
    <row r="12727" ht="15.0" customHeight="1">
      <c r="E12727" s="64"/>
      <c r="F12727" s="65"/>
      <c r="G12727" s="64"/>
    </row>
    <row r="12728" ht="15.0" customHeight="1">
      <c r="E12728" s="64"/>
      <c r="F12728" s="65"/>
      <c r="G12728" s="64"/>
    </row>
    <row r="12729" ht="15.0" customHeight="1">
      <c r="E12729" s="64"/>
      <c r="F12729" s="65"/>
      <c r="G12729" s="64"/>
    </row>
    <row r="12730" ht="15.0" customHeight="1">
      <c r="E12730" s="64"/>
      <c r="F12730" s="65"/>
      <c r="G12730" s="64"/>
    </row>
    <row r="12731" ht="15.0" customHeight="1">
      <c r="E12731" s="64"/>
      <c r="F12731" s="65"/>
      <c r="G12731" s="64"/>
    </row>
    <row r="12732" ht="15.0" customHeight="1">
      <c r="E12732" s="64"/>
      <c r="F12732" s="65"/>
      <c r="G12732" s="64"/>
    </row>
    <row r="12733" ht="15.0" customHeight="1">
      <c r="E12733" s="64"/>
      <c r="F12733" s="65"/>
      <c r="G12733" s="64"/>
    </row>
    <row r="12734" ht="15.0" customHeight="1">
      <c r="E12734" s="64"/>
      <c r="F12734" s="65"/>
      <c r="G12734" s="64"/>
    </row>
    <row r="12735" ht="15.0" customHeight="1">
      <c r="E12735" s="64"/>
      <c r="F12735" s="65"/>
      <c r="G12735" s="64"/>
    </row>
    <row r="12736" ht="15.0" customHeight="1">
      <c r="E12736" s="64"/>
      <c r="F12736" s="65"/>
      <c r="G12736" s="64"/>
    </row>
    <row r="12737" ht="15.0" customHeight="1">
      <c r="E12737" s="64"/>
      <c r="F12737" s="65"/>
      <c r="G12737" s="64"/>
    </row>
    <row r="12738" ht="15.0" customHeight="1">
      <c r="E12738" s="64"/>
      <c r="F12738" s="65"/>
      <c r="G12738" s="64"/>
    </row>
    <row r="12739" ht="15.0" customHeight="1">
      <c r="E12739" s="64"/>
      <c r="F12739" s="65"/>
      <c r="G12739" s="64"/>
    </row>
    <row r="12740" ht="15.0" customHeight="1">
      <c r="E12740" s="64"/>
      <c r="F12740" s="65"/>
      <c r="G12740" s="64"/>
    </row>
    <row r="12741" ht="15.0" customHeight="1">
      <c r="E12741" s="64"/>
      <c r="F12741" s="65"/>
      <c r="G12741" s="64"/>
    </row>
    <row r="12742" ht="15.0" customHeight="1">
      <c r="E12742" s="64"/>
      <c r="F12742" s="65"/>
      <c r="G12742" s="64"/>
    </row>
    <row r="12743" ht="15.0" customHeight="1">
      <c r="E12743" s="64"/>
      <c r="F12743" s="65"/>
      <c r="G12743" s="64"/>
    </row>
    <row r="12744" ht="15.0" customHeight="1">
      <c r="E12744" s="64"/>
      <c r="F12744" s="65"/>
      <c r="G12744" s="64"/>
    </row>
    <row r="12745" ht="15.0" customHeight="1">
      <c r="E12745" s="64"/>
      <c r="F12745" s="65"/>
      <c r="G12745" s="64"/>
    </row>
    <row r="12746" ht="15.0" customHeight="1">
      <c r="E12746" s="64"/>
      <c r="F12746" s="65"/>
      <c r="G12746" s="64"/>
    </row>
    <row r="12747" ht="15.0" customHeight="1">
      <c r="E12747" s="64"/>
      <c r="F12747" s="65"/>
      <c r="G12747" s="64"/>
    </row>
    <row r="12748" ht="15.0" customHeight="1">
      <c r="E12748" s="64"/>
      <c r="F12748" s="65"/>
      <c r="G12748" s="64"/>
    </row>
    <row r="12749" ht="15.0" customHeight="1">
      <c r="E12749" s="64"/>
      <c r="F12749" s="65"/>
      <c r="G12749" s="64"/>
    </row>
    <row r="12750" ht="15.0" customHeight="1">
      <c r="E12750" s="64"/>
      <c r="F12750" s="65"/>
      <c r="G12750" s="64"/>
    </row>
    <row r="12751" ht="15.0" customHeight="1">
      <c r="E12751" s="64"/>
      <c r="F12751" s="65"/>
      <c r="G12751" s="64"/>
    </row>
    <row r="12752" ht="15.0" customHeight="1">
      <c r="E12752" s="64"/>
      <c r="F12752" s="65"/>
      <c r="G12752" s="64"/>
    </row>
    <row r="12753" ht="15.0" customHeight="1">
      <c r="E12753" s="64"/>
      <c r="F12753" s="65"/>
      <c r="G12753" s="64"/>
    </row>
    <row r="12754" ht="15.0" customHeight="1">
      <c r="E12754" s="64"/>
      <c r="F12754" s="65"/>
      <c r="G12754" s="64"/>
    </row>
    <row r="12755" ht="15.0" customHeight="1">
      <c r="E12755" s="64"/>
      <c r="F12755" s="65"/>
      <c r="G12755" s="64"/>
    </row>
    <row r="12756" ht="15.0" customHeight="1">
      <c r="E12756" s="64"/>
      <c r="F12756" s="65"/>
      <c r="G12756" s="64"/>
    </row>
    <row r="12757" ht="15.0" customHeight="1">
      <c r="E12757" s="64"/>
      <c r="F12757" s="65"/>
      <c r="G12757" s="64"/>
    </row>
    <row r="12758" ht="15.0" customHeight="1">
      <c r="E12758" s="64"/>
      <c r="F12758" s="65"/>
      <c r="G12758" s="64"/>
    </row>
    <row r="12759" ht="15.0" customHeight="1">
      <c r="E12759" s="64"/>
      <c r="F12759" s="65"/>
      <c r="G12759" s="64"/>
    </row>
    <row r="12760" ht="15.0" customHeight="1">
      <c r="E12760" s="64"/>
      <c r="F12760" s="65"/>
      <c r="G12760" s="64"/>
    </row>
    <row r="12761" ht="15.0" customHeight="1">
      <c r="E12761" s="64"/>
      <c r="F12761" s="65"/>
      <c r="G12761" s="64"/>
    </row>
    <row r="12762" ht="15.0" customHeight="1">
      <c r="E12762" s="64"/>
      <c r="F12762" s="65"/>
      <c r="G12762" s="64"/>
    </row>
    <row r="12763" ht="15.0" customHeight="1">
      <c r="E12763" s="64"/>
      <c r="F12763" s="65"/>
      <c r="G12763" s="64"/>
    </row>
    <row r="12764" ht="15.0" customHeight="1">
      <c r="E12764" s="64"/>
      <c r="F12764" s="65"/>
      <c r="G12764" s="64"/>
    </row>
    <row r="12765" ht="15.0" customHeight="1">
      <c r="E12765" s="64"/>
      <c r="F12765" s="65"/>
      <c r="G12765" s="64"/>
    </row>
    <row r="12766" ht="15.0" customHeight="1">
      <c r="E12766" s="64"/>
      <c r="F12766" s="65"/>
      <c r="G12766" s="64"/>
    </row>
    <row r="12767" ht="15.0" customHeight="1">
      <c r="E12767" s="64"/>
      <c r="F12767" s="65"/>
      <c r="G12767" s="64"/>
    </row>
    <row r="12768" ht="15.0" customHeight="1">
      <c r="E12768" s="64"/>
      <c r="F12768" s="65"/>
      <c r="G12768" s="64"/>
    </row>
    <row r="12769" ht="15.0" customHeight="1">
      <c r="E12769" s="64"/>
      <c r="F12769" s="65"/>
      <c r="G12769" s="64"/>
    </row>
    <row r="12770" ht="15.0" customHeight="1">
      <c r="E12770" s="64"/>
      <c r="F12770" s="65"/>
      <c r="G12770" s="64"/>
    </row>
    <row r="12771" ht="15.0" customHeight="1">
      <c r="E12771" s="64"/>
      <c r="F12771" s="65"/>
      <c r="G12771" s="64"/>
    </row>
    <row r="12772" ht="15.0" customHeight="1">
      <c r="E12772" s="64"/>
      <c r="F12772" s="65"/>
      <c r="G12772" s="64"/>
    </row>
    <row r="12773" ht="15.0" customHeight="1">
      <c r="E12773" s="64"/>
      <c r="F12773" s="65"/>
      <c r="G12773" s="64"/>
    </row>
    <row r="12774" ht="15.0" customHeight="1">
      <c r="E12774" s="64"/>
      <c r="F12774" s="65"/>
      <c r="G12774" s="64"/>
    </row>
    <row r="12775" ht="15.0" customHeight="1">
      <c r="E12775" s="64"/>
      <c r="F12775" s="65"/>
      <c r="G12775" s="64"/>
    </row>
    <row r="12776" ht="15.0" customHeight="1">
      <c r="E12776" s="64"/>
      <c r="F12776" s="65"/>
      <c r="G12776" s="64"/>
    </row>
    <row r="12777" ht="15.0" customHeight="1">
      <c r="E12777" s="64"/>
      <c r="F12777" s="65"/>
      <c r="G12777" s="64"/>
    </row>
    <row r="12778" ht="15.0" customHeight="1">
      <c r="E12778" s="64"/>
      <c r="F12778" s="65"/>
      <c r="G12778" s="64"/>
    </row>
    <row r="12779" ht="15.0" customHeight="1">
      <c r="E12779" s="64"/>
      <c r="F12779" s="65"/>
      <c r="G12779" s="64"/>
    </row>
    <row r="12780" ht="15.0" customHeight="1">
      <c r="E12780" s="64"/>
      <c r="F12780" s="65"/>
      <c r="G12780" s="64"/>
    </row>
    <row r="12781" ht="15.0" customHeight="1">
      <c r="E12781" s="64"/>
      <c r="F12781" s="65"/>
      <c r="G12781" s="64"/>
    </row>
    <row r="12782" ht="15.0" customHeight="1">
      <c r="E12782" s="64"/>
      <c r="F12782" s="65"/>
      <c r="G12782" s="64"/>
    </row>
    <row r="12783" ht="15.0" customHeight="1">
      <c r="E12783" s="64"/>
      <c r="F12783" s="65"/>
      <c r="G12783" s="64"/>
    </row>
    <row r="12784" ht="15.0" customHeight="1">
      <c r="E12784" s="64"/>
      <c r="F12784" s="65"/>
      <c r="G12784" s="64"/>
    </row>
    <row r="12785" ht="15.0" customHeight="1">
      <c r="E12785" s="64"/>
      <c r="F12785" s="65"/>
      <c r="G12785" s="64"/>
    </row>
    <row r="12786" ht="15.0" customHeight="1">
      <c r="E12786" s="64"/>
      <c r="F12786" s="65"/>
      <c r="G12786" s="64"/>
    </row>
    <row r="12787" ht="15.0" customHeight="1">
      <c r="E12787" s="64"/>
      <c r="F12787" s="65"/>
      <c r="G12787" s="64"/>
    </row>
    <row r="12788" ht="15.0" customHeight="1">
      <c r="E12788" s="64"/>
      <c r="F12788" s="65"/>
      <c r="G12788" s="64"/>
    </row>
    <row r="12789" ht="15.0" customHeight="1">
      <c r="E12789" s="64"/>
      <c r="F12789" s="65"/>
      <c r="G12789" s="64"/>
    </row>
    <row r="12790" ht="15.0" customHeight="1">
      <c r="E12790" s="64"/>
      <c r="F12790" s="65"/>
      <c r="G12790" s="64"/>
    </row>
    <row r="12791" ht="15.0" customHeight="1">
      <c r="E12791" s="64"/>
      <c r="F12791" s="65"/>
      <c r="G12791" s="64"/>
    </row>
    <row r="12792" ht="15.0" customHeight="1">
      <c r="E12792" s="64"/>
      <c r="F12792" s="65"/>
      <c r="G12792" s="64"/>
    </row>
    <row r="12793" ht="15.0" customHeight="1">
      <c r="E12793" s="64"/>
      <c r="F12793" s="65"/>
      <c r="G12793" s="64"/>
    </row>
    <row r="12794" ht="15.0" customHeight="1">
      <c r="E12794" s="64"/>
      <c r="F12794" s="65"/>
      <c r="G12794" s="64"/>
    </row>
    <row r="12795" ht="15.0" customHeight="1">
      <c r="E12795" s="64"/>
      <c r="F12795" s="65"/>
      <c r="G12795" s="64"/>
    </row>
    <row r="12796" ht="15.0" customHeight="1">
      <c r="E12796" s="64"/>
      <c r="F12796" s="65"/>
      <c r="G12796" s="64"/>
    </row>
    <row r="12797" ht="15.0" customHeight="1">
      <c r="E12797" s="64"/>
      <c r="F12797" s="65"/>
      <c r="G12797" s="64"/>
    </row>
    <row r="12798" ht="15.0" customHeight="1">
      <c r="E12798" s="64"/>
      <c r="F12798" s="65"/>
      <c r="G12798" s="64"/>
    </row>
    <row r="12799" ht="15.0" customHeight="1">
      <c r="E12799" s="64"/>
      <c r="F12799" s="65"/>
      <c r="G12799" s="64"/>
    </row>
    <row r="12800" ht="15.0" customHeight="1">
      <c r="E12800" s="64"/>
      <c r="F12800" s="65"/>
      <c r="G12800" s="64"/>
    </row>
    <row r="12801" ht="15.0" customHeight="1">
      <c r="E12801" s="64"/>
      <c r="F12801" s="65"/>
      <c r="G12801" s="64"/>
    </row>
    <row r="12802" ht="15.0" customHeight="1">
      <c r="E12802" s="64"/>
      <c r="F12802" s="65"/>
      <c r="G12802" s="64"/>
    </row>
    <row r="12803" ht="15.0" customHeight="1">
      <c r="E12803" s="64"/>
      <c r="F12803" s="65"/>
      <c r="G12803" s="64"/>
    </row>
    <row r="12804" ht="15.0" customHeight="1">
      <c r="E12804" s="64"/>
      <c r="F12804" s="65"/>
      <c r="G12804" s="64"/>
    </row>
    <row r="12805" ht="15.0" customHeight="1">
      <c r="E12805" s="64"/>
      <c r="F12805" s="65"/>
      <c r="G12805" s="64"/>
    </row>
    <row r="12806" ht="15.0" customHeight="1">
      <c r="E12806" s="64"/>
      <c r="F12806" s="65"/>
      <c r="G12806" s="64"/>
    </row>
    <row r="12807" ht="15.0" customHeight="1">
      <c r="E12807" s="64"/>
      <c r="F12807" s="65"/>
      <c r="G12807" s="64"/>
    </row>
    <row r="12808" ht="15.0" customHeight="1">
      <c r="E12808" s="64"/>
      <c r="F12808" s="65"/>
      <c r="G12808" s="64"/>
    </row>
    <row r="12809" ht="15.0" customHeight="1">
      <c r="E12809" s="64"/>
      <c r="F12809" s="65"/>
      <c r="G12809" s="64"/>
    </row>
    <row r="12810" ht="15.0" customHeight="1">
      <c r="E12810" s="64"/>
      <c r="F12810" s="65"/>
      <c r="G12810" s="64"/>
    </row>
    <row r="12811" ht="15.0" customHeight="1">
      <c r="E12811" s="64"/>
      <c r="F12811" s="65"/>
      <c r="G12811" s="64"/>
    </row>
    <row r="12812" ht="15.0" customHeight="1">
      <c r="E12812" s="64"/>
      <c r="F12812" s="65"/>
      <c r="G12812" s="64"/>
    </row>
    <row r="12813" ht="15.0" customHeight="1">
      <c r="E12813" s="64"/>
      <c r="F12813" s="65"/>
      <c r="G12813" s="64"/>
    </row>
    <row r="12814" ht="15.0" customHeight="1">
      <c r="E12814" s="64"/>
      <c r="F12814" s="65"/>
      <c r="G12814" s="64"/>
    </row>
    <row r="12815" ht="15.0" customHeight="1">
      <c r="E12815" s="64"/>
      <c r="F12815" s="65"/>
      <c r="G12815" s="64"/>
    </row>
    <row r="12816" ht="15.0" customHeight="1">
      <c r="E12816" s="64"/>
      <c r="F12816" s="65"/>
      <c r="G12816" s="64"/>
    </row>
    <row r="12817" ht="15.0" customHeight="1">
      <c r="E12817" s="64"/>
      <c r="F12817" s="65"/>
      <c r="G12817" s="64"/>
    </row>
    <row r="12818" ht="15.0" customHeight="1">
      <c r="E12818" s="64"/>
      <c r="F12818" s="65"/>
      <c r="G12818" s="64"/>
    </row>
    <row r="12819" ht="15.0" customHeight="1">
      <c r="E12819" s="64"/>
      <c r="F12819" s="65"/>
      <c r="G12819" s="64"/>
    </row>
    <row r="12820" ht="15.0" customHeight="1">
      <c r="E12820" s="64"/>
      <c r="F12820" s="65"/>
      <c r="G12820" s="64"/>
    </row>
    <row r="12821" ht="15.0" customHeight="1">
      <c r="E12821" s="64"/>
      <c r="F12821" s="65"/>
      <c r="G12821" s="64"/>
    </row>
    <row r="12822" ht="15.0" customHeight="1">
      <c r="E12822" s="64"/>
      <c r="F12822" s="65"/>
      <c r="G12822" s="64"/>
    </row>
    <row r="12823" ht="15.0" customHeight="1">
      <c r="E12823" s="64"/>
      <c r="F12823" s="65"/>
      <c r="G12823" s="64"/>
    </row>
    <row r="12824" ht="15.0" customHeight="1">
      <c r="E12824" s="64"/>
      <c r="F12824" s="65"/>
      <c r="G12824" s="64"/>
    </row>
    <row r="12825" ht="15.0" customHeight="1">
      <c r="E12825" s="64"/>
      <c r="F12825" s="65"/>
      <c r="G12825" s="64"/>
    </row>
    <row r="12826" ht="15.0" customHeight="1">
      <c r="E12826" s="64"/>
      <c r="F12826" s="65"/>
      <c r="G12826" s="64"/>
    </row>
    <row r="12827" ht="15.0" customHeight="1">
      <c r="E12827" s="64"/>
      <c r="F12827" s="65"/>
      <c r="G12827" s="64"/>
    </row>
    <row r="12828" ht="15.0" customHeight="1">
      <c r="E12828" s="64"/>
      <c r="F12828" s="65"/>
      <c r="G12828" s="64"/>
    </row>
    <row r="12829" ht="15.0" customHeight="1">
      <c r="E12829" s="64"/>
      <c r="F12829" s="65"/>
      <c r="G12829" s="64"/>
    </row>
    <row r="12830" ht="15.0" customHeight="1">
      <c r="E12830" s="64"/>
      <c r="F12830" s="65"/>
      <c r="G12830" s="64"/>
    </row>
    <row r="12831" ht="15.0" customHeight="1">
      <c r="E12831" s="64"/>
      <c r="F12831" s="65"/>
      <c r="G12831" s="64"/>
    </row>
    <row r="12832" ht="15.0" customHeight="1">
      <c r="E12832" s="64"/>
      <c r="F12832" s="65"/>
      <c r="G12832" s="64"/>
    </row>
    <row r="12833" ht="15.0" customHeight="1">
      <c r="E12833" s="64"/>
      <c r="F12833" s="65"/>
      <c r="G12833" s="64"/>
    </row>
    <row r="12834" ht="15.0" customHeight="1">
      <c r="E12834" s="64"/>
      <c r="F12834" s="65"/>
      <c r="G12834" s="64"/>
    </row>
    <row r="12835" ht="15.0" customHeight="1">
      <c r="E12835" s="64"/>
      <c r="F12835" s="65"/>
      <c r="G12835" s="64"/>
    </row>
    <row r="12836" ht="15.0" customHeight="1">
      <c r="E12836" s="64"/>
      <c r="F12836" s="65"/>
      <c r="G12836" s="64"/>
    </row>
    <row r="12837" ht="15.0" customHeight="1">
      <c r="E12837" s="64"/>
      <c r="F12837" s="65"/>
      <c r="G12837" s="64"/>
    </row>
    <row r="12838" ht="15.0" customHeight="1">
      <c r="E12838" s="64"/>
      <c r="F12838" s="65"/>
      <c r="G12838" s="64"/>
    </row>
    <row r="12839" ht="15.0" customHeight="1">
      <c r="E12839" s="64"/>
      <c r="F12839" s="65"/>
      <c r="G12839" s="64"/>
    </row>
    <row r="12840" ht="15.0" customHeight="1">
      <c r="E12840" s="64"/>
      <c r="F12840" s="65"/>
      <c r="G12840" s="64"/>
    </row>
    <row r="12841" ht="15.0" customHeight="1">
      <c r="E12841" s="64"/>
      <c r="F12841" s="65"/>
      <c r="G12841" s="64"/>
    </row>
    <row r="12842" ht="15.0" customHeight="1">
      <c r="E12842" s="64"/>
      <c r="F12842" s="65"/>
      <c r="G12842" s="64"/>
    </row>
    <row r="12843" ht="15.0" customHeight="1">
      <c r="E12843" s="64"/>
      <c r="F12843" s="65"/>
      <c r="G12843" s="64"/>
    </row>
    <row r="12844" ht="15.0" customHeight="1">
      <c r="E12844" s="64"/>
      <c r="F12844" s="65"/>
      <c r="G12844" s="64"/>
    </row>
    <row r="12845" ht="15.0" customHeight="1">
      <c r="E12845" s="64"/>
      <c r="F12845" s="65"/>
      <c r="G12845" s="64"/>
    </row>
    <row r="12846" ht="15.0" customHeight="1">
      <c r="E12846" s="64"/>
      <c r="F12846" s="65"/>
      <c r="G12846" s="64"/>
    </row>
    <row r="12847" ht="15.0" customHeight="1">
      <c r="E12847" s="64"/>
      <c r="F12847" s="65"/>
      <c r="G12847" s="64"/>
    </row>
    <row r="12848" ht="15.0" customHeight="1">
      <c r="E12848" s="64"/>
      <c r="F12848" s="65"/>
      <c r="G12848" s="64"/>
    </row>
    <row r="12849" ht="15.0" customHeight="1">
      <c r="E12849" s="64"/>
      <c r="F12849" s="65"/>
      <c r="G12849" s="64"/>
    </row>
    <row r="12850" ht="15.0" customHeight="1">
      <c r="E12850" s="64"/>
      <c r="F12850" s="65"/>
      <c r="G12850" s="64"/>
    </row>
    <row r="12851" ht="15.0" customHeight="1">
      <c r="E12851" s="64"/>
      <c r="F12851" s="65"/>
      <c r="G12851" s="64"/>
    </row>
    <row r="12852" ht="15.0" customHeight="1">
      <c r="E12852" s="64"/>
      <c r="F12852" s="65"/>
      <c r="G12852" s="64"/>
    </row>
    <row r="12853" ht="15.0" customHeight="1">
      <c r="E12853" s="64"/>
      <c r="F12853" s="65"/>
      <c r="G12853" s="64"/>
    </row>
    <row r="12854" ht="15.0" customHeight="1">
      <c r="E12854" s="64"/>
      <c r="F12854" s="65"/>
      <c r="G12854" s="64"/>
    </row>
    <row r="12855" ht="15.0" customHeight="1">
      <c r="E12855" s="64"/>
      <c r="F12855" s="65"/>
      <c r="G12855" s="64"/>
    </row>
    <row r="12856" ht="15.0" customHeight="1">
      <c r="E12856" s="64"/>
      <c r="F12856" s="65"/>
      <c r="G12856" s="64"/>
    </row>
    <row r="12857" ht="15.0" customHeight="1">
      <c r="E12857" s="64"/>
      <c r="F12857" s="65"/>
      <c r="G12857" s="64"/>
    </row>
    <row r="12858" ht="15.0" customHeight="1">
      <c r="E12858" s="64"/>
      <c r="F12858" s="65"/>
      <c r="G12858" s="64"/>
    </row>
    <row r="12859" ht="15.0" customHeight="1">
      <c r="E12859" s="64"/>
      <c r="F12859" s="65"/>
      <c r="G12859" s="64"/>
    </row>
    <row r="12860" ht="15.0" customHeight="1">
      <c r="E12860" s="64"/>
      <c r="F12860" s="65"/>
      <c r="G12860" s="64"/>
    </row>
    <row r="12861" ht="15.0" customHeight="1">
      <c r="E12861" s="64"/>
      <c r="F12861" s="65"/>
      <c r="G12861" s="64"/>
    </row>
    <row r="12862" ht="15.0" customHeight="1">
      <c r="E12862" s="64"/>
      <c r="F12862" s="65"/>
      <c r="G12862" s="64"/>
    </row>
    <row r="12863" ht="15.0" customHeight="1">
      <c r="E12863" s="64"/>
      <c r="F12863" s="65"/>
      <c r="G12863" s="64"/>
    </row>
    <row r="12864" ht="15.0" customHeight="1">
      <c r="E12864" s="64"/>
      <c r="F12864" s="65"/>
      <c r="G12864" s="64"/>
    </row>
    <row r="12865" ht="15.0" customHeight="1">
      <c r="E12865" s="64"/>
      <c r="F12865" s="65"/>
      <c r="G12865" s="64"/>
    </row>
    <row r="12866" ht="15.0" customHeight="1">
      <c r="E12866" s="64"/>
      <c r="F12866" s="65"/>
      <c r="G12866" s="64"/>
    </row>
    <row r="12867" ht="15.0" customHeight="1">
      <c r="E12867" s="64"/>
      <c r="F12867" s="65"/>
      <c r="G12867" s="64"/>
    </row>
    <row r="12868" ht="15.0" customHeight="1">
      <c r="E12868" s="64"/>
      <c r="F12868" s="65"/>
      <c r="G12868" s="64"/>
    </row>
    <row r="12869" ht="15.0" customHeight="1">
      <c r="E12869" s="64"/>
      <c r="F12869" s="65"/>
      <c r="G12869" s="64"/>
    </row>
    <row r="12870" ht="15.0" customHeight="1">
      <c r="E12870" s="64"/>
      <c r="F12870" s="65"/>
      <c r="G12870" s="64"/>
    </row>
    <row r="12871" ht="15.0" customHeight="1">
      <c r="E12871" s="64"/>
      <c r="F12871" s="65"/>
      <c r="G12871" s="64"/>
    </row>
    <row r="12872" ht="15.0" customHeight="1">
      <c r="E12872" s="64"/>
      <c r="F12872" s="65"/>
      <c r="G12872" s="64"/>
    </row>
    <row r="12873" ht="15.0" customHeight="1">
      <c r="E12873" s="64"/>
      <c r="F12873" s="65"/>
      <c r="G12873" s="64"/>
    </row>
    <row r="12874" ht="15.0" customHeight="1">
      <c r="E12874" s="64"/>
      <c r="F12874" s="65"/>
      <c r="G12874" s="64"/>
    </row>
    <row r="12875" ht="15.0" customHeight="1">
      <c r="E12875" s="64"/>
      <c r="F12875" s="65"/>
      <c r="G12875" s="64"/>
    </row>
    <row r="12876" ht="15.0" customHeight="1">
      <c r="E12876" s="64"/>
      <c r="F12876" s="65"/>
      <c r="G12876" s="64"/>
    </row>
    <row r="12877" ht="15.0" customHeight="1">
      <c r="E12877" s="64"/>
      <c r="F12877" s="65"/>
      <c r="G12877" s="64"/>
    </row>
    <row r="12878" ht="15.0" customHeight="1">
      <c r="E12878" s="64"/>
      <c r="F12878" s="65"/>
      <c r="G12878" s="64"/>
    </row>
    <row r="12879" ht="15.0" customHeight="1">
      <c r="E12879" s="64"/>
      <c r="F12879" s="65"/>
      <c r="G12879" s="64"/>
    </row>
    <row r="12880" ht="15.0" customHeight="1">
      <c r="E12880" s="64"/>
      <c r="F12880" s="65"/>
      <c r="G12880" s="64"/>
    </row>
    <row r="12881" ht="15.0" customHeight="1">
      <c r="E12881" s="64"/>
      <c r="F12881" s="65"/>
      <c r="G12881" s="64"/>
    </row>
    <row r="12882" ht="15.0" customHeight="1">
      <c r="E12882" s="64"/>
      <c r="F12882" s="65"/>
      <c r="G12882" s="64"/>
    </row>
    <row r="12883" ht="15.0" customHeight="1">
      <c r="E12883" s="64"/>
      <c r="F12883" s="65"/>
      <c r="G12883" s="64"/>
    </row>
    <row r="12884" ht="15.0" customHeight="1">
      <c r="E12884" s="64"/>
      <c r="F12884" s="65"/>
      <c r="G12884" s="64"/>
    </row>
    <row r="12885" ht="15.0" customHeight="1">
      <c r="E12885" s="64"/>
      <c r="F12885" s="65"/>
      <c r="G12885" s="64"/>
    </row>
    <row r="12886" ht="15.0" customHeight="1">
      <c r="E12886" s="64"/>
      <c r="F12886" s="65"/>
      <c r="G12886" s="64"/>
    </row>
    <row r="12887" ht="15.0" customHeight="1">
      <c r="E12887" s="64"/>
      <c r="F12887" s="65"/>
      <c r="G12887" s="64"/>
    </row>
    <row r="12888" ht="15.0" customHeight="1">
      <c r="E12888" s="64"/>
      <c r="F12888" s="65"/>
      <c r="G12888" s="64"/>
    </row>
    <row r="12889" ht="15.0" customHeight="1">
      <c r="E12889" s="64"/>
      <c r="F12889" s="65"/>
      <c r="G12889" s="64"/>
    </row>
    <row r="12890" ht="15.0" customHeight="1">
      <c r="E12890" s="64"/>
      <c r="F12890" s="65"/>
      <c r="G12890" s="64"/>
    </row>
    <row r="12891" ht="15.0" customHeight="1">
      <c r="E12891" s="64"/>
      <c r="F12891" s="65"/>
      <c r="G12891" s="64"/>
    </row>
    <row r="12892" ht="15.0" customHeight="1">
      <c r="E12892" s="64"/>
      <c r="F12892" s="65"/>
      <c r="G12892" s="64"/>
    </row>
    <row r="12893" ht="15.0" customHeight="1">
      <c r="E12893" s="64"/>
      <c r="F12893" s="65"/>
      <c r="G12893" s="64"/>
    </row>
    <row r="12894" ht="15.0" customHeight="1">
      <c r="E12894" s="64"/>
      <c r="F12894" s="65"/>
      <c r="G12894" s="64"/>
    </row>
    <row r="12895" ht="15.0" customHeight="1">
      <c r="E12895" s="64"/>
      <c r="F12895" s="65"/>
      <c r="G12895" s="64"/>
    </row>
    <row r="12896" ht="15.0" customHeight="1">
      <c r="E12896" s="64"/>
      <c r="F12896" s="65"/>
      <c r="G12896" s="64"/>
    </row>
    <row r="12897" ht="15.0" customHeight="1">
      <c r="E12897" s="64"/>
      <c r="F12897" s="65"/>
      <c r="G12897" s="64"/>
    </row>
    <row r="12898" ht="15.0" customHeight="1">
      <c r="E12898" s="64"/>
      <c r="F12898" s="65"/>
      <c r="G12898" s="64"/>
    </row>
    <row r="12899" ht="15.0" customHeight="1">
      <c r="E12899" s="64"/>
      <c r="F12899" s="65"/>
      <c r="G12899" s="64"/>
    </row>
    <row r="12900" ht="15.0" customHeight="1">
      <c r="E12900" s="64"/>
      <c r="F12900" s="65"/>
      <c r="G12900" s="64"/>
    </row>
    <row r="12901" ht="15.0" customHeight="1">
      <c r="E12901" s="64"/>
      <c r="F12901" s="65"/>
      <c r="G12901" s="64"/>
    </row>
    <row r="12902" ht="15.0" customHeight="1">
      <c r="E12902" s="64"/>
      <c r="F12902" s="65"/>
      <c r="G12902" s="64"/>
    </row>
    <row r="12903" ht="15.0" customHeight="1">
      <c r="E12903" s="64"/>
      <c r="F12903" s="65"/>
      <c r="G12903" s="64"/>
    </row>
    <row r="12904" ht="15.0" customHeight="1">
      <c r="E12904" s="64"/>
      <c r="F12904" s="65"/>
      <c r="G12904" s="64"/>
    </row>
    <row r="12905" ht="15.0" customHeight="1">
      <c r="E12905" s="64"/>
      <c r="F12905" s="65"/>
      <c r="G12905" s="64"/>
    </row>
    <row r="12906" ht="15.0" customHeight="1">
      <c r="E12906" s="64"/>
      <c r="F12906" s="65"/>
      <c r="G12906" s="64"/>
    </row>
    <row r="12907" ht="15.0" customHeight="1">
      <c r="E12907" s="64"/>
      <c r="F12907" s="65"/>
      <c r="G12907" s="64"/>
    </row>
    <row r="12908" ht="15.0" customHeight="1">
      <c r="E12908" s="64"/>
      <c r="F12908" s="65"/>
      <c r="G12908" s="64"/>
    </row>
    <row r="12909" ht="15.0" customHeight="1">
      <c r="E12909" s="64"/>
      <c r="F12909" s="65"/>
      <c r="G12909" s="64"/>
    </row>
    <row r="12910" ht="15.0" customHeight="1">
      <c r="E12910" s="64"/>
      <c r="F12910" s="65"/>
      <c r="G12910" s="64"/>
    </row>
    <row r="12911" ht="15.0" customHeight="1">
      <c r="E12911" s="64"/>
      <c r="F12911" s="65"/>
      <c r="G12911" s="64"/>
    </row>
    <row r="12912" ht="15.0" customHeight="1">
      <c r="E12912" s="64"/>
      <c r="F12912" s="65"/>
      <c r="G12912" s="64"/>
    </row>
    <row r="12913" ht="15.0" customHeight="1">
      <c r="E12913" s="64"/>
      <c r="F12913" s="65"/>
      <c r="G12913" s="64"/>
    </row>
    <row r="12914" ht="15.0" customHeight="1">
      <c r="E12914" s="64"/>
      <c r="F12914" s="65"/>
      <c r="G12914" s="64"/>
    </row>
    <row r="12915" ht="15.0" customHeight="1">
      <c r="E12915" s="64"/>
      <c r="F12915" s="65"/>
      <c r="G12915" s="64"/>
    </row>
    <row r="12916" ht="15.0" customHeight="1">
      <c r="E12916" s="64"/>
      <c r="F12916" s="65"/>
      <c r="G12916" s="64"/>
    </row>
    <row r="12917" ht="15.0" customHeight="1">
      <c r="E12917" s="64"/>
      <c r="F12917" s="65"/>
      <c r="G12917" s="64"/>
    </row>
    <row r="12918" ht="15.0" customHeight="1">
      <c r="E12918" s="64"/>
      <c r="F12918" s="65"/>
      <c r="G12918" s="64"/>
    </row>
    <row r="12919" ht="15.0" customHeight="1">
      <c r="E12919" s="64"/>
      <c r="F12919" s="65"/>
      <c r="G12919" s="64"/>
    </row>
    <row r="12920" ht="15.0" customHeight="1">
      <c r="E12920" s="64"/>
      <c r="F12920" s="65"/>
      <c r="G12920" s="64"/>
    </row>
    <row r="12921" ht="15.0" customHeight="1">
      <c r="E12921" s="64"/>
      <c r="F12921" s="65"/>
      <c r="G12921" s="64"/>
    </row>
    <row r="12922" ht="15.0" customHeight="1">
      <c r="E12922" s="64"/>
      <c r="F12922" s="65"/>
      <c r="G12922" s="64"/>
    </row>
    <row r="12923" ht="15.0" customHeight="1">
      <c r="E12923" s="64"/>
      <c r="F12923" s="65"/>
      <c r="G12923" s="64"/>
    </row>
    <row r="12924" ht="15.0" customHeight="1">
      <c r="E12924" s="64"/>
      <c r="F12924" s="65"/>
      <c r="G12924" s="64"/>
    </row>
    <row r="12925" ht="15.0" customHeight="1">
      <c r="E12925" s="64"/>
      <c r="F12925" s="65"/>
      <c r="G12925" s="64"/>
    </row>
    <row r="12926" ht="15.0" customHeight="1">
      <c r="E12926" s="64"/>
      <c r="F12926" s="65"/>
      <c r="G12926" s="64"/>
    </row>
    <row r="12927" ht="15.0" customHeight="1">
      <c r="E12927" s="64"/>
      <c r="F12927" s="65"/>
      <c r="G12927" s="64"/>
    </row>
    <row r="12928" ht="15.0" customHeight="1">
      <c r="E12928" s="64"/>
      <c r="F12928" s="65"/>
      <c r="G12928" s="64"/>
    </row>
    <row r="12929" ht="15.0" customHeight="1">
      <c r="E12929" s="64"/>
      <c r="F12929" s="65"/>
      <c r="G12929" s="64"/>
    </row>
    <row r="12930" ht="15.0" customHeight="1">
      <c r="E12930" s="64"/>
      <c r="F12930" s="65"/>
      <c r="G12930" s="64"/>
    </row>
    <row r="12931" ht="15.0" customHeight="1">
      <c r="E12931" s="64"/>
      <c r="F12931" s="65"/>
      <c r="G12931" s="64"/>
    </row>
    <row r="12932" ht="15.0" customHeight="1">
      <c r="E12932" s="64"/>
      <c r="F12932" s="65"/>
      <c r="G12932" s="64"/>
    </row>
    <row r="12933" ht="15.0" customHeight="1">
      <c r="E12933" s="64"/>
      <c r="F12933" s="65"/>
      <c r="G12933" s="64"/>
    </row>
    <row r="12934" ht="15.0" customHeight="1">
      <c r="E12934" s="64"/>
      <c r="F12934" s="65"/>
      <c r="G12934" s="64"/>
    </row>
    <row r="12935" ht="15.0" customHeight="1">
      <c r="E12935" s="64"/>
      <c r="F12935" s="65"/>
      <c r="G12935" s="64"/>
    </row>
    <row r="12936" ht="15.0" customHeight="1">
      <c r="E12936" s="64"/>
      <c r="F12936" s="65"/>
      <c r="G12936" s="64"/>
    </row>
    <row r="12937" ht="15.0" customHeight="1">
      <c r="E12937" s="64"/>
      <c r="F12937" s="65"/>
      <c r="G12937" s="64"/>
    </row>
    <row r="12938" ht="15.0" customHeight="1">
      <c r="E12938" s="64"/>
      <c r="F12938" s="65"/>
      <c r="G12938" s="64"/>
    </row>
    <row r="12939" ht="15.0" customHeight="1">
      <c r="E12939" s="64"/>
      <c r="F12939" s="65"/>
      <c r="G12939" s="64"/>
    </row>
    <row r="12940" ht="15.0" customHeight="1">
      <c r="E12940" s="64"/>
      <c r="F12940" s="65"/>
      <c r="G12940" s="64"/>
    </row>
    <row r="12941" ht="15.0" customHeight="1">
      <c r="E12941" s="64"/>
      <c r="F12941" s="65"/>
      <c r="G12941" s="64"/>
    </row>
    <row r="12942" ht="15.0" customHeight="1">
      <c r="E12942" s="64"/>
      <c r="F12942" s="65"/>
      <c r="G12942" s="64"/>
    </row>
    <row r="12943" ht="15.0" customHeight="1">
      <c r="E12943" s="64"/>
      <c r="F12943" s="65"/>
      <c r="G12943" s="64"/>
    </row>
    <row r="12944" ht="15.0" customHeight="1">
      <c r="E12944" s="64"/>
      <c r="F12944" s="65"/>
      <c r="G12944" s="64"/>
    </row>
    <row r="12945" ht="15.0" customHeight="1">
      <c r="E12945" s="64"/>
      <c r="F12945" s="65"/>
      <c r="G12945" s="64"/>
    </row>
    <row r="12946" ht="15.0" customHeight="1">
      <c r="E12946" s="64"/>
      <c r="F12946" s="65"/>
      <c r="G12946" s="64"/>
    </row>
    <row r="12947" ht="15.0" customHeight="1">
      <c r="E12947" s="64"/>
      <c r="F12947" s="65"/>
      <c r="G12947" s="64"/>
    </row>
    <row r="12948" ht="15.0" customHeight="1">
      <c r="E12948" s="64"/>
      <c r="F12948" s="65"/>
      <c r="G12948" s="64"/>
    </row>
    <row r="12949" ht="15.0" customHeight="1">
      <c r="E12949" s="64"/>
      <c r="F12949" s="65"/>
      <c r="G12949" s="64"/>
    </row>
    <row r="12950" ht="15.0" customHeight="1">
      <c r="E12950" s="64"/>
      <c r="F12950" s="65"/>
      <c r="G12950" s="64"/>
    </row>
    <row r="12951" ht="15.0" customHeight="1">
      <c r="E12951" s="64"/>
      <c r="F12951" s="65"/>
      <c r="G12951" s="64"/>
    </row>
    <row r="12952" ht="15.0" customHeight="1">
      <c r="E12952" s="64"/>
      <c r="F12952" s="65"/>
      <c r="G12952" s="64"/>
    </row>
    <row r="12953" ht="15.0" customHeight="1">
      <c r="E12953" s="64"/>
      <c r="F12953" s="65"/>
      <c r="G12953" s="64"/>
    </row>
    <row r="12954" ht="15.0" customHeight="1">
      <c r="E12954" s="64"/>
      <c r="F12954" s="65"/>
      <c r="G12954" s="64"/>
    </row>
    <row r="12955" ht="15.0" customHeight="1">
      <c r="E12955" s="64"/>
      <c r="F12955" s="65"/>
      <c r="G12955" s="64"/>
    </row>
    <row r="12956" ht="15.0" customHeight="1">
      <c r="E12956" s="64"/>
      <c r="F12956" s="65"/>
      <c r="G12956" s="64"/>
    </row>
    <row r="12957" ht="15.0" customHeight="1">
      <c r="E12957" s="64"/>
      <c r="F12957" s="65"/>
      <c r="G12957" s="64"/>
    </row>
    <row r="12958" ht="15.0" customHeight="1">
      <c r="E12958" s="64"/>
      <c r="F12958" s="65"/>
      <c r="G12958" s="64"/>
    </row>
    <row r="12959" ht="15.0" customHeight="1">
      <c r="E12959" s="64"/>
      <c r="F12959" s="65"/>
      <c r="G12959" s="64"/>
    </row>
    <row r="12960" ht="15.0" customHeight="1">
      <c r="E12960" s="64"/>
      <c r="F12960" s="65"/>
      <c r="G12960" s="64"/>
    </row>
    <row r="12961" ht="15.0" customHeight="1">
      <c r="E12961" s="64"/>
      <c r="F12961" s="65"/>
      <c r="G12961" s="64"/>
    </row>
    <row r="12962" ht="15.0" customHeight="1">
      <c r="E12962" s="64"/>
      <c r="F12962" s="65"/>
      <c r="G12962" s="64"/>
    </row>
    <row r="12963" ht="15.0" customHeight="1">
      <c r="E12963" s="64"/>
      <c r="F12963" s="65"/>
      <c r="G12963" s="64"/>
    </row>
    <row r="12964" ht="15.0" customHeight="1">
      <c r="E12964" s="64"/>
      <c r="F12964" s="65"/>
      <c r="G12964" s="64"/>
    </row>
    <row r="12965" ht="15.0" customHeight="1">
      <c r="E12965" s="64"/>
      <c r="F12965" s="65"/>
      <c r="G12965" s="64"/>
    </row>
    <row r="12966" ht="15.0" customHeight="1">
      <c r="E12966" s="64"/>
      <c r="F12966" s="65"/>
      <c r="G12966" s="64"/>
    </row>
    <row r="12967" ht="15.0" customHeight="1">
      <c r="E12967" s="64"/>
      <c r="F12967" s="65"/>
      <c r="G12967" s="64"/>
    </row>
    <row r="12968" ht="15.0" customHeight="1">
      <c r="E12968" s="64"/>
      <c r="F12968" s="65"/>
      <c r="G12968" s="64"/>
    </row>
    <row r="12969" ht="15.0" customHeight="1">
      <c r="E12969" s="64"/>
      <c r="F12969" s="65"/>
      <c r="G12969" s="64"/>
    </row>
    <row r="12970" ht="15.0" customHeight="1">
      <c r="E12970" s="64"/>
      <c r="F12970" s="65"/>
      <c r="G12970" s="64"/>
    </row>
    <row r="12971" ht="15.0" customHeight="1">
      <c r="E12971" s="64"/>
      <c r="F12971" s="65"/>
      <c r="G12971" s="64"/>
    </row>
    <row r="12972" ht="15.0" customHeight="1">
      <c r="E12972" s="64"/>
      <c r="F12972" s="65"/>
      <c r="G12972" s="64"/>
    </row>
    <row r="12973" ht="15.0" customHeight="1">
      <c r="E12973" s="64"/>
      <c r="F12973" s="65"/>
      <c r="G12973" s="64"/>
    </row>
    <row r="12974" ht="15.0" customHeight="1">
      <c r="E12974" s="64"/>
      <c r="F12974" s="65"/>
      <c r="G12974" s="64"/>
    </row>
    <row r="12975" ht="15.0" customHeight="1">
      <c r="E12975" s="64"/>
      <c r="F12975" s="65"/>
      <c r="G12975" s="64"/>
    </row>
    <row r="12976" ht="15.0" customHeight="1">
      <c r="E12976" s="64"/>
      <c r="F12976" s="65"/>
      <c r="G12976" s="64"/>
    </row>
    <row r="12977" ht="15.0" customHeight="1">
      <c r="E12977" s="64"/>
      <c r="F12977" s="65"/>
      <c r="G12977" s="64"/>
    </row>
    <row r="12978" ht="15.0" customHeight="1">
      <c r="E12978" s="64"/>
      <c r="F12978" s="65"/>
      <c r="G12978" s="64"/>
    </row>
    <row r="12979" ht="15.0" customHeight="1">
      <c r="E12979" s="64"/>
      <c r="F12979" s="65"/>
      <c r="G12979" s="64"/>
    </row>
    <row r="12980" ht="15.0" customHeight="1">
      <c r="E12980" s="64"/>
      <c r="F12980" s="65"/>
      <c r="G12980" s="64"/>
    </row>
    <row r="12981" ht="15.0" customHeight="1">
      <c r="E12981" s="64"/>
      <c r="F12981" s="65"/>
      <c r="G12981" s="64"/>
    </row>
    <row r="12982" ht="15.0" customHeight="1">
      <c r="E12982" s="64"/>
      <c r="F12982" s="65"/>
      <c r="G12982" s="64"/>
    </row>
    <row r="12983" ht="15.0" customHeight="1">
      <c r="E12983" s="64"/>
      <c r="F12983" s="65"/>
      <c r="G12983" s="64"/>
    </row>
    <row r="12984" ht="15.0" customHeight="1">
      <c r="E12984" s="64"/>
      <c r="F12984" s="65"/>
      <c r="G12984" s="64"/>
    </row>
    <row r="12985" ht="15.0" customHeight="1">
      <c r="E12985" s="64"/>
      <c r="F12985" s="65"/>
      <c r="G12985" s="64"/>
    </row>
    <row r="12986" ht="15.0" customHeight="1">
      <c r="E12986" s="64"/>
      <c r="F12986" s="65"/>
      <c r="G12986" s="64"/>
    </row>
    <row r="12987" ht="15.0" customHeight="1">
      <c r="E12987" s="64"/>
      <c r="F12987" s="65"/>
      <c r="G12987" s="64"/>
    </row>
    <row r="12988" ht="15.0" customHeight="1">
      <c r="E12988" s="64"/>
      <c r="F12988" s="65"/>
      <c r="G12988" s="64"/>
    </row>
    <row r="12989" ht="15.0" customHeight="1">
      <c r="E12989" s="64"/>
      <c r="F12989" s="65"/>
      <c r="G12989" s="64"/>
    </row>
    <row r="12990" ht="15.0" customHeight="1">
      <c r="E12990" s="64"/>
      <c r="F12990" s="65"/>
      <c r="G12990" s="64"/>
    </row>
    <row r="12991" ht="15.0" customHeight="1">
      <c r="E12991" s="64"/>
      <c r="F12991" s="65"/>
      <c r="G12991" s="64"/>
    </row>
    <row r="12992" ht="15.0" customHeight="1">
      <c r="E12992" s="64"/>
      <c r="F12992" s="65"/>
      <c r="G12992" s="64"/>
    </row>
    <row r="12993" ht="15.0" customHeight="1">
      <c r="E12993" s="64"/>
      <c r="F12993" s="65"/>
      <c r="G12993" s="64"/>
    </row>
    <row r="12994" ht="15.0" customHeight="1">
      <c r="E12994" s="64"/>
      <c r="F12994" s="65"/>
      <c r="G12994" s="64"/>
    </row>
    <row r="12995" ht="15.0" customHeight="1">
      <c r="E12995" s="64"/>
      <c r="F12995" s="65"/>
      <c r="G12995" s="64"/>
    </row>
    <row r="12996" ht="15.0" customHeight="1">
      <c r="E12996" s="64"/>
      <c r="F12996" s="65"/>
      <c r="G12996" s="64"/>
    </row>
    <row r="12997" ht="15.0" customHeight="1">
      <c r="E12997" s="64"/>
      <c r="F12997" s="65"/>
      <c r="G12997" s="64"/>
    </row>
    <row r="12998" ht="15.0" customHeight="1">
      <c r="E12998" s="64"/>
      <c r="F12998" s="65"/>
      <c r="G12998" s="64"/>
    </row>
    <row r="12999" ht="15.0" customHeight="1">
      <c r="E12999" s="64"/>
      <c r="F12999" s="65"/>
      <c r="G12999" s="64"/>
    </row>
    <row r="13000" ht="15.0" customHeight="1">
      <c r="E13000" s="64"/>
      <c r="F13000" s="65"/>
      <c r="G13000" s="64"/>
    </row>
    <row r="13001" ht="15.0" customHeight="1">
      <c r="E13001" s="64"/>
      <c r="F13001" s="65"/>
      <c r="G13001" s="64"/>
    </row>
    <row r="13002" ht="15.0" customHeight="1">
      <c r="E13002" s="64"/>
      <c r="F13002" s="65"/>
      <c r="G13002" s="64"/>
    </row>
    <row r="13003" ht="15.0" customHeight="1">
      <c r="E13003" s="64"/>
      <c r="F13003" s="65"/>
      <c r="G13003" s="64"/>
    </row>
    <row r="13004" ht="15.0" customHeight="1">
      <c r="E13004" s="64"/>
      <c r="F13004" s="65"/>
      <c r="G13004" s="64"/>
    </row>
    <row r="13005" ht="15.0" customHeight="1">
      <c r="E13005" s="64"/>
      <c r="F13005" s="65"/>
      <c r="G13005" s="64"/>
    </row>
    <row r="13006" ht="15.0" customHeight="1">
      <c r="E13006" s="64"/>
      <c r="F13006" s="65"/>
      <c r="G13006" s="64"/>
    </row>
    <row r="13007" ht="15.0" customHeight="1">
      <c r="E13007" s="64"/>
      <c r="F13007" s="65"/>
      <c r="G13007" s="64"/>
    </row>
    <row r="13008" ht="15.0" customHeight="1">
      <c r="E13008" s="64"/>
      <c r="F13008" s="65"/>
      <c r="G13008" s="64"/>
    </row>
    <row r="13009" ht="15.0" customHeight="1">
      <c r="E13009" s="64"/>
      <c r="F13009" s="65"/>
      <c r="G13009" s="64"/>
    </row>
    <row r="13010" ht="15.0" customHeight="1">
      <c r="E13010" s="64"/>
      <c r="F13010" s="65"/>
      <c r="G13010" s="64"/>
    </row>
    <row r="13011" ht="15.0" customHeight="1">
      <c r="E13011" s="64"/>
      <c r="F13011" s="65"/>
      <c r="G13011" s="64"/>
    </row>
    <row r="13012" ht="15.0" customHeight="1">
      <c r="E13012" s="64"/>
      <c r="F13012" s="65"/>
      <c r="G13012" s="64"/>
    </row>
    <row r="13013" ht="15.0" customHeight="1">
      <c r="E13013" s="64"/>
      <c r="F13013" s="65"/>
      <c r="G13013" s="64"/>
    </row>
    <row r="13014" ht="15.0" customHeight="1">
      <c r="E13014" s="64"/>
      <c r="F13014" s="65"/>
      <c r="G13014" s="64"/>
    </row>
    <row r="13015" ht="15.0" customHeight="1">
      <c r="E13015" s="64"/>
      <c r="F13015" s="65"/>
      <c r="G13015" s="64"/>
    </row>
    <row r="13016" ht="15.0" customHeight="1">
      <c r="E13016" s="64"/>
      <c r="F13016" s="65"/>
      <c r="G13016" s="64"/>
    </row>
    <row r="13017" ht="15.0" customHeight="1">
      <c r="E13017" s="64"/>
      <c r="F13017" s="65"/>
      <c r="G13017" s="64"/>
    </row>
    <row r="13018" ht="15.0" customHeight="1">
      <c r="E13018" s="64"/>
      <c r="F13018" s="65"/>
      <c r="G13018" s="64"/>
    </row>
    <row r="13019" ht="15.0" customHeight="1">
      <c r="E13019" s="64"/>
      <c r="F13019" s="65"/>
      <c r="G13019" s="64"/>
    </row>
    <row r="13020" ht="15.0" customHeight="1">
      <c r="E13020" s="64"/>
      <c r="F13020" s="65"/>
      <c r="G13020" s="64"/>
    </row>
    <row r="13021" ht="15.0" customHeight="1">
      <c r="E13021" s="64"/>
      <c r="F13021" s="65"/>
      <c r="G13021" s="64"/>
    </row>
    <row r="13022" ht="15.0" customHeight="1">
      <c r="E13022" s="64"/>
      <c r="F13022" s="65"/>
      <c r="G13022" s="64"/>
    </row>
    <row r="13023" ht="15.0" customHeight="1">
      <c r="E13023" s="64"/>
      <c r="F13023" s="65"/>
      <c r="G13023" s="64"/>
    </row>
    <row r="13024" ht="15.0" customHeight="1">
      <c r="E13024" s="64"/>
      <c r="F13024" s="65"/>
      <c r="G13024" s="64"/>
    </row>
    <row r="13025" ht="15.0" customHeight="1">
      <c r="E13025" s="64"/>
      <c r="F13025" s="65"/>
      <c r="G13025" s="64"/>
    </row>
    <row r="13026" ht="15.0" customHeight="1">
      <c r="E13026" s="64"/>
      <c r="F13026" s="65"/>
      <c r="G13026" s="64"/>
    </row>
    <row r="13027" ht="15.0" customHeight="1">
      <c r="E13027" s="64"/>
      <c r="F13027" s="65"/>
      <c r="G13027" s="64"/>
    </row>
    <row r="13028" ht="15.0" customHeight="1">
      <c r="E13028" s="64"/>
      <c r="F13028" s="65"/>
      <c r="G13028" s="64"/>
    </row>
    <row r="13029" ht="15.0" customHeight="1">
      <c r="E13029" s="64"/>
      <c r="F13029" s="65"/>
      <c r="G13029" s="64"/>
    </row>
    <row r="13030" ht="15.0" customHeight="1">
      <c r="E13030" s="64"/>
      <c r="F13030" s="65"/>
      <c r="G13030" s="64"/>
    </row>
    <row r="13031" ht="15.0" customHeight="1">
      <c r="E13031" s="64"/>
      <c r="F13031" s="65"/>
      <c r="G13031" s="64"/>
    </row>
    <row r="13032" ht="15.0" customHeight="1">
      <c r="E13032" s="64"/>
      <c r="F13032" s="65"/>
      <c r="G13032" s="64"/>
    </row>
    <row r="13033" ht="15.0" customHeight="1">
      <c r="E13033" s="64"/>
      <c r="F13033" s="65"/>
      <c r="G13033" s="64"/>
    </row>
    <row r="13034" ht="15.0" customHeight="1">
      <c r="E13034" s="64"/>
      <c r="F13034" s="65"/>
      <c r="G13034" s="64"/>
    </row>
    <row r="13035" ht="15.0" customHeight="1">
      <c r="E13035" s="64"/>
      <c r="F13035" s="65"/>
      <c r="G13035" s="64"/>
    </row>
    <row r="13036" ht="15.0" customHeight="1">
      <c r="E13036" s="64"/>
      <c r="F13036" s="65"/>
      <c r="G13036" s="64"/>
    </row>
    <row r="13037" ht="15.0" customHeight="1">
      <c r="E13037" s="64"/>
      <c r="F13037" s="65"/>
      <c r="G13037" s="64"/>
    </row>
    <row r="13038" ht="15.0" customHeight="1">
      <c r="E13038" s="64"/>
      <c r="F13038" s="65"/>
      <c r="G13038" s="64"/>
    </row>
    <row r="13039" ht="15.0" customHeight="1">
      <c r="E13039" s="64"/>
      <c r="F13039" s="65"/>
      <c r="G13039" s="64"/>
    </row>
    <row r="13040" ht="15.0" customHeight="1">
      <c r="E13040" s="64"/>
      <c r="F13040" s="65"/>
      <c r="G13040" s="64"/>
    </row>
    <row r="13041" ht="15.0" customHeight="1">
      <c r="E13041" s="64"/>
      <c r="F13041" s="65"/>
      <c r="G13041" s="64"/>
    </row>
    <row r="13042" ht="15.0" customHeight="1">
      <c r="E13042" s="64"/>
      <c r="F13042" s="65"/>
      <c r="G13042" s="64"/>
    </row>
    <row r="13043" ht="15.0" customHeight="1">
      <c r="E13043" s="64"/>
      <c r="F13043" s="65"/>
      <c r="G13043" s="64"/>
    </row>
    <row r="13044" ht="15.0" customHeight="1">
      <c r="E13044" s="64"/>
      <c r="F13044" s="65"/>
      <c r="G13044" s="64"/>
    </row>
    <row r="13045" ht="15.0" customHeight="1">
      <c r="E13045" s="64"/>
      <c r="F13045" s="65"/>
      <c r="G13045" s="64"/>
    </row>
    <row r="13046" ht="15.0" customHeight="1">
      <c r="E13046" s="64"/>
      <c r="F13046" s="65"/>
      <c r="G13046" s="64"/>
    </row>
    <row r="13047" ht="15.0" customHeight="1">
      <c r="E13047" s="64"/>
      <c r="F13047" s="65"/>
      <c r="G13047" s="64"/>
    </row>
    <row r="13048" ht="15.0" customHeight="1">
      <c r="E13048" s="64"/>
      <c r="F13048" s="65"/>
      <c r="G13048" s="64"/>
    </row>
    <row r="13049" ht="15.0" customHeight="1">
      <c r="E13049" s="64"/>
      <c r="F13049" s="65"/>
      <c r="G13049" s="64"/>
    </row>
    <row r="13050" ht="15.0" customHeight="1">
      <c r="E13050" s="64"/>
      <c r="F13050" s="65"/>
      <c r="G13050" s="64"/>
    </row>
    <row r="13051" ht="15.0" customHeight="1">
      <c r="E13051" s="64"/>
      <c r="F13051" s="65"/>
      <c r="G13051" s="64"/>
    </row>
    <row r="13052" ht="15.0" customHeight="1">
      <c r="E13052" s="64"/>
      <c r="F13052" s="65"/>
      <c r="G13052" s="64"/>
    </row>
    <row r="13053" ht="15.0" customHeight="1">
      <c r="E13053" s="64"/>
      <c r="F13053" s="65"/>
      <c r="G13053" s="64"/>
    </row>
    <row r="13054" ht="15.0" customHeight="1">
      <c r="E13054" s="64"/>
      <c r="F13054" s="65"/>
      <c r="G13054" s="64"/>
    </row>
    <row r="13055" ht="15.0" customHeight="1">
      <c r="E13055" s="64"/>
      <c r="F13055" s="65"/>
      <c r="G13055" s="64"/>
    </row>
    <row r="13056" ht="15.0" customHeight="1">
      <c r="E13056" s="64"/>
      <c r="F13056" s="65"/>
      <c r="G13056" s="64"/>
    </row>
    <row r="13057" ht="15.0" customHeight="1">
      <c r="E13057" s="64"/>
      <c r="F13057" s="65"/>
      <c r="G13057" s="64"/>
    </row>
    <row r="13058" ht="15.0" customHeight="1">
      <c r="E13058" s="64"/>
      <c r="F13058" s="65"/>
      <c r="G13058" s="64"/>
    </row>
    <row r="13059" ht="15.0" customHeight="1">
      <c r="E13059" s="64"/>
      <c r="F13059" s="65"/>
      <c r="G13059" s="64"/>
    </row>
    <row r="13060" ht="15.0" customHeight="1">
      <c r="E13060" s="64"/>
      <c r="F13060" s="65"/>
      <c r="G13060" s="64"/>
    </row>
    <row r="13061" ht="15.0" customHeight="1">
      <c r="E13061" s="64"/>
      <c r="F13061" s="65"/>
      <c r="G13061" s="64"/>
    </row>
    <row r="13062" ht="15.0" customHeight="1">
      <c r="E13062" s="64"/>
      <c r="F13062" s="65"/>
      <c r="G13062" s="64"/>
    </row>
    <row r="13063" ht="15.0" customHeight="1">
      <c r="E13063" s="64"/>
      <c r="F13063" s="65"/>
      <c r="G13063" s="64"/>
    </row>
    <row r="13064" ht="15.0" customHeight="1">
      <c r="E13064" s="64"/>
      <c r="F13064" s="65"/>
      <c r="G13064" s="64"/>
    </row>
    <row r="13065" ht="15.0" customHeight="1">
      <c r="E13065" s="64"/>
      <c r="F13065" s="65"/>
      <c r="G13065" s="64"/>
    </row>
    <row r="13066" ht="15.0" customHeight="1">
      <c r="E13066" s="64"/>
      <c r="F13066" s="65"/>
      <c r="G13066" s="64"/>
    </row>
    <row r="13067" ht="15.0" customHeight="1">
      <c r="E13067" s="64"/>
      <c r="F13067" s="65"/>
      <c r="G13067" s="64"/>
    </row>
    <row r="13068" ht="15.0" customHeight="1">
      <c r="E13068" s="64"/>
      <c r="F13068" s="65"/>
      <c r="G13068" s="64"/>
    </row>
    <row r="13069" ht="15.0" customHeight="1">
      <c r="E13069" s="64"/>
      <c r="F13069" s="65"/>
      <c r="G13069" s="64"/>
    </row>
    <row r="13070" ht="15.0" customHeight="1">
      <c r="E13070" s="64"/>
      <c r="F13070" s="65"/>
      <c r="G13070" s="64"/>
    </row>
    <row r="13071" ht="15.0" customHeight="1">
      <c r="E13071" s="64"/>
      <c r="F13071" s="65"/>
      <c r="G13071" s="64"/>
    </row>
    <row r="13072" ht="15.0" customHeight="1">
      <c r="E13072" s="64"/>
      <c r="F13072" s="65"/>
      <c r="G13072" s="64"/>
    </row>
    <row r="13073" ht="15.0" customHeight="1">
      <c r="E13073" s="64"/>
      <c r="F13073" s="65"/>
      <c r="G13073" s="64"/>
    </row>
    <row r="13074" ht="15.0" customHeight="1">
      <c r="E13074" s="64"/>
      <c r="F13074" s="65"/>
      <c r="G13074" s="64"/>
    </row>
    <row r="13075" ht="15.0" customHeight="1">
      <c r="E13075" s="64"/>
      <c r="F13075" s="65"/>
      <c r="G13075" s="64"/>
    </row>
    <row r="13076" ht="15.0" customHeight="1">
      <c r="E13076" s="64"/>
      <c r="F13076" s="65"/>
      <c r="G13076" s="64"/>
    </row>
    <row r="13077" ht="15.0" customHeight="1">
      <c r="E13077" s="64"/>
      <c r="F13077" s="65"/>
      <c r="G13077" s="64"/>
    </row>
    <row r="13078" ht="15.0" customHeight="1">
      <c r="E13078" s="64"/>
      <c r="F13078" s="65"/>
      <c r="G13078" s="64"/>
    </row>
    <row r="13079" ht="15.0" customHeight="1">
      <c r="E13079" s="64"/>
      <c r="F13079" s="65"/>
      <c r="G13079" s="64"/>
    </row>
    <row r="13080" ht="15.0" customHeight="1">
      <c r="E13080" s="64"/>
      <c r="F13080" s="65"/>
      <c r="G13080" s="64"/>
    </row>
    <row r="13081" ht="15.0" customHeight="1">
      <c r="E13081" s="64"/>
      <c r="F13081" s="65"/>
      <c r="G13081" s="64"/>
    </row>
    <row r="13082" ht="15.0" customHeight="1">
      <c r="E13082" s="64"/>
      <c r="F13082" s="65"/>
      <c r="G13082" s="64"/>
    </row>
    <row r="13083" ht="15.0" customHeight="1">
      <c r="E13083" s="64"/>
      <c r="F13083" s="65"/>
      <c r="G13083" s="64"/>
    </row>
    <row r="13084" ht="15.0" customHeight="1">
      <c r="E13084" s="64"/>
      <c r="F13084" s="65"/>
      <c r="G13084" s="64"/>
    </row>
    <row r="13085" ht="15.0" customHeight="1">
      <c r="E13085" s="64"/>
      <c r="F13085" s="65"/>
      <c r="G13085" s="64"/>
    </row>
    <row r="13086" ht="15.0" customHeight="1">
      <c r="E13086" s="64"/>
      <c r="F13086" s="65"/>
      <c r="G13086" s="64"/>
    </row>
    <row r="13087" ht="15.0" customHeight="1">
      <c r="E13087" s="64"/>
      <c r="F13087" s="65"/>
      <c r="G13087" s="64"/>
    </row>
    <row r="13088" ht="15.0" customHeight="1">
      <c r="E13088" s="64"/>
      <c r="F13088" s="65"/>
      <c r="G13088" s="64"/>
    </row>
    <row r="13089" ht="15.0" customHeight="1">
      <c r="E13089" s="64"/>
      <c r="F13089" s="65"/>
      <c r="G13089" s="64"/>
    </row>
    <row r="13090" ht="15.0" customHeight="1">
      <c r="E13090" s="64"/>
      <c r="F13090" s="65"/>
      <c r="G13090" s="64"/>
    </row>
    <row r="13091" ht="15.0" customHeight="1">
      <c r="E13091" s="64"/>
      <c r="F13091" s="65"/>
      <c r="G13091" s="64"/>
    </row>
    <row r="13092" ht="15.0" customHeight="1">
      <c r="E13092" s="64"/>
      <c r="F13092" s="65"/>
      <c r="G13092" s="64"/>
    </row>
    <row r="13093" ht="15.0" customHeight="1">
      <c r="E13093" s="64"/>
      <c r="F13093" s="65"/>
      <c r="G13093" s="64"/>
    </row>
    <row r="13094" ht="15.0" customHeight="1">
      <c r="E13094" s="64"/>
      <c r="F13094" s="65"/>
      <c r="G13094" s="64"/>
    </row>
    <row r="13095" ht="15.0" customHeight="1">
      <c r="E13095" s="64"/>
      <c r="F13095" s="65"/>
      <c r="G13095" s="64"/>
    </row>
    <row r="13096" ht="15.0" customHeight="1">
      <c r="E13096" s="64"/>
      <c r="F13096" s="65"/>
      <c r="G13096" s="64"/>
    </row>
    <row r="13097" ht="15.0" customHeight="1">
      <c r="E13097" s="64"/>
      <c r="F13097" s="65"/>
      <c r="G13097" s="64"/>
    </row>
    <row r="13098" ht="15.0" customHeight="1">
      <c r="E13098" s="64"/>
      <c r="F13098" s="65"/>
      <c r="G13098" s="64"/>
    </row>
    <row r="13099" ht="15.0" customHeight="1">
      <c r="E13099" s="64"/>
      <c r="F13099" s="65"/>
      <c r="G13099" s="64"/>
    </row>
    <row r="13100" ht="15.0" customHeight="1">
      <c r="E13100" s="64"/>
      <c r="F13100" s="65"/>
      <c r="G13100" s="64"/>
    </row>
    <row r="13101" ht="15.0" customHeight="1">
      <c r="E13101" s="64"/>
      <c r="F13101" s="65"/>
      <c r="G13101" s="64"/>
    </row>
    <row r="13102" ht="15.0" customHeight="1">
      <c r="E13102" s="64"/>
      <c r="F13102" s="65"/>
      <c r="G13102" s="64"/>
    </row>
    <row r="13103" ht="15.0" customHeight="1">
      <c r="E13103" s="64"/>
      <c r="F13103" s="65"/>
      <c r="G13103" s="64"/>
    </row>
    <row r="13104" ht="15.0" customHeight="1">
      <c r="E13104" s="64"/>
      <c r="F13104" s="65"/>
      <c r="G13104" s="64"/>
    </row>
    <row r="13105" ht="15.0" customHeight="1">
      <c r="E13105" s="64"/>
      <c r="F13105" s="65"/>
      <c r="G13105" s="64"/>
    </row>
    <row r="13106" ht="15.0" customHeight="1">
      <c r="E13106" s="64"/>
      <c r="F13106" s="65"/>
      <c r="G13106" s="64"/>
    </row>
    <row r="13107" ht="15.0" customHeight="1">
      <c r="E13107" s="64"/>
      <c r="F13107" s="65"/>
      <c r="G13107" s="64"/>
    </row>
    <row r="13108" ht="15.0" customHeight="1">
      <c r="E13108" s="64"/>
      <c r="F13108" s="65"/>
      <c r="G13108" s="64"/>
    </row>
    <row r="13109" ht="15.0" customHeight="1">
      <c r="E13109" s="64"/>
      <c r="F13109" s="65"/>
      <c r="G13109" s="64"/>
    </row>
    <row r="13110" ht="15.0" customHeight="1">
      <c r="E13110" s="64"/>
      <c r="F13110" s="65"/>
      <c r="G13110" s="64"/>
    </row>
    <row r="13111" ht="15.0" customHeight="1">
      <c r="E13111" s="64"/>
      <c r="F13111" s="65"/>
      <c r="G13111" s="64"/>
    </row>
    <row r="13112" ht="15.0" customHeight="1">
      <c r="E13112" s="64"/>
      <c r="F13112" s="65"/>
      <c r="G13112" s="64"/>
    </row>
    <row r="13113" ht="15.0" customHeight="1">
      <c r="E13113" s="64"/>
      <c r="F13113" s="65"/>
      <c r="G13113" s="64"/>
    </row>
    <row r="13114" ht="15.0" customHeight="1">
      <c r="E13114" s="64"/>
      <c r="F13114" s="65"/>
      <c r="G13114" s="64"/>
    </row>
    <row r="13115" ht="15.0" customHeight="1">
      <c r="E13115" s="64"/>
      <c r="F13115" s="65"/>
      <c r="G13115" s="64"/>
    </row>
    <row r="13116" ht="15.0" customHeight="1">
      <c r="E13116" s="64"/>
      <c r="F13116" s="65"/>
      <c r="G13116" s="64"/>
    </row>
    <row r="13117" ht="15.0" customHeight="1">
      <c r="E13117" s="64"/>
      <c r="F13117" s="65"/>
      <c r="G13117" s="64"/>
    </row>
    <row r="13118" ht="15.0" customHeight="1">
      <c r="E13118" s="64"/>
      <c r="F13118" s="65"/>
      <c r="G13118" s="64"/>
    </row>
    <row r="13119" ht="15.0" customHeight="1">
      <c r="E13119" s="64"/>
      <c r="F13119" s="65"/>
      <c r="G13119" s="64"/>
    </row>
    <row r="13120" ht="15.0" customHeight="1">
      <c r="E13120" s="64"/>
      <c r="F13120" s="65"/>
      <c r="G13120" s="64"/>
    </row>
    <row r="13121" ht="15.0" customHeight="1">
      <c r="E13121" s="64"/>
      <c r="F13121" s="65"/>
      <c r="G13121" s="64"/>
    </row>
    <row r="13122" ht="15.0" customHeight="1">
      <c r="E13122" s="64"/>
      <c r="F13122" s="65"/>
      <c r="G13122" s="64"/>
    </row>
    <row r="13123" ht="15.0" customHeight="1">
      <c r="E13123" s="64"/>
      <c r="F13123" s="65"/>
      <c r="G13123" s="64"/>
    </row>
    <row r="13124" ht="15.0" customHeight="1">
      <c r="E13124" s="64"/>
      <c r="F13124" s="65"/>
      <c r="G13124" s="64"/>
    </row>
    <row r="13125" ht="15.0" customHeight="1">
      <c r="E13125" s="64"/>
      <c r="F13125" s="65"/>
      <c r="G13125" s="64"/>
    </row>
    <row r="13126" ht="15.0" customHeight="1">
      <c r="E13126" s="64"/>
      <c r="F13126" s="65"/>
      <c r="G13126" s="64"/>
    </row>
    <row r="13127" ht="15.0" customHeight="1">
      <c r="E13127" s="64"/>
      <c r="F13127" s="65"/>
      <c r="G13127" s="64"/>
    </row>
    <row r="13128" ht="15.0" customHeight="1">
      <c r="E13128" s="64"/>
      <c r="F13128" s="65"/>
      <c r="G13128" s="64"/>
    </row>
    <row r="13129" ht="15.0" customHeight="1">
      <c r="E13129" s="64"/>
      <c r="F13129" s="65"/>
      <c r="G13129" s="64"/>
    </row>
    <row r="13130" ht="15.0" customHeight="1">
      <c r="E13130" s="64"/>
      <c r="F13130" s="65"/>
      <c r="G13130" s="64"/>
    </row>
    <row r="13131" ht="15.0" customHeight="1">
      <c r="E13131" s="64"/>
      <c r="F13131" s="65"/>
      <c r="G13131" s="64"/>
    </row>
    <row r="13132" ht="15.0" customHeight="1">
      <c r="E13132" s="64"/>
      <c r="F13132" s="65"/>
      <c r="G13132" s="64"/>
    </row>
    <row r="13133" ht="15.0" customHeight="1">
      <c r="E13133" s="64"/>
      <c r="F13133" s="65"/>
      <c r="G13133" s="64"/>
    </row>
    <row r="13134" ht="15.0" customHeight="1">
      <c r="E13134" s="64"/>
      <c r="F13134" s="65"/>
      <c r="G13134" s="64"/>
    </row>
    <row r="13135" ht="15.0" customHeight="1">
      <c r="E13135" s="64"/>
      <c r="F13135" s="65"/>
      <c r="G13135" s="64"/>
    </row>
    <row r="13136" ht="15.0" customHeight="1">
      <c r="E13136" s="64"/>
      <c r="F13136" s="65"/>
      <c r="G13136" s="64"/>
    </row>
    <row r="13137" ht="15.0" customHeight="1">
      <c r="E13137" s="64"/>
      <c r="F13137" s="65"/>
      <c r="G13137" s="64"/>
    </row>
    <row r="13138" ht="15.0" customHeight="1">
      <c r="E13138" s="64"/>
      <c r="F13138" s="65"/>
      <c r="G13138" s="64"/>
    </row>
    <row r="13139" ht="15.0" customHeight="1">
      <c r="E13139" s="64"/>
      <c r="F13139" s="65"/>
      <c r="G13139" s="64"/>
    </row>
    <row r="13140" ht="15.0" customHeight="1">
      <c r="E13140" s="64"/>
      <c r="F13140" s="65"/>
      <c r="G13140" s="64"/>
    </row>
    <row r="13141" ht="15.0" customHeight="1">
      <c r="E13141" s="64"/>
      <c r="F13141" s="65"/>
      <c r="G13141" s="64"/>
    </row>
    <row r="13142" ht="15.0" customHeight="1">
      <c r="E13142" s="64"/>
      <c r="F13142" s="65"/>
      <c r="G13142" s="64"/>
    </row>
    <row r="13143" ht="15.0" customHeight="1">
      <c r="E13143" s="64"/>
      <c r="F13143" s="65"/>
      <c r="G13143" s="64"/>
    </row>
    <row r="13144" ht="15.0" customHeight="1">
      <c r="E13144" s="64"/>
      <c r="F13144" s="65"/>
      <c r="G13144" s="64"/>
    </row>
    <row r="13145" ht="15.0" customHeight="1">
      <c r="E13145" s="64"/>
      <c r="F13145" s="65"/>
      <c r="G13145" s="64"/>
    </row>
    <row r="13146" ht="15.0" customHeight="1">
      <c r="E13146" s="64"/>
      <c r="F13146" s="65"/>
      <c r="G13146" s="64"/>
    </row>
    <row r="13147" ht="15.0" customHeight="1">
      <c r="E13147" s="64"/>
      <c r="F13147" s="65"/>
      <c r="G13147" s="64"/>
    </row>
    <row r="13148" ht="15.0" customHeight="1">
      <c r="E13148" s="64"/>
      <c r="F13148" s="65"/>
      <c r="G13148" s="64"/>
    </row>
    <row r="13149" ht="15.0" customHeight="1">
      <c r="E13149" s="64"/>
      <c r="F13149" s="65"/>
      <c r="G13149" s="64"/>
    </row>
    <row r="13150" ht="15.0" customHeight="1">
      <c r="E13150" s="64"/>
      <c r="F13150" s="65"/>
      <c r="G13150" s="64"/>
    </row>
    <row r="13151" ht="15.0" customHeight="1">
      <c r="E13151" s="64"/>
      <c r="F13151" s="65"/>
      <c r="G13151" s="64"/>
    </row>
    <row r="13152" ht="15.0" customHeight="1">
      <c r="E13152" s="64"/>
      <c r="F13152" s="65"/>
      <c r="G13152" s="64"/>
    </row>
    <row r="13153" ht="15.0" customHeight="1">
      <c r="E13153" s="64"/>
      <c r="F13153" s="65"/>
      <c r="G13153" s="64"/>
    </row>
    <row r="13154" ht="15.0" customHeight="1">
      <c r="E13154" s="64"/>
      <c r="F13154" s="65"/>
      <c r="G13154" s="64"/>
    </row>
    <row r="13155" ht="15.0" customHeight="1">
      <c r="E13155" s="64"/>
      <c r="F13155" s="65"/>
      <c r="G13155" s="64"/>
    </row>
    <row r="13156" ht="15.0" customHeight="1">
      <c r="E13156" s="64"/>
      <c r="F13156" s="65"/>
      <c r="G13156" s="64"/>
    </row>
    <row r="13157" ht="15.0" customHeight="1">
      <c r="E13157" s="64"/>
      <c r="F13157" s="65"/>
      <c r="G13157" s="64"/>
    </row>
    <row r="13158" ht="15.0" customHeight="1">
      <c r="E13158" s="64"/>
      <c r="F13158" s="65"/>
      <c r="G13158" s="64"/>
    </row>
    <row r="13159" ht="15.0" customHeight="1">
      <c r="E13159" s="64"/>
      <c r="F13159" s="65"/>
      <c r="G13159" s="64"/>
    </row>
    <row r="13160" ht="15.0" customHeight="1">
      <c r="E13160" s="64"/>
      <c r="F13160" s="65"/>
      <c r="G13160" s="64"/>
    </row>
    <row r="13161" ht="15.0" customHeight="1">
      <c r="E13161" s="64"/>
      <c r="F13161" s="65"/>
      <c r="G13161" s="64"/>
    </row>
    <row r="13162" ht="15.0" customHeight="1">
      <c r="E13162" s="64"/>
      <c r="F13162" s="65"/>
      <c r="G13162" s="64"/>
    </row>
    <row r="13163" ht="15.0" customHeight="1">
      <c r="E13163" s="64"/>
      <c r="F13163" s="65"/>
      <c r="G13163" s="64"/>
    </row>
    <row r="13164" ht="15.0" customHeight="1">
      <c r="E13164" s="64"/>
      <c r="F13164" s="65"/>
      <c r="G13164" s="64"/>
    </row>
    <row r="13165" ht="15.0" customHeight="1">
      <c r="E13165" s="64"/>
      <c r="F13165" s="65"/>
      <c r="G13165" s="64"/>
    </row>
    <row r="13166" ht="15.0" customHeight="1">
      <c r="E13166" s="64"/>
      <c r="F13166" s="65"/>
      <c r="G13166" s="64"/>
    </row>
    <row r="13167" ht="15.0" customHeight="1">
      <c r="E13167" s="64"/>
      <c r="F13167" s="65"/>
      <c r="G13167" s="64"/>
    </row>
    <row r="13168" ht="15.0" customHeight="1">
      <c r="E13168" s="64"/>
      <c r="F13168" s="65"/>
      <c r="G13168" s="64"/>
    </row>
    <row r="13169" ht="15.0" customHeight="1">
      <c r="E13169" s="64"/>
      <c r="F13169" s="65"/>
      <c r="G13169" s="64"/>
    </row>
    <row r="13170" ht="15.0" customHeight="1">
      <c r="E13170" s="64"/>
      <c r="F13170" s="65"/>
      <c r="G13170" s="64"/>
    </row>
    <row r="13171" ht="15.0" customHeight="1">
      <c r="E13171" s="64"/>
      <c r="F13171" s="65"/>
      <c r="G13171" s="64"/>
    </row>
    <row r="13172" ht="15.0" customHeight="1">
      <c r="E13172" s="64"/>
      <c r="F13172" s="65"/>
      <c r="G13172" s="64"/>
    </row>
    <row r="13173" ht="15.0" customHeight="1">
      <c r="E13173" s="64"/>
      <c r="F13173" s="65"/>
      <c r="G13173" s="64"/>
    </row>
    <row r="13174" ht="15.0" customHeight="1">
      <c r="E13174" s="64"/>
      <c r="F13174" s="65"/>
      <c r="G13174" s="64"/>
    </row>
    <row r="13175" ht="15.0" customHeight="1">
      <c r="E13175" s="64"/>
      <c r="F13175" s="65"/>
      <c r="G13175" s="64"/>
    </row>
    <row r="13176" ht="15.0" customHeight="1">
      <c r="E13176" s="64"/>
      <c r="F13176" s="65"/>
      <c r="G13176" s="64"/>
    </row>
    <row r="13177" ht="15.0" customHeight="1">
      <c r="E13177" s="64"/>
      <c r="F13177" s="65"/>
      <c r="G13177" s="64"/>
    </row>
    <row r="13178" ht="15.0" customHeight="1">
      <c r="E13178" s="64"/>
      <c r="F13178" s="65"/>
      <c r="G13178" s="64"/>
    </row>
    <row r="13179" ht="15.0" customHeight="1">
      <c r="E13179" s="64"/>
      <c r="F13179" s="65"/>
      <c r="G13179" s="64"/>
    </row>
    <row r="13180" ht="15.0" customHeight="1">
      <c r="E13180" s="64"/>
      <c r="F13180" s="65"/>
      <c r="G13180" s="64"/>
    </row>
    <row r="13181" ht="15.0" customHeight="1">
      <c r="E13181" s="64"/>
      <c r="F13181" s="65"/>
      <c r="G13181" s="64"/>
    </row>
    <row r="13182" ht="15.0" customHeight="1">
      <c r="E13182" s="64"/>
      <c r="F13182" s="65"/>
      <c r="G13182" s="64"/>
    </row>
    <row r="13183" ht="15.0" customHeight="1">
      <c r="E13183" s="64"/>
      <c r="F13183" s="65"/>
      <c r="G13183" s="64"/>
    </row>
    <row r="13184" ht="15.0" customHeight="1">
      <c r="E13184" s="64"/>
      <c r="F13184" s="65"/>
      <c r="G13184" s="64"/>
    </row>
    <row r="13185" ht="15.0" customHeight="1">
      <c r="E13185" s="64"/>
      <c r="F13185" s="65"/>
      <c r="G13185" s="64"/>
    </row>
    <row r="13186" ht="15.0" customHeight="1">
      <c r="E13186" s="64"/>
      <c r="F13186" s="65"/>
      <c r="G13186" s="64"/>
    </row>
    <row r="13187" ht="15.0" customHeight="1">
      <c r="E13187" s="64"/>
      <c r="F13187" s="65"/>
      <c r="G13187" s="64"/>
    </row>
    <row r="13188" ht="15.0" customHeight="1">
      <c r="E13188" s="64"/>
      <c r="F13188" s="65"/>
      <c r="G13188" s="64"/>
    </row>
    <row r="13189" ht="15.0" customHeight="1">
      <c r="E13189" s="64"/>
      <c r="F13189" s="65"/>
      <c r="G13189" s="64"/>
    </row>
    <row r="13190" ht="15.0" customHeight="1">
      <c r="E13190" s="64"/>
      <c r="F13190" s="65"/>
      <c r="G13190" s="64"/>
    </row>
    <row r="13191" ht="15.0" customHeight="1">
      <c r="E13191" s="64"/>
      <c r="F13191" s="65"/>
      <c r="G13191" s="64"/>
    </row>
    <row r="13192" ht="15.0" customHeight="1">
      <c r="E13192" s="64"/>
      <c r="F13192" s="65"/>
      <c r="G13192" s="64"/>
    </row>
    <row r="13193" ht="15.0" customHeight="1">
      <c r="E13193" s="64"/>
      <c r="F13193" s="65"/>
      <c r="G13193" s="64"/>
    </row>
    <row r="13194" ht="15.0" customHeight="1">
      <c r="E13194" s="64"/>
      <c r="F13194" s="65"/>
      <c r="G13194" s="64"/>
    </row>
    <row r="13195" ht="15.0" customHeight="1">
      <c r="E13195" s="64"/>
      <c r="F13195" s="65"/>
      <c r="G13195" s="64"/>
    </row>
    <row r="13196" ht="15.0" customHeight="1">
      <c r="E13196" s="64"/>
      <c r="F13196" s="65"/>
      <c r="G13196" s="64"/>
    </row>
    <row r="13197" ht="15.0" customHeight="1">
      <c r="E13197" s="64"/>
      <c r="F13197" s="65"/>
      <c r="G13197" s="64"/>
    </row>
    <row r="13198" ht="15.0" customHeight="1">
      <c r="E13198" s="64"/>
      <c r="F13198" s="65"/>
      <c r="G13198" s="64"/>
    </row>
    <row r="13199" ht="15.0" customHeight="1">
      <c r="E13199" s="64"/>
      <c r="F13199" s="65"/>
      <c r="G13199" s="64"/>
    </row>
    <row r="13200" ht="15.0" customHeight="1">
      <c r="E13200" s="64"/>
      <c r="F13200" s="65"/>
      <c r="G13200" s="64"/>
    </row>
    <row r="13201" ht="15.0" customHeight="1">
      <c r="E13201" s="64"/>
      <c r="F13201" s="65"/>
      <c r="G13201" s="64"/>
    </row>
    <row r="13202" ht="15.0" customHeight="1">
      <c r="E13202" s="64"/>
      <c r="F13202" s="65"/>
      <c r="G13202" s="64"/>
    </row>
    <row r="13203" ht="15.0" customHeight="1">
      <c r="E13203" s="64"/>
      <c r="F13203" s="65"/>
      <c r="G13203" s="64"/>
    </row>
    <row r="13204" ht="15.0" customHeight="1">
      <c r="E13204" s="64"/>
      <c r="F13204" s="65"/>
      <c r="G13204" s="64"/>
    </row>
    <row r="13205" ht="15.0" customHeight="1">
      <c r="E13205" s="64"/>
      <c r="F13205" s="65"/>
      <c r="G13205" s="64"/>
    </row>
    <row r="13206" ht="15.0" customHeight="1">
      <c r="E13206" s="64"/>
      <c r="F13206" s="65"/>
      <c r="G13206" s="64"/>
    </row>
    <row r="13207" ht="15.0" customHeight="1">
      <c r="E13207" s="64"/>
      <c r="F13207" s="65"/>
      <c r="G13207" s="64"/>
    </row>
    <row r="13208" ht="15.0" customHeight="1">
      <c r="E13208" s="64"/>
      <c r="F13208" s="65"/>
      <c r="G13208" s="64"/>
    </row>
    <row r="13209" ht="15.0" customHeight="1">
      <c r="E13209" s="64"/>
      <c r="F13209" s="65"/>
      <c r="G13209" s="64"/>
    </row>
    <row r="13210" ht="15.0" customHeight="1">
      <c r="E13210" s="64"/>
      <c r="F13210" s="65"/>
      <c r="G13210" s="64"/>
    </row>
    <row r="13211" ht="15.0" customHeight="1">
      <c r="E13211" s="64"/>
      <c r="F13211" s="65"/>
      <c r="G13211" s="64"/>
    </row>
    <row r="13212" ht="15.0" customHeight="1">
      <c r="E13212" s="64"/>
      <c r="F13212" s="65"/>
      <c r="G13212" s="64"/>
    </row>
    <row r="13213" ht="15.0" customHeight="1">
      <c r="E13213" s="64"/>
      <c r="F13213" s="65"/>
      <c r="G13213" s="64"/>
    </row>
    <row r="13214" ht="15.0" customHeight="1">
      <c r="E13214" s="64"/>
      <c r="F13214" s="65"/>
      <c r="G13214" s="64"/>
    </row>
    <row r="13215" ht="15.0" customHeight="1">
      <c r="E13215" s="64"/>
      <c r="F13215" s="65"/>
      <c r="G13215" s="64"/>
    </row>
    <row r="13216" ht="15.0" customHeight="1">
      <c r="E13216" s="64"/>
      <c r="F13216" s="65"/>
      <c r="G13216" s="64"/>
    </row>
    <row r="13217" ht="15.0" customHeight="1">
      <c r="E13217" s="64"/>
      <c r="F13217" s="65"/>
      <c r="G13217" s="64"/>
    </row>
    <row r="13218" ht="15.0" customHeight="1">
      <c r="E13218" s="64"/>
      <c r="F13218" s="65"/>
      <c r="G13218" s="64"/>
    </row>
    <row r="13219" ht="15.0" customHeight="1">
      <c r="E13219" s="64"/>
      <c r="F13219" s="65"/>
      <c r="G13219" s="64"/>
    </row>
    <row r="13220" ht="15.0" customHeight="1">
      <c r="E13220" s="64"/>
      <c r="F13220" s="65"/>
      <c r="G13220" s="64"/>
    </row>
    <row r="13221" ht="15.0" customHeight="1">
      <c r="E13221" s="64"/>
      <c r="F13221" s="65"/>
      <c r="G13221" s="64"/>
    </row>
    <row r="13222" ht="15.0" customHeight="1">
      <c r="E13222" s="64"/>
      <c r="F13222" s="65"/>
      <c r="G13222" s="64"/>
    </row>
    <row r="13223" ht="15.0" customHeight="1">
      <c r="E13223" s="64"/>
      <c r="F13223" s="65"/>
      <c r="G13223" s="64"/>
    </row>
    <row r="13224" ht="15.0" customHeight="1">
      <c r="E13224" s="64"/>
      <c r="F13224" s="65"/>
      <c r="G13224" s="64"/>
    </row>
    <row r="13225" ht="15.0" customHeight="1">
      <c r="E13225" s="64"/>
      <c r="F13225" s="65"/>
      <c r="G13225" s="64"/>
    </row>
    <row r="13226" ht="15.0" customHeight="1">
      <c r="E13226" s="64"/>
      <c r="F13226" s="65"/>
      <c r="G13226" s="64"/>
    </row>
    <row r="13227" ht="15.0" customHeight="1">
      <c r="E13227" s="64"/>
      <c r="F13227" s="65"/>
      <c r="G13227" s="64"/>
    </row>
    <row r="13228" ht="15.0" customHeight="1">
      <c r="E13228" s="64"/>
      <c r="F13228" s="65"/>
      <c r="G13228" s="64"/>
    </row>
    <row r="13229" ht="15.0" customHeight="1">
      <c r="E13229" s="64"/>
      <c r="F13229" s="65"/>
      <c r="G13229" s="64"/>
    </row>
    <row r="13230" ht="15.0" customHeight="1">
      <c r="E13230" s="64"/>
      <c r="F13230" s="65"/>
      <c r="G13230" s="64"/>
    </row>
    <row r="13231" ht="15.0" customHeight="1">
      <c r="E13231" s="64"/>
      <c r="F13231" s="65"/>
      <c r="G13231" s="64"/>
    </row>
    <row r="13232" ht="15.0" customHeight="1">
      <c r="E13232" s="64"/>
      <c r="F13232" s="65"/>
      <c r="G13232" s="64"/>
    </row>
    <row r="13233" ht="15.0" customHeight="1">
      <c r="E13233" s="64"/>
      <c r="F13233" s="65"/>
      <c r="G13233" s="64"/>
    </row>
    <row r="13234" ht="15.0" customHeight="1">
      <c r="E13234" s="64"/>
      <c r="F13234" s="65"/>
      <c r="G13234" s="64"/>
    </row>
    <row r="13235" ht="15.0" customHeight="1">
      <c r="E13235" s="64"/>
      <c r="F13235" s="65"/>
      <c r="G13235" s="64"/>
    </row>
    <row r="13236" ht="15.0" customHeight="1">
      <c r="E13236" s="64"/>
      <c r="F13236" s="65"/>
      <c r="G13236" s="64"/>
    </row>
    <row r="13237" ht="15.0" customHeight="1">
      <c r="E13237" s="64"/>
      <c r="F13237" s="65"/>
      <c r="G13237" s="64"/>
    </row>
    <row r="13238" ht="15.0" customHeight="1">
      <c r="E13238" s="64"/>
      <c r="F13238" s="65"/>
      <c r="G13238" s="64"/>
    </row>
    <row r="13239" ht="15.0" customHeight="1">
      <c r="E13239" s="64"/>
      <c r="F13239" s="65"/>
      <c r="G13239" s="64"/>
    </row>
    <row r="13240" ht="15.0" customHeight="1">
      <c r="E13240" s="64"/>
      <c r="F13240" s="65"/>
      <c r="G13240" s="64"/>
    </row>
    <row r="13241" ht="15.0" customHeight="1">
      <c r="E13241" s="64"/>
      <c r="F13241" s="65"/>
      <c r="G13241" s="64"/>
    </row>
    <row r="13242" ht="15.0" customHeight="1">
      <c r="E13242" s="64"/>
      <c r="F13242" s="65"/>
      <c r="G13242" s="64"/>
    </row>
    <row r="13243" ht="15.0" customHeight="1">
      <c r="E13243" s="64"/>
      <c r="F13243" s="65"/>
      <c r="G13243" s="64"/>
    </row>
    <row r="13244" ht="15.0" customHeight="1">
      <c r="E13244" s="64"/>
      <c r="F13244" s="65"/>
      <c r="G13244" s="64"/>
    </row>
    <row r="13245" ht="15.0" customHeight="1">
      <c r="E13245" s="64"/>
      <c r="F13245" s="65"/>
      <c r="G13245" s="64"/>
    </row>
    <row r="13246" ht="15.0" customHeight="1">
      <c r="E13246" s="64"/>
      <c r="F13246" s="65"/>
      <c r="G13246" s="64"/>
    </row>
    <row r="13247" ht="15.0" customHeight="1">
      <c r="E13247" s="64"/>
      <c r="F13247" s="65"/>
      <c r="G13247" s="64"/>
    </row>
    <row r="13248" ht="15.0" customHeight="1">
      <c r="E13248" s="64"/>
      <c r="F13248" s="65"/>
      <c r="G13248" s="64"/>
    </row>
    <row r="13249" ht="15.0" customHeight="1">
      <c r="E13249" s="64"/>
      <c r="F13249" s="65"/>
      <c r="G13249" s="64"/>
    </row>
    <row r="13250" ht="15.0" customHeight="1">
      <c r="E13250" s="64"/>
      <c r="F13250" s="65"/>
      <c r="G13250" s="64"/>
    </row>
    <row r="13251" ht="15.0" customHeight="1">
      <c r="E13251" s="64"/>
      <c r="F13251" s="65"/>
      <c r="G13251" s="64"/>
    </row>
    <row r="13252" ht="15.0" customHeight="1">
      <c r="E13252" s="64"/>
      <c r="F13252" s="65"/>
      <c r="G13252" s="64"/>
    </row>
    <row r="13253" ht="15.0" customHeight="1">
      <c r="E13253" s="64"/>
      <c r="F13253" s="65"/>
      <c r="G13253" s="64"/>
    </row>
    <row r="13254" ht="15.0" customHeight="1">
      <c r="E13254" s="64"/>
      <c r="F13254" s="65"/>
      <c r="G13254" s="64"/>
    </row>
    <row r="13255" ht="15.0" customHeight="1">
      <c r="E13255" s="64"/>
      <c r="F13255" s="65"/>
      <c r="G13255" s="64"/>
    </row>
    <row r="13256" ht="15.0" customHeight="1">
      <c r="E13256" s="64"/>
      <c r="F13256" s="65"/>
      <c r="G13256" s="64"/>
    </row>
    <row r="13257" ht="15.0" customHeight="1">
      <c r="E13257" s="64"/>
      <c r="F13257" s="65"/>
      <c r="G13257" s="64"/>
    </row>
    <row r="13258" ht="15.0" customHeight="1">
      <c r="E13258" s="64"/>
      <c r="F13258" s="65"/>
      <c r="G13258" s="64"/>
    </row>
    <row r="13259" ht="15.0" customHeight="1">
      <c r="E13259" s="64"/>
      <c r="F13259" s="65"/>
      <c r="G13259" s="64"/>
    </row>
    <row r="13260" ht="15.0" customHeight="1">
      <c r="E13260" s="64"/>
      <c r="F13260" s="65"/>
      <c r="G13260" s="64"/>
    </row>
    <row r="13261" ht="15.0" customHeight="1">
      <c r="E13261" s="64"/>
      <c r="F13261" s="65"/>
      <c r="G13261" s="64"/>
    </row>
    <row r="13262" ht="15.0" customHeight="1">
      <c r="E13262" s="64"/>
      <c r="F13262" s="65"/>
      <c r="G13262" s="64"/>
    </row>
    <row r="13263" ht="15.0" customHeight="1">
      <c r="E13263" s="64"/>
      <c r="F13263" s="65"/>
      <c r="G13263" s="64"/>
    </row>
    <row r="13264" ht="15.0" customHeight="1">
      <c r="E13264" s="64"/>
      <c r="F13264" s="65"/>
      <c r="G13264" s="64"/>
    </row>
    <row r="13265" ht="15.0" customHeight="1">
      <c r="E13265" s="64"/>
      <c r="F13265" s="65"/>
      <c r="G13265" s="64"/>
    </row>
    <row r="13266" ht="15.0" customHeight="1">
      <c r="E13266" s="64"/>
      <c r="F13266" s="65"/>
      <c r="G13266" s="64"/>
    </row>
    <row r="13267" ht="15.0" customHeight="1">
      <c r="E13267" s="64"/>
      <c r="F13267" s="65"/>
      <c r="G13267" s="64"/>
    </row>
    <row r="13268" ht="15.0" customHeight="1">
      <c r="E13268" s="64"/>
      <c r="F13268" s="65"/>
      <c r="G13268" s="64"/>
    </row>
    <row r="13269" ht="15.0" customHeight="1">
      <c r="E13269" s="64"/>
      <c r="F13269" s="65"/>
      <c r="G13269" s="64"/>
    </row>
    <row r="13270" ht="15.0" customHeight="1">
      <c r="E13270" s="64"/>
      <c r="F13270" s="65"/>
      <c r="G13270" s="64"/>
    </row>
    <row r="13271" ht="15.0" customHeight="1">
      <c r="E13271" s="64"/>
      <c r="F13271" s="65"/>
      <c r="G13271" s="64"/>
    </row>
    <row r="13272" ht="15.0" customHeight="1">
      <c r="E13272" s="64"/>
      <c r="F13272" s="65"/>
      <c r="G13272" s="64"/>
    </row>
    <row r="13273" ht="15.0" customHeight="1">
      <c r="E13273" s="64"/>
      <c r="F13273" s="65"/>
      <c r="G13273" s="64"/>
    </row>
    <row r="13274" ht="15.0" customHeight="1">
      <c r="E13274" s="64"/>
      <c r="F13274" s="65"/>
      <c r="G13274" s="64"/>
    </row>
    <row r="13275" ht="15.0" customHeight="1">
      <c r="E13275" s="64"/>
      <c r="F13275" s="65"/>
      <c r="G13275" s="64"/>
    </row>
    <row r="13276" ht="15.0" customHeight="1">
      <c r="E13276" s="64"/>
      <c r="F13276" s="65"/>
      <c r="G13276" s="64"/>
    </row>
    <row r="13277" ht="15.0" customHeight="1">
      <c r="E13277" s="64"/>
      <c r="F13277" s="65"/>
      <c r="G13277" s="64"/>
    </row>
    <row r="13278" ht="15.0" customHeight="1">
      <c r="E13278" s="64"/>
      <c r="F13278" s="65"/>
      <c r="G13278" s="64"/>
    </row>
    <row r="13279" ht="15.0" customHeight="1">
      <c r="E13279" s="64"/>
      <c r="F13279" s="65"/>
      <c r="G13279" s="64"/>
    </row>
    <row r="13280" ht="15.0" customHeight="1">
      <c r="E13280" s="64"/>
      <c r="F13280" s="65"/>
      <c r="G13280" s="64"/>
    </row>
    <row r="13281" ht="15.0" customHeight="1">
      <c r="E13281" s="64"/>
      <c r="F13281" s="65"/>
      <c r="G13281" s="64"/>
    </row>
    <row r="13282" ht="15.0" customHeight="1">
      <c r="E13282" s="64"/>
      <c r="F13282" s="65"/>
      <c r="G13282" s="64"/>
    </row>
    <row r="13283" ht="15.0" customHeight="1">
      <c r="E13283" s="64"/>
      <c r="F13283" s="65"/>
      <c r="G13283" s="64"/>
    </row>
    <row r="13284" ht="15.0" customHeight="1">
      <c r="E13284" s="64"/>
      <c r="F13284" s="65"/>
      <c r="G13284" s="64"/>
    </row>
    <row r="13285" ht="15.0" customHeight="1">
      <c r="E13285" s="64"/>
      <c r="F13285" s="65"/>
      <c r="G13285" s="64"/>
    </row>
    <row r="13286" ht="15.0" customHeight="1">
      <c r="E13286" s="64"/>
      <c r="F13286" s="65"/>
      <c r="G13286" s="64"/>
    </row>
    <row r="13287" ht="15.0" customHeight="1">
      <c r="E13287" s="64"/>
      <c r="F13287" s="65"/>
      <c r="G13287" s="64"/>
    </row>
    <row r="13288" ht="15.0" customHeight="1">
      <c r="E13288" s="64"/>
      <c r="F13288" s="65"/>
      <c r="G13288" s="64"/>
    </row>
    <row r="13289" ht="15.0" customHeight="1">
      <c r="E13289" s="64"/>
      <c r="F13289" s="65"/>
      <c r="G13289" s="64"/>
    </row>
    <row r="13290" ht="15.0" customHeight="1">
      <c r="E13290" s="64"/>
      <c r="F13290" s="65"/>
      <c r="G13290" s="64"/>
    </row>
    <row r="13291" ht="15.0" customHeight="1">
      <c r="E13291" s="64"/>
      <c r="F13291" s="65"/>
      <c r="G13291" s="64"/>
    </row>
    <row r="13292" ht="15.0" customHeight="1">
      <c r="E13292" s="64"/>
      <c r="F13292" s="65"/>
      <c r="G13292" s="64"/>
    </row>
    <row r="13293" ht="15.0" customHeight="1">
      <c r="E13293" s="64"/>
      <c r="F13293" s="65"/>
      <c r="G13293" s="64"/>
    </row>
    <row r="13294" ht="15.0" customHeight="1">
      <c r="E13294" s="64"/>
      <c r="F13294" s="65"/>
      <c r="G13294" s="64"/>
    </row>
    <row r="13295" ht="15.0" customHeight="1">
      <c r="E13295" s="64"/>
      <c r="F13295" s="65"/>
      <c r="G13295" s="64"/>
    </row>
    <row r="13296" ht="15.0" customHeight="1">
      <c r="E13296" s="64"/>
      <c r="F13296" s="65"/>
      <c r="G13296" s="64"/>
    </row>
    <row r="13297" ht="15.0" customHeight="1">
      <c r="E13297" s="64"/>
      <c r="F13297" s="65"/>
      <c r="G13297" s="64"/>
    </row>
    <row r="13298" ht="15.0" customHeight="1">
      <c r="E13298" s="64"/>
      <c r="F13298" s="65"/>
      <c r="G13298" s="64"/>
    </row>
    <row r="13299" ht="15.0" customHeight="1">
      <c r="E13299" s="64"/>
      <c r="F13299" s="65"/>
      <c r="G13299" s="64"/>
    </row>
    <row r="13300" ht="15.0" customHeight="1">
      <c r="E13300" s="64"/>
      <c r="F13300" s="65"/>
      <c r="G13300" s="64"/>
    </row>
    <row r="13301" ht="15.0" customHeight="1">
      <c r="E13301" s="64"/>
      <c r="F13301" s="65"/>
      <c r="G13301" s="64"/>
    </row>
    <row r="13302" ht="15.0" customHeight="1">
      <c r="E13302" s="64"/>
      <c r="F13302" s="65"/>
      <c r="G13302" s="64"/>
    </row>
    <row r="13303" ht="15.0" customHeight="1">
      <c r="E13303" s="64"/>
      <c r="F13303" s="65"/>
      <c r="G13303" s="64"/>
    </row>
    <row r="13304" ht="15.0" customHeight="1">
      <c r="E13304" s="64"/>
      <c r="F13304" s="65"/>
      <c r="G13304" s="64"/>
    </row>
    <row r="13305" ht="15.0" customHeight="1">
      <c r="E13305" s="64"/>
      <c r="F13305" s="65"/>
      <c r="G13305" s="64"/>
    </row>
    <row r="13306" ht="15.0" customHeight="1">
      <c r="E13306" s="64"/>
      <c r="F13306" s="65"/>
      <c r="G13306" s="64"/>
    </row>
    <row r="13307" ht="15.0" customHeight="1">
      <c r="E13307" s="64"/>
      <c r="F13307" s="65"/>
      <c r="G13307" s="64"/>
    </row>
    <row r="13308" ht="15.0" customHeight="1">
      <c r="E13308" s="64"/>
      <c r="F13308" s="65"/>
      <c r="G13308" s="64"/>
    </row>
    <row r="13309" ht="15.0" customHeight="1">
      <c r="E13309" s="64"/>
      <c r="F13309" s="65"/>
      <c r="G13309" s="64"/>
    </row>
    <row r="13310" ht="15.0" customHeight="1">
      <c r="E13310" s="64"/>
      <c r="F13310" s="65"/>
      <c r="G13310" s="64"/>
    </row>
    <row r="13311" ht="15.0" customHeight="1">
      <c r="E13311" s="64"/>
      <c r="F13311" s="65"/>
      <c r="G13311" s="64"/>
    </row>
    <row r="13312" ht="15.0" customHeight="1">
      <c r="E13312" s="64"/>
      <c r="F13312" s="65"/>
      <c r="G13312" s="64"/>
    </row>
    <row r="13313" ht="15.0" customHeight="1">
      <c r="E13313" s="64"/>
      <c r="F13313" s="65"/>
      <c r="G13313" s="64"/>
    </row>
    <row r="13314" ht="15.0" customHeight="1">
      <c r="E13314" s="64"/>
      <c r="F13314" s="65"/>
      <c r="G13314" s="64"/>
    </row>
    <row r="13315" ht="15.0" customHeight="1">
      <c r="E13315" s="64"/>
      <c r="F13315" s="65"/>
      <c r="G13315" s="64"/>
    </row>
    <row r="13316" ht="15.0" customHeight="1">
      <c r="E13316" s="64"/>
      <c r="F13316" s="65"/>
      <c r="G13316" s="64"/>
    </row>
    <row r="13317" ht="15.0" customHeight="1">
      <c r="E13317" s="64"/>
      <c r="F13317" s="65"/>
      <c r="G13317" s="64"/>
    </row>
    <row r="13318" ht="15.0" customHeight="1">
      <c r="E13318" s="64"/>
      <c r="F13318" s="65"/>
      <c r="G13318" s="64"/>
    </row>
    <row r="13319" ht="15.0" customHeight="1">
      <c r="E13319" s="64"/>
      <c r="F13319" s="65"/>
      <c r="G13319" s="64"/>
    </row>
    <row r="13320" ht="15.0" customHeight="1">
      <c r="E13320" s="64"/>
      <c r="F13320" s="65"/>
      <c r="G13320" s="64"/>
    </row>
    <row r="13321" ht="15.0" customHeight="1">
      <c r="E13321" s="64"/>
      <c r="F13321" s="65"/>
      <c r="G13321" s="64"/>
    </row>
    <row r="13322" ht="15.0" customHeight="1">
      <c r="E13322" s="64"/>
      <c r="F13322" s="65"/>
      <c r="G13322" s="64"/>
    </row>
    <row r="13323" ht="15.0" customHeight="1">
      <c r="E13323" s="64"/>
      <c r="F13323" s="65"/>
      <c r="G13323" s="64"/>
    </row>
    <row r="13324" ht="15.0" customHeight="1">
      <c r="E13324" s="64"/>
      <c r="F13324" s="65"/>
      <c r="G13324" s="64"/>
    </row>
    <row r="13325" ht="15.0" customHeight="1">
      <c r="E13325" s="64"/>
      <c r="F13325" s="65"/>
      <c r="G13325" s="64"/>
    </row>
    <row r="13326" ht="15.0" customHeight="1">
      <c r="E13326" s="64"/>
      <c r="F13326" s="65"/>
      <c r="G13326" s="64"/>
    </row>
    <row r="13327" ht="15.0" customHeight="1">
      <c r="E13327" s="64"/>
      <c r="F13327" s="65"/>
      <c r="G13327" s="64"/>
    </row>
    <row r="13328" ht="15.0" customHeight="1">
      <c r="E13328" s="64"/>
      <c r="F13328" s="65"/>
      <c r="G13328" s="64"/>
    </row>
    <row r="13329" ht="15.0" customHeight="1">
      <c r="E13329" s="64"/>
      <c r="F13329" s="65"/>
      <c r="G13329" s="64"/>
    </row>
    <row r="13330" ht="15.0" customHeight="1">
      <c r="E13330" s="64"/>
      <c r="F13330" s="65"/>
      <c r="G13330" s="64"/>
    </row>
    <row r="13331" ht="15.0" customHeight="1">
      <c r="E13331" s="64"/>
      <c r="F13331" s="65"/>
      <c r="G13331" s="64"/>
    </row>
    <row r="13332" ht="15.0" customHeight="1">
      <c r="E13332" s="64"/>
      <c r="F13332" s="65"/>
      <c r="G13332" s="64"/>
    </row>
    <row r="13333" ht="15.0" customHeight="1">
      <c r="E13333" s="64"/>
      <c r="F13333" s="65"/>
      <c r="G13333" s="64"/>
    </row>
    <row r="13334" ht="15.0" customHeight="1">
      <c r="E13334" s="64"/>
      <c r="F13334" s="65"/>
      <c r="G13334" s="64"/>
    </row>
    <row r="13335" ht="15.0" customHeight="1">
      <c r="E13335" s="64"/>
      <c r="F13335" s="65"/>
      <c r="G13335" s="64"/>
    </row>
    <row r="13336" ht="15.0" customHeight="1">
      <c r="E13336" s="64"/>
      <c r="F13336" s="65"/>
      <c r="G13336" s="64"/>
    </row>
    <row r="13337" ht="15.0" customHeight="1">
      <c r="E13337" s="64"/>
      <c r="F13337" s="65"/>
      <c r="G13337" s="64"/>
    </row>
    <row r="13338" ht="15.0" customHeight="1">
      <c r="E13338" s="64"/>
      <c r="F13338" s="65"/>
      <c r="G13338" s="64"/>
    </row>
    <row r="13339" ht="15.0" customHeight="1">
      <c r="E13339" s="64"/>
      <c r="F13339" s="65"/>
      <c r="G13339" s="64"/>
    </row>
    <row r="13340" ht="15.0" customHeight="1">
      <c r="E13340" s="64"/>
      <c r="F13340" s="65"/>
      <c r="G13340" s="64"/>
    </row>
    <row r="13341" ht="15.0" customHeight="1">
      <c r="E13341" s="64"/>
      <c r="F13341" s="65"/>
      <c r="G13341" s="64"/>
    </row>
    <row r="13342" ht="15.0" customHeight="1">
      <c r="E13342" s="64"/>
      <c r="F13342" s="65"/>
      <c r="G13342" s="64"/>
    </row>
    <row r="13343" ht="15.0" customHeight="1">
      <c r="E13343" s="64"/>
      <c r="F13343" s="65"/>
      <c r="G13343" s="64"/>
    </row>
    <row r="13344" ht="15.0" customHeight="1">
      <c r="E13344" s="64"/>
      <c r="F13344" s="65"/>
      <c r="G13344" s="64"/>
    </row>
    <row r="13345" ht="15.0" customHeight="1">
      <c r="E13345" s="64"/>
      <c r="F13345" s="65"/>
      <c r="G13345" s="64"/>
    </row>
    <row r="13346" ht="15.0" customHeight="1">
      <c r="E13346" s="64"/>
      <c r="F13346" s="65"/>
      <c r="G13346" s="64"/>
    </row>
    <row r="13347" ht="15.0" customHeight="1">
      <c r="E13347" s="64"/>
      <c r="F13347" s="65"/>
      <c r="G13347" s="64"/>
    </row>
    <row r="13348" ht="15.0" customHeight="1">
      <c r="E13348" s="64"/>
      <c r="F13348" s="65"/>
      <c r="G13348" s="64"/>
    </row>
    <row r="13349" ht="15.0" customHeight="1">
      <c r="E13349" s="64"/>
      <c r="F13349" s="65"/>
      <c r="G13349" s="64"/>
    </row>
    <row r="13350" ht="15.0" customHeight="1">
      <c r="E13350" s="64"/>
      <c r="F13350" s="65"/>
      <c r="G13350" s="64"/>
    </row>
    <row r="13351" ht="15.0" customHeight="1">
      <c r="E13351" s="64"/>
      <c r="F13351" s="65"/>
      <c r="G13351" s="64"/>
    </row>
    <row r="13352" ht="15.0" customHeight="1">
      <c r="E13352" s="64"/>
      <c r="F13352" s="65"/>
      <c r="G13352" s="64"/>
    </row>
    <row r="13353" ht="15.0" customHeight="1">
      <c r="E13353" s="64"/>
      <c r="F13353" s="65"/>
      <c r="G13353" s="64"/>
    </row>
    <row r="13354" ht="15.0" customHeight="1">
      <c r="E13354" s="64"/>
      <c r="F13354" s="65"/>
      <c r="G13354" s="64"/>
    </row>
    <row r="13355" ht="15.0" customHeight="1">
      <c r="E13355" s="64"/>
      <c r="F13355" s="65"/>
      <c r="G13355" s="64"/>
    </row>
    <row r="13356" ht="15.0" customHeight="1">
      <c r="E13356" s="64"/>
      <c r="F13356" s="65"/>
      <c r="G13356" s="64"/>
    </row>
    <row r="13357" ht="15.0" customHeight="1">
      <c r="E13357" s="64"/>
      <c r="F13357" s="65"/>
      <c r="G13357" s="64"/>
    </row>
    <row r="13358" ht="15.0" customHeight="1">
      <c r="E13358" s="64"/>
      <c r="F13358" s="65"/>
      <c r="G13358" s="64"/>
    </row>
    <row r="13359" ht="15.0" customHeight="1">
      <c r="E13359" s="64"/>
      <c r="F13359" s="65"/>
      <c r="G13359" s="64"/>
    </row>
    <row r="13360" ht="15.0" customHeight="1">
      <c r="E13360" s="64"/>
      <c r="F13360" s="65"/>
      <c r="G13360" s="64"/>
    </row>
    <row r="13361" ht="15.0" customHeight="1">
      <c r="E13361" s="64"/>
      <c r="F13361" s="65"/>
      <c r="G13361" s="64"/>
    </row>
    <row r="13362" ht="15.0" customHeight="1">
      <c r="E13362" s="64"/>
      <c r="F13362" s="65"/>
      <c r="G13362" s="64"/>
    </row>
    <row r="13363" ht="15.0" customHeight="1">
      <c r="E13363" s="64"/>
      <c r="F13363" s="65"/>
      <c r="G13363" s="64"/>
    </row>
    <row r="13364" ht="15.0" customHeight="1">
      <c r="E13364" s="64"/>
      <c r="F13364" s="65"/>
      <c r="G13364" s="64"/>
    </row>
    <row r="13365" ht="15.0" customHeight="1">
      <c r="E13365" s="64"/>
      <c r="F13365" s="65"/>
      <c r="G13365" s="64"/>
    </row>
    <row r="13366" ht="15.0" customHeight="1">
      <c r="E13366" s="64"/>
      <c r="F13366" s="65"/>
      <c r="G13366" s="64"/>
    </row>
    <row r="13367" ht="15.0" customHeight="1">
      <c r="E13367" s="64"/>
      <c r="F13367" s="65"/>
      <c r="G13367" s="64"/>
    </row>
    <row r="13368" ht="15.0" customHeight="1">
      <c r="E13368" s="64"/>
      <c r="F13368" s="65"/>
      <c r="G13368" s="64"/>
    </row>
    <row r="13369" ht="15.0" customHeight="1">
      <c r="E13369" s="64"/>
      <c r="F13369" s="65"/>
      <c r="G13369" s="64"/>
    </row>
    <row r="13370" ht="15.0" customHeight="1">
      <c r="E13370" s="64"/>
      <c r="F13370" s="65"/>
      <c r="G13370" s="64"/>
    </row>
    <row r="13371" ht="15.0" customHeight="1">
      <c r="E13371" s="64"/>
      <c r="F13371" s="65"/>
      <c r="G13371" s="64"/>
    </row>
    <row r="13372" ht="15.0" customHeight="1">
      <c r="E13372" s="64"/>
      <c r="F13372" s="65"/>
      <c r="G13372" s="64"/>
    </row>
    <row r="13373" ht="15.0" customHeight="1">
      <c r="E13373" s="64"/>
      <c r="F13373" s="65"/>
      <c r="G13373" s="64"/>
    </row>
    <row r="13374" ht="15.0" customHeight="1">
      <c r="E13374" s="64"/>
      <c r="F13374" s="65"/>
      <c r="G13374" s="64"/>
    </row>
    <row r="13375" ht="15.0" customHeight="1">
      <c r="E13375" s="64"/>
      <c r="F13375" s="65"/>
      <c r="G13375" s="64"/>
    </row>
    <row r="13376" ht="15.0" customHeight="1">
      <c r="E13376" s="64"/>
      <c r="F13376" s="65"/>
      <c r="G13376" s="64"/>
    </row>
    <row r="13377" ht="15.0" customHeight="1">
      <c r="E13377" s="64"/>
      <c r="F13377" s="65"/>
      <c r="G13377" s="64"/>
    </row>
    <row r="13378" ht="15.0" customHeight="1">
      <c r="E13378" s="64"/>
      <c r="F13378" s="65"/>
      <c r="G13378" s="64"/>
    </row>
    <row r="13379" ht="15.0" customHeight="1">
      <c r="E13379" s="64"/>
      <c r="F13379" s="65"/>
      <c r="G13379" s="64"/>
    </row>
    <row r="13380" ht="15.0" customHeight="1">
      <c r="E13380" s="64"/>
      <c r="F13380" s="65"/>
      <c r="G13380" s="64"/>
    </row>
    <row r="13381" ht="15.0" customHeight="1">
      <c r="E13381" s="64"/>
      <c r="F13381" s="65"/>
      <c r="G13381" s="64"/>
    </row>
    <row r="13382" ht="15.0" customHeight="1">
      <c r="E13382" s="64"/>
      <c r="F13382" s="65"/>
      <c r="G13382" s="64"/>
    </row>
    <row r="13383" ht="15.0" customHeight="1">
      <c r="E13383" s="64"/>
      <c r="F13383" s="65"/>
      <c r="G13383" s="64"/>
    </row>
    <row r="13384" ht="15.0" customHeight="1">
      <c r="E13384" s="64"/>
      <c r="F13384" s="65"/>
      <c r="G13384" s="64"/>
    </row>
    <row r="13385" ht="15.0" customHeight="1">
      <c r="E13385" s="64"/>
      <c r="F13385" s="65"/>
      <c r="G13385" s="64"/>
    </row>
    <row r="13386" ht="15.0" customHeight="1">
      <c r="E13386" s="64"/>
      <c r="F13386" s="65"/>
      <c r="G13386" s="64"/>
    </row>
    <row r="13387" ht="15.0" customHeight="1">
      <c r="E13387" s="64"/>
      <c r="F13387" s="65"/>
      <c r="G13387" s="64"/>
    </row>
    <row r="13388" ht="15.0" customHeight="1">
      <c r="E13388" s="64"/>
      <c r="F13388" s="65"/>
      <c r="G13388" s="64"/>
    </row>
    <row r="13389" ht="15.0" customHeight="1">
      <c r="E13389" s="64"/>
      <c r="F13389" s="65"/>
      <c r="G13389" s="64"/>
    </row>
    <row r="13390" ht="15.0" customHeight="1">
      <c r="E13390" s="64"/>
      <c r="F13390" s="65"/>
      <c r="G13390" s="64"/>
    </row>
    <row r="13391" ht="15.0" customHeight="1">
      <c r="E13391" s="64"/>
      <c r="F13391" s="65"/>
      <c r="G13391" s="64"/>
    </row>
    <row r="13392" ht="15.0" customHeight="1">
      <c r="E13392" s="64"/>
      <c r="F13392" s="65"/>
      <c r="G13392" s="64"/>
    </row>
    <row r="13393" ht="15.0" customHeight="1">
      <c r="E13393" s="64"/>
      <c r="F13393" s="65"/>
      <c r="G13393" s="64"/>
    </row>
    <row r="13394" ht="15.0" customHeight="1">
      <c r="E13394" s="64"/>
      <c r="F13394" s="65"/>
      <c r="G13394" s="64"/>
    </row>
    <row r="13395" ht="15.0" customHeight="1">
      <c r="E13395" s="64"/>
      <c r="F13395" s="65"/>
      <c r="G13395" s="64"/>
    </row>
    <row r="13396" ht="15.0" customHeight="1">
      <c r="E13396" s="64"/>
      <c r="F13396" s="65"/>
      <c r="G13396" s="64"/>
    </row>
    <row r="13397" ht="15.0" customHeight="1">
      <c r="E13397" s="64"/>
      <c r="F13397" s="65"/>
      <c r="G13397" s="64"/>
    </row>
    <row r="13398" ht="15.0" customHeight="1">
      <c r="E13398" s="64"/>
      <c r="F13398" s="65"/>
      <c r="G13398" s="64"/>
    </row>
    <row r="13399" ht="15.0" customHeight="1">
      <c r="E13399" s="64"/>
      <c r="F13399" s="65"/>
      <c r="G13399" s="64"/>
    </row>
    <row r="13400" ht="15.0" customHeight="1">
      <c r="E13400" s="64"/>
      <c r="F13400" s="65"/>
      <c r="G13400" s="64"/>
    </row>
    <row r="13401" ht="15.0" customHeight="1">
      <c r="E13401" s="64"/>
      <c r="F13401" s="65"/>
      <c r="G13401" s="64"/>
    </row>
    <row r="13402" ht="15.0" customHeight="1">
      <c r="E13402" s="64"/>
      <c r="F13402" s="65"/>
      <c r="G13402" s="64"/>
    </row>
    <row r="13403" ht="15.0" customHeight="1">
      <c r="E13403" s="64"/>
      <c r="F13403" s="65"/>
      <c r="G13403" s="64"/>
    </row>
    <row r="13404" ht="15.0" customHeight="1">
      <c r="E13404" s="64"/>
      <c r="F13404" s="65"/>
      <c r="G13404" s="64"/>
    </row>
    <row r="13405" ht="15.0" customHeight="1">
      <c r="E13405" s="64"/>
      <c r="F13405" s="65"/>
      <c r="G13405" s="64"/>
    </row>
    <row r="13406" ht="15.0" customHeight="1">
      <c r="E13406" s="64"/>
      <c r="F13406" s="65"/>
      <c r="G13406" s="64"/>
    </row>
    <row r="13407" ht="15.0" customHeight="1">
      <c r="E13407" s="64"/>
      <c r="F13407" s="65"/>
      <c r="G13407" s="64"/>
    </row>
    <row r="13408" ht="15.0" customHeight="1">
      <c r="E13408" s="64"/>
      <c r="F13408" s="65"/>
      <c r="G13408" s="64"/>
    </row>
    <row r="13409" ht="15.0" customHeight="1">
      <c r="E13409" s="64"/>
      <c r="F13409" s="65"/>
      <c r="G13409" s="64"/>
    </row>
    <row r="13410" ht="15.0" customHeight="1">
      <c r="E13410" s="64"/>
      <c r="F13410" s="65"/>
      <c r="G13410" s="64"/>
    </row>
    <row r="13411" ht="15.0" customHeight="1">
      <c r="E13411" s="64"/>
      <c r="F13411" s="65"/>
      <c r="G13411" s="64"/>
    </row>
    <row r="13412" ht="15.0" customHeight="1">
      <c r="E13412" s="64"/>
      <c r="F13412" s="65"/>
      <c r="G13412" s="64"/>
    </row>
    <row r="13413" ht="15.0" customHeight="1">
      <c r="E13413" s="64"/>
      <c r="F13413" s="65"/>
      <c r="G13413" s="64"/>
    </row>
    <row r="13414" ht="15.0" customHeight="1">
      <c r="E13414" s="64"/>
      <c r="F13414" s="65"/>
      <c r="G13414" s="64"/>
    </row>
    <row r="13415" ht="15.0" customHeight="1">
      <c r="E13415" s="64"/>
      <c r="F13415" s="65"/>
      <c r="G13415" s="64"/>
    </row>
    <row r="13416" ht="15.0" customHeight="1">
      <c r="E13416" s="64"/>
      <c r="F13416" s="65"/>
      <c r="G13416" s="64"/>
    </row>
    <row r="13417" ht="15.0" customHeight="1">
      <c r="E13417" s="64"/>
      <c r="F13417" s="65"/>
      <c r="G13417" s="64"/>
    </row>
    <row r="13418" ht="15.0" customHeight="1">
      <c r="E13418" s="64"/>
      <c r="F13418" s="65"/>
      <c r="G13418" s="64"/>
    </row>
    <row r="13419" ht="15.0" customHeight="1">
      <c r="E13419" s="64"/>
      <c r="F13419" s="65"/>
      <c r="G13419" s="64"/>
    </row>
    <row r="13420" ht="15.0" customHeight="1">
      <c r="E13420" s="64"/>
      <c r="F13420" s="65"/>
      <c r="G13420" s="64"/>
    </row>
    <row r="13421" ht="15.0" customHeight="1">
      <c r="E13421" s="64"/>
      <c r="F13421" s="65"/>
      <c r="G13421" s="64"/>
    </row>
    <row r="13422" ht="15.0" customHeight="1">
      <c r="E13422" s="64"/>
      <c r="F13422" s="65"/>
      <c r="G13422" s="64"/>
    </row>
    <row r="13423" ht="15.0" customHeight="1">
      <c r="E13423" s="64"/>
      <c r="F13423" s="65"/>
      <c r="G13423" s="64"/>
    </row>
    <row r="13424" ht="15.0" customHeight="1">
      <c r="E13424" s="64"/>
      <c r="F13424" s="65"/>
      <c r="G13424" s="64"/>
    </row>
    <row r="13425" ht="15.0" customHeight="1">
      <c r="E13425" s="64"/>
      <c r="F13425" s="65"/>
      <c r="G13425" s="64"/>
    </row>
    <row r="13426" ht="15.0" customHeight="1">
      <c r="E13426" s="64"/>
      <c r="F13426" s="65"/>
      <c r="G13426" s="64"/>
    </row>
    <row r="13427" ht="15.0" customHeight="1">
      <c r="E13427" s="64"/>
      <c r="F13427" s="65"/>
      <c r="G13427" s="64"/>
    </row>
    <row r="13428" ht="15.0" customHeight="1">
      <c r="E13428" s="64"/>
      <c r="F13428" s="65"/>
      <c r="G13428" s="64"/>
    </row>
    <row r="13429" ht="15.0" customHeight="1">
      <c r="E13429" s="64"/>
      <c r="F13429" s="65"/>
      <c r="G13429" s="64"/>
    </row>
    <row r="13430" ht="15.0" customHeight="1">
      <c r="E13430" s="64"/>
      <c r="F13430" s="65"/>
      <c r="G13430" s="64"/>
    </row>
    <row r="13431" ht="15.0" customHeight="1">
      <c r="E13431" s="64"/>
      <c r="F13431" s="65"/>
      <c r="G13431" s="64"/>
    </row>
    <row r="13432" ht="15.0" customHeight="1">
      <c r="E13432" s="64"/>
      <c r="F13432" s="65"/>
      <c r="G13432" s="64"/>
    </row>
    <row r="13433" ht="15.0" customHeight="1">
      <c r="E13433" s="64"/>
      <c r="F13433" s="65"/>
      <c r="G13433" s="64"/>
    </row>
    <row r="13434" ht="15.0" customHeight="1">
      <c r="E13434" s="64"/>
      <c r="F13434" s="65"/>
      <c r="G13434" s="64"/>
    </row>
    <row r="13435" ht="15.0" customHeight="1">
      <c r="E13435" s="64"/>
      <c r="F13435" s="65"/>
      <c r="G13435" s="64"/>
    </row>
    <row r="13436" ht="15.0" customHeight="1">
      <c r="E13436" s="64"/>
      <c r="F13436" s="65"/>
      <c r="G13436" s="64"/>
    </row>
    <row r="13437" ht="15.0" customHeight="1">
      <c r="E13437" s="64"/>
      <c r="F13437" s="65"/>
      <c r="G13437" s="64"/>
    </row>
    <row r="13438" ht="15.0" customHeight="1">
      <c r="E13438" s="64"/>
      <c r="F13438" s="65"/>
      <c r="G13438" s="64"/>
    </row>
    <row r="13439" ht="15.0" customHeight="1">
      <c r="E13439" s="64"/>
      <c r="F13439" s="65"/>
      <c r="G13439" s="64"/>
    </row>
    <row r="13440" ht="15.0" customHeight="1">
      <c r="E13440" s="64"/>
      <c r="F13440" s="65"/>
      <c r="G13440" s="64"/>
    </row>
    <row r="13441" ht="15.0" customHeight="1">
      <c r="E13441" s="64"/>
      <c r="F13441" s="65"/>
      <c r="G13441" s="64"/>
    </row>
    <row r="13442" ht="15.0" customHeight="1">
      <c r="E13442" s="64"/>
      <c r="F13442" s="65"/>
      <c r="G13442" s="64"/>
    </row>
    <row r="13443" ht="15.0" customHeight="1">
      <c r="E13443" s="64"/>
      <c r="F13443" s="65"/>
      <c r="G13443" s="64"/>
    </row>
    <row r="13444" ht="15.0" customHeight="1">
      <c r="E13444" s="64"/>
      <c r="F13444" s="65"/>
      <c r="G13444" s="64"/>
    </row>
    <row r="13445" ht="15.0" customHeight="1">
      <c r="E13445" s="64"/>
      <c r="F13445" s="65"/>
      <c r="G13445" s="64"/>
    </row>
    <row r="13446" ht="15.0" customHeight="1">
      <c r="E13446" s="64"/>
      <c r="F13446" s="65"/>
      <c r="G13446" s="64"/>
    </row>
    <row r="13447" ht="15.0" customHeight="1">
      <c r="E13447" s="64"/>
      <c r="F13447" s="65"/>
      <c r="G13447" s="64"/>
    </row>
    <row r="13448" ht="15.0" customHeight="1">
      <c r="E13448" s="64"/>
      <c r="F13448" s="65"/>
      <c r="G13448" s="64"/>
    </row>
    <row r="13449" ht="15.0" customHeight="1">
      <c r="E13449" s="64"/>
      <c r="F13449" s="65"/>
      <c r="G13449" s="64"/>
    </row>
    <row r="13450" ht="15.0" customHeight="1">
      <c r="E13450" s="64"/>
      <c r="F13450" s="65"/>
      <c r="G13450" s="64"/>
    </row>
    <row r="13451" ht="15.0" customHeight="1">
      <c r="E13451" s="64"/>
      <c r="F13451" s="65"/>
      <c r="G13451" s="64"/>
    </row>
    <row r="13452" ht="15.0" customHeight="1">
      <c r="E13452" s="64"/>
      <c r="F13452" s="65"/>
      <c r="G13452" s="64"/>
    </row>
    <row r="13453" ht="15.0" customHeight="1">
      <c r="E13453" s="64"/>
      <c r="F13453" s="65"/>
      <c r="G13453" s="64"/>
    </row>
    <row r="13454" ht="15.0" customHeight="1">
      <c r="E13454" s="64"/>
      <c r="F13454" s="65"/>
      <c r="G13454" s="64"/>
    </row>
    <row r="13455" ht="15.0" customHeight="1">
      <c r="E13455" s="64"/>
      <c r="F13455" s="65"/>
      <c r="G13455" s="64"/>
    </row>
    <row r="13456" ht="15.0" customHeight="1">
      <c r="E13456" s="64"/>
      <c r="F13456" s="65"/>
      <c r="G13456" s="64"/>
    </row>
    <row r="13457" ht="15.0" customHeight="1">
      <c r="E13457" s="64"/>
      <c r="F13457" s="65"/>
      <c r="G13457" s="64"/>
    </row>
    <row r="13458" ht="15.0" customHeight="1">
      <c r="E13458" s="64"/>
      <c r="F13458" s="65"/>
      <c r="G13458" s="64"/>
    </row>
    <row r="13459" ht="15.0" customHeight="1">
      <c r="E13459" s="64"/>
      <c r="F13459" s="65"/>
      <c r="G13459" s="64"/>
    </row>
    <row r="13460" ht="15.0" customHeight="1">
      <c r="E13460" s="64"/>
      <c r="F13460" s="65"/>
      <c r="G13460" s="64"/>
    </row>
    <row r="13461" ht="15.0" customHeight="1">
      <c r="E13461" s="64"/>
      <c r="F13461" s="65"/>
      <c r="G13461" s="64"/>
    </row>
    <row r="13462" ht="15.0" customHeight="1">
      <c r="E13462" s="64"/>
      <c r="F13462" s="65"/>
      <c r="G13462" s="64"/>
    </row>
    <row r="13463" ht="15.0" customHeight="1">
      <c r="E13463" s="64"/>
      <c r="F13463" s="65"/>
      <c r="G13463" s="64"/>
    </row>
    <row r="13464" ht="15.0" customHeight="1">
      <c r="E13464" s="64"/>
      <c r="F13464" s="65"/>
      <c r="G13464" s="64"/>
    </row>
    <row r="13465" ht="15.0" customHeight="1">
      <c r="E13465" s="64"/>
      <c r="F13465" s="65"/>
      <c r="G13465" s="64"/>
    </row>
    <row r="13466" ht="15.0" customHeight="1">
      <c r="E13466" s="64"/>
      <c r="F13466" s="65"/>
      <c r="G13466" s="64"/>
    </row>
    <row r="13467" ht="15.0" customHeight="1">
      <c r="E13467" s="64"/>
      <c r="F13467" s="65"/>
      <c r="G13467" s="64"/>
    </row>
    <row r="13468" ht="15.0" customHeight="1">
      <c r="E13468" s="64"/>
      <c r="F13468" s="65"/>
      <c r="G13468" s="64"/>
    </row>
    <row r="13469" ht="15.0" customHeight="1">
      <c r="E13469" s="64"/>
      <c r="F13469" s="65"/>
      <c r="G13469" s="64"/>
    </row>
    <row r="13470" ht="15.0" customHeight="1">
      <c r="E13470" s="64"/>
      <c r="F13470" s="65"/>
      <c r="G13470" s="64"/>
    </row>
    <row r="13471" ht="15.0" customHeight="1">
      <c r="E13471" s="64"/>
      <c r="F13471" s="65"/>
      <c r="G13471" s="64"/>
    </row>
    <row r="13472" ht="15.0" customHeight="1">
      <c r="E13472" s="64"/>
      <c r="F13472" s="65"/>
      <c r="G13472" s="64"/>
    </row>
    <row r="13473" ht="15.0" customHeight="1">
      <c r="E13473" s="64"/>
      <c r="F13473" s="65"/>
      <c r="G13473" s="64"/>
    </row>
    <row r="13474" ht="15.0" customHeight="1">
      <c r="E13474" s="64"/>
      <c r="F13474" s="65"/>
      <c r="G13474" s="64"/>
    </row>
    <row r="13475" ht="15.0" customHeight="1">
      <c r="E13475" s="64"/>
      <c r="F13475" s="65"/>
      <c r="G13475" s="64"/>
    </row>
    <row r="13476" ht="15.0" customHeight="1">
      <c r="E13476" s="64"/>
      <c r="F13476" s="65"/>
      <c r="G13476" s="64"/>
    </row>
    <row r="13477" ht="15.0" customHeight="1">
      <c r="E13477" s="64"/>
      <c r="F13477" s="65"/>
      <c r="G13477" s="64"/>
    </row>
    <row r="13478" ht="15.0" customHeight="1">
      <c r="E13478" s="64"/>
      <c r="F13478" s="65"/>
      <c r="G13478" s="64"/>
    </row>
    <row r="13479" ht="15.0" customHeight="1">
      <c r="E13479" s="64"/>
      <c r="F13479" s="65"/>
      <c r="G13479" s="64"/>
    </row>
    <row r="13480" ht="15.0" customHeight="1">
      <c r="E13480" s="64"/>
      <c r="F13480" s="65"/>
      <c r="G13480" s="64"/>
    </row>
    <row r="13481" ht="15.0" customHeight="1">
      <c r="E13481" s="64"/>
      <c r="F13481" s="65"/>
      <c r="G13481" s="64"/>
    </row>
    <row r="13482" ht="15.0" customHeight="1">
      <c r="E13482" s="64"/>
      <c r="F13482" s="65"/>
      <c r="G13482" s="64"/>
    </row>
    <row r="13483" ht="15.0" customHeight="1">
      <c r="E13483" s="64"/>
      <c r="F13483" s="65"/>
      <c r="G13483" s="64"/>
    </row>
    <row r="13484" ht="15.0" customHeight="1">
      <c r="E13484" s="64"/>
      <c r="F13484" s="65"/>
      <c r="G13484" s="64"/>
    </row>
    <row r="13485" ht="15.0" customHeight="1">
      <c r="E13485" s="64"/>
      <c r="F13485" s="65"/>
      <c r="G13485" s="64"/>
    </row>
    <row r="13486" ht="15.0" customHeight="1">
      <c r="E13486" s="64"/>
      <c r="F13486" s="65"/>
      <c r="G13486" s="64"/>
    </row>
    <row r="13487" ht="15.0" customHeight="1">
      <c r="E13487" s="64"/>
      <c r="F13487" s="65"/>
      <c r="G13487" s="64"/>
    </row>
    <row r="13488" ht="15.0" customHeight="1">
      <c r="E13488" s="64"/>
      <c r="F13488" s="65"/>
      <c r="G13488" s="64"/>
    </row>
    <row r="13489" ht="15.0" customHeight="1">
      <c r="E13489" s="64"/>
      <c r="F13489" s="65"/>
      <c r="G13489" s="64"/>
    </row>
    <row r="13490" ht="15.0" customHeight="1">
      <c r="E13490" s="64"/>
      <c r="F13490" s="65"/>
      <c r="G13490" s="64"/>
    </row>
    <row r="13491" ht="15.0" customHeight="1">
      <c r="E13491" s="64"/>
      <c r="F13491" s="65"/>
      <c r="G13491" s="64"/>
    </row>
    <row r="13492" ht="15.0" customHeight="1">
      <c r="E13492" s="64"/>
      <c r="F13492" s="65"/>
      <c r="G13492" s="64"/>
    </row>
    <row r="13493" ht="15.0" customHeight="1">
      <c r="E13493" s="64"/>
      <c r="F13493" s="65"/>
      <c r="G13493" s="64"/>
    </row>
    <row r="13494" ht="15.0" customHeight="1">
      <c r="E13494" s="64"/>
      <c r="F13494" s="65"/>
      <c r="G13494" s="64"/>
    </row>
    <row r="13495" ht="15.0" customHeight="1">
      <c r="E13495" s="64"/>
      <c r="F13495" s="65"/>
      <c r="G13495" s="64"/>
    </row>
    <row r="13496" ht="15.0" customHeight="1">
      <c r="E13496" s="64"/>
      <c r="F13496" s="65"/>
      <c r="G13496" s="64"/>
    </row>
    <row r="13497" ht="15.0" customHeight="1">
      <c r="E13497" s="64"/>
      <c r="F13497" s="65"/>
      <c r="G13497" s="64"/>
    </row>
    <row r="13498" ht="15.0" customHeight="1">
      <c r="E13498" s="64"/>
      <c r="F13498" s="65"/>
      <c r="G13498" s="64"/>
    </row>
    <row r="13499" ht="15.0" customHeight="1">
      <c r="E13499" s="64"/>
      <c r="F13499" s="65"/>
      <c r="G13499" s="64"/>
    </row>
    <row r="13500" ht="15.0" customHeight="1">
      <c r="E13500" s="64"/>
      <c r="F13500" s="65"/>
      <c r="G13500" s="64"/>
    </row>
    <row r="13501" ht="15.0" customHeight="1">
      <c r="E13501" s="64"/>
      <c r="F13501" s="65"/>
      <c r="G13501" s="64"/>
    </row>
    <row r="13502" ht="15.0" customHeight="1">
      <c r="E13502" s="64"/>
      <c r="F13502" s="65"/>
      <c r="G13502" s="64"/>
    </row>
    <row r="13503" ht="15.0" customHeight="1">
      <c r="E13503" s="64"/>
      <c r="F13503" s="65"/>
      <c r="G13503" s="64"/>
    </row>
    <row r="13504" ht="15.0" customHeight="1">
      <c r="E13504" s="64"/>
      <c r="F13504" s="65"/>
      <c r="G13504" s="64"/>
    </row>
    <row r="13505" ht="15.0" customHeight="1">
      <c r="E13505" s="64"/>
      <c r="F13505" s="65"/>
      <c r="G13505" s="64"/>
    </row>
    <row r="13506" ht="15.0" customHeight="1">
      <c r="E13506" s="64"/>
      <c r="F13506" s="65"/>
      <c r="G13506" s="64"/>
    </row>
    <row r="13507" ht="15.0" customHeight="1">
      <c r="E13507" s="64"/>
      <c r="F13507" s="65"/>
      <c r="G13507" s="64"/>
    </row>
    <row r="13508" ht="15.0" customHeight="1">
      <c r="E13508" s="64"/>
      <c r="F13508" s="65"/>
      <c r="G13508" s="64"/>
    </row>
    <row r="13509" ht="15.0" customHeight="1">
      <c r="E13509" s="64"/>
      <c r="F13509" s="65"/>
      <c r="G13509" s="64"/>
    </row>
    <row r="13510" ht="15.0" customHeight="1">
      <c r="E13510" s="64"/>
      <c r="F13510" s="65"/>
      <c r="G13510" s="64"/>
    </row>
    <row r="13511" ht="15.0" customHeight="1">
      <c r="E13511" s="64"/>
      <c r="F13511" s="65"/>
      <c r="G13511" s="64"/>
    </row>
    <row r="13512" ht="15.0" customHeight="1">
      <c r="E13512" s="64"/>
      <c r="F13512" s="65"/>
      <c r="G13512" s="64"/>
    </row>
    <row r="13513" ht="15.0" customHeight="1">
      <c r="E13513" s="64"/>
      <c r="F13513" s="65"/>
      <c r="G13513" s="64"/>
    </row>
    <row r="13514" ht="15.0" customHeight="1">
      <c r="E13514" s="64"/>
      <c r="F13514" s="65"/>
      <c r="G13514" s="64"/>
    </row>
    <row r="13515" ht="15.0" customHeight="1">
      <c r="E13515" s="64"/>
      <c r="F13515" s="65"/>
      <c r="G13515" s="64"/>
    </row>
    <row r="13516" ht="15.0" customHeight="1">
      <c r="E13516" s="64"/>
      <c r="F13516" s="65"/>
      <c r="G13516" s="64"/>
    </row>
    <row r="13517" ht="15.0" customHeight="1">
      <c r="E13517" s="64"/>
      <c r="F13517" s="65"/>
      <c r="G13517" s="64"/>
    </row>
    <row r="13518" ht="15.0" customHeight="1">
      <c r="E13518" s="64"/>
      <c r="F13518" s="65"/>
      <c r="G13518" s="64"/>
    </row>
    <row r="13519" ht="15.0" customHeight="1">
      <c r="E13519" s="64"/>
      <c r="F13519" s="65"/>
      <c r="G13519" s="64"/>
    </row>
    <row r="13520" ht="15.0" customHeight="1">
      <c r="E13520" s="64"/>
      <c r="F13520" s="65"/>
      <c r="G13520" s="64"/>
    </row>
    <row r="13521" ht="15.0" customHeight="1">
      <c r="E13521" s="64"/>
      <c r="F13521" s="65"/>
      <c r="G13521" s="64"/>
    </row>
    <row r="13522" ht="15.0" customHeight="1">
      <c r="E13522" s="64"/>
      <c r="F13522" s="65"/>
      <c r="G13522" s="64"/>
    </row>
    <row r="13523" ht="15.0" customHeight="1">
      <c r="E13523" s="64"/>
      <c r="F13523" s="65"/>
      <c r="G13523" s="64"/>
    </row>
    <row r="13524" ht="15.0" customHeight="1">
      <c r="E13524" s="64"/>
      <c r="F13524" s="65"/>
      <c r="G13524" s="64"/>
    </row>
    <row r="13525" ht="15.0" customHeight="1">
      <c r="E13525" s="64"/>
      <c r="F13525" s="65"/>
      <c r="G13525" s="64"/>
    </row>
    <row r="13526" ht="15.0" customHeight="1">
      <c r="E13526" s="64"/>
      <c r="F13526" s="65"/>
      <c r="G13526" s="64"/>
    </row>
    <row r="13527" ht="15.0" customHeight="1">
      <c r="E13527" s="64"/>
      <c r="F13527" s="65"/>
      <c r="G13527" s="64"/>
    </row>
    <row r="13528" ht="15.0" customHeight="1">
      <c r="E13528" s="64"/>
      <c r="F13528" s="65"/>
      <c r="G13528" s="64"/>
    </row>
    <row r="13529" ht="15.0" customHeight="1">
      <c r="E13529" s="64"/>
      <c r="F13529" s="65"/>
      <c r="G13529" s="64"/>
    </row>
    <row r="13530" ht="15.0" customHeight="1">
      <c r="E13530" s="64"/>
      <c r="F13530" s="65"/>
      <c r="G13530" s="64"/>
    </row>
    <row r="13531" ht="15.0" customHeight="1">
      <c r="E13531" s="64"/>
      <c r="F13531" s="65"/>
      <c r="G13531" s="64"/>
    </row>
    <row r="13532" ht="15.0" customHeight="1">
      <c r="E13532" s="64"/>
      <c r="F13532" s="65"/>
      <c r="G13532" s="64"/>
    </row>
    <row r="13533" ht="15.0" customHeight="1">
      <c r="E13533" s="64"/>
      <c r="F13533" s="65"/>
      <c r="G13533" s="64"/>
    </row>
    <row r="13534" ht="15.0" customHeight="1">
      <c r="E13534" s="64"/>
      <c r="F13534" s="65"/>
      <c r="G13534" s="64"/>
    </row>
    <row r="13535" ht="15.0" customHeight="1">
      <c r="E13535" s="64"/>
      <c r="F13535" s="65"/>
      <c r="G13535" s="64"/>
    </row>
    <row r="13536" ht="15.0" customHeight="1">
      <c r="E13536" s="64"/>
      <c r="F13536" s="65"/>
      <c r="G13536" s="64"/>
    </row>
    <row r="13537" ht="15.0" customHeight="1">
      <c r="E13537" s="64"/>
      <c r="F13537" s="65"/>
      <c r="G13537" s="64"/>
    </row>
    <row r="13538" ht="15.0" customHeight="1">
      <c r="E13538" s="64"/>
      <c r="F13538" s="65"/>
      <c r="G13538" s="64"/>
    </row>
    <row r="13539" ht="15.0" customHeight="1">
      <c r="E13539" s="64"/>
      <c r="F13539" s="65"/>
      <c r="G13539" s="64"/>
    </row>
    <row r="13540" ht="15.0" customHeight="1">
      <c r="E13540" s="64"/>
      <c r="F13540" s="65"/>
      <c r="G13540" s="64"/>
    </row>
    <row r="13541" ht="15.0" customHeight="1">
      <c r="E13541" s="64"/>
      <c r="F13541" s="65"/>
      <c r="G13541" s="64"/>
    </row>
    <row r="13542" ht="15.0" customHeight="1">
      <c r="E13542" s="64"/>
      <c r="F13542" s="65"/>
      <c r="G13542" s="64"/>
    </row>
    <row r="13543" ht="15.0" customHeight="1">
      <c r="E13543" s="64"/>
      <c r="F13543" s="65"/>
      <c r="G13543" s="64"/>
    </row>
    <row r="13544" ht="15.0" customHeight="1">
      <c r="E13544" s="64"/>
      <c r="F13544" s="65"/>
      <c r="G13544" s="64"/>
    </row>
    <row r="13545" ht="15.0" customHeight="1">
      <c r="E13545" s="64"/>
      <c r="F13545" s="65"/>
      <c r="G13545" s="64"/>
    </row>
    <row r="13546" ht="15.0" customHeight="1">
      <c r="E13546" s="64"/>
      <c r="F13546" s="65"/>
      <c r="G13546" s="64"/>
    </row>
    <row r="13547" ht="15.0" customHeight="1">
      <c r="E13547" s="64"/>
      <c r="F13547" s="65"/>
      <c r="G13547" s="64"/>
    </row>
    <row r="13548" ht="15.0" customHeight="1">
      <c r="E13548" s="64"/>
      <c r="F13548" s="65"/>
      <c r="G13548" s="64"/>
    </row>
    <row r="13549" ht="15.0" customHeight="1">
      <c r="E13549" s="64"/>
      <c r="F13549" s="65"/>
      <c r="G13549" s="64"/>
    </row>
    <row r="13550" ht="15.0" customHeight="1">
      <c r="E13550" s="64"/>
      <c r="F13550" s="65"/>
      <c r="G13550" s="64"/>
    </row>
    <row r="13551" ht="15.0" customHeight="1">
      <c r="E13551" s="64"/>
      <c r="F13551" s="65"/>
      <c r="G13551" s="64"/>
    </row>
    <row r="13552" ht="15.0" customHeight="1">
      <c r="E13552" s="64"/>
      <c r="F13552" s="65"/>
      <c r="G13552" s="64"/>
    </row>
    <row r="13553" ht="15.0" customHeight="1">
      <c r="E13553" s="64"/>
      <c r="F13553" s="65"/>
      <c r="G13553" s="64"/>
    </row>
    <row r="13554" ht="15.0" customHeight="1">
      <c r="E13554" s="64"/>
      <c r="F13554" s="65"/>
      <c r="G13554" s="64"/>
    </row>
    <row r="13555" ht="15.0" customHeight="1">
      <c r="E13555" s="64"/>
      <c r="F13555" s="65"/>
      <c r="G13555" s="64"/>
    </row>
    <row r="13556" ht="15.0" customHeight="1">
      <c r="E13556" s="64"/>
      <c r="F13556" s="65"/>
      <c r="G13556" s="64"/>
    </row>
    <row r="13557" ht="15.0" customHeight="1">
      <c r="E13557" s="64"/>
      <c r="F13557" s="65"/>
      <c r="G13557" s="64"/>
    </row>
    <row r="13558" ht="15.0" customHeight="1">
      <c r="E13558" s="64"/>
      <c r="F13558" s="65"/>
      <c r="G13558" s="64"/>
    </row>
    <row r="13559" ht="15.0" customHeight="1">
      <c r="E13559" s="64"/>
      <c r="F13559" s="65"/>
      <c r="G13559" s="64"/>
    </row>
    <row r="13560" ht="15.0" customHeight="1">
      <c r="E13560" s="64"/>
      <c r="F13560" s="65"/>
      <c r="G13560" s="64"/>
    </row>
    <row r="13561" ht="15.0" customHeight="1">
      <c r="E13561" s="64"/>
      <c r="F13561" s="65"/>
      <c r="G13561" s="64"/>
    </row>
    <row r="13562" ht="15.0" customHeight="1">
      <c r="E13562" s="64"/>
      <c r="F13562" s="65"/>
      <c r="G13562" s="64"/>
    </row>
    <row r="13563" ht="15.0" customHeight="1">
      <c r="E13563" s="64"/>
      <c r="F13563" s="65"/>
      <c r="G13563" s="64"/>
    </row>
    <row r="13564" ht="15.0" customHeight="1">
      <c r="E13564" s="64"/>
      <c r="F13564" s="65"/>
      <c r="G13564" s="64"/>
    </row>
    <row r="13565" ht="15.0" customHeight="1">
      <c r="E13565" s="64"/>
      <c r="F13565" s="65"/>
      <c r="G13565" s="64"/>
    </row>
    <row r="13566" ht="15.0" customHeight="1">
      <c r="E13566" s="64"/>
      <c r="F13566" s="65"/>
      <c r="G13566" s="64"/>
    </row>
    <row r="13567" ht="15.0" customHeight="1">
      <c r="E13567" s="64"/>
      <c r="F13567" s="65"/>
      <c r="G13567" s="64"/>
    </row>
    <row r="13568" ht="15.0" customHeight="1">
      <c r="E13568" s="64"/>
      <c r="F13568" s="65"/>
      <c r="G13568" s="64"/>
    </row>
    <row r="13569" ht="15.0" customHeight="1">
      <c r="E13569" s="64"/>
      <c r="F13569" s="65"/>
      <c r="G13569" s="64"/>
    </row>
    <row r="13570" ht="15.0" customHeight="1">
      <c r="E13570" s="64"/>
      <c r="F13570" s="65"/>
      <c r="G13570" s="64"/>
    </row>
    <row r="13571" ht="15.0" customHeight="1">
      <c r="E13571" s="64"/>
      <c r="F13571" s="65"/>
      <c r="G13571" s="64"/>
    </row>
    <row r="13572" ht="15.0" customHeight="1">
      <c r="E13572" s="64"/>
      <c r="F13572" s="65"/>
      <c r="G13572" s="64"/>
    </row>
    <row r="13573" ht="15.0" customHeight="1">
      <c r="E13573" s="64"/>
      <c r="F13573" s="65"/>
      <c r="G13573" s="64"/>
    </row>
    <row r="13574" ht="15.0" customHeight="1">
      <c r="E13574" s="64"/>
      <c r="F13574" s="65"/>
      <c r="G13574" s="64"/>
    </row>
    <row r="13575" ht="15.0" customHeight="1">
      <c r="E13575" s="64"/>
      <c r="F13575" s="65"/>
      <c r="G13575" s="64"/>
    </row>
    <row r="13576" ht="15.0" customHeight="1">
      <c r="E13576" s="64"/>
      <c r="F13576" s="65"/>
      <c r="G13576" s="64"/>
    </row>
    <row r="13577" ht="15.0" customHeight="1">
      <c r="E13577" s="64"/>
      <c r="F13577" s="65"/>
      <c r="G13577" s="64"/>
    </row>
    <row r="13578" ht="15.0" customHeight="1">
      <c r="E13578" s="64"/>
      <c r="F13578" s="65"/>
      <c r="G13578" s="64"/>
    </row>
    <row r="13579" ht="15.0" customHeight="1">
      <c r="E13579" s="64"/>
      <c r="F13579" s="65"/>
      <c r="G13579" s="64"/>
    </row>
    <row r="13580" ht="15.0" customHeight="1">
      <c r="E13580" s="64"/>
      <c r="F13580" s="65"/>
      <c r="G13580" s="64"/>
    </row>
    <row r="13581" ht="15.0" customHeight="1">
      <c r="E13581" s="64"/>
      <c r="F13581" s="65"/>
      <c r="G13581" s="64"/>
    </row>
    <row r="13582" ht="15.0" customHeight="1">
      <c r="E13582" s="64"/>
      <c r="F13582" s="65"/>
      <c r="G13582" s="64"/>
    </row>
    <row r="13583" ht="15.0" customHeight="1">
      <c r="E13583" s="64"/>
      <c r="F13583" s="65"/>
      <c r="G13583" s="64"/>
    </row>
    <row r="13584" ht="15.0" customHeight="1">
      <c r="E13584" s="64"/>
      <c r="F13584" s="65"/>
      <c r="G13584" s="64"/>
    </row>
    <row r="13585" ht="15.0" customHeight="1">
      <c r="E13585" s="64"/>
      <c r="F13585" s="65"/>
      <c r="G13585" s="64"/>
    </row>
    <row r="13586" ht="15.0" customHeight="1">
      <c r="E13586" s="64"/>
      <c r="F13586" s="65"/>
      <c r="G13586" s="64"/>
    </row>
    <row r="13587" ht="15.0" customHeight="1">
      <c r="E13587" s="64"/>
      <c r="F13587" s="65"/>
      <c r="G13587" s="64"/>
    </row>
    <row r="13588" ht="15.0" customHeight="1">
      <c r="E13588" s="64"/>
      <c r="F13588" s="65"/>
      <c r="G13588" s="64"/>
    </row>
    <row r="13589" ht="15.0" customHeight="1">
      <c r="E13589" s="64"/>
      <c r="F13589" s="65"/>
      <c r="G13589" s="64"/>
    </row>
    <row r="13590" ht="15.0" customHeight="1">
      <c r="E13590" s="64"/>
      <c r="F13590" s="65"/>
      <c r="G13590" s="64"/>
    </row>
    <row r="13591" ht="15.0" customHeight="1">
      <c r="E13591" s="64"/>
      <c r="F13591" s="65"/>
      <c r="G13591" s="64"/>
    </row>
    <row r="13592" ht="15.0" customHeight="1">
      <c r="E13592" s="64"/>
      <c r="F13592" s="65"/>
      <c r="G13592" s="64"/>
    </row>
    <row r="13593" ht="15.0" customHeight="1">
      <c r="E13593" s="64"/>
      <c r="F13593" s="65"/>
      <c r="G13593" s="64"/>
    </row>
    <row r="13594" ht="15.0" customHeight="1">
      <c r="E13594" s="64"/>
      <c r="F13594" s="65"/>
      <c r="G13594" s="64"/>
    </row>
    <row r="13595" ht="15.0" customHeight="1">
      <c r="E13595" s="64"/>
      <c r="F13595" s="65"/>
      <c r="G13595" s="64"/>
    </row>
    <row r="13596" ht="15.0" customHeight="1">
      <c r="E13596" s="64"/>
      <c r="F13596" s="65"/>
      <c r="G13596" s="64"/>
    </row>
    <row r="13597" ht="15.0" customHeight="1">
      <c r="E13597" s="64"/>
      <c r="F13597" s="65"/>
      <c r="G13597" s="64"/>
    </row>
    <row r="13598" ht="15.0" customHeight="1">
      <c r="E13598" s="64"/>
      <c r="F13598" s="65"/>
      <c r="G13598" s="64"/>
    </row>
    <row r="13599" ht="15.0" customHeight="1">
      <c r="E13599" s="64"/>
      <c r="F13599" s="65"/>
      <c r="G13599" s="64"/>
    </row>
    <row r="13600" ht="15.0" customHeight="1">
      <c r="E13600" s="64"/>
      <c r="F13600" s="65"/>
      <c r="G13600" s="64"/>
    </row>
    <row r="13601" ht="15.0" customHeight="1">
      <c r="E13601" s="64"/>
      <c r="F13601" s="65"/>
      <c r="G13601" s="64"/>
    </row>
    <row r="13602" ht="15.0" customHeight="1">
      <c r="E13602" s="64"/>
      <c r="F13602" s="65"/>
      <c r="G13602" s="64"/>
    </row>
    <row r="13603" ht="15.0" customHeight="1">
      <c r="E13603" s="64"/>
      <c r="F13603" s="65"/>
      <c r="G13603" s="64"/>
    </row>
    <row r="13604" ht="15.0" customHeight="1">
      <c r="E13604" s="64"/>
      <c r="F13604" s="65"/>
      <c r="G13604" s="64"/>
    </row>
    <row r="13605" ht="15.0" customHeight="1">
      <c r="E13605" s="64"/>
      <c r="F13605" s="65"/>
      <c r="G13605" s="64"/>
    </row>
    <row r="13606" ht="15.0" customHeight="1">
      <c r="E13606" s="64"/>
      <c r="F13606" s="65"/>
      <c r="G13606" s="64"/>
    </row>
    <row r="13607" ht="15.0" customHeight="1">
      <c r="E13607" s="64"/>
      <c r="F13607" s="65"/>
      <c r="G13607" s="64"/>
    </row>
    <row r="13608" ht="15.0" customHeight="1">
      <c r="E13608" s="64"/>
      <c r="F13608" s="65"/>
      <c r="G13608" s="64"/>
    </row>
    <row r="13609" ht="15.0" customHeight="1">
      <c r="E13609" s="64"/>
      <c r="F13609" s="65"/>
      <c r="G13609" s="64"/>
    </row>
    <row r="13610" ht="15.0" customHeight="1">
      <c r="E13610" s="64"/>
      <c r="F13610" s="65"/>
      <c r="G13610" s="64"/>
    </row>
    <row r="13611" ht="15.0" customHeight="1">
      <c r="E13611" s="64"/>
      <c r="F13611" s="65"/>
      <c r="G13611" s="64"/>
    </row>
    <row r="13612" ht="15.0" customHeight="1">
      <c r="E13612" s="64"/>
      <c r="F13612" s="65"/>
      <c r="G13612" s="64"/>
    </row>
    <row r="13613" ht="15.0" customHeight="1">
      <c r="E13613" s="64"/>
      <c r="F13613" s="65"/>
      <c r="G13613" s="64"/>
    </row>
    <row r="13614" ht="15.0" customHeight="1">
      <c r="E13614" s="64"/>
      <c r="F13614" s="65"/>
      <c r="G13614" s="64"/>
    </row>
    <row r="13615" ht="15.0" customHeight="1">
      <c r="E13615" s="64"/>
      <c r="F13615" s="65"/>
      <c r="G13615" s="64"/>
    </row>
    <row r="13616" ht="15.0" customHeight="1">
      <c r="E13616" s="64"/>
      <c r="F13616" s="65"/>
      <c r="G13616" s="64"/>
    </row>
    <row r="13617" ht="15.0" customHeight="1">
      <c r="E13617" s="64"/>
      <c r="F13617" s="65"/>
      <c r="G13617" s="64"/>
    </row>
    <row r="13618" ht="15.0" customHeight="1">
      <c r="E13618" s="64"/>
      <c r="F13618" s="65"/>
      <c r="G13618" s="64"/>
    </row>
    <row r="13619" ht="15.0" customHeight="1">
      <c r="E13619" s="64"/>
      <c r="F13619" s="65"/>
      <c r="G13619" s="64"/>
    </row>
    <row r="13620" ht="15.0" customHeight="1">
      <c r="E13620" s="64"/>
      <c r="F13620" s="65"/>
      <c r="G13620" s="64"/>
    </row>
    <row r="13621" ht="15.0" customHeight="1">
      <c r="E13621" s="64"/>
      <c r="F13621" s="65"/>
      <c r="G13621" s="64"/>
    </row>
    <row r="13622" ht="15.0" customHeight="1">
      <c r="E13622" s="64"/>
      <c r="F13622" s="65"/>
      <c r="G13622" s="64"/>
    </row>
    <row r="13623" ht="15.0" customHeight="1">
      <c r="E13623" s="64"/>
      <c r="F13623" s="65"/>
      <c r="G13623" s="64"/>
    </row>
    <row r="13624" ht="15.0" customHeight="1">
      <c r="E13624" s="64"/>
      <c r="F13624" s="65"/>
      <c r="G13624" s="64"/>
    </row>
    <row r="13625" ht="15.0" customHeight="1">
      <c r="E13625" s="64"/>
      <c r="F13625" s="65"/>
      <c r="G13625" s="64"/>
    </row>
    <row r="13626" ht="15.0" customHeight="1">
      <c r="E13626" s="64"/>
      <c r="F13626" s="65"/>
      <c r="G13626" s="64"/>
    </row>
    <row r="13627" ht="15.0" customHeight="1">
      <c r="E13627" s="64"/>
      <c r="F13627" s="65"/>
      <c r="G13627" s="64"/>
    </row>
    <row r="13628" ht="15.0" customHeight="1">
      <c r="E13628" s="64"/>
      <c r="F13628" s="65"/>
      <c r="G13628" s="64"/>
    </row>
    <row r="13629" ht="15.0" customHeight="1">
      <c r="E13629" s="64"/>
      <c r="F13629" s="65"/>
      <c r="G13629" s="64"/>
    </row>
    <row r="13630" ht="15.0" customHeight="1">
      <c r="E13630" s="64"/>
      <c r="F13630" s="65"/>
      <c r="G13630" s="64"/>
    </row>
    <row r="13631" ht="15.0" customHeight="1">
      <c r="E13631" s="64"/>
      <c r="F13631" s="65"/>
      <c r="G13631" s="64"/>
    </row>
    <row r="13632" ht="15.0" customHeight="1">
      <c r="E13632" s="64"/>
      <c r="F13632" s="65"/>
      <c r="G13632" s="64"/>
    </row>
    <row r="13633" ht="15.0" customHeight="1">
      <c r="E13633" s="64"/>
      <c r="F13633" s="65"/>
      <c r="G13633" s="64"/>
    </row>
    <row r="13634" ht="15.0" customHeight="1">
      <c r="E13634" s="64"/>
      <c r="F13634" s="65"/>
      <c r="G13634" s="64"/>
    </row>
    <row r="13635" ht="15.0" customHeight="1">
      <c r="E13635" s="64"/>
      <c r="F13635" s="65"/>
      <c r="G13635" s="64"/>
    </row>
    <row r="13636" ht="15.0" customHeight="1">
      <c r="E13636" s="64"/>
      <c r="F13636" s="65"/>
      <c r="G13636" s="64"/>
    </row>
    <row r="13637" ht="15.0" customHeight="1">
      <c r="E13637" s="64"/>
      <c r="F13637" s="65"/>
      <c r="G13637" s="64"/>
    </row>
    <row r="13638" ht="15.0" customHeight="1">
      <c r="E13638" s="64"/>
      <c r="F13638" s="65"/>
      <c r="G13638" s="64"/>
    </row>
    <row r="13639" ht="15.0" customHeight="1">
      <c r="E13639" s="64"/>
      <c r="F13639" s="65"/>
      <c r="G13639" s="64"/>
    </row>
    <row r="13640" ht="15.0" customHeight="1">
      <c r="E13640" s="64"/>
      <c r="F13640" s="65"/>
      <c r="G13640" s="64"/>
    </row>
    <row r="13641" ht="15.0" customHeight="1">
      <c r="E13641" s="64"/>
      <c r="F13641" s="65"/>
      <c r="G13641" s="64"/>
    </row>
    <row r="13642" ht="15.0" customHeight="1">
      <c r="E13642" s="64"/>
      <c r="F13642" s="65"/>
      <c r="G13642" s="64"/>
    </row>
    <row r="13643" ht="15.0" customHeight="1">
      <c r="E13643" s="64"/>
      <c r="F13643" s="65"/>
      <c r="G13643" s="64"/>
    </row>
    <row r="13644" ht="15.0" customHeight="1">
      <c r="E13644" s="64"/>
      <c r="F13644" s="65"/>
      <c r="G13644" s="64"/>
    </row>
    <row r="13645" ht="15.0" customHeight="1">
      <c r="E13645" s="64"/>
      <c r="F13645" s="65"/>
      <c r="G13645" s="64"/>
    </row>
    <row r="13646" ht="15.0" customHeight="1">
      <c r="E13646" s="64"/>
      <c r="F13646" s="65"/>
      <c r="G13646" s="64"/>
    </row>
    <row r="13647" ht="15.0" customHeight="1">
      <c r="E13647" s="64"/>
      <c r="F13647" s="65"/>
      <c r="G13647" s="64"/>
    </row>
    <row r="13648" ht="15.0" customHeight="1">
      <c r="E13648" s="64"/>
      <c r="F13648" s="65"/>
      <c r="G13648" s="64"/>
    </row>
    <row r="13649" ht="15.0" customHeight="1">
      <c r="E13649" s="64"/>
      <c r="F13649" s="65"/>
      <c r="G13649" s="64"/>
    </row>
    <row r="13650" ht="15.0" customHeight="1">
      <c r="E13650" s="64"/>
      <c r="F13650" s="65"/>
      <c r="G13650" s="64"/>
    </row>
    <row r="13651" ht="15.0" customHeight="1">
      <c r="E13651" s="64"/>
      <c r="F13651" s="65"/>
      <c r="G13651" s="64"/>
    </row>
    <row r="13652" ht="15.0" customHeight="1">
      <c r="E13652" s="64"/>
      <c r="F13652" s="65"/>
      <c r="G13652" s="64"/>
    </row>
    <row r="13653" ht="15.0" customHeight="1">
      <c r="E13653" s="64"/>
      <c r="F13653" s="65"/>
      <c r="G13653" s="64"/>
    </row>
    <row r="13654" ht="15.0" customHeight="1">
      <c r="E13654" s="64"/>
      <c r="F13654" s="65"/>
      <c r="G13654" s="64"/>
    </row>
    <row r="13655" ht="15.0" customHeight="1">
      <c r="E13655" s="64"/>
      <c r="F13655" s="65"/>
      <c r="G13655" s="64"/>
    </row>
    <row r="13656" ht="15.0" customHeight="1">
      <c r="E13656" s="64"/>
      <c r="F13656" s="65"/>
      <c r="G13656" s="64"/>
    </row>
    <row r="13657" ht="15.0" customHeight="1">
      <c r="E13657" s="64"/>
      <c r="F13657" s="65"/>
      <c r="G13657" s="64"/>
    </row>
    <row r="13658" ht="15.0" customHeight="1">
      <c r="E13658" s="64"/>
      <c r="F13658" s="65"/>
      <c r="G13658" s="64"/>
    </row>
    <row r="13659" ht="15.0" customHeight="1">
      <c r="E13659" s="64"/>
      <c r="F13659" s="65"/>
      <c r="G13659" s="64"/>
    </row>
    <row r="13660" ht="15.0" customHeight="1">
      <c r="E13660" s="64"/>
      <c r="F13660" s="65"/>
      <c r="G13660" s="64"/>
    </row>
    <row r="13661" ht="15.0" customHeight="1">
      <c r="E13661" s="64"/>
      <c r="F13661" s="65"/>
      <c r="G13661" s="64"/>
    </row>
    <row r="13662" ht="15.0" customHeight="1">
      <c r="E13662" s="64"/>
      <c r="F13662" s="65"/>
      <c r="G13662" s="64"/>
    </row>
    <row r="13663" ht="15.0" customHeight="1">
      <c r="E13663" s="64"/>
      <c r="F13663" s="65"/>
      <c r="G13663" s="64"/>
    </row>
    <row r="13664" ht="15.0" customHeight="1">
      <c r="E13664" s="64"/>
      <c r="F13664" s="65"/>
      <c r="G13664" s="64"/>
    </row>
    <row r="13665" ht="15.0" customHeight="1">
      <c r="E13665" s="64"/>
      <c r="F13665" s="65"/>
      <c r="G13665" s="64"/>
    </row>
    <row r="13666" ht="15.0" customHeight="1">
      <c r="E13666" s="64"/>
      <c r="F13666" s="65"/>
      <c r="G13666" s="64"/>
    </row>
    <row r="13667" ht="15.0" customHeight="1">
      <c r="E13667" s="64"/>
      <c r="F13667" s="65"/>
      <c r="G13667" s="64"/>
    </row>
    <row r="13668" ht="15.0" customHeight="1">
      <c r="E13668" s="64"/>
      <c r="F13668" s="65"/>
      <c r="G13668" s="64"/>
    </row>
    <row r="13669" ht="15.0" customHeight="1">
      <c r="E13669" s="64"/>
      <c r="F13669" s="65"/>
      <c r="G13669" s="64"/>
    </row>
    <row r="13670" ht="15.0" customHeight="1">
      <c r="E13670" s="64"/>
      <c r="F13670" s="65"/>
      <c r="G13670" s="64"/>
    </row>
    <row r="13671" ht="15.0" customHeight="1">
      <c r="E13671" s="64"/>
      <c r="F13671" s="65"/>
      <c r="G13671" s="64"/>
    </row>
    <row r="13672" ht="15.0" customHeight="1">
      <c r="E13672" s="64"/>
      <c r="F13672" s="65"/>
      <c r="G13672" s="64"/>
    </row>
    <row r="13673" ht="15.0" customHeight="1">
      <c r="E13673" s="64"/>
      <c r="F13673" s="65"/>
      <c r="G13673" s="64"/>
    </row>
    <row r="13674" ht="15.0" customHeight="1">
      <c r="E13674" s="64"/>
      <c r="F13674" s="65"/>
      <c r="G13674" s="64"/>
    </row>
    <row r="13675" ht="15.0" customHeight="1">
      <c r="E13675" s="64"/>
      <c r="F13675" s="65"/>
      <c r="G13675" s="64"/>
    </row>
    <row r="13676" ht="15.0" customHeight="1">
      <c r="E13676" s="64"/>
      <c r="F13676" s="65"/>
      <c r="G13676" s="64"/>
    </row>
    <row r="13677" ht="15.0" customHeight="1">
      <c r="E13677" s="64"/>
      <c r="F13677" s="65"/>
      <c r="G13677" s="64"/>
    </row>
    <row r="13678" ht="15.0" customHeight="1">
      <c r="E13678" s="64"/>
      <c r="F13678" s="65"/>
      <c r="G13678" s="64"/>
    </row>
    <row r="13679" ht="15.0" customHeight="1">
      <c r="E13679" s="64"/>
      <c r="F13679" s="65"/>
      <c r="G13679" s="64"/>
    </row>
    <row r="13680" ht="15.0" customHeight="1">
      <c r="E13680" s="64"/>
      <c r="F13680" s="65"/>
      <c r="G13680" s="64"/>
    </row>
    <row r="13681" ht="15.0" customHeight="1">
      <c r="E13681" s="64"/>
      <c r="F13681" s="65"/>
      <c r="G13681" s="64"/>
    </row>
    <row r="13682" ht="15.0" customHeight="1">
      <c r="E13682" s="64"/>
      <c r="F13682" s="65"/>
      <c r="G13682" s="64"/>
    </row>
    <row r="13683" ht="15.0" customHeight="1">
      <c r="E13683" s="64"/>
      <c r="F13683" s="65"/>
      <c r="G13683" s="64"/>
    </row>
    <row r="13684" ht="15.0" customHeight="1">
      <c r="E13684" s="64"/>
      <c r="F13684" s="65"/>
      <c r="G13684" s="64"/>
    </row>
    <row r="13685" ht="15.0" customHeight="1">
      <c r="E13685" s="64"/>
      <c r="F13685" s="65"/>
      <c r="G13685" s="64"/>
    </row>
    <row r="13686" ht="15.0" customHeight="1">
      <c r="E13686" s="64"/>
      <c r="F13686" s="65"/>
      <c r="G13686" s="64"/>
    </row>
    <row r="13687" ht="15.0" customHeight="1">
      <c r="E13687" s="64"/>
      <c r="F13687" s="65"/>
      <c r="G13687" s="64"/>
    </row>
    <row r="13688" ht="15.0" customHeight="1">
      <c r="E13688" s="64"/>
      <c r="F13688" s="65"/>
      <c r="G13688" s="64"/>
    </row>
    <row r="13689" ht="15.0" customHeight="1">
      <c r="E13689" s="64"/>
      <c r="F13689" s="65"/>
      <c r="G13689" s="64"/>
    </row>
    <row r="13690" ht="15.0" customHeight="1">
      <c r="E13690" s="64"/>
      <c r="F13690" s="65"/>
      <c r="G13690" s="64"/>
    </row>
    <row r="13691" ht="15.0" customHeight="1">
      <c r="E13691" s="64"/>
      <c r="F13691" s="65"/>
      <c r="G13691" s="64"/>
    </row>
    <row r="13692" ht="15.0" customHeight="1">
      <c r="E13692" s="64"/>
      <c r="F13692" s="65"/>
      <c r="G13692" s="64"/>
    </row>
    <row r="13693" ht="15.0" customHeight="1">
      <c r="E13693" s="64"/>
      <c r="F13693" s="65"/>
      <c r="G13693" s="64"/>
    </row>
    <row r="13694" ht="15.0" customHeight="1">
      <c r="E13694" s="64"/>
      <c r="F13694" s="65"/>
      <c r="G13694" s="64"/>
    </row>
    <row r="13695" ht="15.0" customHeight="1">
      <c r="E13695" s="64"/>
      <c r="F13695" s="65"/>
      <c r="G13695" s="64"/>
    </row>
    <row r="13696" ht="15.0" customHeight="1">
      <c r="E13696" s="64"/>
      <c r="F13696" s="65"/>
      <c r="G13696" s="64"/>
    </row>
    <row r="13697" ht="15.0" customHeight="1">
      <c r="E13697" s="64"/>
      <c r="F13697" s="65"/>
      <c r="G13697" s="64"/>
    </row>
    <row r="13698" ht="15.0" customHeight="1">
      <c r="E13698" s="64"/>
      <c r="F13698" s="65"/>
      <c r="G13698" s="64"/>
    </row>
    <row r="13699" ht="15.0" customHeight="1">
      <c r="E13699" s="64"/>
      <c r="F13699" s="65"/>
      <c r="G13699" s="64"/>
    </row>
    <row r="13700" ht="15.0" customHeight="1">
      <c r="E13700" s="64"/>
      <c r="F13700" s="65"/>
      <c r="G13700" s="64"/>
    </row>
    <row r="13701" ht="15.0" customHeight="1">
      <c r="E13701" s="64"/>
      <c r="F13701" s="65"/>
      <c r="G13701" s="64"/>
    </row>
    <row r="13702" ht="15.0" customHeight="1">
      <c r="E13702" s="64"/>
      <c r="F13702" s="65"/>
      <c r="G13702" s="64"/>
    </row>
    <row r="13703" ht="15.0" customHeight="1">
      <c r="E13703" s="64"/>
      <c r="F13703" s="65"/>
      <c r="G13703" s="64"/>
    </row>
    <row r="13704" ht="15.0" customHeight="1">
      <c r="E13704" s="64"/>
      <c r="F13704" s="65"/>
      <c r="G13704" s="64"/>
    </row>
    <row r="13705" ht="15.0" customHeight="1">
      <c r="E13705" s="64"/>
      <c r="F13705" s="65"/>
      <c r="G13705" s="64"/>
    </row>
    <row r="13706" ht="15.0" customHeight="1">
      <c r="E13706" s="64"/>
      <c r="F13706" s="65"/>
      <c r="G13706" s="64"/>
    </row>
    <row r="13707" ht="15.0" customHeight="1">
      <c r="E13707" s="64"/>
      <c r="F13707" s="65"/>
      <c r="G13707" s="64"/>
    </row>
    <row r="13708" ht="15.0" customHeight="1">
      <c r="E13708" s="64"/>
      <c r="F13708" s="65"/>
      <c r="G13708" s="64"/>
    </row>
    <row r="13709" ht="15.0" customHeight="1">
      <c r="E13709" s="64"/>
      <c r="F13709" s="65"/>
      <c r="G13709" s="64"/>
    </row>
    <row r="13710" ht="15.0" customHeight="1">
      <c r="E13710" s="64"/>
      <c r="F13710" s="65"/>
      <c r="G13710" s="64"/>
    </row>
    <row r="13711" ht="15.0" customHeight="1">
      <c r="E13711" s="64"/>
      <c r="F13711" s="65"/>
      <c r="G13711" s="64"/>
    </row>
    <row r="13712" ht="15.0" customHeight="1">
      <c r="E13712" s="64"/>
      <c r="F13712" s="65"/>
      <c r="G13712" s="64"/>
    </row>
    <row r="13713" ht="15.0" customHeight="1">
      <c r="E13713" s="64"/>
      <c r="F13713" s="65"/>
      <c r="G13713" s="64"/>
    </row>
    <row r="13714" ht="15.0" customHeight="1">
      <c r="E13714" s="64"/>
      <c r="F13714" s="65"/>
      <c r="G13714" s="64"/>
    </row>
    <row r="13715" ht="15.0" customHeight="1">
      <c r="E13715" s="64"/>
      <c r="F13715" s="65"/>
      <c r="G13715" s="64"/>
    </row>
    <row r="13716" ht="15.0" customHeight="1">
      <c r="E13716" s="64"/>
      <c r="F13716" s="65"/>
      <c r="G13716" s="64"/>
    </row>
    <row r="13717" ht="15.0" customHeight="1">
      <c r="E13717" s="64"/>
      <c r="F13717" s="65"/>
      <c r="G13717" s="64"/>
    </row>
    <row r="13718" ht="15.0" customHeight="1">
      <c r="E13718" s="64"/>
      <c r="F13718" s="65"/>
      <c r="G13718" s="64"/>
    </row>
    <row r="13719" ht="15.0" customHeight="1">
      <c r="E13719" s="64"/>
      <c r="F13719" s="65"/>
      <c r="G13719" s="64"/>
    </row>
    <row r="13720" ht="15.0" customHeight="1">
      <c r="E13720" s="64"/>
      <c r="F13720" s="65"/>
      <c r="G13720" s="64"/>
    </row>
    <row r="13721" ht="15.0" customHeight="1">
      <c r="E13721" s="64"/>
      <c r="F13721" s="65"/>
      <c r="G13721" s="64"/>
    </row>
    <row r="13722" ht="15.0" customHeight="1">
      <c r="E13722" s="64"/>
      <c r="F13722" s="65"/>
      <c r="G13722" s="64"/>
    </row>
    <row r="13723" ht="15.0" customHeight="1">
      <c r="E13723" s="64"/>
      <c r="F13723" s="65"/>
      <c r="G13723" s="64"/>
    </row>
    <row r="13724" ht="15.0" customHeight="1">
      <c r="E13724" s="64"/>
      <c r="F13724" s="65"/>
      <c r="G13724" s="64"/>
    </row>
    <row r="13725" ht="15.0" customHeight="1">
      <c r="E13725" s="64"/>
      <c r="F13725" s="65"/>
      <c r="G13725" s="64"/>
    </row>
    <row r="13726" ht="15.0" customHeight="1">
      <c r="E13726" s="64"/>
      <c r="F13726" s="65"/>
      <c r="G13726" s="64"/>
    </row>
    <row r="13727" ht="15.0" customHeight="1">
      <c r="E13727" s="64"/>
      <c r="F13727" s="65"/>
      <c r="G13727" s="64"/>
    </row>
    <row r="13728" ht="15.0" customHeight="1">
      <c r="E13728" s="64"/>
      <c r="F13728" s="65"/>
      <c r="G13728" s="64"/>
    </row>
    <row r="13729" ht="15.0" customHeight="1">
      <c r="E13729" s="64"/>
      <c r="F13729" s="65"/>
      <c r="G13729" s="64"/>
    </row>
    <row r="13730" ht="15.0" customHeight="1">
      <c r="E13730" s="64"/>
      <c r="F13730" s="65"/>
      <c r="G13730" s="64"/>
    </row>
    <row r="13731" ht="15.0" customHeight="1">
      <c r="E13731" s="64"/>
      <c r="F13731" s="65"/>
      <c r="G13731" s="64"/>
    </row>
    <row r="13732" ht="15.0" customHeight="1">
      <c r="E13732" s="64"/>
      <c r="F13732" s="65"/>
      <c r="G13732" s="64"/>
    </row>
    <row r="13733" ht="15.0" customHeight="1">
      <c r="E13733" s="64"/>
      <c r="F13733" s="65"/>
      <c r="G13733" s="64"/>
    </row>
    <row r="13734" ht="15.0" customHeight="1">
      <c r="E13734" s="64"/>
      <c r="F13734" s="65"/>
      <c r="G13734" s="64"/>
    </row>
    <row r="13735" ht="15.0" customHeight="1">
      <c r="E13735" s="64"/>
      <c r="F13735" s="65"/>
      <c r="G13735" s="64"/>
    </row>
    <row r="13736" ht="15.0" customHeight="1">
      <c r="E13736" s="64"/>
      <c r="F13736" s="65"/>
      <c r="G13736" s="64"/>
    </row>
    <row r="13737" ht="15.0" customHeight="1">
      <c r="E13737" s="64"/>
      <c r="F13737" s="65"/>
      <c r="G13737" s="64"/>
    </row>
    <row r="13738" ht="15.0" customHeight="1">
      <c r="E13738" s="64"/>
      <c r="F13738" s="65"/>
      <c r="G13738" s="64"/>
    </row>
    <row r="13739" ht="15.0" customHeight="1">
      <c r="E13739" s="64"/>
      <c r="F13739" s="65"/>
      <c r="G13739" s="64"/>
    </row>
    <row r="13740" ht="15.0" customHeight="1">
      <c r="E13740" s="64"/>
      <c r="F13740" s="65"/>
      <c r="G13740" s="64"/>
    </row>
    <row r="13741" ht="15.0" customHeight="1">
      <c r="E13741" s="64"/>
      <c r="F13741" s="65"/>
      <c r="G13741" s="64"/>
    </row>
    <row r="13742" ht="15.0" customHeight="1">
      <c r="E13742" s="64"/>
      <c r="F13742" s="65"/>
      <c r="G13742" s="64"/>
    </row>
    <row r="13743" ht="15.0" customHeight="1">
      <c r="E13743" s="64"/>
      <c r="F13743" s="65"/>
      <c r="G13743" s="64"/>
    </row>
    <row r="13744" ht="15.0" customHeight="1">
      <c r="E13744" s="64"/>
      <c r="F13744" s="65"/>
      <c r="G13744" s="64"/>
    </row>
    <row r="13745" ht="15.0" customHeight="1">
      <c r="E13745" s="64"/>
      <c r="F13745" s="65"/>
      <c r="G13745" s="64"/>
    </row>
    <row r="13746" ht="15.0" customHeight="1">
      <c r="E13746" s="64"/>
      <c r="F13746" s="65"/>
      <c r="G13746" s="64"/>
    </row>
    <row r="13747" ht="15.0" customHeight="1">
      <c r="E13747" s="64"/>
      <c r="F13747" s="65"/>
      <c r="G13747" s="64"/>
    </row>
    <row r="13748" ht="15.0" customHeight="1">
      <c r="E13748" s="64"/>
      <c r="F13748" s="65"/>
      <c r="G13748" s="64"/>
    </row>
    <row r="13749" ht="15.0" customHeight="1">
      <c r="E13749" s="64"/>
      <c r="F13749" s="65"/>
      <c r="G13749" s="64"/>
    </row>
    <row r="13750" ht="15.0" customHeight="1">
      <c r="E13750" s="64"/>
      <c r="F13750" s="65"/>
      <c r="G13750" s="64"/>
    </row>
    <row r="13751" ht="15.0" customHeight="1">
      <c r="E13751" s="64"/>
      <c r="F13751" s="65"/>
      <c r="G13751" s="64"/>
    </row>
    <row r="13752" ht="15.0" customHeight="1">
      <c r="E13752" s="64"/>
      <c r="F13752" s="65"/>
      <c r="G13752" s="64"/>
    </row>
    <row r="13753" ht="15.0" customHeight="1">
      <c r="E13753" s="64"/>
      <c r="F13753" s="65"/>
      <c r="G13753" s="64"/>
    </row>
    <row r="13754" ht="15.0" customHeight="1">
      <c r="E13754" s="64"/>
      <c r="F13754" s="65"/>
      <c r="G13754" s="64"/>
    </row>
    <row r="13755" ht="15.0" customHeight="1">
      <c r="E13755" s="64"/>
      <c r="F13755" s="65"/>
      <c r="G13755" s="64"/>
    </row>
    <row r="13756" ht="15.0" customHeight="1">
      <c r="E13756" s="64"/>
      <c r="F13756" s="65"/>
      <c r="G13756" s="64"/>
    </row>
    <row r="13757" ht="15.0" customHeight="1">
      <c r="E13757" s="64"/>
      <c r="F13757" s="65"/>
      <c r="G13757" s="64"/>
    </row>
    <row r="13758" ht="15.0" customHeight="1">
      <c r="E13758" s="64"/>
      <c r="F13758" s="65"/>
      <c r="G13758" s="64"/>
    </row>
    <row r="13759" ht="15.0" customHeight="1">
      <c r="E13759" s="64"/>
      <c r="F13759" s="65"/>
      <c r="G13759" s="64"/>
    </row>
    <row r="13760" ht="15.0" customHeight="1">
      <c r="E13760" s="64"/>
      <c r="F13760" s="65"/>
      <c r="G13760" s="64"/>
    </row>
    <row r="13761" ht="15.0" customHeight="1">
      <c r="E13761" s="64"/>
      <c r="F13761" s="65"/>
      <c r="G13761" s="64"/>
    </row>
    <row r="13762" ht="15.0" customHeight="1">
      <c r="E13762" s="64"/>
      <c r="F13762" s="65"/>
      <c r="G13762" s="64"/>
    </row>
    <row r="13763" ht="15.0" customHeight="1">
      <c r="E13763" s="64"/>
      <c r="F13763" s="65"/>
      <c r="G13763" s="64"/>
    </row>
    <row r="13764" ht="15.0" customHeight="1">
      <c r="E13764" s="64"/>
      <c r="F13764" s="65"/>
      <c r="G13764" s="64"/>
    </row>
    <row r="13765" ht="15.0" customHeight="1">
      <c r="E13765" s="64"/>
      <c r="F13765" s="65"/>
      <c r="G13765" s="64"/>
    </row>
    <row r="13766" ht="15.0" customHeight="1">
      <c r="E13766" s="64"/>
      <c r="F13766" s="65"/>
      <c r="G13766" s="64"/>
    </row>
    <row r="13767" ht="15.0" customHeight="1">
      <c r="E13767" s="64"/>
      <c r="F13767" s="65"/>
      <c r="G13767" s="64"/>
    </row>
    <row r="13768" ht="15.0" customHeight="1">
      <c r="E13768" s="64"/>
      <c r="F13768" s="65"/>
      <c r="G13768" s="64"/>
    </row>
    <row r="13769" ht="15.0" customHeight="1">
      <c r="E13769" s="64"/>
      <c r="F13769" s="65"/>
      <c r="G13769" s="64"/>
    </row>
    <row r="13770" ht="15.0" customHeight="1">
      <c r="E13770" s="64"/>
      <c r="F13770" s="65"/>
      <c r="G13770" s="64"/>
    </row>
    <row r="13771" ht="15.0" customHeight="1">
      <c r="E13771" s="64"/>
      <c r="F13771" s="65"/>
      <c r="G13771" s="64"/>
    </row>
    <row r="13772" ht="15.0" customHeight="1">
      <c r="E13772" s="64"/>
      <c r="F13772" s="65"/>
      <c r="G13772" s="64"/>
    </row>
    <row r="13773" ht="15.0" customHeight="1">
      <c r="E13773" s="64"/>
      <c r="F13773" s="65"/>
      <c r="G13773" s="64"/>
    </row>
    <row r="13774" ht="15.0" customHeight="1">
      <c r="E13774" s="64"/>
      <c r="F13774" s="65"/>
      <c r="G13774" s="64"/>
    </row>
    <row r="13775" ht="15.0" customHeight="1">
      <c r="E13775" s="64"/>
      <c r="F13775" s="65"/>
      <c r="G13775" s="64"/>
    </row>
    <row r="13776" ht="15.0" customHeight="1">
      <c r="E13776" s="64"/>
      <c r="F13776" s="65"/>
      <c r="G13776" s="64"/>
    </row>
    <row r="13777" ht="15.0" customHeight="1">
      <c r="E13777" s="64"/>
      <c r="F13777" s="65"/>
      <c r="G13777" s="64"/>
    </row>
    <row r="13778" ht="15.0" customHeight="1">
      <c r="E13778" s="64"/>
      <c r="F13778" s="65"/>
      <c r="G13778" s="64"/>
    </row>
    <row r="13779" ht="15.0" customHeight="1">
      <c r="E13779" s="64"/>
      <c r="F13779" s="65"/>
      <c r="G13779" s="64"/>
    </row>
    <row r="13780" ht="15.0" customHeight="1">
      <c r="E13780" s="64"/>
      <c r="F13780" s="65"/>
      <c r="G13780" s="64"/>
    </row>
    <row r="13781" ht="15.0" customHeight="1">
      <c r="E13781" s="64"/>
      <c r="F13781" s="65"/>
      <c r="G13781" s="64"/>
    </row>
    <row r="13782" ht="15.0" customHeight="1">
      <c r="E13782" s="64"/>
      <c r="F13782" s="65"/>
      <c r="G13782" s="64"/>
    </row>
    <row r="13783" ht="15.0" customHeight="1">
      <c r="E13783" s="64"/>
      <c r="F13783" s="65"/>
      <c r="G13783" s="64"/>
    </row>
    <row r="13784" ht="15.0" customHeight="1">
      <c r="E13784" s="64"/>
      <c r="F13784" s="65"/>
      <c r="G13784" s="64"/>
    </row>
    <row r="13785" ht="15.0" customHeight="1">
      <c r="E13785" s="64"/>
      <c r="F13785" s="65"/>
      <c r="G13785" s="64"/>
    </row>
    <row r="13786" ht="15.0" customHeight="1">
      <c r="E13786" s="64"/>
      <c r="F13786" s="65"/>
      <c r="G13786" s="64"/>
    </row>
    <row r="13787" ht="15.0" customHeight="1">
      <c r="E13787" s="64"/>
      <c r="F13787" s="65"/>
      <c r="G13787" s="64"/>
    </row>
    <row r="13788" ht="15.0" customHeight="1">
      <c r="E13788" s="64"/>
      <c r="F13788" s="65"/>
      <c r="G13788" s="64"/>
    </row>
    <row r="13789" ht="15.0" customHeight="1">
      <c r="E13789" s="64"/>
      <c r="F13789" s="65"/>
      <c r="G13789" s="64"/>
    </row>
    <row r="13790" ht="15.0" customHeight="1">
      <c r="E13790" s="64"/>
      <c r="F13790" s="65"/>
      <c r="G13790" s="64"/>
    </row>
    <row r="13791" ht="15.0" customHeight="1">
      <c r="E13791" s="64"/>
      <c r="F13791" s="65"/>
      <c r="G13791" s="64"/>
    </row>
    <row r="13792" ht="15.0" customHeight="1">
      <c r="E13792" s="64"/>
      <c r="F13792" s="65"/>
      <c r="G13792" s="64"/>
    </row>
    <row r="13793" ht="15.0" customHeight="1">
      <c r="E13793" s="64"/>
      <c r="F13793" s="65"/>
      <c r="G13793" s="64"/>
    </row>
    <row r="13794" ht="15.0" customHeight="1">
      <c r="E13794" s="64"/>
      <c r="F13794" s="65"/>
      <c r="G13794" s="64"/>
    </row>
    <row r="13795" ht="15.0" customHeight="1">
      <c r="E13795" s="64"/>
      <c r="F13795" s="65"/>
      <c r="G13795" s="64"/>
    </row>
    <row r="13796" ht="15.0" customHeight="1">
      <c r="E13796" s="64"/>
      <c r="F13796" s="65"/>
      <c r="G13796" s="64"/>
    </row>
    <row r="13797" ht="15.0" customHeight="1">
      <c r="E13797" s="64"/>
      <c r="F13797" s="65"/>
      <c r="G13797" s="64"/>
    </row>
    <row r="13798" ht="15.0" customHeight="1">
      <c r="E13798" s="64"/>
      <c r="F13798" s="65"/>
      <c r="G13798" s="64"/>
    </row>
    <row r="13799" ht="15.0" customHeight="1">
      <c r="E13799" s="64"/>
      <c r="F13799" s="65"/>
      <c r="G13799" s="64"/>
    </row>
    <row r="13800" ht="15.0" customHeight="1">
      <c r="E13800" s="64"/>
      <c r="F13800" s="65"/>
      <c r="G13800" s="64"/>
    </row>
    <row r="13801" ht="15.0" customHeight="1">
      <c r="E13801" s="64"/>
      <c r="F13801" s="65"/>
      <c r="G13801" s="64"/>
    </row>
    <row r="13802" ht="15.0" customHeight="1">
      <c r="E13802" s="64"/>
      <c r="F13802" s="65"/>
      <c r="G13802" s="64"/>
    </row>
    <row r="13803" ht="15.0" customHeight="1">
      <c r="E13803" s="64"/>
      <c r="F13803" s="65"/>
      <c r="G13803" s="64"/>
    </row>
    <row r="13804" ht="15.0" customHeight="1">
      <c r="E13804" s="64"/>
      <c r="F13804" s="65"/>
      <c r="G13804" s="64"/>
    </row>
    <row r="13805" ht="15.0" customHeight="1">
      <c r="E13805" s="64"/>
      <c r="F13805" s="65"/>
      <c r="G13805" s="64"/>
    </row>
    <row r="13806" ht="15.0" customHeight="1">
      <c r="E13806" s="64"/>
      <c r="F13806" s="65"/>
      <c r="G13806" s="64"/>
    </row>
    <row r="13807" ht="15.0" customHeight="1">
      <c r="E13807" s="64"/>
      <c r="F13807" s="65"/>
      <c r="G13807" s="64"/>
    </row>
    <row r="13808" ht="15.0" customHeight="1">
      <c r="E13808" s="64"/>
      <c r="F13808" s="65"/>
      <c r="G13808" s="64"/>
    </row>
    <row r="13809" ht="15.0" customHeight="1">
      <c r="E13809" s="64"/>
      <c r="F13809" s="65"/>
      <c r="G13809" s="64"/>
    </row>
    <row r="13810" ht="15.0" customHeight="1">
      <c r="E13810" s="64"/>
      <c r="F13810" s="65"/>
      <c r="G13810" s="64"/>
    </row>
    <row r="13811" ht="15.0" customHeight="1">
      <c r="E13811" s="64"/>
      <c r="F13811" s="65"/>
      <c r="G13811" s="64"/>
    </row>
    <row r="13812" ht="15.0" customHeight="1">
      <c r="E13812" s="64"/>
      <c r="F13812" s="65"/>
      <c r="G13812" s="64"/>
    </row>
    <row r="13813" ht="15.0" customHeight="1">
      <c r="E13813" s="64"/>
      <c r="F13813" s="65"/>
      <c r="G13813" s="64"/>
    </row>
    <row r="13814" ht="15.0" customHeight="1">
      <c r="E13814" s="64"/>
      <c r="F13814" s="65"/>
      <c r="G13814" s="64"/>
    </row>
    <row r="13815" ht="15.0" customHeight="1">
      <c r="E13815" s="64"/>
      <c r="F13815" s="65"/>
      <c r="G13815" s="64"/>
    </row>
    <row r="13816" ht="15.0" customHeight="1">
      <c r="E13816" s="64"/>
      <c r="F13816" s="65"/>
      <c r="G13816" s="64"/>
    </row>
    <row r="13817" ht="15.0" customHeight="1">
      <c r="E13817" s="64"/>
      <c r="F13817" s="65"/>
      <c r="G13817" s="64"/>
    </row>
    <row r="13818" ht="15.0" customHeight="1">
      <c r="E13818" s="64"/>
      <c r="F13818" s="65"/>
      <c r="G13818" s="64"/>
    </row>
    <row r="13819" ht="15.0" customHeight="1">
      <c r="E13819" s="64"/>
      <c r="F13819" s="65"/>
      <c r="G13819" s="64"/>
    </row>
    <row r="13820" ht="15.0" customHeight="1">
      <c r="E13820" s="64"/>
      <c r="F13820" s="65"/>
      <c r="G13820" s="64"/>
    </row>
    <row r="13821" ht="15.0" customHeight="1">
      <c r="E13821" s="64"/>
      <c r="F13821" s="65"/>
      <c r="G13821" s="64"/>
    </row>
    <row r="13822" ht="15.0" customHeight="1">
      <c r="E13822" s="64"/>
      <c r="F13822" s="65"/>
      <c r="G13822" s="64"/>
    </row>
    <row r="13823" ht="15.0" customHeight="1">
      <c r="E13823" s="64"/>
      <c r="F13823" s="65"/>
      <c r="G13823" s="64"/>
    </row>
    <row r="13824" ht="15.0" customHeight="1">
      <c r="E13824" s="64"/>
      <c r="F13824" s="65"/>
      <c r="G13824" s="64"/>
    </row>
    <row r="13825" ht="15.0" customHeight="1">
      <c r="E13825" s="64"/>
      <c r="F13825" s="65"/>
      <c r="G13825" s="64"/>
    </row>
    <row r="13826" ht="15.0" customHeight="1">
      <c r="E13826" s="64"/>
      <c r="F13826" s="65"/>
      <c r="G13826" s="64"/>
    </row>
    <row r="13827" ht="15.0" customHeight="1">
      <c r="E13827" s="64"/>
      <c r="F13827" s="65"/>
      <c r="G13827" s="64"/>
    </row>
    <row r="13828" ht="15.0" customHeight="1">
      <c r="E13828" s="64"/>
      <c r="F13828" s="65"/>
      <c r="G13828" s="64"/>
    </row>
    <row r="13829" ht="15.0" customHeight="1">
      <c r="E13829" s="64"/>
      <c r="F13829" s="65"/>
      <c r="G13829" s="64"/>
    </row>
    <row r="13830" ht="15.0" customHeight="1">
      <c r="E13830" s="64"/>
      <c r="F13830" s="65"/>
      <c r="G13830" s="64"/>
    </row>
    <row r="13831" ht="15.0" customHeight="1">
      <c r="E13831" s="64"/>
      <c r="F13831" s="65"/>
      <c r="G13831" s="64"/>
    </row>
    <row r="13832" ht="15.0" customHeight="1">
      <c r="E13832" s="64"/>
      <c r="F13832" s="65"/>
      <c r="G13832" s="64"/>
    </row>
    <row r="13833" ht="15.0" customHeight="1">
      <c r="E13833" s="64"/>
      <c r="F13833" s="65"/>
      <c r="G13833" s="64"/>
    </row>
    <row r="13834" ht="15.0" customHeight="1">
      <c r="E13834" s="64"/>
      <c r="F13834" s="65"/>
      <c r="G13834" s="64"/>
    </row>
    <row r="13835" ht="15.0" customHeight="1">
      <c r="E13835" s="64"/>
      <c r="F13835" s="65"/>
      <c r="G13835" s="64"/>
    </row>
    <row r="13836" ht="15.0" customHeight="1">
      <c r="E13836" s="64"/>
      <c r="F13836" s="65"/>
      <c r="G13836" s="64"/>
    </row>
    <row r="13837" ht="15.0" customHeight="1">
      <c r="E13837" s="64"/>
      <c r="F13837" s="65"/>
      <c r="G13837" s="64"/>
    </row>
    <row r="13838" ht="15.0" customHeight="1">
      <c r="E13838" s="64"/>
      <c r="F13838" s="65"/>
      <c r="G13838" s="64"/>
    </row>
    <row r="13839" ht="15.0" customHeight="1">
      <c r="E13839" s="64"/>
      <c r="F13839" s="65"/>
      <c r="G13839" s="64"/>
    </row>
    <row r="13840" ht="15.0" customHeight="1">
      <c r="E13840" s="64"/>
      <c r="F13840" s="65"/>
      <c r="G13840" s="64"/>
    </row>
    <row r="13841" ht="15.0" customHeight="1">
      <c r="E13841" s="64"/>
      <c r="F13841" s="65"/>
      <c r="G13841" s="64"/>
    </row>
    <row r="13842" ht="15.0" customHeight="1">
      <c r="E13842" s="64"/>
      <c r="F13842" s="65"/>
      <c r="G13842" s="64"/>
    </row>
    <row r="13843" ht="15.0" customHeight="1">
      <c r="E13843" s="64"/>
      <c r="F13843" s="65"/>
      <c r="G13843" s="64"/>
    </row>
    <row r="13844" ht="15.0" customHeight="1">
      <c r="E13844" s="64"/>
      <c r="F13844" s="65"/>
      <c r="G13844" s="64"/>
    </row>
    <row r="13845" ht="15.0" customHeight="1">
      <c r="E13845" s="64"/>
      <c r="F13845" s="65"/>
      <c r="G13845" s="64"/>
    </row>
    <row r="13846" ht="15.0" customHeight="1">
      <c r="E13846" s="64"/>
      <c r="F13846" s="65"/>
      <c r="G13846" s="64"/>
    </row>
    <row r="13847" ht="15.0" customHeight="1">
      <c r="E13847" s="64"/>
      <c r="F13847" s="65"/>
      <c r="G13847" s="64"/>
    </row>
    <row r="13848" ht="15.0" customHeight="1">
      <c r="E13848" s="64"/>
      <c r="F13848" s="65"/>
      <c r="G13848" s="64"/>
    </row>
    <row r="13849" ht="15.0" customHeight="1">
      <c r="E13849" s="64"/>
      <c r="F13849" s="65"/>
      <c r="G13849" s="64"/>
    </row>
    <row r="13850" ht="15.0" customHeight="1">
      <c r="E13850" s="64"/>
      <c r="F13850" s="65"/>
      <c r="G13850" s="64"/>
    </row>
    <row r="13851" ht="15.0" customHeight="1">
      <c r="E13851" s="64"/>
      <c r="F13851" s="65"/>
      <c r="G13851" s="64"/>
    </row>
    <row r="13852" ht="15.0" customHeight="1">
      <c r="E13852" s="64"/>
      <c r="F13852" s="65"/>
      <c r="G13852" s="64"/>
    </row>
    <row r="13853" ht="15.0" customHeight="1">
      <c r="E13853" s="64"/>
      <c r="F13853" s="65"/>
      <c r="G13853" s="64"/>
    </row>
    <row r="13854" ht="15.0" customHeight="1">
      <c r="E13854" s="64"/>
      <c r="F13854" s="65"/>
      <c r="G13854" s="64"/>
    </row>
    <row r="13855" ht="15.0" customHeight="1">
      <c r="E13855" s="64"/>
      <c r="F13855" s="65"/>
      <c r="G13855" s="64"/>
    </row>
    <row r="13856" ht="15.0" customHeight="1">
      <c r="E13856" s="64"/>
      <c r="F13856" s="65"/>
      <c r="G13856" s="64"/>
    </row>
    <row r="13857" ht="15.0" customHeight="1">
      <c r="E13857" s="64"/>
      <c r="F13857" s="65"/>
      <c r="G13857" s="64"/>
    </row>
    <row r="13858" ht="15.0" customHeight="1">
      <c r="E13858" s="64"/>
      <c r="F13858" s="65"/>
      <c r="G13858" s="64"/>
    </row>
    <row r="13859" ht="15.0" customHeight="1">
      <c r="E13859" s="64"/>
      <c r="F13859" s="65"/>
      <c r="G13859" s="64"/>
    </row>
    <row r="13860" ht="15.0" customHeight="1">
      <c r="E13860" s="64"/>
      <c r="F13860" s="65"/>
      <c r="G13860" s="64"/>
    </row>
    <row r="13861" ht="15.0" customHeight="1">
      <c r="E13861" s="64"/>
      <c r="F13861" s="65"/>
      <c r="G13861" s="64"/>
    </row>
    <row r="13862" ht="15.0" customHeight="1">
      <c r="E13862" s="64"/>
      <c r="F13862" s="65"/>
      <c r="G13862" s="64"/>
    </row>
    <row r="13863" ht="15.0" customHeight="1">
      <c r="E13863" s="64"/>
      <c r="F13863" s="65"/>
      <c r="G13863" s="64"/>
    </row>
    <row r="13864" ht="15.0" customHeight="1">
      <c r="E13864" s="64"/>
      <c r="F13864" s="65"/>
      <c r="G13864" s="64"/>
    </row>
    <row r="13865" ht="15.0" customHeight="1">
      <c r="E13865" s="64"/>
      <c r="F13865" s="65"/>
      <c r="G13865" s="64"/>
    </row>
    <row r="13866" ht="15.0" customHeight="1">
      <c r="E13866" s="64"/>
      <c r="F13866" s="65"/>
      <c r="G13866" s="64"/>
    </row>
    <row r="13867" ht="15.0" customHeight="1">
      <c r="E13867" s="64"/>
      <c r="F13867" s="65"/>
      <c r="G13867" s="64"/>
    </row>
    <row r="13868" ht="15.0" customHeight="1">
      <c r="E13868" s="64"/>
      <c r="F13868" s="65"/>
      <c r="G13868" s="64"/>
    </row>
    <row r="13869" ht="15.0" customHeight="1">
      <c r="E13869" s="64"/>
      <c r="F13869" s="65"/>
      <c r="G13869" s="64"/>
    </row>
    <row r="13870" ht="15.0" customHeight="1">
      <c r="E13870" s="64"/>
      <c r="F13870" s="65"/>
      <c r="G13870" s="64"/>
    </row>
    <row r="13871" ht="15.0" customHeight="1">
      <c r="E13871" s="64"/>
      <c r="F13871" s="65"/>
      <c r="G13871" s="64"/>
    </row>
    <row r="13872" ht="15.0" customHeight="1">
      <c r="E13872" s="64"/>
      <c r="F13872" s="65"/>
      <c r="G13872" s="64"/>
    </row>
    <row r="13873" ht="15.0" customHeight="1">
      <c r="E13873" s="64"/>
      <c r="F13873" s="65"/>
      <c r="G13873" s="64"/>
    </row>
    <row r="13874" ht="15.0" customHeight="1">
      <c r="E13874" s="64"/>
      <c r="F13874" s="65"/>
      <c r="G13874" s="64"/>
    </row>
    <row r="13875" ht="15.0" customHeight="1">
      <c r="E13875" s="64"/>
      <c r="F13875" s="65"/>
      <c r="G13875" s="64"/>
    </row>
    <row r="13876" ht="15.0" customHeight="1">
      <c r="E13876" s="64"/>
      <c r="F13876" s="65"/>
      <c r="G13876" s="64"/>
    </row>
    <row r="13877" ht="15.0" customHeight="1">
      <c r="E13877" s="64"/>
      <c r="F13877" s="65"/>
      <c r="G13877" s="64"/>
    </row>
    <row r="13878" ht="15.0" customHeight="1">
      <c r="E13878" s="64"/>
      <c r="F13878" s="65"/>
      <c r="G13878" s="64"/>
    </row>
    <row r="13879" ht="15.0" customHeight="1">
      <c r="E13879" s="64"/>
      <c r="F13879" s="65"/>
      <c r="G13879" s="64"/>
    </row>
    <row r="13880" ht="15.0" customHeight="1">
      <c r="E13880" s="64"/>
      <c r="F13880" s="65"/>
      <c r="G13880" s="64"/>
    </row>
    <row r="13881" ht="15.0" customHeight="1">
      <c r="E13881" s="64"/>
      <c r="F13881" s="65"/>
      <c r="G13881" s="64"/>
    </row>
    <row r="13882" ht="15.0" customHeight="1">
      <c r="E13882" s="64"/>
      <c r="F13882" s="65"/>
      <c r="G13882" s="64"/>
    </row>
    <row r="13883" ht="15.0" customHeight="1">
      <c r="E13883" s="64"/>
      <c r="F13883" s="65"/>
      <c r="G13883" s="64"/>
    </row>
    <row r="13884" ht="15.0" customHeight="1">
      <c r="E13884" s="64"/>
      <c r="F13884" s="65"/>
      <c r="G13884" s="64"/>
    </row>
    <row r="13885" ht="15.0" customHeight="1">
      <c r="E13885" s="64"/>
      <c r="F13885" s="65"/>
      <c r="G13885" s="64"/>
    </row>
    <row r="13886" ht="15.0" customHeight="1">
      <c r="E13886" s="64"/>
      <c r="F13886" s="65"/>
      <c r="G13886" s="64"/>
    </row>
    <row r="13887" ht="15.0" customHeight="1">
      <c r="E13887" s="64"/>
      <c r="F13887" s="65"/>
      <c r="G13887" s="64"/>
    </row>
    <row r="13888" ht="15.0" customHeight="1">
      <c r="E13888" s="64"/>
      <c r="F13888" s="65"/>
      <c r="G13888" s="64"/>
    </row>
    <row r="13889" ht="15.0" customHeight="1">
      <c r="E13889" s="64"/>
      <c r="F13889" s="65"/>
      <c r="G13889" s="64"/>
    </row>
    <row r="13890" ht="15.0" customHeight="1">
      <c r="E13890" s="64"/>
      <c r="F13890" s="65"/>
      <c r="G13890" s="64"/>
    </row>
    <row r="13891" ht="15.0" customHeight="1">
      <c r="E13891" s="64"/>
      <c r="F13891" s="65"/>
      <c r="G13891" s="64"/>
    </row>
    <row r="13892" ht="15.0" customHeight="1">
      <c r="E13892" s="64"/>
      <c r="F13892" s="65"/>
      <c r="G13892" s="64"/>
    </row>
    <row r="13893" ht="15.0" customHeight="1">
      <c r="E13893" s="64"/>
      <c r="F13893" s="65"/>
      <c r="G13893" s="64"/>
    </row>
    <row r="13894" ht="15.0" customHeight="1">
      <c r="E13894" s="64"/>
      <c r="F13894" s="65"/>
      <c r="G13894" s="64"/>
    </row>
    <row r="13895" ht="15.0" customHeight="1">
      <c r="E13895" s="64"/>
      <c r="F13895" s="65"/>
      <c r="G13895" s="64"/>
    </row>
    <row r="13896" ht="15.0" customHeight="1">
      <c r="E13896" s="64"/>
      <c r="F13896" s="65"/>
      <c r="G13896" s="64"/>
    </row>
    <row r="13897" ht="15.0" customHeight="1">
      <c r="E13897" s="64"/>
      <c r="F13897" s="65"/>
      <c r="G13897" s="64"/>
    </row>
    <row r="13898" ht="15.0" customHeight="1">
      <c r="E13898" s="64"/>
      <c r="F13898" s="65"/>
      <c r="G13898" s="64"/>
    </row>
    <row r="13899" ht="15.0" customHeight="1">
      <c r="E13899" s="64"/>
      <c r="F13899" s="65"/>
      <c r="G13899" s="64"/>
    </row>
    <row r="13900" ht="15.0" customHeight="1">
      <c r="E13900" s="64"/>
      <c r="F13900" s="65"/>
      <c r="G13900" s="64"/>
    </row>
    <row r="13901" ht="15.0" customHeight="1">
      <c r="E13901" s="64"/>
      <c r="F13901" s="65"/>
      <c r="G13901" s="64"/>
    </row>
    <row r="13902" ht="15.0" customHeight="1">
      <c r="E13902" s="64"/>
      <c r="F13902" s="65"/>
      <c r="G13902" s="64"/>
    </row>
    <row r="13903" ht="15.0" customHeight="1">
      <c r="E13903" s="64"/>
      <c r="F13903" s="65"/>
      <c r="G13903" s="64"/>
    </row>
    <row r="13904" ht="15.0" customHeight="1">
      <c r="E13904" s="64"/>
      <c r="F13904" s="65"/>
      <c r="G13904" s="64"/>
    </row>
    <row r="13905" ht="15.0" customHeight="1">
      <c r="E13905" s="64"/>
      <c r="F13905" s="65"/>
      <c r="G13905" s="64"/>
    </row>
    <row r="13906" ht="15.0" customHeight="1">
      <c r="E13906" s="64"/>
      <c r="F13906" s="65"/>
      <c r="G13906" s="64"/>
    </row>
    <row r="13907" ht="15.0" customHeight="1">
      <c r="E13907" s="64"/>
      <c r="F13907" s="65"/>
      <c r="G13907" s="64"/>
    </row>
    <row r="13908" ht="15.0" customHeight="1">
      <c r="E13908" s="64"/>
      <c r="F13908" s="65"/>
      <c r="G13908" s="64"/>
    </row>
    <row r="13909" ht="15.0" customHeight="1">
      <c r="E13909" s="64"/>
      <c r="F13909" s="65"/>
      <c r="G13909" s="64"/>
    </row>
    <row r="13910" ht="15.0" customHeight="1">
      <c r="E13910" s="64"/>
      <c r="F13910" s="65"/>
      <c r="G13910" s="64"/>
    </row>
    <row r="13911" ht="15.0" customHeight="1">
      <c r="E13911" s="64"/>
      <c r="F13911" s="65"/>
      <c r="G13911" s="64"/>
    </row>
    <row r="13912" ht="15.0" customHeight="1">
      <c r="E13912" s="64"/>
      <c r="F13912" s="65"/>
      <c r="G13912" s="64"/>
    </row>
    <row r="13913" ht="15.0" customHeight="1">
      <c r="E13913" s="64"/>
      <c r="F13913" s="65"/>
      <c r="G13913" s="64"/>
    </row>
    <row r="13914" ht="15.0" customHeight="1">
      <c r="E13914" s="64"/>
      <c r="F13914" s="65"/>
      <c r="G13914" s="64"/>
    </row>
    <row r="13915" ht="15.0" customHeight="1">
      <c r="E13915" s="64"/>
      <c r="F13915" s="65"/>
      <c r="G13915" s="64"/>
    </row>
    <row r="13916" ht="15.0" customHeight="1">
      <c r="E13916" s="64"/>
      <c r="F13916" s="65"/>
      <c r="G13916" s="64"/>
    </row>
    <row r="13917" ht="15.0" customHeight="1">
      <c r="E13917" s="64"/>
      <c r="F13917" s="65"/>
      <c r="G13917" s="64"/>
    </row>
    <row r="13918" ht="15.0" customHeight="1">
      <c r="E13918" s="64"/>
      <c r="F13918" s="65"/>
      <c r="G13918" s="64"/>
    </row>
    <row r="13919" ht="15.0" customHeight="1">
      <c r="E13919" s="64"/>
      <c r="F13919" s="65"/>
      <c r="G13919" s="64"/>
    </row>
    <row r="13920" ht="15.0" customHeight="1">
      <c r="E13920" s="64"/>
      <c r="F13920" s="65"/>
      <c r="G13920" s="64"/>
    </row>
    <row r="13921" ht="15.0" customHeight="1">
      <c r="E13921" s="64"/>
      <c r="F13921" s="65"/>
      <c r="G13921" s="64"/>
    </row>
    <row r="13922" ht="15.0" customHeight="1">
      <c r="E13922" s="64"/>
      <c r="F13922" s="65"/>
      <c r="G13922" s="64"/>
    </row>
    <row r="13923" ht="15.0" customHeight="1">
      <c r="E13923" s="64"/>
      <c r="F13923" s="65"/>
      <c r="G13923" s="64"/>
    </row>
    <row r="13924" ht="15.0" customHeight="1">
      <c r="E13924" s="64"/>
      <c r="F13924" s="65"/>
      <c r="G13924" s="64"/>
    </row>
    <row r="13925" ht="15.0" customHeight="1">
      <c r="E13925" s="64"/>
      <c r="F13925" s="65"/>
      <c r="G13925" s="64"/>
    </row>
    <row r="13926" ht="15.0" customHeight="1">
      <c r="E13926" s="64"/>
      <c r="F13926" s="65"/>
      <c r="G13926" s="64"/>
    </row>
    <row r="13927" ht="15.0" customHeight="1">
      <c r="E13927" s="64"/>
      <c r="F13927" s="65"/>
      <c r="G13927" s="64"/>
    </row>
    <row r="13928" ht="15.0" customHeight="1">
      <c r="E13928" s="64"/>
      <c r="F13928" s="65"/>
      <c r="G13928" s="64"/>
    </row>
    <row r="13929" ht="15.0" customHeight="1">
      <c r="E13929" s="64"/>
      <c r="F13929" s="65"/>
      <c r="G13929" s="64"/>
    </row>
    <row r="13930" ht="15.0" customHeight="1">
      <c r="E13930" s="64"/>
      <c r="F13930" s="65"/>
      <c r="G13930" s="64"/>
    </row>
    <row r="13931" ht="15.0" customHeight="1">
      <c r="E13931" s="64"/>
      <c r="F13931" s="65"/>
      <c r="G13931" s="64"/>
    </row>
    <row r="13932" ht="15.0" customHeight="1">
      <c r="E13932" s="64"/>
      <c r="F13932" s="65"/>
      <c r="G13932" s="64"/>
    </row>
    <row r="13933" ht="15.0" customHeight="1">
      <c r="E13933" s="64"/>
      <c r="F13933" s="65"/>
      <c r="G13933" s="64"/>
    </row>
    <row r="13934" ht="15.0" customHeight="1">
      <c r="E13934" s="64"/>
      <c r="F13934" s="65"/>
      <c r="G13934" s="64"/>
    </row>
    <row r="13935" ht="15.0" customHeight="1">
      <c r="E13935" s="64"/>
      <c r="F13935" s="65"/>
      <c r="G13935" s="64"/>
    </row>
    <row r="13936" ht="15.0" customHeight="1">
      <c r="E13936" s="64"/>
      <c r="F13936" s="65"/>
      <c r="G13936" s="64"/>
    </row>
    <row r="13937" ht="15.0" customHeight="1">
      <c r="E13937" s="64"/>
      <c r="F13937" s="65"/>
      <c r="G13937" s="64"/>
    </row>
    <row r="13938" ht="15.0" customHeight="1">
      <c r="E13938" s="64"/>
      <c r="F13938" s="65"/>
      <c r="G13938" s="64"/>
    </row>
    <row r="13939" ht="15.0" customHeight="1">
      <c r="E13939" s="64"/>
      <c r="F13939" s="65"/>
      <c r="G13939" s="64"/>
    </row>
    <row r="13940" ht="15.0" customHeight="1">
      <c r="E13940" s="64"/>
      <c r="F13940" s="65"/>
      <c r="G13940" s="64"/>
    </row>
    <row r="13941" ht="15.0" customHeight="1">
      <c r="E13941" s="64"/>
      <c r="F13941" s="65"/>
      <c r="G13941" s="64"/>
    </row>
    <row r="13942" ht="15.0" customHeight="1">
      <c r="E13942" s="64"/>
      <c r="F13942" s="65"/>
      <c r="G13942" s="64"/>
    </row>
    <row r="13943" ht="15.0" customHeight="1">
      <c r="E13943" s="64"/>
      <c r="F13943" s="65"/>
      <c r="G13943" s="64"/>
    </row>
    <row r="13944" ht="15.0" customHeight="1">
      <c r="E13944" s="64"/>
      <c r="F13944" s="65"/>
      <c r="G13944" s="64"/>
    </row>
    <row r="13945" ht="15.0" customHeight="1">
      <c r="E13945" s="64"/>
      <c r="F13945" s="65"/>
      <c r="G13945" s="64"/>
    </row>
    <row r="13946" ht="15.0" customHeight="1">
      <c r="E13946" s="64"/>
      <c r="F13946" s="65"/>
      <c r="G13946" s="64"/>
    </row>
    <row r="13947" ht="15.0" customHeight="1">
      <c r="E13947" s="64"/>
      <c r="F13947" s="65"/>
      <c r="G13947" s="64"/>
    </row>
    <row r="13948" ht="15.0" customHeight="1">
      <c r="E13948" s="64"/>
      <c r="F13948" s="65"/>
      <c r="G13948" s="64"/>
    </row>
    <row r="13949" ht="15.0" customHeight="1">
      <c r="E13949" s="64"/>
      <c r="F13949" s="65"/>
      <c r="G13949" s="64"/>
    </row>
    <row r="13950" ht="15.0" customHeight="1">
      <c r="E13950" s="64"/>
      <c r="F13950" s="65"/>
      <c r="G13950" s="64"/>
    </row>
    <row r="13951" ht="15.0" customHeight="1">
      <c r="E13951" s="64"/>
      <c r="F13951" s="65"/>
      <c r="G13951" s="64"/>
    </row>
    <row r="13952" ht="15.0" customHeight="1">
      <c r="E13952" s="64"/>
      <c r="F13952" s="65"/>
      <c r="G13952" s="64"/>
    </row>
    <row r="13953" ht="15.0" customHeight="1">
      <c r="E13953" s="64"/>
      <c r="F13953" s="65"/>
      <c r="G13953" s="64"/>
    </row>
    <row r="13954" ht="15.0" customHeight="1">
      <c r="E13954" s="64"/>
      <c r="F13954" s="65"/>
      <c r="G13954" s="64"/>
    </row>
    <row r="13955" ht="15.0" customHeight="1">
      <c r="E13955" s="64"/>
      <c r="F13955" s="65"/>
      <c r="G13955" s="64"/>
    </row>
    <row r="13956" ht="15.0" customHeight="1">
      <c r="E13956" s="64"/>
      <c r="F13956" s="65"/>
      <c r="G13956" s="64"/>
    </row>
    <row r="13957" ht="15.0" customHeight="1">
      <c r="E13957" s="64"/>
      <c r="F13957" s="65"/>
      <c r="G13957" s="64"/>
    </row>
    <row r="13958" ht="15.0" customHeight="1">
      <c r="E13958" s="64"/>
      <c r="F13958" s="65"/>
      <c r="G13958" s="64"/>
    </row>
    <row r="13959" ht="15.0" customHeight="1">
      <c r="E13959" s="64"/>
      <c r="F13959" s="65"/>
      <c r="G13959" s="64"/>
    </row>
    <row r="13960" ht="15.0" customHeight="1">
      <c r="E13960" s="64"/>
      <c r="F13960" s="65"/>
      <c r="G13960" s="64"/>
    </row>
    <row r="13961" ht="15.0" customHeight="1">
      <c r="E13961" s="64"/>
      <c r="F13961" s="65"/>
      <c r="G13961" s="64"/>
    </row>
    <row r="13962" ht="15.0" customHeight="1">
      <c r="E13962" s="64"/>
      <c r="F13962" s="65"/>
      <c r="G13962" s="64"/>
    </row>
    <row r="13963" ht="15.0" customHeight="1">
      <c r="E13963" s="64"/>
      <c r="F13963" s="65"/>
      <c r="G13963" s="64"/>
    </row>
    <row r="13964" ht="15.0" customHeight="1">
      <c r="E13964" s="64"/>
      <c r="F13964" s="65"/>
      <c r="G13964" s="64"/>
    </row>
    <row r="13965" ht="15.0" customHeight="1">
      <c r="E13965" s="64"/>
      <c r="F13965" s="65"/>
      <c r="G13965" s="64"/>
    </row>
    <row r="13966" ht="15.0" customHeight="1">
      <c r="E13966" s="64"/>
      <c r="F13966" s="65"/>
      <c r="G13966" s="64"/>
    </row>
    <row r="13967" ht="15.0" customHeight="1">
      <c r="E13967" s="64"/>
      <c r="F13967" s="65"/>
      <c r="G13967" s="64"/>
    </row>
    <row r="13968" ht="15.0" customHeight="1">
      <c r="E13968" s="64"/>
      <c r="F13968" s="65"/>
      <c r="G13968" s="64"/>
    </row>
    <row r="13969" ht="15.0" customHeight="1">
      <c r="E13969" s="64"/>
      <c r="F13969" s="65"/>
      <c r="G13969" s="64"/>
    </row>
    <row r="13970" ht="15.0" customHeight="1">
      <c r="E13970" s="64"/>
      <c r="F13970" s="65"/>
      <c r="G13970" s="64"/>
    </row>
    <row r="13971" ht="15.0" customHeight="1">
      <c r="E13971" s="64"/>
      <c r="F13971" s="65"/>
      <c r="G13971" s="64"/>
    </row>
    <row r="13972" ht="15.0" customHeight="1">
      <c r="E13972" s="64"/>
      <c r="F13972" s="65"/>
      <c r="G13972" s="64"/>
    </row>
    <row r="13973" ht="15.0" customHeight="1">
      <c r="E13973" s="64"/>
      <c r="F13973" s="65"/>
      <c r="G13973" s="64"/>
    </row>
    <row r="13974" ht="15.0" customHeight="1">
      <c r="E13974" s="64"/>
      <c r="F13974" s="65"/>
      <c r="G13974" s="64"/>
    </row>
    <row r="13975" ht="15.0" customHeight="1">
      <c r="E13975" s="64"/>
      <c r="F13975" s="65"/>
      <c r="G13975" s="64"/>
    </row>
    <row r="13976" ht="15.0" customHeight="1">
      <c r="E13976" s="64"/>
      <c r="F13976" s="65"/>
      <c r="G13976" s="64"/>
    </row>
    <row r="13977" ht="15.0" customHeight="1">
      <c r="E13977" s="64"/>
      <c r="F13977" s="65"/>
      <c r="G13977" s="64"/>
    </row>
    <row r="13978" ht="15.0" customHeight="1">
      <c r="E13978" s="64"/>
      <c r="F13978" s="65"/>
      <c r="G13978" s="64"/>
    </row>
    <row r="13979" ht="15.0" customHeight="1">
      <c r="E13979" s="64"/>
      <c r="F13979" s="65"/>
      <c r="G13979" s="64"/>
    </row>
    <row r="13980" ht="15.0" customHeight="1">
      <c r="E13980" s="64"/>
      <c r="F13980" s="65"/>
      <c r="G13980" s="64"/>
    </row>
    <row r="13981" ht="15.0" customHeight="1">
      <c r="E13981" s="64"/>
      <c r="F13981" s="65"/>
      <c r="G13981" s="64"/>
    </row>
    <row r="13982" ht="15.0" customHeight="1">
      <c r="E13982" s="64"/>
      <c r="F13982" s="65"/>
      <c r="G13982" s="64"/>
    </row>
    <row r="13983" ht="15.0" customHeight="1">
      <c r="E13983" s="64"/>
      <c r="F13983" s="65"/>
      <c r="G13983" s="64"/>
    </row>
    <row r="13984" ht="15.0" customHeight="1">
      <c r="E13984" s="64"/>
      <c r="F13984" s="65"/>
      <c r="G13984" s="64"/>
    </row>
    <row r="13985" ht="15.0" customHeight="1">
      <c r="E13985" s="64"/>
      <c r="F13985" s="65"/>
      <c r="G13985" s="64"/>
    </row>
    <row r="13986" ht="15.0" customHeight="1">
      <c r="E13986" s="64"/>
      <c r="F13986" s="65"/>
      <c r="G13986" s="64"/>
    </row>
    <row r="13987" ht="15.0" customHeight="1">
      <c r="E13987" s="64"/>
      <c r="F13987" s="65"/>
      <c r="G13987" s="64"/>
    </row>
    <row r="13988" ht="15.0" customHeight="1">
      <c r="E13988" s="64"/>
      <c r="F13988" s="65"/>
      <c r="G13988" s="64"/>
    </row>
    <row r="13989" ht="15.0" customHeight="1">
      <c r="E13989" s="64"/>
      <c r="F13989" s="65"/>
      <c r="G13989" s="64"/>
    </row>
    <row r="13990" ht="15.0" customHeight="1">
      <c r="E13990" s="64"/>
      <c r="F13990" s="65"/>
      <c r="G13990" s="64"/>
    </row>
    <row r="13991" ht="15.0" customHeight="1">
      <c r="E13991" s="64"/>
      <c r="F13991" s="65"/>
      <c r="G13991" s="64"/>
    </row>
    <row r="13992" ht="15.0" customHeight="1">
      <c r="E13992" s="64"/>
      <c r="F13992" s="65"/>
      <c r="G13992" s="64"/>
    </row>
    <row r="13993" ht="15.0" customHeight="1">
      <c r="E13993" s="64"/>
      <c r="F13993" s="65"/>
      <c r="G13993" s="64"/>
    </row>
    <row r="13994" ht="15.0" customHeight="1">
      <c r="E13994" s="64"/>
      <c r="F13994" s="65"/>
      <c r="G13994" s="64"/>
    </row>
    <row r="13995" ht="15.0" customHeight="1">
      <c r="E13995" s="64"/>
      <c r="F13995" s="65"/>
      <c r="G13995" s="64"/>
    </row>
    <row r="13996" ht="15.0" customHeight="1">
      <c r="E13996" s="64"/>
      <c r="F13996" s="65"/>
      <c r="G13996" s="64"/>
    </row>
    <row r="13997" ht="15.0" customHeight="1">
      <c r="E13997" s="64"/>
      <c r="F13997" s="65"/>
      <c r="G13997" s="64"/>
    </row>
    <row r="13998" ht="15.0" customHeight="1">
      <c r="E13998" s="64"/>
      <c r="F13998" s="65"/>
      <c r="G13998" s="64"/>
    </row>
    <row r="13999" ht="15.0" customHeight="1">
      <c r="E13999" s="64"/>
      <c r="F13999" s="65"/>
      <c r="G13999" s="64"/>
    </row>
    <row r="14000" ht="15.0" customHeight="1">
      <c r="E14000" s="64"/>
      <c r="F14000" s="65"/>
      <c r="G14000" s="64"/>
    </row>
    <row r="14001" ht="15.0" customHeight="1">
      <c r="E14001" s="64"/>
      <c r="F14001" s="65"/>
      <c r="G14001" s="64"/>
    </row>
    <row r="14002" ht="15.0" customHeight="1">
      <c r="E14002" s="64"/>
      <c r="F14002" s="65"/>
      <c r="G14002" s="64"/>
    </row>
    <row r="14003" ht="15.0" customHeight="1">
      <c r="E14003" s="64"/>
      <c r="F14003" s="65"/>
      <c r="G14003" s="64"/>
    </row>
    <row r="14004" ht="15.0" customHeight="1">
      <c r="E14004" s="64"/>
      <c r="F14004" s="65"/>
      <c r="G14004" s="64"/>
    </row>
    <row r="14005" ht="15.0" customHeight="1">
      <c r="E14005" s="64"/>
      <c r="F14005" s="65"/>
      <c r="G14005" s="64"/>
    </row>
    <row r="14006" ht="15.0" customHeight="1">
      <c r="E14006" s="64"/>
      <c r="F14006" s="65"/>
      <c r="G14006" s="64"/>
    </row>
    <row r="14007" ht="15.0" customHeight="1">
      <c r="E14007" s="64"/>
      <c r="F14007" s="65"/>
      <c r="G14007" s="64"/>
    </row>
    <row r="14008" ht="15.0" customHeight="1">
      <c r="E14008" s="64"/>
      <c r="F14008" s="65"/>
      <c r="G14008" s="64"/>
    </row>
    <row r="14009" ht="15.0" customHeight="1">
      <c r="E14009" s="64"/>
      <c r="F14009" s="65"/>
      <c r="G14009" s="64"/>
    </row>
    <row r="14010" ht="15.0" customHeight="1">
      <c r="E14010" s="64"/>
      <c r="F14010" s="65"/>
      <c r="G14010" s="64"/>
    </row>
    <row r="14011" ht="15.0" customHeight="1">
      <c r="E14011" s="64"/>
      <c r="F14011" s="65"/>
      <c r="G14011" s="64"/>
    </row>
    <row r="14012" ht="15.0" customHeight="1">
      <c r="E14012" s="64"/>
      <c r="F14012" s="65"/>
      <c r="G14012" s="64"/>
    </row>
    <row r="14013" ht="15.0" customHeight="1">
      <c r="E14013" s="64"/>
      <c r="F14013" s="65"/>
      <c r="G14013" s="64"/>
    </row>
    <row r="14014" ht="15.0" customHeight="1">
      <c r="E14014" s="64"/>
      <c r="F14014" s="65"/>
      <c r="G14014" s="64"/>
    </row>
    <row r="14015" ht="15.0" customHeight="1">
      <c r="E14015" s="64"/>
      <c r="F14015" s="65"/>
      <c r="G14015" s="64"/>
    </row>
    <row r="14016" ht="15.0" customHeight="1">
      <c r="E14016" s="64"/>
      <c r="F14016" s="65"/>
      <c r="G14016" s="64"/>
    </row>
    <row r="14017" ht="15.0" customHeight="1">
      <c r="E14017" s="64"/>
      <c r="F14017" s="65"/>
      <c r="G14017" s="64"/>
    </row>
    <row r="14018" ht="15.0" customHeight="1">
      <c r="E14018" s="64"/>
      <c r="F14018" s="65"/>
      <c r="G14018" s="64"/>
    </row>
    <row r="14019" ht="15.0" customHeight="1">
      <c r="E14019" s="64"/>
      <c r="F14019" s="65"/>
      <c r="G14019" s="64"/>
    </row>
    <row r="14020" ht="15.0" customHeight="1">
      <c r="E14020" s="64"/>
      <c r="F14020" s="65"/>
      <c r="G14020" s="64"/>
    </row>
    <row r="14021" ht="15.0" customHeight="1">
      <c r="E14021" s="64"/>
      <c r="F14021" s="65"/>
      <c r="G14021" s="64"/>
    </row>
    <row r="14022" ht="15.0" customHeight="1">
      <c r="E14022" s="64"/>
      <c r="F14022" s="65"/>
      <c r="G14022" s="64"/>
    </row>
    <row r="14023" ht="15.0" customHeight="1">
      <c r="E14023" s="64"/>
      <c r="F14023" s="65"/>
      <c r="G14023" s="64"/>
    </row>
    <row r="14024" ht="15.0" customHeight="1">
      <c r="E14024" s="64"/>
      <c r="F14024" s="65"/>
      <c r="G14024" s="64"/>
    </row>
    <row r="14025" ht="15.0" customHeight="1">
      <c r="E14025" s="64"/>
      <c r="F14025" s="65"/>
      <c r="G14025" s="64"/>
    </row>
    <row r="14026" ht="15.0" customHeight="1">
      <c r="E14026" s="64"/>
      <c r="F14026" s="65"/>
      <c r="G14026" s="64"/>
    </row>
    <row r="14027" ht="15.0" customHeight="1">
      <c r="E14027" s="64"/>
      <c r="F14027" s="65"/>
      <c r="G14027" s="64"/>
    </row>
    <row r="14028" ht="15.0" customHeight="1">
      <c r="E14028" s="64"/>
      <c r="F14028" s="65"/>
      <c r="G14028" s="64"/>
    </row>
    <row r="14029" ht="15.0" customHeight="1">
      <c r="E14029" s="64"/>
      <c r="F14029" s="65"/>
      <c r="G14029" s="64"/>
    </row>
    <row r="14030" ht="15.0" customHeight="1">
      <c r="E14030" s="64"/>
      <c r="F14030" s="65"/>
      <c r="G14030" s="64"/>
    </row>
    <row r="14031" ht="15.0" customHeight="1">
      <c r="E14031" s="64"/>
      <c r="F14031" s="65"/>
      <c r="G14031" s="64"/>
    </row>
    <row r="14032" ht="15.0" customHeight="1">
      <c r="E14032" s="64"/>
      <c r="F14032" s="65"/>
      <c r="G14032" s="64"/>
    </row>
    <row r="14033" ht="15.0" customHeight="1">
      <c r="E14033" s="64"/>
      <c r="F14033" s="65"/>
      <c r="G14033" s="64"/>
    </row>
    <row r="14034" ht="15.0" customHeight="1">
      <c r="E14034" s="64"/>
      <c r="F14034" s="65"/>
      <c r="G14034" s="64"/>
    </row>
    <row r="14035" ht="15.0" customHeight="1">
      <c r="E14035" s="64"/>
      <c r="F14035" s="65"/>
      <c r="G14035" s="64"/>
    </row>
    <row r="14036" ht="15.0" customHeight="1">
      <c r="E14036" s="64"/>
      <c r="F14036" s="65"/>
      <c r="G14036" s="64"/>
    </row>
    <row r="14037" ht="15.0" customHeight="1">
      <c r="E14037" s="64"/>
      <c r="F14037" s="65"/>
      <c r="G14037" s="64"/>
    </row>
    <row r="14038" ht="15.0" customHeight="1">
      <c r="E14038" s="64"/>
      <c r="F14038" s="65"/>
      <c r="G14038" s="64"/>
    </row>
    <row r="14039" ht="15.0" customHeight="1">
      <c r="E14039" s="64"/>
      <c r="F14039" s="65"/>
      <c r="G14039" s="64"/>
    </row>
    <row r="14040" ht="15.0" customHeight="1">
      <c r="E14040" s="64"/>
      <c r="F14040" s="65"/>
      <c r="G14040" s="64"/>
    </row>
    <row r="14041" ht="15.0" customHeight="1">
      <c r="E14041" s="64"/>
      <c r="F14041" s="65"/>
      <c r="G14041" s="64"/>
    </row>
    <row r="14042" ht="15.0" customHeight="1">
      <c r="E14042" s="64"/>
      <c r="F14042" s="65"/>
      <c r="G14042" s="64"/>
    </row>
    <row r="14043" ht="15.0" customHeight="1">
      <c r="E14043" s="64"/>
      <c r="F14043" s="65"/>
      <c r="G14043" s="64"/>
    </row>
    <row r="14044" ht="15.0" customHeight="1">
      <c r="E14044" s="64"/>
      <c r="F14044" s="65"/>
      <c r="G14044" s="64"/>
    </row>
    <row r="14045" ht="15.0" customHeight="1">
      <c r="E14045" s="64"/>
      <c r="F14045" s="65"/>
      <c r="G14045" s="64"/>
    </row>
    <row r="14046" ht="15.0" customHeight="1">
      <c r="E14046" s="64"/>
      <c r="F14046" s="65"/>
      <c r="G14046" s="64"/>
    </row>
    <row r="14047" ht="15.0" customHeight="1">
      <c r="E14047" s="64"/>
      <c r="F14047" s="65"/>
      <c r="G14047" s="64"/>
    </row>
    <row r="14048" ht="15.0" customHeight="1">
      <c r="E14048" s="64"/>
      <c r="F14048" s="65"/>
      <c r="G14048" s="64"/>
    </row>
    <row r="14049" ht="15.0" customHeight="1">
      <c r="E14049" s="64"/>
      <c r="F14049" s="65"/>
      <c r="G14049" s="64"/>
    </row>
    <row r="14050" ht="15.0" customHeight="1">
      <c r="E14050" s="64"/>
      <c r="F14050" s="65"/>
      <c r="G14050" s="64"/>
    </row>
    <row r="14051" ht="15.0" customHeight="1">
      <c r="E14051" s="64"/>
      <c r="F14051" s="65"/>
      <c r="G14051" s="64"/>
    </row>
    <row r="14052" ht="15.0" customHeight="1">
      <c r="E14052" s="64"/>
      <c r="F14052" s="65"/>
      <c r="G14052" s="64"/>
    </row>
    <row r="14053" ht="15.0" customHeight="1">
      <c r="E14053" s="64"/>
      <c r="F14053" s="65"/>
      <c r="G14053" s="64"/>
    </row>
    <row r="14054" ht="15.0" customHeight="1">
      <c r="E14054" s="64"/>
      <c r="F14054" s="65"/>
      <c r="G14054" s="64"/>
    </row>
    <row r="14055" ht="15.0" customHeight="1">
      <c r="E14055" s="64"/>
      <c r="F14055" s="65"/>
      <c r="G14055" s="64"/>
    </row>
    <row r="14056" ht="15.0" customHeight="1">
      <c r="E14056" s="64"/>
      <c r="F14056" s="65"/>
      <c r="G14056" s="64"/>
    </row>
    <row r="14057" ht="15.0" customHeight="1">
      <c r="E14057" s="64"/>
      <c r="F14057" s="65"/>
      <c r="G14057" s="64"/>
    </row>
    <row r="14058" ht="15.0" customHeight="1">
      <c r="E14058" s="64"/>
      <c r="F14058" s="65"/>
      <c r="G14058" s="64"/>
    </row>
    <row r="14059" ht="15.0" customHeight="1">
      <c r="E14059" s="64"/>
      <c r="F14059" s="65"/>
      <c r="G14059" s="64"/>
    </row>
    <row r="14060" ht="15.0" customHeight="1">
      <c r="E14060" s="64"/>
      <c r="F14060" s="65"/>
      <c r="G14060" s="64"/>
    </row>
    <row r="14061" ht="15.0" customHeight="1">
      <c r="E14061" s="64"/>
      <c r="F14061" s="65"/>
      <c r="G14061" s="64"/>
    </row>
    <row r="14062" ht="15.0" customHeight="1">
      <c r="E14062" s="64"/>
      <c r="F14062" s="65"/>
      <c r="G14062" s="64"/>
    </row>
    <row r="14063" ht="15.0" customHeight="1">
      <c r="E14063" s="64"/>
      <c r="F14063" s="65"/>
      <c r="G14063" s="64"/>
    </row>
    <row r="14064" ht="15.0" customHeight="1">
      <c r="E14064" s="64"/>
      <c r="F14064" s="65"/>
      <c r="G14064" s="64"/>
    </row>
    <row r="14065" ht="15.0" customHeight="1">
      <c r="E14065" s="64"/>
      <c r="F14065" s="65"/>
      <c r="G14065" s="64"/>
    </row>
    <row r="14066" ht="15.0" customHeight="1">
      <c r="E14066" s="64"/>
      <c r="F14066" s="65"/>
      <c r="G14066" s="64"/>
    </row>
    <row r="14067" ht="15.0" customHeight="1">
      <c r="E14067" s="64"/>
      <c r="F14067" s="65"/>
      <c r="G14067" s="64"/>
    </row>
    <row r="14068" ht="15.0" customHeight="1">
      <c r="E14068" s="64"/>
      <c r="F14068" s="65"/>
      <c r="G14068" s="64"/>
    </row>
    <row r="14069" ht="15.0" customHeight="1">
      <c r="E14069" s="64"/>
      <c r="F14069" s="65"/>
      <c r="G14069" s="64"/>
    </row>
    <row r="14070" ht="15.0" customHeight="1">
      <c r="E14070" s="64"/>
      <c r="F14070" s="65"/>
      <c r="G14070" s="64"/>
    </row>
    <row r="14071" ht="15.0" customHeight="1">
      <c r="E14071" s="64"/>
      <c r="F14071" s="65"/>
      <c r="G14071" s="64"/>
    </row>
    <row r="14072" ht="15.0" customHeight="1">
      <c r="E14072" s="64"/>
      <c r="F14072" s="65"/>
      <c r="G14072" s="64"/>
    </row>
    <row r="14073" ht="15.0" customHeight="1">
      <c r="E14073" s="64"/>
      <c r="F14073" s="65"/>
      <c r="G14073" s="64"/>
    </row>
    <row r="14074" ht="15.0" customHeight="1">
      <c r="E14074" s="64"/>
      <c r="F14074" s="65"/>
      <c r="G14074" s="64"/>
    </row>
    <row r="14075" ht="15.0" customHeight="1">
      <c r="E14075" s="64"/>
      <c r="F14075" s="65"/>
      <c r="G14075" s="64"/>
    </row>
    <row r="14076" ht="15.0" customHeight="1">
      <c r="E14076" s="64"/>
      <c r="F14076" s="65"/>
      <c r="G14076" s="64"/>
    </row>
    <row r="14077" ht="15.0" customHeight="1">
      <c r="E14077" s="64"/>
      <c r="F14077" s="65"/>
      <c r="G14077" s="64"/>
    </row>
    <row r="14078" ht="15.0" customHeight="1">
      <c r="E14078" s="64"/>
      <c r="F14078" s="65"/>
      <c r="G14078" s="64"/>
    </row>
    <row r="14079" ht="15.0" customHeight="1">
      <c r="E14079" s="64"/>
      <c r="F14079" s="65"/>
      <c r="G14079" s="64"/>
    </row>
    <row r="14080" ht="15.0" customHeight="1">
      <c r="E14080" s="64"/>
      <c r="F14080" s="65"/>
      <c r="G14080" s="64"/>
    </row>
    <row r="14081" ht="15.0" customHeight="1">
      <c r="E14081" s="64"/>
      <c r="F14081" s="65"/>
      <c r="G14081" s="64"/>
    </row>
    <row r="14082" ht="15.0" customHeight="1">
      <c r="E14082" s="64"/>
      <c r="F14082" s="65"/>
      <c r="G14082" s="64"/>
    </row>
    <row r="14083" ht="15.0" customHeight="1">
      <c r="E14083" s="64"/>
      <c r="F14083" s="65"/>
      <c r="G14083" s="64"/>
    </row>
    <row r="14084" ht="15.0" customHeight="1">
      <c r="E14084" s="64"/>
      <c r="F14084" s="65"/>
      <c r="G14084" s="64"/>
    </row>
    <row r="14085" ht="15.0" customHeight="1">
      <c r="E14085" s="64"/>
      <c r="F14085" s="65"/>
      <c r="G14085" s="64"/>
    </row>
    <row r="14086" ht="15.0" customHeight="1">
      <c r="E14086" s="64"/>
      <c r="F14086" s="65"/>
      <c r="G14086" s="64"/>
    </row>
    <row r="14087" ht="15.0" customHeight="1">
      <c r="E14087" s="64"/>
      <c r="F14087" s="65"/>
      <c r="G14087" s="64"/>
    </row>
    <row r="14088" ht="15.0" customHeight="1">
      <c r="E14088" s="64"/>
      <c r="F14088" s="65"/>
      <c r="G14088" s="64"/>
    </row>
    <row r="14089" ht="15.0" customHeight="1">
      <c r="E14089" s="64"/>
      <c r="F14089" s="65"/>
      <c r="G14089" s="64"/>
    </row>
    <row r="14090" ht="15.0" customHeight="1">
      <c r="E14090" s="64"/>
      <c r="F14090" s="65"/>
      <c r="G14090" s="64"/>
    </row>
    <row r="14091" ht="15.0" customHeight="1">
      <c r="E14091" s="64"/>
      <c r="F14091" s="65"/>
      <c r="G14091" s="64"/>
    </row>
    <row r="14092" ht="15.0" customHeight="1">
      <c r="E14092" s="64"/>
      <c r="F14092" s="65"/>
      <c r="G14092" s="64"/>
    </row>
    <row r="14093" ht="15.0" customHeight="1">
      <c r="E14093" s="64"/>
      <c r="F14093" s="65"/>
      <c r="G14093" s="64"/>
    </row>
    <row r="14094" ht="15.0" customHeight="1">
      <c r="E14094" s="64"/>
      <c r="F14094" s="65"/>
      <c r="G14094" s="64"/>
    </row>
    <row r="14095" ht="15.0" customHeight="1">
      <c r="E14095" s="64"/>
      <c r="F14095" s="65"/>
      <c r="G14095" s="64"/>
    </row>
    <row r="14096" ht="15.0" customHeight="1">
      <c r="E14096" s="64"/>
      <c r="F14096" s="65"/>
      <c r="G14096" s="64"/>
    </row>
    <row r="14097" ht="15.0" customHeight="1">
      <c r="E14097" s="64"/>
      <c r="F14097" s="65"/>
      <c r="G14097" s="64"/>
    </row>
    <row r="14098" ht="15.0" customHeight="1">
      <c r="E14098" s="64"/>
      <c r="F14098" s="65"/>
      <c r="G14098" s="64"/>
    </row>
    <row r="14099" ht="15.0" customHeight="1">
      <c r="E14099" s="64"/>
      <c r="F14099" s="65"/>
      <c r="G14099" s="64"/>
    </row>
    <row r="14100" ht="15.0" customHeight="1">
      <c r="E14100" s="64"/>
      <c r="F14100" s="65"/>
      <c r="G14100" s="64"/>
    </row>
    <row r="14101" ht="15.0" customHeight="1">
      <c r="E14101" s="64"/>
      <c r="F14101" s="65"/>
      <c r="G14101" s="64"/>
    </row>
    <row r="14102" ht="15.0" customHeight="1">
      <c r="E14102" s="64"/>
      <c r="F14102" s="65"/>
      <c r="G14102" s="64"/>
    </row>
    <row r="14103" ht="15.0" customHeight="1">
      <c r="E14103" s="64"/>
      <c r="F14103" s="65"/>
      <c r="G14103" s="64"/>
    </row>
    <row r="14104" ht="15.0" customHeight="1">
      <c r="E14104" s="64"/>
      <c r="F14104" s="65"/>
      <c r="G14104" s="64"/>
    </row>
    <row r="14105" ht="15.0" customHeight="1">
      <c r="E14105" s="64"/>
      <c r="F14105" s="65"/>
      <c r="G14105" s="64"/>
    </row>
    <row r="14106" ht="15.0" customHeight="1">
      <c r="E14106" s="64"/>
      <c r="F14106" s="65"/>
      <c r="G14106" s="64"/>
    </row>
    <row r="14107" ht="15.0" customHeight="1">
      <c r="E14107" s="64"/>
      <c r="F14107" s="65"/>
      <c r="G14107" s="64"/>
    </row>
    <row r="14108" ht="15.0" customHeight="1">
      <c r="E14108" s="64"/>
      <c r="F14108" s="65"/>
      <c r="G14108" s="64"/>
    </row>
    <row r="14109" ht="15.0" customHeight="1">
      <c r="E14109" s="64"/>
      <c r="F14109" s="65"/>
      <c r="G14109" s="64"/>
    </row>
    <row r="14110" ht="15.0" customHeight="1">
      <c r="E14110" s="64"/>
      <c r="F14110" s="65"/>
      <c r="G14110" s="64"/>
    </row>
    <row r="14111" ht="15.0" customHeight="1">
      <c r="E14111" s="64"/>
      <c r="F14111" s="65"/>
      <c r="G14111" s="64"/>
    </row>
    <row r="14112" ht="15.0" customHeight="1">
      <c r="E14112" s="64"/>
      <c r="F14112" s="65"/>
      <c r="G14112" s="64"/>
    </row>
    <row r="14113" ht="15.0" customHeight="1">
      <c r="E14113" s="64"/>
      <c r="F14113" s="65"/>
      <c r="G14113" s="64"/>
    </row>
    <row r="14114" ht="15.0" customHeight="1">
      <c r="E14114" s="64"/>
      <c r="F14114" s="65"/>
      <c r="G14114" s="64"/>
    </row>
    <row r="14115" ht="15.0" customHeight="1">
      <c r="E14115" s="64"/>
      <c r="F14115" s="65"/>
      <c r="G14115" s="64"/>
    </row>
    <row r="14116" ht="15.0" customHeight="1">
      <c r="E14116" s="64"/>
      <c r="F14116" s="65"/>
      <c r="G14116" s="64"/>
    </row>
    <row r="14117" ht="15.0" customHeight="1">
      <c r="E14117" s="64"/>
      <c r="F14117" s="65"/>
      <c r="G14117" s="64"/>
    </row>
    <row r="14118" ht="15.0" customHeight="1">
      <c r="E14118" s="64"/>
      <c r="F14118" s="65"/>
      <c r="G14118" s="64"/>
    </row>
    <row r="14119" ht="15.0" customHeight="1">
      <c r="E14119" s="64"/>
      <c r="F14119" s="65"/>
      <c r="G14119" s="64"/>
    </row>
    <row r="14120" ht="15.0" customHeight="1">
      <c r="E14120" s="64"/>
      <c r="F14120" s="65"/>
      <c r="G14120" s="64"/>
    </row>
    <row r="14121" ht="15.0" customHeight="1">
      <c r="E14121" s="64"/>
      <c r="F14121" s="65"/>
      <c r="G14121" s="64"/>
    </row>
    <row r="14122" ht="15.0" customHeight="1">
      <c r="E14122" s="64"/>
      <c r="F14122" s="65"/>
      <c r="G14122" s="64"/>
    </row>
    <row r="14123" ht="15.0" customHeight="1">
      <c r="E14123" s="64"/>
      <c r="F14123" s="65"/>
      <c r="G14123" s="64"/>
    </row>
    <row r="14124" ht="15.0" customHeight="1">
      <c r="E14124" s="64"/>
      <c r="F14124" s="65"/>
      <c r="G14124" s="64"/>
    </row>
    <row r="14125" ht="15.0" customHeight="1">
      <c r="E14125" s="64"/>
      <c r="F14125" s="65"/>
      <c r="G14125" s="64"/>
    </row>
    <row r="14126" ht="15.0" customHeight="1">
      <c r="E14126" s="64"/>
      <c r="F14126" s="65"/>
      <c r="G14126" s="64"/>
    </row>
    <row r="14127" ht="15.0" customHeight="1">
      <c r="E14127" s="64"/>
      <c r="F14127" s="65"/>
      <c r="G14127" s="64"/>
    </row>
    <row r="14128" ht="15.0" customHeight="1">
      <c r="E14128" s="64"/>
      <c r="F14128" s="65"/>
      <c r="G14128" s="64"/>
    </row>
    <row r="14129" ht="15.0" customHeight="1">
      <c r="E14129" s="64"/>
      <c r="F14129" s="65"/>
      <c r="G14129" s="64"/>
    </row>
    <row r="14130" ht="15.0" customHeight="1">
      <c r="E14130" s="64"/>
      <c r="F14130" s="65"/>
      <c r="G14130" s="64"/>
    </row>
    <row r="14131" ht="15.0" customHeight="1">
      <c r="E14131" s="64"/>
      <c r="F14131" s="65"/>
      <c r="G14131" s="64"/>
    </row>
    <row r="14132" ht="15.0" customHeight="1">
      <c r="E14132" s="64"/>
      <c r="F14132" s="65"/>
      <c r="G14132" s="64"/>
    </row>
    <row r="14133" ht="15.0" customHeight="1">
      <c r="E14133" s="64"/>
      <c r="F14133" s="65"/>
      <c r="G14133" s="64"/>
    </row>
    <row r="14134" ht="15.0" customHeight="1">
      <c r="E14134" s="64"/>
      <c r="F14134" s="65"/>
      <c r="G14134" s="64"/>
    </row>
    <row r="14135" ht="15.0" customHeight="1">
      <c r="E14135" s="64"/>
      <c r="F14135" s="65"/>
      <c r="G14135" s="64"/>
    </row>
    <row r="14136" ht="15.0" customHeight="1">
      <c r="E14136" s="64"/>
      <c r="F14136" s="65"/>
      <c r="G14136" s="64"/>
    </row>
    <row r="14137" ht="15.0" customHeight="1">
      <c r="E14137" s="64"/>
      <c r="F14137" s="65"/>
      <c r="G14137" s="64"/>
    </row>
    <row r="14138" ht="15.0" customHeight="1">
      <c r="E14138" s="64"/>
      <c r="F14138" s="65"/>
      <c r="G14138" s="64"/>
    </row>
    <row r="14139" ht="15.0" customHeight="1">
      <c r="E14139" s="64"/>
      <c r="F14139" s="65"/>
      <c r="G14139" s="64"/>
    </row>
    <row r="14140" ht="15.0" customHeight="1">
      <c r="E14140" s="64"/>
      <c r="F14140" s="65"/>
      <c r="G14140" s="64"/>
    </row>
    <row r="14141" ht="15.0" customHeight="1">
      <c r="E14141" s="64"/>
      <c r="F14141" s="65"/>
      <c r="G14141" s="64"/>
    </row>
    <row r="14142" ht="15.0" customHeight="1">
      <c r="E14142" s="64"/>
      <c r="F14142" s="65"/>
      <c r="G14142" s="64"/>
    </row>
    <row r="14143" ht="15.0" customHeight="1">
      <c r="E14143" s="64"/>
      <c r="F14143" s="65"/>
      <c r="G14143" s="64"/>
    </row>
    <row r="14144" ht="15.0" customHeight="1">
      <c r="E14144" s="64"/>
      <c r="F14144" s="65"/>
      <c r="G14144" s="64"/>
    </row>
    <row r="14145" ht="15.0" customHeight="1">
      <c r="E14145" s="64"/>
      <c r="F14145" s="65"/>
      <c r="G14145" s="64"/>
    </row>
    <row r="14146" ht="15.0" customHeight="1">
      <c r="E14146" s="64"/>
      <c r="F14146" s="65"/>
      <c r="G14146" s="64"/>
    </row>
    <row r="14147" ht="15.0" customHeight="1">
      <c r="E14147" s="64"/>
      <c r="F14147" s="65"/>
      <c r="G14147" s="64"/>
    </row>
    <row r="14148" ht="15.0" customHeight="1">
      <c r="E14148" s="64"/>
      <c r="F14148" s="65"/>
      <c r="G14148" s="64"/>
    </row>
    <row r="14149" ht="15.0" customHeight="1">
      <c r="E14149" s="64"/>
      <c r="F14149" s="65"/>
      <c r="G14149" s="64"/>
    </row>
    <row r="14150" ht="15.0" customHeight="1">
      <c r="E14150" s="64"/>
      <c r="F14150" s="65"/>
      <c r="G14150" s="64"/>
    </row>
    <row r="14151" ht="15.0" customHeight="1">
      <c r="E14151" s="64"/>
      <c r="F14151" s="65"/>
      <c r="G14151" s="64"/>
    </row>
    <row r="14152" ht="15.0" customHeight="1">
      <c r="E14152" s="64"/>
      <c r="F14152" s="65"/>
      <c r="G14152" s="64"/>
    </row>
    <row r="14153" ht="15.0" customHeight="1">
      <c r="E14153" s="64"/>
      <c r="F14153" s="65"/>
      <c r="G14153" s="64"/>
    </row>
    <row r="14154" ht="15.0" customHeight="1">
      <c r="E14154" s="64"/>
      <c r="F14154" s="65"/>
      <c r="G14154" s="64"/>
    </row>
    <row r="14155" ht="15.0" customHeight="1">
      <c r="E14155" s="64"/>
      <c r="F14155" s="65"/>
      <c r="G14155" s="64"/>
    </row>
    <row r="14156" ht="15.0" customHeight="1">
      <c r="E14156" s="64"/>
      <c r="F14156" s="65"/>
      <c r="G14156" s="64"/>
    </row>
    <row r="14157" ht="15.0" customHeight="1">
      <c r="E14157" s="64"/>
      <c r="F14157" s="65"/>
      <c r="G14157" s="64"/>
    </row>
    <row r="14158" ht="15.0" customHeight="1">
      <c r="E14158" s="64"/>
      <c r="F14158" s="65"/>
      <c r="G14158" s="64"/>
    </row>
    <row r="14159" ht="15.0" customHeight="1">
      <c r="E14159" s="64"/>
      <c r="F14159" s="65"/>
      <c r="G14159" s="64"/>
    </row>
    <row r="14160" ht="15.0" customHeight="1">
      <c r="E14160" s="64"/>
      <c r="F14160" s="65"/>
      <c r="G14160" s="64"/>
    </row>
    <row r="14161" ht="15.0" customHeight="1">
      <c r="E14161" s="64"/>
      <c r="F14161" s="65"/>
      <c r="G14161" s="64"/>
    </row>
    <row r="14162" ht="15.0" customHeight="1">
      <c r="E14162" s="64"/>
      <c r="F14162" s="65"/>
      <c r="G14162" s="64"/>
    </row>
    <row r="14163" ht="15.0" customHeight="1">
      <c r="E14163" s="64"/>
      <c r="F14163" s="65"/>
      <c r="G14163" s="64"/>
    </row>
    <row r="14164" ht="15.0" customHeight="1">
      <c r="E14164" s="64"/>
      <c r="F14164" s="65"/>
      <c r="G14164" s="64"/>
    </row>
    <row r="14165" ht="15.0" customHeight="1">
      <c r="E14165" s="64"/>
      <c r="F14165" s="65"/>
      <c r="G14165" s="64"/>
    </row>
    <row r="14166" ht="15.0" customHeight="1">
      <c r="E14166" s="64"/>
      <c r="F14166" s="65"/>
      <c r="G14166" s="64"/>
    </row>
    <row r="14167" ht="15.0" customHeight="1">
      <c r="E14167" s="64"/>
      <c r="F14167" s="65"/>
      <c r="G14167" s="64"/>
    </row>
    <row r="14168" ht="15.0" customHeight="1">
      <c r="E14168" s="64"/>
      <c r="F14168" s="65"/>
      <c r="G14168" s="64"/>
    </row>
    <row r="14169" ht="15.0" customHeight="1">
      <c r="E14169" s="64"/>
      <c r="F14169" s="65"/>
      <c r="G14169" s="64"/>
    </row>
    <row r="14170" ht="15.0" customHeight="1">
      <c r="E14170" s="64"/>
      <c r="F14170" s="65"/>
      <c r="G14170" s="64"/>
    </row>
    <row r="14171" ht="15.0" customHeight="1">
      <c r="E14171" s="64"/>
      <c r="F14171" s="65"/>
      <c r="G14171" s="64"/>
    </row>
    <row r="14172" ht="15.0" customHeight="1">
      <c r="E14172" s="64"/>
      <c r="F14172" s="65"/>
      <c r="G14172" s="64"/>
    </row>
    <row r="14173" ht="15.0" customHeight="1">
      <c r="E14173" s="64"/>
      <c r="F14173" s="65"/>
      <c r="G14173" s="64"/>
    </row>
    <row r="14174" ht="15.0" customHeight="1">
      <c r="E14174" s="64"/>
      <c r="F14174" s="65"/>
      <c r="G14174" s="64"/>
    </row>
    <row r="14175" ht="15.0" customHeight="1">
      <c r="E14175" s="64"/>
      <c r="F14175" s="65"/>
      <c r="G14175" s="64"/>
    </row>
    <row r="14176" ht="15.0" customHeight="1">
      <c r="E14176" s="64"/>
      <c r="F14176" s="65"/>
      <c r="G14176" s="64"/>
    </row>
    <row r="14177" ht="15.0" customHeight="1">
      <c r="E14177" s="64"/>
      <c r="F14177" s="65"/>
      <c r="G14177" s="64"/>
    </row>
    <row r="14178" ht="15.0" customHeight="1">
      <c r="E14178" s="64"/>
      <c r="F14178" s="65"/>
      <c r="G14178" s="64"/>
    </row>
    <row r="14179" ht="15.0" customHeight="1">
      <c r="E14179" s="64"/>
      <c r="F14179" s="65"/>
      <c r="G14179" s="64"/>
    </row>
    <row r="14180" ht="15.0" customHeight="1">
      <c r="E14180" s="64"/>
      <c r="F14180" s="65"/>
      <c r="G14180" s="64"/>
    </row>
    <row r="14181" ht="15.0" customHeight="1">
      <c r="E14181" s="64"/>
      <c r="F14181" s="65"/>
      <c r="G14181" s="64"/>
    </row>
    <row r="14182" ht="15.0" customHeight="1">
      <c r="E14182" s="64"/>
      <c r="F14182" s="65"/>
      <c r="G14182" s="64"/>
    </row>
    <row r="14183" ht="15.0" customHeight="1">
      <c r="E14183" s="64"/>
      <c r="F14183" s="65"/>
      <c r="G14183" s="64"/>
    </row>
    <row r="14184" ht="15.0" customHeight="1">
      <c r="E14184" s="64"/>
      <c r="F14184" s="65"/>
      <c r="G14184" s="64"/>
    </row>
    <row r="14185" ht="15.0" customHeight="1">
      <c r="E14185" s="64"/>
      <c r="F14185" s="65"/>
      <c r="G14185" s="64"/>
    </row>
    <row r="14186" ht="15.0" customHeight="1">
      <c r="E14186" s="64"/>
      <c r="F14186" s="65"/>
      <c r="G14186" s="64"/>
    </row>
    <row r="14187" ht="15.0" customHeight="1">
      <c r="E14187" s="64"/>
      <c r="F14187" s="65"/>
      <c r="G14187" s="64"/>
    </row>
    <row r="14188" ht="15.0" customHeight="1">
      <c r="E14188" s="64"/>
      <c r="F14188" s="65"/>
      <c r="G14188" s="64"/>
    </row>
    <row r="14189" ht="15.0" customHeight="1">
      <c r="E14189" s="64"/>
      <c r="F14189" s="65"/>
      <c r="G14189" s="64"/>
    </row>
    <row r="14190" ht="15.0" customHeight="1">
      <c r="E14190" s="64"/>
      <c r="F14190" s="65"/>
      <c r="G14190" s="64"/>
    </row>
    <row r="14191" ht="15.0" customHeight="1">
      <c r="E14191" s="64"/>
      <c r="F14191" s="65"/>
      <c r="G14191" s="64"/>
    </row>
    <row r="14192" ht="15.0" customHeight="1">
      <c r="E14192" s="64"/>
      <c r="F14192" s="65"/>
      <c r="G14192" s="64"/>
    </row>
    <row r="14193" ht="15.0" customHeight="1">
      <c r="E14193" s="64"/>
      <c r="F14193" s="65"/>
      <c r="G14193" s="64"/>
    </row>
    <row r="14194" ht="15.0" customHeight="1">
      <c r="E14194" s="64"/>
      <c r="F14194" s="65"/>
      <c r="G14194" s="64"/>
    </row>
    <row r="14195" ht="15.0" customHeight="1">
      <c r="E14195" s="64"/>
      <c r="F14195" s="65"/>
      <c r="G14195" s="64"/>
    </row>
    <row r="14196" ht="15.0" customHeight="1">
      <c r="E14196" s="64"/>
      <c r="F14196" s="65"/>
      <c r="G14196" s="64"/>
    </row>
    <row r="14197" ht="15.0" customHeight="1">
      <c r="E14197" s="64"/>
      <c r="F14197" s="65"/>
      <c r="G14197" s="64"/>
    </row>
    <row r="14198" ht="15.0" customHeight="1">
      <c r="E14198" s="64"/>
      <c r="F14198" s="65"/>
      <c r="G14198" s="64"/>
    </row>
    <row r="14199" ht="15.0" customHeight="1">
      <c r="E14199" s="64"/>
      <c r="F14199" s="65"/>
      <c r="G14199" s="64"/>
    </row>
    <row r="14200" ht="15.0" customHeight="1">
      <c r="E14200" s="64"/>
      <c r="F14200" s="65"/>
      <c r="G14200" s="64"/>
    </row>
    <row r="14201" ht="15.0" customHeight="1">
      <c r="E14201" s="64"/>
      <c r="F14201" s="65"/>
      <c r="G14201" s="64"/>
    </row>
    <row r="14202" ht="15.0" customHeight="1">
      <c r="E14202" s="64"/>
      <c r="F14202" s="65"/>
      <c r="G14202" s="64"/>
    </row>
    <row r="14203" ht="15.0" customHeight="1">
      <c r="E14203" s="64"/>
      <c r="F14203" s="65"/>
      <c r="G14203" s="64"/>
    </row>
    <row r="14204" ht="15.0" customHeight="1">
      <c r="E14204" s="64"/>
      <c r="F14204" s="65"/>
      <c r="G14204" s="64"/>
    </row>
    <row r="14205" ht="15.0" customHeight="1">
      <c r="E14205" s="64"/>
      <c r="F14205" s="65"/>
      <c r="G14205" s="64"/>
    </row>
    <row r="14206" ht="15.0" customHeight="1">
      <c r="E14206" s="64"/>
      <c r="F14206" s="65"/>
      <c r="G14206" s="64"/>
    </row>
    <row r="14207" ht="15.0" customHeight="1">
      <c r="E14207" s="64"/>
      <c r="F14207" s="65"/>
      <c r="G14207" s="64"/>
    </row>
    <row r="14208" ht="15.0" customHeight="1">
      <c r="E14208" s="64"/>
      <c r="F14208" s="65"/>
      <c r="G14208" s="64"/>
    </row>
    <row r="14209" ht="15.0" customHeight="1">
      <c r="E14209" s="64"/>
      <c r="F14209" s="65"/>
      <c r="G14209" s="64"/>
    </row>
    <row r="14210" ht="15.0" customHeight="1">
      <c r="E14210" s="64"/>
      <c r="F14210" s="65"/>
      <c r="G14210" s="64"/>
    </row>
    <row r="14211" ht="15.0" customHeight="1">
      <c r="E14211" s="64"/>
      <c r="F14211" s="65"/>
      <c r="G14211" s="64"/>
    </row>
    <row r="14212" ht="15.0" customHeight="1">
      <c r="E14212" s="64"/>
      <c r="F14212" s="65"/>
      <c r="G14212" s="64"/>
    </row>
    <row r="14213" ht="15.0" customHeight="1">
      <c r="E14213" s="64"/>
      <c r="F14213" s="65"/>
      <c r="G14213" s="64"/>
    </row>
    <row r="14214" ht="15.0" customHeight="1">
      <c r="E14214" s="64"/>
      <c r="F14214" s="65"/>
      <c r="G14214" s="64"/>
    </row>
    <row r="14215" ht="15.0" customHeight="1">
      <c r="E14215" s="64"/>
      <c r="F14215" s="65"/>
      <c r="G14215" s="64"/>
    </row>
    <row r="14216" ht="15.0" customHeight="1">
      <c r="E14216" s="64"/>
      <c r="F14216" s="65"/>
      <c r="G14216" s="64"/>
    </row>
    <row r="14217" ht="15.0" customHeight="1">
      <c r="E14217" s="64"/>
      <c r="F14217" s="65"/>
      <c r="G14217" s="64"/>
    </row>
    <row r="14218" ht="15.0" customHeight="1">
      <c r="E14218" s="64"/>
      <c r="F14218" s="65"/>
      <c r="G14218" s="64"/>
    </row>
    <row r="14219" ht="15.0" customHeight="1">
      <c r="E14219" s="64"/>
      <c r="F14219" s="65"/>
      <c r="G14219" s="64"/>
    </row>
    <row r="14220" ht="15.0" customHeight="1">
      <c r="E14220" s="64"/>
      <c r="F14220" s="65"/>
      <c r="G14220" s="64"/>
    </row>
    <row r="14221" ht="15.0" customHeight="1">
      <c r="E14221" s="64"/>
      <c r="F14221" s="65"/>
      <c r="G14221" s="64"/>
    </row>
    <row r="14222" ht="15.0" customHeight="1">
      <c r="E14222" s="64"/>
      <c r="F14222" s="65"/>
      <c r="G14222" s="64"/>
    </row>
    <row r="14223" ht="15.0" customHeight="1">
      <c r="E14223" s="64"/>
      <c r="F14223" s="65"/>
      <c r="G14223" s="64"/>
    </row>
    <row r="14224" ht="15.0" customHeight="1">
      <c r="E14224" s="64"/>
      <c r="F14224" s="65"/>
      <c r="G14224" s="64"/>
    </row>
    <row r="14225" ht="15.0" customHeight="1">
      <c r="E14225" s="64"/>
      <c r="F14225" s="65"/>
      <c r="G14225" s="64"/>
    </row>
    <row r="14226" ht="15.0" customHeight="1">
      <c r="E14226" s="64"/>
      <c r="F14226" s="65"/>
      <c r="G14226" s="64"/>
    </row>
    <row r="14227" ht="15.0" customHeight="1">
      <c r="E14227" s="64"/>
      <c r="F14227" s="65"/>
      <c r="G14227" s="64"/>
    </row>
    <row r="14228" ht="15.0" customHeight="1">
      <c r="E14228" s="64"/>
      <c r="F14228" s="65"/>
      <c r="G14228" s="64"/>
    </row>
    <row r="14229" ht="15.0" customHeight="1">
      <c r="E14229" s="64"/>
      <c r="F14229" s="65"/>
      <c r="G14229" s="64"/>
    </row>
    <row r="14230" ht="15.0" customHeight="1">
      <c r="E14230" s="64"/>
      <c r="F14230" s="65"/>
      <c r="G14230" s="64"/>
    </row>
    <row r="14231" ht="15.0" customHeight="1">
      <c r="E14231" s="64"/>
      <c r="F14231" s="65"/>
      <c r="G14231" s="64"/>
    </row>
    <row r="14232" ht="15.0" customHeight="1">
      <c r="E14232" s="64"/>
      <c r="F14232" s="65"/>
      <c r="G14232" s="64"/>
    </row>
    <row r="14233" ht="15.0" customHeight="1">
      <c r="E14233" s="64"/>
      <c r="F14233" s="65"/>
      <c r="G14233" s="64"/>
    </row>
    <row r="14234" ht="15.0" customHeight="1">
      <c r="E14234" s="64"/>
      <c r="F14234" s="65"/>
      <c r="G14234" s="64"/>
    </row>
    <row r="14235" ht="15.0" customHeight="1">
      <c r="E14235" s="64"/>
      <c r="F14235" s="65"/>
      <c r="G14235" s="64"/>
    </row>
    <row r="14236" ht="15.0" customHeight="1">
      <c r="E14236" s="64"/>
      <c r="F14236" s="65"/>
      <c r="G14236" s="64"/>
    </row>
    <row r="14237" ht="15.0" customHeight="1">
      <c r="E14237" s="64"/>
      <c r="F14237" s="65"/>
      <c r="G14237" s="64"/>
    </row>
    <row r="14238" ht="15.0" customHeight="1">
      <c r="E14238" s="64"/>
      <c r="F14238" s="65"/>
      <c r="G14238" s="64"/>
    </row>
    <row r="14239" ht="15.0" customHeight="1">
      <c r="E14239" s="64"/>
      <c r="F14239" s="65"/>
      <c r="G14239" s="64"/>
    </row>
    <row r="14240" ht="15.0" customHeight="1">
      <c r="E14240" s="64"/>
      <c r="F14240" s="65"/>
      <c r="G14240" s="64"/>
    </row>
    <row r="14241" ht="15.0" customHeight="1">
      <c r="E14241" s="64"/>
      <c r="F14241" s="65"/>
      <c r="G14241" s="64"/>
    </row>
    <row r="14242" ht="15.0" customHeight="1">
      <c r="E14242" s="64"/>
      <c r="F14242" s="65"/>
      <c r="G14242" s="64"/>
    </row>
    <row r="14243" ht="15.0" customHeight="1">
      <c r="E14243" s="64"/>
      <c r="F14243" s="65"/>
      <c r="G14243" s="64"/>
    </row>
    <row r="14244" ht="15.0" customHeight="1">
      <c r="E14244" s="64"/>
      <c r="F14244" s="65"/>
      <c r="G14244" s="64"/>
    </row>
    <row r="14245" ht="15.0" customHeight="1">
      <c r="E14245" s="64"/>
      <c r="F14245" s="65"/>
      <c r="G14245" s="64"/>
    </row>
    <row r="14246" ht="15.0" customHeight="1">
      <c r="E14246" s="64"/>
      <c r="F14246" s="65"/>
      <c r="G14246" s="64"/>
    </row>
    <row r="14247" ht="15.0" customHeight="1">
      <c r="E14247" s="64"/>
      <c r="F14247" s="65"/>
      <c r="G14247" s="64"/>
    </row>
    <row r="14248" ht="15.0" customHeight="1">
      <c r="E14248" s="64"/>
      <c r="F14248" s="65"/>
      <c r="G14248" s="64"/>
    </row>
    <row r="14249" ht="15.0" customHeight="1">
      <c r="E14249" s="64"/>
      <c r="F14249" s="65"/>
      <c r="G14249" s="64"/>
    </row>
    <row r="14250" ht="15.0" customHeight="1">
      <c r="E14250" s="64"/>
      <c r="F14250" s="65"/>
      <c r="G14250" s="64"/>
    </row>
    <row r="14251" ht="15.0" customHeight="1">
      <c r="E14251" s="64"/>
      <c r="F14251" s="65"/>
      <c r="G14251" s="64"/>
    </row>
    <row r="14252" ht="15.0" customHeight="1">
      <c r="E14252" s="64"/>
      <c r="F14252" s="65"/>
      <c r="G14252" s="64"/>
    </row>
    <row r="14253" ht="15.0" customHeight="1">
      <c r="E14253" s="64"/>
      <c r="F14253" s="65"/>
      <c r="G14253" s="64"/>
    </row>
    <row r="14254" ht="15.0" customHeight="1">
      <c r="E14254" s="64"/>
      <c r="F14254" s="65"/>
      <c r="G14254" s="64"/>
    </row>
    <row r="14255" ht="15.0" customHeight="1">
      <c r="E14255" s="64"/>
      <c r="F14255" s="65"/>
      <c r="G14255" s="64"/>
    </row>
    <row r="14256" ht="15.0" customHeight="1">
      <c r="E14256" s="64"/>
      <c r="F14256" s="65"/>
      <c r="G14256" s="64"/>
    </row>
    <row r="14257" ht="15.0" customHeight="1">
      <c r="E14257" s="64"/>
      <c r="F14257" s="65"/>
      <c r="G14257" s="64"/>
    </row>
    <row r="14258" ht="15.0" customHeight="1">
      <c r="E14258" s="64"/>
      <c r="F14258" s="65"/>
      <c r="G14258" s="64"/>
    </row>
    <row r="14259" ht="15.0" customHeight="1">
      <c r="E14259" s="64"/>
      <c r="F14259" s="65"/>
      <c r="G14259" s="64"/>
    </row>
    <row r="14260" ht="15.0" customHeight="1">
      <c r="E14260" s="64"/>
      <c r="F14260" s="65"/>
      <c r="G14260" s="64"/>
    </row>
    <row r="14261" ht="15.0" customHeight="1">
      <c r="E14261" s="64"/>
      <c r="F14261" s="65"/>
      <c r="G14261" s="64"/>
    </row>
    <row r="14262" ht="15.0" customHeight="1">
      <c r="E14262" s="64"/>
      <c r="F14262" s="65"/>
      <c r="G14262" s="64"/>
    </row>
    <row r="14263" ht="15.0" customHeight="1">
      <c r="E14263" s="64"/>
      <c r="F14263" s="65"/>
      <c r="G14263" s="64"/>
    </row>
    <row r="14264" ht="15.0" customHeight="1">
      <c r="E14264" s="64"/>
      <c r="F14264" s="65"/>
      <c r="G14264" s="64"/>
    </row>
    <row r="14265" ht="15.0" customHeight="1">
      <c r="E14265" s="64"/>
      <c r="F14265" s="65"/>
      <c r="G14265" s="64"/>
    </row>
    <row r="14266" ht="15.0" customHeight="1">
      <c r="E14266" s="64"/>
      <c r="F14266" s="65"/>
      <c r="G14266" s="64"/>
    </row>
    <row r="14267" ht="15.0" customHeight="1">
      <c r="E14267" s="64"/>
      <c r="F14267" s="65"/>
      <c r="G14267" s="64"/>
    </row>
    <row r="14268" ht="15.0" customHeight="1">
      <c r="E14268" s="64"/>
      <c r="F14268" s="65"/>
      <c r="G14268" s="64"/>
    </row>
    <row r="14269" ht="15.0" customHeight="1">
      <c r="E14269" s="64"/>
      <c r="F14269" s="65"/>
      <c r="G14269" s="64"/>
    </row>
    <row r="14270" ht="15.0" customHeight="1">
      <c r="E14270" s="64"/>
      <c r="F14270" s="65"/>
      <c r="G14270" s="64"/>
    </row>
    <row r="14271" ht="15.0" customHeight="1">
      <c r="E14271" s="64"/>
      <c r="F14271" s="65"/>
      <c r="G14271" s="64"/>
    </row>
    <row r="14272" ht="15.0" customHeight="1">
      <c r="E14272" s="64"/>
      <c r="F14272" s="65"/>
      <c r="G14272" s="64"/>
    </row>
    <row r="14273" ht="15.0" customHeight="1">
      <c r="E14273" s="64"/>
      <c r="F14273" s="65"/>
      <c r="G14273" s="64"/>
    </row>
    <row r="14274" ht="15.0" customHeight="1">
      <c r="E14274" s="64"/>
      <c r="F14274" s="65"/>
      <c r="G14274" s="64"/>
    </row>
    <row r="14275" ht="15.0" customHeight="1">
      <c r="E14275" s="64"/>
      <c r="F14275" s="65"/>
      <c r="G14275" s="64"/>
    </row>
    <row r="14276" ht="15.0" customHeight="1">
      <c r="E14276" s="64"/>
      <c r="F14276" s="65"/>
      <c r="G14276" s="64"/>
    </row>
    <row r="14277" ht="15.0" customHeight="1">
      <c r="E14277" s="64"/>
      <c r="F14277" s="65"/>
      <c r="G14277" s="64"/>
    </row>
    <row r="14278" ht="15.0" customHeight="1">
      <c r="E14278" s="64"/>
      <c r="F14278" s="65"/>
      <c r="G14278" s="64"/>
    </row>
    <row r="14279" ht="15.0" customHeight="1">
      <c r="E14279" s="64"/>
      <c r="F14279" s="65"/>
      <c r="G14279" s="64"/>
    </row>
    <row r="14280" ht="15.0" customHeight="1">
      <c r="E14280" s="64"/>
      <c r="F14280" s="65"/>
      <c r="G14280" s="64"/>
    </row>
    <row r="14281" ht="15.0" customHeight="1">
      <c r="E14281" s="64"/>
      <c r="F14281" s="65"/>
      <c r="G14281" s="64"/>
    </row>
    <row r="14282" ht="15.0" customHeight="1">
      <c r="E14282" s="64"/>
      <c r="F14282" s="65"/>
      <c r="G14282" s="64"/>
    </row>
    <row r="14283" ht="15.0" customHeight="1">
      <c r="E14283" s="64"/>
      <c r="F14283" s="65"/>
      <c r="G14283" s="64"/>
    </row>
    <row r="14284" ht="15.0" customHeight="1">
      <c r="E14284" s="64"/>
      <c r="F14284" s="65"/>
      <c r="G14284" s="64"/>
    </row>
    <row r="14285" ht="15.0" customHeight="1">
      <c r="E14285" s="64"/>
      <c r="F14285" s="65"/>
      <c r="G14285" s="64"/>
    </row>
    <row r="14286" ht="15.0" customHeight="1">
      <c r="E14286" s="64"/>
      <c r="F14286" s="65"/>
      <c r="G14286" s="64"/>
    </row>
    <row r="14287" ht="15.0" customHeight="1">
      <c r="E14287" s="64"/>
      <c r="F14287" s="65"/>
      <c r="G14287" s="64"/>
    </row>
    <row r="14288" ht="15.0" customHeight="1">
      <c r="E14288" s="64"/>
      <c r="F14288" s="65"/>
      <c r="G14288" s="64"/>
    </row>
    <row r="14289" ht="15.0" customHeight="1">
      <c r="E14289" s="64"/>
      <c r="F14289" s="65"/>
      <c r="G14289" s="64"/>
    </row>
    <row r="14290" ht="15.0" customHeight="1">
      <c r="E14290" s="64"/>
      <c r="F14290" s="65"/>
      <c r="G14290" s="64"/>
    </row>
    <row r="14291" ht="15.0" customHeight="1">
      <c r="E14291" s="64"/>
      <c r="F14291" s="65"/>
      <c r="G14291" s="64"/>
    </row>
    <row r="14292" ht="15.0" customHeight="1">
      <c r="E14292" s="64"/>
      <c r="F14292" s="65"/>
      <c r="G14292" s="64"/>
    </row>
    <row r="14293" ht="15.0" customHeight="1">
      <c r="E14293" s="64"/>
      <c r="F14293" s="65"/>
      <c r="G14293" s="64"/>
    </row>
    <row r="14294" ht="15.0" customHeight="1">
      <c r="E14294" s="64"/>
      <c r="F14294" s="65"/>
      <c r="G14294" s="64"/>
    </row>
    <row r="14295" ht="15.0" customHeight="1">
      <c r="E14295" s="64"/>
      <c r="F14295" s="65"/>
      <c r="G14295" s="64"/>
    </row>
    <row r="14296" ht="15.0" customHeight="1">
      <c r="E14296" s="64"/>
      <c r="F14296" s="65"/>
      <c r="G14296" s="64"/>
    </row>
    <row r="14297" ht="15.0" customHeight="1">
      <c r="E14297" s="64"/>
      <c r="F14297" s="65"/>
      <c r="G14297" s="64"/>
    </row>
    <row r="14298" ht="15.0" customHeight="1">
      <c r="E14298" s="64"/>
      <c r="F14298" s="65"/>
      <c r="G14298" s="64"/>
    </row>
    <row r="14299" ht="15.0" customHeight="1">
      <c r="E14299" s="64"/>
      <c r="F14299" s="65"/>
      <c r="G14299" s="64"/>
    </row>
    <row r="14300" ht="15.0" customHeight="1">
      <c r="E14300" s="64"/>
      <c r="F14300" s="65"/>
      <c r="G14300" s="64"/>
    </row>
    <row r="14301" ht="15.0" customHeight="1">
      <c r="E14301" s="64"/>
      <c r="F14301" s="65"/>
      <c r="G14301" s="64"/>
    </row>
    <row r="14302" ht="15.0" customHeight="1">
      <c r="E14302" s="64"/>
      <c r="F14302" s="65"/>
      <c r="G14302" s="64"/>
    </row>
    <row r="14303" ht="15.0" customHeight="1">
      <c r="E14303" s="64"/>
      <c r="F14303" s="65"/>
      <c r="G14303" s="64"/>
    </row>
    <row r="14304" ht="15.0" customHeight="1">
      <c r="E14304" s="64"/>
      <c r="F14304" s="65"/>
      <c r="G14304" s="64"/>
    </row>
    <row r="14305" ht="15.0" customHeight="1">
      <c r="E14305" s="64"/>
      <c r="F14305" s="65"/>
      <c r="G14305" s="64"/>
    </row>
    <row r="14306" ht="15.0" customHeight="1">
      <c r="E14306" s="64"/>
      <c r="F14306" s="65"/>
      <c r="G14306" s="64"/>
    </row>
    <row r="14307" ht="15.0" customHeight="1">
      <c r="E14307" s="64"/>
      <c r="F14307" s="65"/>
      <c r="G14307" s="64"/>
    </row>
    <row r="14308" ht="15.0" customHeight="1">
      <c r="E14308" s="64"/>
      <c r="F14308" s="65"/>
      <c r="G14308" s="64"/>
    </row>
    <row r="14309" ht="15.0" customHeight="1">
      <c r="E14309" s="64"/>
      <c r="F14309" s="65"/>
      <c r="G14309" s="64"/>
    </row>
    <row r="14310" ht="15.0" customHeight="1">
      <c r="E14310" s="64"/>
      <c r="F14310" s="65"/>
      <c r="G14310" s="64"/>
    </row>
    <row r="14311" ht="15.0" customHeight="1">
      <c r="E14311" s="64"/>
      <c r="F14311" s="65"/>
      <c r="G14311" s="64"/>
    </row>
    <row r="14312" ht="15.0" customHeight="1">
      <c r="E14312" s="64"/>
      <c r="F14312" s="65"/>
      <c r="G14312" s="64"/>
    </row>
    <row r="14313" ht="15.0" customHeight="1">
      <c r="E14313" s="64"/>
      <c r="F14313" s="65"/>
      <c r="G14313" s="64"/>
    </row>
    <row r="14314" ht="15.0" customHeight="1">
      <c r="E14314" s="64"/>
      <c r="F14314" s="65"/>
      <c r="G14314" s="64"/>
    </row>
    <row r="14315" ht="15.0" customHeight="1">
      <c r="E14315" s="64"/>
      <c r="F14315" s="65"/>
      <c r="G14315" s="64"/>
    </row>
    <row r="14316" ht="15.0" customHeight="1">
      <c r="E14316" s="64"/>
      <c r="F14316" s="65"/>
      <c r="G14316" s="64"/>
    </row>
    <row r="14317" ht="15.0" customHeight="1">
      <c r="E14317" s="64"/>
      <c r="F14317" s="65"/>
      <c r="G14317" s="64"/>
    </row>
    <row r="14318" ht="15.0" customHeight="1">
      <c r="E14318" s="64"/>
      <c r="F14318" s="65"/>
      <c r="G14318" s="64"/>
    </row>
    <row r="14319" ht="15.0" customHeight="1">
      <c r="E14319" s="64"/>
      <c r="F14319" s="65"/>
      <c r="G14319" s="64"/>
    </row>
    <row r="14320" ht="15.0" customHeight="1">
      <c r="E14320" s="64"/>
      <c r="F14320" s="65"/>
      <c r="G14320" s="64"/>
    </row>
    <row r="14321" ht="15.0" customHeight="1">
      <c r="E14321" s="64"/>
      <c r="F14321" s="65"/>
      <c r="G14321" s="64"/>
    </row>
    <row r="14322" ht="15.0" customHeight="1">
      <c r="E14322" s="64"/>
      <c r="F14322" s="65"/>
      <c r="G14322" s="64"/>
    </row>
    <row r="14323" ht="15.0" customHeight="1">
      <c r="E14323" s="64"/>
      <c r="F14323" s="65"/>
      <c r="G14323" s="64"/>
    </row>
    <row r="14324" ht="15.0" customHeight="1">
      <c r="E14324" s="64"/>
      <c r="F14324" s="65"/>
      <c r="G14324" s="64"/>
    </row>
    <row r="14325" ht="15.0" customHeight="1">
      <c r="E14325" s="64"/>
      <c r="F14325" s="65"/>
      <c r="G14325" s="64"/>
    </row>
    <row r="14326" ht="15.0" customHeight="1">
      <c r="E14326" s="64"/>
      <c r="F14326" s="65"/>
      <c r="G14326" s="64"/>
    </row>
    <row r="14327" ht="15.0" customHeight="1">
      <c r="E14327" s="64"/>
      <c r="F14327" s="65"/>
      <c r="G14327" s="64"/>
    </row>
    <row r="14328" ht="15.0" customHeight="1">
      <c r="E14328" s="64"/>
      <c r="F14328" s="65"/>
      <c r="G14328" s="64"/>
    </row>
    <row r="14329" ht="15.0" customHeight="1">
      <c r="E14329" s="64"/>
      <c r="F14329" s="65"/>
      <c r="G14329" s="64"/>
    </row>
    <row r="14330" ht="15.0" customHeight="1">
      <c r="E14330" s="64"/>
      <c r="F14330" s="65"/>
      <c r="G14330" s="64"/>
    </row>
    <row r="14331" ht="15.0" customHeight="1">
      <c r="E14331" s="64"/>
      <c r="F14331" s="65"/>
      <c r="G14331" s="64"/>
    </row>
    <row r="14332" ht="15.0" customHeight="1">
      <c r="E14332" s="64"/>
      <c r="F14332" s="65"/>
      <c r="G14332" s="64"/>
    </row>
    <row r="14333" ht="15.0" customHeight="1">
      <c r="E14333" s="64"/>
      <c r="F14333" s="65"/>
      <c r="G14333" s="64"/>
    </row>
    <row r="14334" ht="15.0" customHeight="1">
      <c r="E14334" s="64"/>
      <c r="F14334" s="65"/>
      <c r="G14334" s="64"/>
    </row>
    <row r="14335" ht="15.0" customHeight="1">
      <c r="E14335" s="64"/>
      <c r="F14335" s="65"/>
      <c r="G14335" s="64"/>
    </row>
    <row r="14336" ht="15.0" customHeight="1">
      <c r="E14336" s="64"/>
      <c r="F14336" s="65"/>
      <c r="G14336" s="64"/>
    </row>
    <row r="14337" ht="15.0" customHeight="1">
      <c r="E14337" s="64"/>
      <c r="F14337" s="65"/>
      <c r="G14337" s="64"/>
    </row>
    <row r="14338" ht="15.0" customHeight="1">
      <c r="E14338" s="64"/>
      <c r="F14338" s="65"/>
      <c r="G14338" s="64"/>
    </row>
    <row r="14339" ht="15.0" customHeight="1">
      <c r="E14339" s="64"/>
      <c r="F14339" s="65"/>
      <c r="G14339" s="64"/>
    </row>
    <row r="14340" ht="15.0" customHeight="1">
      <c r="E14340" s="64"/>
      <c r="F14340" s="65"/>
      <c r="G14340" s="64"/>
    </row>
    <row r="14341" ht="15.0" customHeight="1">
      <c r="E14341" s="64"/>
      <c r="F14341" s="65"/>
      <c r="G14341" s="64"/>
    </row>
    <row r="14342" ht="15.0" customHeight="1">
      <c r="E14342" s="64"/>
      <c r="F14342" s="65"/>
      <c r="G14342" s="64"/>
    </row>
    <row r="14343" ht="15.0" customHeight="1">
      <c r="E14343" s="64"/>
      <c r="F14343" s="65"/>
      <c r="G14343" s="64"/>
    </row>
    <row r="14344" ht="15.0" customHeight="1">
      <c r="E14344" s="64"/>
      <c r="F14344" s="65"/>
      <c r="G14344" s="64"/>
    </row>
    <row r="14345" ht="15.0" customHeight="1">
      <c r="E14345" s="64"/>
      <c r="F14345" s="65"/>
      <c r="G14345" s="64"/>
    </row>
    <row r="14346" ht="15.0" customHeight="1">
      <c r="E14346" s="64"/>
      <c r="F14346" s="65"/>
      <c r="G14346" s="64"/>
    </row>
    <row r="14347" ht="15.0" customHeight="1">
      <c r="E14347" s="64"/>
      <c r="F14347" s="65"/>
      <c r="G14347" s="64"/>
    </row>
    <row r="14348" ht="15.0" customHeight="1">
      <c r="E14348" s="64"/>
      <c r="F14348" s="65"/>
      <c r="G14348" s="64"/>
    </row>
    <row r="14349" ht="15.0" customHeight="1">
      <c r="E14349" s="64"/>
      <c r="F14349" s="65"/>
      <c r="G14349" s="64"/>
    </row>
    <row r="14350" ht="15.0" customHeight="1">
      <c r="E14350" s="64"/>
      <c r="F14350" s="65"/>
      <c r="G14350" s="64"/>
    </row>
    <row r="14351" ht="15.0" customHeight="1">
      <c r="E14351" s="64"/>
      <c r="F14351" s="65"/>
      <c r="G14351" s="64"/>
    </row>
    <row r="14352" ht="15.0" customHeight="1">
      <c r="E14352" s="64"/>
      <c r="F14352" s="65"/>
      <c r="G14352" s="64"/>
    </row>
    <row r="14353" ht="15.0" customHeight="1">
      <c r="E14353" s="64"/>
      <c r="F14353" s="65"/>
      <c r="G14353" s="64"/>
    </row>
    <row r="14354" ht="15.0" customHeight="1">
      <c r="E14354" s="64"/>
      <c r="F14354" s="65"/>
      <c r="G14354" s="64"/>
    </row>
    <row r="14355" ht="15.0" customHeight="1">
      <c r="E14355" s="64"/>
      <c r="F14355" s="65"/>
      <c r="G14355" s="64"/>
    </row>
    <row r="14356" ht="15.0" customHeight="1">
      <c r="E14356" s="64"/>
      <c r="F14356" s="65"/>
      <c r="G14356" s="64"/>
    </row>
    <row r="14357" ht="15.0" customHeight="1">
      <c r="E14357" s="64"/>
      <c r="F14357" s="65"/>
      <c r="G14357" s="64"/>
    </row>
    <row r="14358" ht="15.0" customHeight="1">
      <c r="E14358" s="64"/>
      <c r="F14358" s="65"/>
      <c r="G14358" s="64"/>
    </row>
    <row r="14359" ht="15.0" customHeight="1">
      <c r="E14359" s="64"/>
      <c r="F14359" s="65"/>
      <c r="G14359" s="64"/>
    </row>
    <row r="14360" ht="15.0" customHeight="1">
      <c r="E14360" s="64"/>
      <c r="F14360" s="65"/>
      <c r="G14360" s="64"/>
    </row>
    <row r="14361" ht="15.0" customHeight="1">
      <c r="E14361" s="64"/>
      <c r="F14361" s="65"/>
      <c r="G14361" s="64"/>
    </row>
    <row r="14362" ht="15.0" customHeight="1">
      <c r="E14362" s="64"/>
      <c r="F14362" s="65"/>
      <c r="G14362" s="64"/>
    </row>
    <row r="14363" ht="15.0" customHeight="1">
      <c r="E14363" s="64"/>
      <c r="F14363" s="65"/>
      <c r="G14363" s="64"/>
    </row>
    <row r="14364" ht="15.0" customHeight="1">
      <c r="E14364" s="64"/>
      <c r="F14364" s="65"/>
      <c r="G14364" s="64"/>
    </row>
    <row r="14365" ht="15.0" customHeight="1">
      <c r="E14365" s="64"/>
      <c r="F14365" s="65"/>
      <c r="G14365" s="64"/>
    </row>
    <row r="14366" ht="15.0" customHeight="1">
      <c r="E14366" s="64"/>
      <c r="F14366" s="65"/>
      <c r="G14366" s="64"/>
    </row>
    <row r="14367" ht="15.0" customHeight="1">
      <c r="E14367" s="64"/>
      <c r="F14367" s="65"/>
      <c r="G14367" s="64"/>
    </row>
    <row r="14368" ht="15.0" customHeight="1">
      <c r="E14368" s="64"/>
      <c r="F14368" s="65"/>
      <c r="G14368" s="64"/>
    </row>
    <row r="14369" ht="15.0" customHeight="1">
      <c r="E14369" s="64"/>
      <c r="F14369" s="65"/>
      <c r="G14369" s="64"/>
    </row>
    <row r="14370" ht="15.0" customHeight="1">
      <c r="E14370" s="64"/>
      <c r="F14370" s="65"/>
      <c r="G14370" s="64"/>
    </row>
    <row r="14371" ht="15.0" customHeight="1">
      <c r="E14371" s="64"/>
      <c r="F14371" s="65"/>
      <c r="G14371" s="64"/>
    </row>
    <row r="14372" ht="15.0" customHeight="1">
      <c r="E14372" s="64"/>
      <c r="F14372" s="65"/>
      <c r="G14372" s="64"/>
    </row>
    <row r="14373" ht="15.0" customHeight="1">
      <c r="E14373" s="64"/>
      <c r="F14373" s="65"/>
      <c r="G14373" s="64"/>
    </row>
    <row r="14374" ht="15.0" customHeight="1">
      <c r="E14374" s="64"/>
      <c r="F14374" s="65"/>
      <c r="G14374" s="64"/>
    </row>
    <row r="14375" ht="15.0" customHeight="1">
      <c r="E14375" s="64"/>
      <c r="F14375" s="65"/>
      <c r="G14375" s="64"/>
    </row>
    <row r="14376" ht="15.0" customHeight="1">
      <c r="E14376" s="64"/>
      <c r="F14376" s="65"/>
      <c r="G14376" s="64"/>
    </row>
    <row r="14377" ht="15.0" customHeight="1">
      <c r="E14377" s="64"/>
      <c r="F14377" s="65"/>
      <c r="G14377" s="64"/>
    </row>
    <row r="14378" ht="15.0" customHeight="1">
      <c r="E14378" s="64"/>
      <c r="F14378" s="65"/>
      <c r="G14378" s="64"/>
    </row>
    <row r="14379" ht="15.0" customHeight="1">
      <c r="E14379" s="64"/>
      <c r="F14379" s="65"/>
      <c r="G14379" s="64"/>
    </row>
    <row r="14380" ht="15.0" customHeight="1">
      <c r="E14380" s="64"/>
      <c r="F14380" s="65"/>
      <c r="G14380" s="64"/>
    </row>
    <row r="14381" ht="15.0" customHeight="1">
      <c r="E14381" s="64"/>
      <c r="F14381" s="65"/>
      <c r="G14381" s="64"/>
    </row>
    <row r="14382" ht="15.0" customHeight="1">
      <c r="E14382" s="64"/>
      <c r="F14382" s="65"/>
      <c r="G14382" s="64"/>
    </row>
    <row r="14383" ht="15.0" customHeight="1">
      <c r="E14383" s="64"/>
      <c r="F14383" s="65"/>
      <c r="G14383" s="64"/>
    </row>
    <row r="14384" ht="15.0" customHeight="1">
      <c r="E14384" s="64"/>
      <c r="F14384" s="65"/>
      <c r="G14384" s="64"/>
    </row>
    <row r="14385" ht="15.0" customHeight="1">
      <c r="E14385" s="64"/>
      <c r="F14385" s="65"/>
      <c r="G14385" s="64"/>
    </row>
    <row r="14386" ht="15.0" customHeight="1">
      <c r="E14386" s="64"/>
      <c r="F14386" s="65"/>
      <c r="G14386" s="64"/>
    </row>
    <row r="14387" ht="15.0" customHeight="1">
      <c r="E14387" s="64"/>
      <c r="F14387" s="65"/>
      <c r="G14387" s="64"/>
    </row>
    <row r="14388" ht="15.0" customHeight="1">
      <c r="E14388" s="64"/>
      <c r="F14388" s="65"/>
      <c r="G14388" s="64"/>
    </row>
    <row r="14389" ht="15.0" customHeight="1">
      <c r="E14389" s="64"/>
      <c r="F14389" s="65"/>
      <c r="G14389" s="64"/>
    </row>
    <row r="14390" ht="15.0" customHeight="1">
      <c r="E14390" s="64"/>
      <c r="F14390" s="65"/>
      <c r="G14390" s="64"/>
    </row>
    <row r="14391" ht="15.0" customHeight="1">
      <c r="E14391" s="64"/>
      <c r="F14391" s="65"/>
      <c r="G14391" s="64"/>
    </row>
    <row r="14392" ht="15.0" customHeight="1">
      <c r="E14392" s="64"/>
      <c r="F14392" s="65"/>
      <c r="G14392" s="64"/>
    </row>
    <row r="14393" ht="15.0" customHeight="1">
      <c r="E14393" s="64"/>
      <c r="F14393" s="65"/>
      <c r="G14393" s="64"/>
    </row>
    <row r="14394" ht="15.0" customHeight="1">
      <c r="E14394" s="64"/>
      <c r="F14394" s="65"/>
      <c r="G14394" s="64"/>
    </row>
    <row r="14395" ht="15.0" customHeight="1">
      <c r="E14395" s="64"/>
      <c r="F14395" s="65"/>
      <c r="G14395" s="64"/>
    </row>
    <row r="14396" ht="15.0" customHeight="1">
      <c r="E14396" s="64"/>
      <c r="F14396" s="65"/>
      <c r="G14396" s="64"/>
    </row>
    <row r="14397" ht="15.0" customHeight="1">
      <c r="E14397" s="64"/>
      <c r="F14397" s="65"/>
      <c r="G14397" s="64"/>
    </row>
    <row r="14398" ht="15.0" customHeight="1">
      <c r="E14398" s="64"/>
      <c r="F14398" s="65"/>
      <c r="G14398" s="64"/>
    </row>
    <row r="14399" ht="15.0" customHeight="1">
      <c r="E14399" s="64"/>
      <c r="F14399" s="65"/>
      <c r="G14399" s="64"/>
    </row>
    <row r="14400" ht="15.0" customHeight="1">
      <c r="E14400" s="64"/>
      <c r="F14400" s="65"/>
      <c r="G14400" s="64"/>
    </row>
    <row r="14401" ht="15.0" customHeight="1">
      <c r="E14401" s="64"/>
      <c r="F14401" s="65"/>
      <c r="G14401" s="64"/>
    </row>
    <row r="14402" ht="15.0" customHeight="1">
      <c r="E14402" s="64"/>
      <c r="F14402" s="65"/>
      <c r="G14402" s="64"/>
    </row>
    <row r="14403" ht="15.0" customHeight="1">
      <c r="E14403" s="64"/>
      <c r="F14403" s="65"/>
      <c r="G14403" s="64"/>
    </row>
    <row r="14404" ht="15.0" customHeight="1">
      <c r="E14404" s="64"/>
      <c r="F14404" s="65"/>
      <c r="G14404" s="64"/>
    </row>
    <row r="14405" ht="15.0" customHeight="1">
      <c r="E14405" s="64"/>
      <c r="F14405" s="65"/>
      <c r="G14405" s="64"/>
    </row>
    <row r="14406" ht="15.0" customHeight="1">
      <c r="E14406" s="64"/>
      <c r="F14406" s="65"/>
      <c r="G14406" s="64"/>
    </row>
    <row r="14407" ht="15.0" customHeight="1">
      <c r="E14407" s="64"/>
      <c r="F14407" s="65"/>
      <c r="G14407" s="64"/>
    </row>
    <row r="14408" ht="15.0" customHeight="1">
      <c r="E14408" s="64"/>
      <c r="F14408" s="65"/>
      <c r="G14408" s="64"/>
    </row>
    <row r="14409" ht="15.0" customHeight="1">
      <c r="E14409" s="64"/>
      <c r="F14409" s="65"/>
      <c r="G14409" s="64"/>
    </row>
    <row r="14410" ht="15.0" customHeight="1">
      <c r="E14410" s="64"/>
      <c r="F14410" s="65"/>
      <c r="G14410" s="64"/>
    </row>
    <row r="14411" ht="15.0" customHeight="1">
      <c r="E14411" s="64"/>
      <c r="F14411" s="65"/>
      <c r="G14411" s="64"/>
    </row>
    <row r="14412" ht="15.0" customHeight="1">
      <c r="E14412" s="64"/>
      <c r="F14412" s="65"/>
      <c r="G14412" s="64"/>
    </row>
    <row r="14413" ht="15.0" customHeight="1">
      <c r="E14413" s="64"/>
      <c r="F14413" s="65"/>
      <c r="G14413" s="64"/>
    </row>
    <row r="14414" ht="15.0" customHeight="1">
      <c r="E14414" s="64"/>
      <c r="F14414" s="65"/>
      <c r="G14414" s="64"/>
    </row>
    <row r="14415" ht="15.0" customHeight="1">
      <c r="E14415" s="64"/>
      <c r="F14415" s="65"/>
      <c r="G14415" s="64"/>
    </row>
    <row r="14416" ht="15.0" customHeight="1">
      <c r="E14416" s="64"/>
      <c r="F14416" s="65"/>
      <c r="G14416" s="64"/>
    </row>
    <row r="14417" ht="15.0" customHeight="1">
      <c r="E14417" s="64"/>
      <c r="F14417" s="65"/>
      <c r="G14417" s="64"/>
    </row>
    <row r="14418" ht="15.0" customHeight="1">
      <c r="E14418" s="64"/>
      <c r="F14418" s="65"/>
      <c r="G14418" s="64"/>
    </row>
    <row r="14419" ht="15.0" customHeight="1">
      <c r="E14419" s="64"/>
      <c r="F14419" s="65"/>
      <c r="G14419" s="64"/>
    </row>
    <row r="14420" ht="15.0" customHeight="1">
      <c r="E14420" s="64"/>
      <c r="F14420" s="65"/>
      <c r="G14420" s="64"/>
    </row>
    <row r="14421" ht="15.0" customHeight="1">
      <c r="E14421" s="64"/>
      <c r="F14421" s="65"/>
      <c r="G14421" s="64"/>
    </row>
    <row r="14422" ht="15.0" customHeight="1">
      <c r="E14422" s="64"/>
      <c r="F14422" s="65"/>
      <c r="G14422" s="64"/>
    </row>
    <row r="14423" ht="15.0" customHeight="1">
      <c r="E14423" s="64"/>
      <c r="F14423" s="65"/>
      <c r="G14423" s="64"/>
    </row>
    <row r="14424" ht="15.0" customHeight="1">
      <c r="E14424" s="64"/>
      <c r="F14424" s="65"/>
      <c r="G14424" s="64"/>
    </row>
    <row r="14425" ht="15.0" customHeight="1">
      <c r="E14425" s="64"/>
      <c r="F14425" s="65"/>
      <c r="G14425" s="64"/>
    </row>
    <row r="14426" ht="15.0" customHeight="1">
      <c r="E14426" s="64"/>
      <c r="F14426" s="65"/>
      <c r="G14426" s="64"/>
    </row>
    <row r="14427" ht="15.0" customHeight="1">
      <c r="E14427" s="64"/>
      <c r="F14427" s="65"/>
      <c r="G14427" s="64"/>
    </row>
    <row r="14428" ht="15.0" customHeight="1">
      <c r="E14428" s="64"/>
      <c r="F14428" s="65"/>
      <c r="G14428" s="64"/>
    </row>
    <row r="14429" ht="15.0" customHeight="1">
      <c r="E14429" s="64"/>
      <c r="F14429" s="65"/>
      <c r="G14429" s="64"/>
    </row>
    <row r="14430" ht="15.0" customHeight="1">
      <c r="E14430" s="64"/>
      <c r="F14430" s="65"/>
      <c r="G14430" s="64"/>
    </row>
    <row r="14431" ht="15.0" customHeight="1">
      <c r="E14431" s="64"/>
      <c r="F14431" s="65"/>
      <c r="G14431" s="64"/>
    </row>
    <row r="14432" ht="15.0" customHeight="1">
      <c r="E14432" s="64"/>
      <c r="F14432" s="65"/>
      <c r="G14432" s="64"/>
    </row>
    <row r="14433" ht="15.0" customHeight="1">
      <c r="E14433" s="64"/>
      <c r="F14433" s="65"/>
      <c r="G14433" s="64"/>
    </row>
    <row r="14434" ht="15.0" customHeight="1">
      <c r="E14434" s="64"/>
      <c r="F14434" s="65"/>
      <c r="G14434" s="64"/>
    </row>
    <row r="14435" ht="15.0" customHeight="1">
      <c r="E14435" s="64"/>
      <c r="F14435" s="65"/>
      <c r="G14435" s="64"/>
    </row>
    <row r="14436" ht="15.0" customHeight="1">
      <c r="E14436" s="64"/>
      <c r="F14436" s="65"/>
      <c r="G14436" s="64"/>
    </row>
    <row r="14437" ht="15.0" customHeight="1">
      <c r="E14437" s="64"/>
      <c r="F14437" s="65"/>
      <c r="G14437" s="64"/>
    </row>
    <row r="14438" ht="15.0" customHeight="1">
      <c r="E14438" s="64"/>
      <c r="F14438" s="65"/>
      <c r="G14438" s="64"/>
    </row>
    <row r="14439" ht="15.0" customHeight="1">
      <c r="E14439" s="64"/>
      <c r="F14439" s="65"/>
      <c r="G14439" s="64"/>
    </row>
    <row r="14440" ht="15.0" customHeight="1">
      <c r="E14440" s="64"/>
      <c r="F14440" s="65"/>
      <c r="G14440" s="64"/>
    </row>
    <row r="14441" ht="15.0" customHeight="1">
      <c r="E14441" s="64"/>
      <c r="F14441" s="65"/>
      <c r="G14441" s="64"/>
    </row>
    <row r="14442" ht="15.0" customHeight="1">
      <c r="E14442" s="64"/>
      <c r="F14442" s="65"/>
      <c r="G14442" s="64"/>
    </row>
    <row r="14443" ht="15.0" customHeight="1">
      <c r="E14443" s="64"/>
      <c r="F14443" s="65"/>
      <c r="G14443" s="64"/>
    </row>
    <row r="14444" ht="15.0" customHeight="1">
      <c r="E14444" s="64"/>
      <c r="F14444" s="65"/>
      <c r="G14444" s="64"/>
    </row>
    <row r="14445" ht="15.0" customHeight="1">
      <c r="E14445" s="64"/>
      <c r="F14445" s="65"/>
      <c r="G14445" s="64"/>
    </row>
    <row r="14446" ht="15.0" customHeight="1">
      <c r="E14446" s="64"/>
      <c r="F14446" s="65"/>
      <c r="G14446" s="64"/>
    </row>
    <row r="14447" ht="15.0" customHeight="1">
      <c r="E14447" s="64"/>
      <c r="F14447" s="65"/>
      <c r="G14447" s="64"/>
    </row>
    <row r="14448" ht="15.0" customHeight="1">
      <c r="E14448" s="64"/>
      <c r="F14448" s="65"/>
      <c r="G14448" s="64"/>
    </row>
    <row r="14449" ht="15.0" customHeight="1">
      <c r="E14449" s="64"/>
      <c r="F14449" s="65"/>
      <c r="G14449" s="64"/>
    </row>
    <row r="14450" ht="15.0" customHeight="1">
      <c r="E14450" s="64"/>
      <c r="F14450" s="65"/>
      <c r="G14450" s="64"/>
    </row>
    <row r="14451" ht="15.0" customHeight="1">
      <c r="E14451" s="64"/>
      <c r="F14451" s="65"/>
      <c r="G14451" s="64"/>
    </row>
    <row r="14452" ht="15.0" customHeight="1">
      <c r="E14452" s="64"/>
      <c r="F14452" s="65"/>
      <c r="G14452" s="64"/>
    </row>
    <row r="14453" ht="15.0" customHeight="1">
      <c r="E14453" s="64"/>
      <c r="F14453" s="65"/>
      <c r="G14453" s="64"/>
    </row>
    <row r="14454" ht="15.0" customHeight="1">
      <c r="E14454" s="64"/>
      <c r="F14454" s="65"/>
      <c r="G14454" s="64"/>
    </row>
    <row r="14455" ht="15.0" customHeight="1">
      <c r="E14455" s="64"/>
      <c r="F14455" s="65"/>
      <c r="G14455" s="64"/>
    </row>
    <row r="14456" ht="15.0" customHeight="1">
      <c r="E14456" s="64"/>
      <c r="F14456" s="65"/>
      <c r="G14456" s="64"/>
    </row>
    <row r="14457" ht="15.0" customHeight="1">
      <c r="E14457" s="64"/>
      <c r="F14457" s="65"/>
      <c r="G14457" s="64"/>
    </row>
    <row r="14458" ht="15.0" customHeight="1">
      <c r="E14458" s="64"/>
      <c r="F14458" s="65"/>
      <c r="G14458" s="64"/>
    </row>
    <row r="14459" ht="15.0" customHeight="1">
      <c r="E14459" s="64"/>
      <c r="F14459" s="65"/>
      <c r="G14459" s="64"/>
    </row>
    <row r="14460" ht="15.0" customHeight="1">
      <c r="E14460" s="64"/>
      <c r="F14460" s="65"/>
      <c r="G14460" s="64"/>
    </row>
    <row r="14461" ht="15.0" customHeight="1">
      <c r="E14461" s="64"/>
      <c r="F14461" s="65"/>
      <c r="G14461" s="64"/>
    </row>
    <row r="14462" ht="15.0" customHeight="1">
      <c r="E14462" s="64"/>
      <c r="F14462" s="65"/>
      <c r="G14462" s="64"/>
    </row>
    <row r="14463" ht="15.0" customHeight="1">
      <c r="E14463" s="64"/>
      <c r="F14463" s="65"/>
      <c r="G14463" s="64"/>
    </row>
    <row r="14464" ht="15.0" customHeight="1">
      <c r="E14464" s="64"/>
      <c r="F14464" s="65"/>
      <c r="G14464" s="64"/>
    </row>
    <row r="14465" ht="15.0" customHeight="1">
      <c r="E14465" s="64"/>
      <c r="F14465" s="65"/>
      <c r="G14465" s="64"/>
    </row>
    <row r="14466" ht="15.0" customHeight="1">
      <c r="E14466" s="64"/>
      <c r="F14466" s="65"/>
      <c r="G14466" s="64"/>
    </row>
    <row r="14467" ht="15.0" customHeight="1">
      <c r="E14467" s="64"/>
      <c r="F14467" s="65"/>
      <c r="G14467" s="64"/>
    </row>
    <row r="14468" ht="15.0" customHeight="1">
      <c r="E14468" s="64"/>
      <c r="F14468" s="65"/>
      <c r="G14468" s="64"/>
    </row>
    <row r="14469" ht="15.0" customHeight="1">
      <c r="E14469" s="64"/>
      <c r="F14469" s="65"/>
      <c r="G14469" s="64"/>
    </row>
    <row r="14470" ht="15.0" customHeight="1">
      <c r="E14470" s="64"/>
      <c r="F14470" s="65"/>
      <c r="G14470" s="64"/>
    </row>
    <row r="14471" ht="15.0" customHeight="1">
      <c r="E14471" s="64"/>
      <c r="F14471" s="65"/>
      <c r="G14471" s="64"/>
    </row>
    <row r="14472" ht="15.0" customHeight="1">
      <c r="E14472" s="64"/>
      <c r="F14472" s="65"/>
      <c r="G14472" s="64"/>
    </row>
    <row r="14473" ht="15.0" customHeight="1">
      <c r="E14473" s="64"/>
      <c r="F14473" s="65"/>
      <c r="G14473" s="64"/>
    </row>
    <row r="14474" ht="15.0" customHeight="1">
      <c r="E14474" s="64"/>
      <c r="F14474" s="65"/>
      <c r="G14474" s="64"/>
    </row>
    <row r="14475" ht="15.0" customHeight="1">
      <c r="E14475" s="64"/>
      <c r="F14475" s="65"/>
      <c r="G14475" s="64"/>
    </row>
    <row r="14476" ht="15.0" customHeight="1">
      <c r="E14476" s="64"/>
      <c r="F14476" s="65"/>
      <c r="G14476" s="64"/>
    </row>
    <row r="14477" ht="15.0" customHeight="1">
      <c r="E14477" s="64"/>
      <c r="F14477" s="65"/>
      <c r="G14477" s="64"/>
    </row>
    <row r="14478" ht="15.0" customHeight="1">
      <c r="E14478" s="64"/>
      <c r="F14478" s="65"/>
      <c r="G14478" s="64"/>
    </row>
    <row r="14479" ht="15.0" customHeight="1">
      <c r="E14479" s="64"/>
      <c r="F14479" s="65"/>
      <c r="G14479" s="64"/>
    </row>
    <row r="14480" ht="15.0" customHeight="1">
      <c r="E14480" s="64"/>
      <c r="F14480" s="65"/>
      <c r="G14480" s="64"/>
    </row>
    <row r="14481" ht="15.0" customHeight="1">
      <c r="E14481" s="64"/>
      <c r="F14481" s="65"/>
      <c r="G14481" s="64"/>
    </row>
    <row r="14482" ht="15.0" customHeight="1">
      <c r="E14482" s="64"/>
      <c r="F14482" s="65"/>
      <c r="G14482" s="64"/>
    </row>
    <row r="14483" ht="15.0" customHeight="1">
      <c r="E14483" s="64"/>
      <c r="F14483" s="65"/>
      <c r="G14483" s="64"/>
    </row>
    <row r="14484" ht="15.0" customHeight="1">
      <c r="E14484" s="64"/>
      <c r="F14484" s="65"/>
      <c r="G14484" s="64"/>
    </row>
    <row r="14485" ht="15.0" customHeight="1">
      <c r="E14485" s="64"/>
      <c r="F14485" s="65"/>
      <c r="G14485" s="64"/>
    </row>
    <row r="14486" ht="15.0" customHeight="1">
      <c r="E14486" s="64"/>
      <c r="F14486" s="65"/>
      <c r="G14486" s="64"/>
    </row>
    <row r="14487" ht="15.0" customHeight="1">
      <c r="E14487" s="64"/>
      <c r="F14487" s="65"/>
      <c r="G14487" s="64"/>
    </row>
    <row r="14488" ht="15.0" customHeight="1">
      <c r="E14488" s="64"/>
      <c r="F14488" s="65"/>
      <c r="G14488" s="64"/>
    </row>
    <row r="14489" ht="15.0" customHeight="1">
      <c r="E14489" s="64"/>
      <c r="F14489" s="65"/>
      <c r="G14489" s="64"/>
    </row>
    <row r="14490" ht="15.0" customHeight="1">
      <c r="E14490" s="64"/>
      <c r="F14490" s="65"/>
      <c r="G14490" s="64"/>
    </row>
    <row r="14491" ht="15.0" customHeight="1">
      <c r="E14491" s="64"/>
      <c r="F14491" s="65"/>
      <c r="G14491" s="64"/>
    </row>
    <row r="14492" ht="15.0" customHeight="1">
      <c r="E14492" s="64"/>
      <c r="F14492" s="65"/>
      <c r="G14492" s="64"/>
    </row>
    <row r="14493" ht="15.0" customHeight="1">
      <c r="E14493" s="64"/>
      <c r="F14493" s="65"/>
      <c r="G14493" s="64"/>
    </row>
    <row r="14494" ht="15.0" customHeight="1">
      <c r="E14494" s="64"/>
      <c r="F14494" s="65"/>
      <c r="G14494" s="64"/>
    </row>
    <row r="14495" ht="15.0" customHeight="1">
      <c r="E14495" s="64"/>
      <c r="F14495" s="65"/>
      <c r="G14495" s="64"/>
    </row>
    <row r="14496" ht="15.0" customHeight="1">
      <c r="E14496" s="64"/>
      <c r="F14496" s="65"/>
      <c r="G14496" s="64"/>
    </row>
    <row r="14497" ht="15.0" customHeight="1">
      <c r="E14497" s="64"/>
      <c r="F14497" s="65"/>
      <c r="G14497" s="64"/>
    </row>
    <row r="14498" ht="15.0" customHeight="1">
      <c r="E14498" s="64"/>
      <c r="F14498" s="65"/>
      <c r="G14498" s="64"/>
    </row>
    <row r="14499" ht="15.0" customHeight="1">
      <c r="E14499" s="64"/>
      <c r="F14499" s="65"/>
      <c r="G14499" s="64"/>
    </row>
    <row r="14500" ht="15.0" customHeight="1">
      <c r="E14500" s="64"/>
      <c r="F14500" s="65"/>
      <c r="G14500" s="64"/>
    </row>
    <row r="14501" ht="15.0" customHeight="1">
      <c r="E14501" s="64"/>
      <c r="F14501" s="65"/>
      <c r="G14501" s="64"/>
    </row>
    <row r="14502" ht="15.0" customHeight="1">
      <c r="E14502" s="64"/>
      <c r="F14502" s="65"/>
      <c r="G14502" s="64"/>
    </row>
    <row r="14503" ht="15.0" customHeight="1">
      <c r="E14503" s="64"/>
      <c r="F14503" s="65"/>
      <c r="G14503" s="64"/>
    </row>
    <row r="14504" ht="15.0" customHeight="1">
      <c r="E14504" s="64"/>
      <c r="F14504" s="65"/>
      <c r="G14504" s="64"/>
    </row>
    <row r="14505" ht="15.0" customHeight="1">
      <c r="E14505" s="64"/>
      <c r="F14505" s="65"/>
      <c r="G14505" s="64"/>
    </row>
    <row r="14506" ht="15.0" customHeight="1">
      <c r="E14506" s="64"/>
      <c r="F14506" s="65"/>
      <c r="G14506" s="64"/>
    </row>
    <row r="14507" ht="15.0" customHeight="1">
      <c r="E14507" s="64"/>
      <c r="F14507" s="65"/>
      <c r="G14507" s="64"/>
    </row>
    <row r="14508" ht="15.0" customHeight="1">
      <c r="E14508" s="64"/>
      <c r="F14508" s="65"/>
      <c r="G14508" s="64"/>
    </row>
    <row r="14509" ht="15.0" customHeight="1">
      <c r="E14509" s="64"/>
      <c r="F14509" s="65"/>
      <c r="G14509" s="64"/>
    </row>
    <row r="14510" ht="15.0" customHeight="1">
      <c r="E14510" s="64"/>
      <c r="F14510" s="65"/>
      <c r="G14510" s="64"/>
    </row>
    <row r="14511" ht="15.0" customHeight="1">
      <c r="E14511" s="64"/>
      <c r="F14511" s="65"/>
      <c r="G14511" s="64"/>
    </row>
    <row r="14512" ht="15.0" customHeight="1">
      <c r="E14512" s="64"/>
      <c r="F14512" s="65"/>
      <c r="G14512" s="64"/>
    </row>
    <row r="14513" ht="15.0" customHeight="1">
      <c r="E14513" s="64"/>
      <c r="F14513" s="65"/>
      <c r="G14513" s="64"/>
    </row>
    <row r="14514" ht="15.0" customHeight="1">
      <c r="E14514" s="64"/>
      <c r="F14514" s="65"/>
      <c r="G14514" s="64"/>
    </row>
    <row r="14515" ht="15.0" customHeight="1">
      <c r="E14515" s="64"/>
      <c r="F14515" s="65"/>
      <c r="G14515" s="64"/>
    </row>
    <row r="14516" ht="15.0" customHeight="1">
      <c r="E14516" s="64"/>
      <c r="F14516" s="65"/>
      <c r="G14516" s="64"/>
    </row>
    <row r="14517" ht="15.0" customHeight="1">
      <c r="E14517" s="64"/>
      <c r="F14517" s="65"/>
      <c r="G14517" s="64"/>
    </row>
    <row r="14518" ht="15.0" customHeight="1">
      <c r="E14518" s="64"/>
      <c r="F14518" s="65"/>
      <c r="G14518" s="64"/>
    </row>
    <row r="14519" ht="15.0" customHeight="1">
      <c r="E14519" s="64"/>
      <c r="F14519" s="65"/>
      <c r="G14519" s="64"/>
    </row>
    <row r="14520" ht="15.0" customHeight="1">
      <c r="E14520" s="64"/>
      <c r="F14520" s="65"/>
      <c r="G14520" s="64"/>
    </row>
    <row r="14521" ht="15.0" customHeight="1">
      <c r="E14521" s="64"/>
      <c r="F14521" s="65"/>
      <c r="G14521" s="64"/>
    </row>
    <row r="14522" ht="15.0" customHeight="1">
      <c r="E14522" s="64"/>
      <c r="F14522" s="65"/>
      <c r="G14522" s="64"/>
    </row>
    <row r="14523" ht="15.0" customHeight="1">
      <c r="E14523" s="64"/>
      <c r="F14523" s="65"/>
      <c r="G14523" s="64"/>
    </row>
    <row r="14524" ht="15.0" customHeight="1">
      <c r="E14524" s="64"/>
      <c r="F14524" s="65"/>
      <c r="G14524" s="64"/>
    </row>
    <row r="14525" ht="15.0" customHeight="1">
      <c r="E14525" s="64"/>
      <c r="F14525" s="65"/>
      <c r="G14525" s="64"/>
    </row>
    <row r="14526" ht="15.0" customHeight="1">
      <c r="E14526" s="64"/>
      <c r="F14526" s="65"/>
      <c r="G14526" s="64"/>
    </row>
    <row r="14527" ht="15.0" customHeight="1">
      <c r="E14527" s="64"/>
      <c r="F14527" s="65"/>
      <c r="G14527" s="64"/>
    </row>
    <row r="14528" ht="15.0" customHeight="1">
      <c r="E14528" s="64"/>
      <c r="F14528" s="65"/>
      <c r="G14528" s="64"/>
    </row>
    <row r="14529" ht="15.0" customHeight="1">
      <c r="E14529" s="64"/>
      <c r="F14529" s="65"/>
      <c r="G14529" s="64"/>
    </row>
    <row r="14530" ht="15.0" customHeight="1">
      <c r="E14530" s="64"/>
      <c r="F14530" s="65"/>
      <c r="G14530" s="64"/>
    </row>
    <row r="14531" ht="15.0" customHeight="1">
      <c r="E14531" s="64"/>
      <c r="F14531" s="65"/>
      <c r="G14531" s="64"/>
    </row>
    <row r="14532" ht="15.0" customHeight="1">
      <c r="E14532" s="64"/>
      <c r="F14532" s="65"/>
      <c r="G14532" s="64"/>
    </row>
    <row r="14533" ht="15.0" customHeight="1">
      <c r="E14533" s="64"/>
      <c r="F14533" s="65"/>
      <c r="G14533" s="64"/>
    </row>
    <row r="14534" ht="15.0" customHeight="1">
      <c r="E14534" s="64"/>
      <c r="F14534" s="65"/>
      <c r="G14534" s="64"/>
    </row>
    <row r="14535" ht="15.0" customHeight="1">
      <c r="E14535" s="64"/>
      <c r="F14535" s="65"/>
      <c r="G14535" s="64"/>
    </row>
    <row r="14536" ht="15.0" customHeight="1">
      <c r="E14536" s="64"/>
      <c r="F14536" s="65"/>
      <c r="G14536" s="64"/>
    </row>
    <row r="14537" ht="15.0" customHeight="1">
      <c r="E14537" s="64"/>
      <c r="F14537" s="65"/>
      <c r="G14537" s="64"/>
    </row>
    <row r="14538" ht="15.0" customHeight="1">
      <c r="E14538" s="64"/>
      <c r="F14538" s="65"/>
      <c r="G14538" s="64"/>
    </row>
    <row r="14539" ht="15.0" customHeight="1">
      <c r="E14539" s="64"/>
      <c r="F14539" s="65"/>
      <c r="G14539" s="64"/>
    </row>
    <row r="14540" ht="15.0" customHeight="1">
      <c r="E14540" s="64"/>
      <c r="F14540" s="65"/>
      <c r="G14540" s="64"/>
    </row>
    <row r="14541" ht="15.0" customHeight="1">
      <c r="E14541" s="64"/>
      <c r="F14541" s="65"/>
      <c r="G14541" s="64"/>
    </row>
    <row r="14542" ht="15.0" customHeight="1">
      <c r="E14542" s="64"/>
      <c r="F14542" s="65"/>
      <c r="G14542" s="64"/>
    </row>
    <row r="14543" ht="15.0" customHeight="1">
      <c r="E14543" s="64"/>
      <c r="F14543" s="65"/>
      <c r="G14543" s="64"/>
    </row>
    <row r="14544" ht="15.0" customHeight="1">
      <c r="E14544" s="64"/>
      <c r="F14544" s="65"/>
      <c r="G14544" s="64"/>
    </row>
    <row r="14545" ht="15.0" customHeight="1">
      <c r="E14545" s="64"/>
      <c r="F14545" s="65"/>
      <c r="G14545" s="64"/>
    </row>
    <row r="14546" ht="15.0" customHeight="1">
      <c r="E14546" s="64"/>
      <c r="F14546" s="65"/>
      <c r="G14546" s="64"/>
    </row>
    <row r="14547" ht="15.0" customHeight="1">
      <c r="E14547" s="64"/>
      <c r="F14547" s="65"/>
      <c r="G14547" s="64"/>
    </row>
    <row r="14548" ht="15.0" customHeight="1">
      <c r="E14548" s="64"/>
      <c r="F14548" s="65"/>
      <c r="G14548" s="64"/>
    </row>
    <row r="14549" ht="15.0" customHeight="1">
      <c r="E14549" s="64"/>
      <c r="F14549" s="65"/>
      <c r="G14549" s="64"/>
    </row>
    <row r="14550" ht="15.0" customHeight="1">
      <c r="E14550" s="64"/>
      <c r="F14550" s="65"/>
      <c r="G14550" s="64"/>
    </row>
    <row r="14551" ht="15.0" customHeight="1">
      <c r="E14551" s="64"/>
      <c r="F14551" s="65"/>
      <c r="G14551" s="64"/>
    </row>
    <row r="14552" ht="15.0" customHeight="1">
      <c r="E14552" s="64"/>
      <c r="F14552" s="65"/>
      <c r="G14552" s="64"/>
    </row>
    <row r="14553" ht="15.0" customHeight="1">
      <c r="E14553" s="64"/>
      <c r="F14553" s="65"/>
      <c r="G14553" s="64"/>
    </row>
    <row r="14554" ht="15.0" customHeight="1">
      <c r="E14554" s="64"/>
      <c r="F14554" s="65"/>
      <c r="G14554" s="64"/>
    </row>
    <row r="14555" ht="15.0" customHeight="1">
      <c r="E14555" s="64"/>
      <c r="F14555" s="65"/>
      <c r="G14555" s="64"/>
    </row>
    <row r="14556" ht="15.0" customHeight="1">
      <c r="E14556" s="64"/>
      <c r="F14556" s="65"/>
      <c r="G14556" s="64"/>
    </row>
    <row r="14557" ht="15.0" customHeight="1">
      <c r="E14557" s="64"/>
      <c r="F14557" s="65"/>
      <c r="G14557" s="64"/>
    </row>
    <row r="14558" ht="15.0" customHeight="1">
      <c r="E14558" s="64"/>
      <c r="F14558" s="65"/>
      <c r="G14558" s="64"/>
    </row>
    <row r="14559" ht="15.0" customHeight="1">
      <c r="E14559" s="64"/>
      <c r="F14559" s="65"/>
      <c r="G14559" s="64"/>
    </row>
    <row r="14560" ht="15.0" customHeight="1">
      <c r="E14560" s="64"/>
      <c r="F14560" s="65"/>
      <c r="G14560" s="64"/>
    </row>
    <row r="14561" ht="15.0" customHeight="1">
      <c r="E14561" s="64"/>
      <c r="F14561" s="65"/>
      <c r="G14561" s="64"/>
    </row>
    <row r="14562" ht="15.0" customHeight="1">
      <c r="E14562" s="64"/>
      <c r="F14562" s="65"/>
      <c r="G14562" s="64"/>
    </row>
    <row r="14563" ht="15.0" customHeight="1">
      <c r="E14563" s="64"/>
      <c r="F14563" s="65"/>
      <c r="G14563" s="64"/>
    </row>
    <row r="14564" ht="15.0" customHeight="1">
      <c r="E14564" s="64"/>
      <c r="F14564" s="65"/>
      <c r="G14564" s="64"/>
    </row>
    <row r="14565" ht="15.0" customHeight="1">
      <c r="E14565" s="64"/>
      <c r="F14565" s="65"/>
      <c r="G14565" s="64"/>
    </row>
    <row r="14566" ht="15.0" customHeight="1">
      <c r="E14566" s="64"/>
      <c r="F14566" s="65"/>
      <c r="G14566" s="64"/>
    </row>
    <row r="14567" ht="15.0" customHeight="1">
      <c r="E14567" s="64"/>
      <c r="F14567" s="65"/>
      <c r="G14567" s="64"/>
    </row>
    <row r="14568" ht="15.0" customHeight="1">
      <c r="E14568" s="64"/>
      <c r="F14568" s="65"/>
      <c r="G14568" s="64"/>
    </row>
    <row r="14569" ht="15.0" customHeight="1">
      <c r="E14569" s="64"/>
      <c r="F14569" s="65"/>
      <c r="G14569" s="64"/>
    </row>
    <row r="14570" ht="15.0" customHeight="1">
      <c r="E14570" s="64"/>
      <c r="F14570" s="65"/>
      <c r="G14570" s="64"/>
    </row>
    <row r="14571" ht="15.0" customHeight="1">
      <c r="E14571" s="64"/>
      <c r="F14571" s="65"/>
      <c r="G14571" s="64"/>
    </row>
    <row r="14572" ht="15.0" customHeight="1">
      <c r="E14572" s="64"/>
      <c r="F14572" s="65"/>
      <c r="G14572" s="64"/>
    </row>
    <row r="14573" ht="15.0" customHeight="1">
      <c r="E14573" s="64"/>
      <c r="F14573" s="65"/>
      <c r="G14573" s="64"/>
    </row>
    <row r="14574" ht="15.0" customHeight="1">
      <c r="E14574" s="64"/>
      <c r="F14574" s="65"/>
      <c r="G14574" s="64"/>
    </row>
    <row r="14575" ht="15.0" customHeight="1">
      <c r="E14575" s="64"/>
      <c r="F14575" s="65"/>
      <c r="G14575" s="64"/>
    </row>
    <row r="14576" ht="15.0" customHeight="1">
      <c r="E14576" s="64"/>
      <c r="F14576" s="65"/>
      <c r="G14576" s="64"/>
    </row>
    <row r="14577" ht="15.0" customHeight="1">
      <c r="E14577" s="64"/>
      <c r="F14577" s="65"/>
      <c r="G14577" s="64"/>
    </row>
    <row r="14578" ht="15.0" customHeight="1">
      <c r="E14578" s="64"/>
      <c r="F14578" s="65"/>
      <c r="G14578" s="64"/>
    </row>
    <row r="14579" ht="15.0" customHeight="1">
      <c r="E14579" s="64"/>
      <c r="F14579" s="65"/>
      <c r="G14579" s="64"/>
    </row>
    <row r="14580" ht="15.0" customHeight="1">
      <c r="E14580" s="64"/>
      <c r="F14580" s="65"/>
      <c r="G14580" s="64"/>
    </row>
    <row r="14581" ht="15.0" customHeight="1">
      <c r="E14581" s="64"/>
      <c r="F14581" s="65"/>
      <c r="G14581" s="64"/>
    </row>
    <row r="14582" ht="15.0" customHeight="1">
      <c r="E14582" s="64"/>
      <c r="F14582" s="65"/>
      <c r="G14582" s="64"/>
    </row>
    <row r="14583" ht="15.0" customHeight="1">
      <c r="E14583" s="64"/>
      <c r="F14583" s="65"/>
      <c r="G14583" s="64"/>
    </row>
    <row r="14584" ht="15.0" customHeight="1">
      <c r="E14584" s="64"/>
      <c r="F14584" s="65"/>
      <c r="G14584" s="64"/>
    </row>
    <row r="14585" ht="15.0" customHeight="1">
      <c r="E14585" s="64"/>
      <c r="F14585" s="65"/>
      <c r="G14585" s="64"/>
    </row>
    <row r="14586" ht="15.0" customHeight="1">
      <c r="E14586" s="64"/>
      <c r="F14586" s="65"/>
      <c r="G14586" s="64"/>
    </row>
    <row r="14587" ht="15.0" customHeight="1">
      <c r="E14587" s="64"/>
      <c r="F14587" s="65"/>
      <c r="G14587" s="64"/>
    </row>
    <row r="14588" ht="15.0" customHeight="1">
      <c r="E14588" s="64"/>
      <c r="F14588" s="65"/>
      <c r="G14588" s="64"/>
    </row>
    <row r="14589" ht="15.0" customHeight="1">
      <c r="E14589" s="64"/>
      <c r="F14589" s="65"/>
      <c r="G14589" s="64"/>
    </row>
    <row r="14590" ht="15.0" customHeight="1">
      <c r="E14590" s="64"/>
      <c r="F14590" s="65"/>
      <c r="G14590" s="64"/>
    </row>
    <row r="14591" ht="15.0" customHeight="1">
      <c r="E14591" s="64"/>
      <c r="F14591" s="65"/>
      <c r="G14591" s="64"/>
    </row>
    <row r="14592" ht="15.0" customHeight="1">
      <c r="E14592" s="64"/>
      <c r="F14592" s="65"/>
      <c r="G14592" s="64"/>
    </row>
    <row r="14593" ht="15.0" customHeight="1">
      <c r="E14593" s="64"/>
      <c r="F14593" s="65"/>
      <c r="G14593" s="64"/>
    </row>
    <row r="14594" ht="15.0" customHeight="1">
      <c r="E14594" s="64"/>
      <c r="F14594" s="65"/>
      <c r="G14594" s="64"/>
    </row>
    <row r="14595" ht="15.0" customHeight="1">
      <c r="E14595" s="64"/>
      <c r="F14595" s="65"/>
      <c r="G14595" s="64"/>
    </row>
    <row r="14596" ht="15.0" customHeight="1">
      <c r="E14596" s="64"/>
      <c r="F14596" s="65"/>
      <c r="G14596" s="64"/>
    </row>
    <row r="14597" ht="15.0" customHeight="1">
      <c r="E14597" s="64"/>
      <c r="F14597" s="65"/>
      <c r="G14597" s="64"/>
    </row>
    <row r="14598" ht="15.0" customHeight="1">
      <c r="E14598" s="64"/>
      <c r="F14598" s="65"/>
      <c r="G14598" s="64"/>
    </row>
    <row r="14599" ht="15.0" customHeight="1">
      <c r="E14599" s="64"/>
      <c r="F14599" s="65"/>
      <c r="G14599" s="64"/>
    </row>
    <row r="14600" ht="15.0" customHeight="1">
      <c r="E14600" s="64"/>
      <c r="F14600" s="65"/>
      <c r="G14600" s="64"/>
    </row>
    <row r="14601" ht="15.0" customHeight="1">
      <c r="E14601" s="64"/>
      <c r="F14601" s="65"/>
      <c r="G14601" s="64"/>
    </row>
    <row r="14602" ht="15.0" customHeight="1">
      <c r="E14602" s="64"/>
      <c r="F14602" s="65"/>
      <c r="G14602" s="64"/>
    </row>
    <row r="14603" ht="15.0" customHeight="1">
      <c r="E14603" s="64"/>
      <c r="F14603" s="65"/>
      <c r="G14603" s="64"/>
    </row>
    <row r="14604" ht="15.0" customHeight="1">
      <c r="E14604" s="64"/>
      <c r="F14604" s="65"/>
      <c r="G14604" s="64"/>
    </row>
    <row r="14605" ht="15.0" customHeight="1">
      <c r="E14605" s="64"/>
      <c r="F14605" s="65"/>
      <c r="G14605" s="64"/>
    </row>
    <row r="14606" ht="15.0" customHeight="1">
      <c r="E14606" s="64"/>
      <c r="F14606" s="65"/>
      <c r="G14606" s="64"/>
    </row>
    <row r="14607" ht="15.0" customHeight="1">
      <c r="E14607" s="64"/>
      <c r="F14607" s="65"/>
      <c r="G14607" s="64"/>
    </row>
    <row r="14608" ht="15.0" customHeight="1">
      <c r="E14608" s="64"/>
      <c r="F14608" s="65"/>
      <c r="G14608" s="64"/>
    </row>
    <row r="14609" ht="15.0" customHeight="1">
      <c r="E14609" s="64"/>
      <c r="F14609" s="65"/>
      <c r="G14609" s="64"/>
    </row>
    <row r="14610" ht="15.0" customHeight="1">
      <c r="E14610" s="64"/>
      <c r="F14610" s="65"/>
      <c r="G14610" s="64"/>
    </row>
    <row r="14611" ht="15.0" customHeight="1">
      <c r="E14611" s="64"/>
      <c r="F14611" s="65"/>
      <c r="G14611" s="64"/>
    </row>
    <row r="14612" ht="15.0" customHeight="1">
      <c r="E14612" s="64"/>
      <c r="F14612" s="65"/>
      <c r="G14612" s="64"/>
    </row>
    <row r="14613" ht="15.0" customHeight="1">
      <c r="E14613" s="64"/>
      <c r="F14613" s="65"/>
      <c r="G14613" s="64"/>
    </row>
    <row r="14614" ht="15.0" customHeight="1">
      <c r="E14614" s="64"/>
      <c r="F14614" s="65"/>
      <c r="G14614" s="64"/>
    </row>
    <row r="14615" ht="15.0" customHeight="1">
      <c r="E14615" s="64"/>
      <c r="F14615" s="65"/>
      <c r="G14615" s="64"/>
    </row>
    <row r="14616" ht="15.0" customHeight="1">
      <c r="E14616" s="64"/>
      <c r="F14616" s="65"/>
      <c r="G14616" s="64"/>
    </row>
    <row r="14617" ht="15.0" customHeight="1">
      <c r="E14617" s="64"/>
      <c r="F14617" s="65"/>
      <c r="G14617" s="64"/>
    </row>
    <row r="14618" ht="15.0" customHeight="1">
      <c r="E14618" s="64"/>
      <c r="F14618" s="65"/>
      <c r="G14618" s="64"/>
    </row>
    <row r="14619" ht="15.0" customHeight="1">
      <c r="E14619" s="64"/>
      <c r="F14619" s="65"/>
      <c r="G14619" s="64"/>
    </row>
    <row r="14620" ht="15.0" customHeight="1">
      <c r="E14620" s="64"/>
      <c r="F14620" s="65"/>
      <c r="G14620" s="64"/>
    </row>
    <row r="14621" ht="15.0" customHeight="1">
      <c r="E14621" s="64"/>
      <c r="F14621" s="65"/>
      <c r="G14621" s="64"/>
    </row>
    <row r="14622" ht="15.0" customHeight="1">
      <c r="E14622" s="64"/>
      <c r="F14622" s="65"/>
      <c r="G14622" s="64"/>
    </row>
    <row r="14623" ht="15.0" customHeight="1">
      <c r="E14623" s="64"/>
      <c r="F14623" s="65"/>
      <c r="G14623" s="64"/>
    </row>
    <row r="14624" ht="15.0" customHeight="1">
      <c r="E14624" s="64"/>
      <c r="F14624" s="65"/>
      <c r="G14624" s="64"/>
    </row>
    <row r="14625" ht="15.0" customHeight="1">
      <c r="E14625" s="64"/>
      <c r="F14625" s="65"/>
      <c r="G14625" s="64"/>
    </row>
    <row r="14626" ht="15.0" customHeight="1">
      <c r="E14626" s="64"/>
      <c r="F14626" s="65"/>
      <c r="G14626" s="64"/>
    </row>
    <row r="14627" ht="15.0" customHeight="1">
      <c r="E14627" s="64"/>
      <c r="F14627" s="65"/>
      <c r="G14627" s="64"/>
    </row>
    <row r="14628" ht="15.0" customHeight="1">
      <c r="E14628" s="64"/>
      <c r="F14628" s="65"/>
      <c r="G14628" s="64"/>
    </row>
    <row r="14629" ht="15.0" customHeight="1">
      <c r="E14629" s="64"/>
      <c r="F14629" s="65"/>
      <c r="G14629" s="64"/>
    </row>
    <row r="14630" ht="15.0" customHeight="1">
      <c r="E14630" s="64"/>
      <c r="F14630" s="65"/>
      <c r="G14630" s="64"/>
    </row>
    <row r="14631" ht="15.0" customHeight="1">
      <c r="E14631" s="64"/>
      <c r="F14631" s="65"/>
      <c r="G14631" s="64"/>
    </row>
    <row r="14632" ht="15.0" customHeight="1">
      <c r="E14632" s="64"/>
      <c r="F14632" s="65"/>
      <c r="G14632" s="64"/>
    </row>
    <row r="14633" ht="15.0" customHeight="1">
      <c r="E14633" s="64"/>
      <c r="F14633" s="65"/>
      <c r="G14633" s="64"/>
    </row>
    <row r="14634" ht="15.0" customHeight="1">
      <c r="E14634" s="64"/>
      <c r="F14634" s="65"/>
      <c r="G14634" s="64"/>
    </row>
    <row r="14635" ht="15.0" customHeight="1">
      <c r="E14635" s="64"/>
      <c r="F14635" s="65"/>
      <c r="G14635" s="64"/>
    </row>
    <row r="14636" ht="15.0" customHeight="1">
      <c r="E14636" s="64"/>
      <c r="F14636" s="65"/>
      <c r="G14636" s="64"/>
    </row>
    <row r="14637" ht="15.0" customHeight="1">
      <c r="E14637" s="64"/>
      <c r="F14637" s="65"/>
      <c r="G14637" s="64"/>
    </row>
    <row r="14638" ht="15.0" customHeight="1">
      <c r="E14638" s="64"/>
      <c r="F14638" s="65"/>
      <c r="G14638" s="64"/>
    </row>
    <row r="14639" ht="15.0" customHeight="1">
      <c r="E14639" s="64"/>
      <c r="F14639" s="65"/>
      <c r="G14639" s="64"/>
    </row>
    <row r="14640" ht="15.0" customHeight="1">
      <c r="E14640" s="64"/>
      <c r="F14640" s="65"/>
      <c r="G14640" s="64"/>
    </row>
    <row r="14641" ht="15.0" customHeight="1">
      <c r="E14641" s="64"/>
      <c r="F14641" s="65"/>
      <c r="G14641" s="64"/>
    </row>
    <row r="14642" ht="15.0" customHeight="1">
      <c r="E14642" s="64"/>
      <c r="F14642" s="65"/>
      <c r="G14642" s="64"/>
    </row>
    <row r="14643" ht="15.0" customHeight="1">
      <c r="E14643" s="64"/>
      <c r="F14643" s="65"/>
      <c r="G14643" s="64"/>
    </row>
    <row r="14644" ht="15.0" customHeight="1">
      <c r="E14644" s="64"/>
      <c r="F14644" s="65"/>
      <c r="G14644" s="64"/>
    </row>
    <row r="14645" ht="15.0" customHeight="1">
      <c r="E14645" s="64"/>
      <c r="F14645" s="65"/>
      <c r="G14645" s="64"/>
    </row>
    <row r="14646" ht="15.0" customHeight="1">
      <c r="E14646" s="64"/>
      <c r="F14646" s="65"/>
      <c r="G14646" s="64"/>
    </row>
    <row r="14647" ht="15.0" customHeight="1">
      <c r="E14647" s="64"/>
      <c r="F14647" s="65"/>
      <c r="G14647" s="64"/>
    </row>
    <row r="14648" ht="15.0" customHeight="1">
      <c r="E14648" s="64"/>
      <c r="F14648" s="65"/>
      <c r="G14648" s="64"/>
    </row>
    <row r="14649" ht="15.0" customHeight="1">
      <c r="E14649" s="64"/>
      <c r="F14649" s="65"/>
      <c r="G14649" s="64"/>
    </row>
    <row r="14650" ht="15.0" customHeight="1">
      <c r="E14650" s="64"/>
      <c r="F14650" s="65"/>
      <c r="G14650" s="64"/>
    </row>
    <row r="14651" ht="15.0" customHeight="1">
      <c r="E14651" s="64"/>
      <c r="F14651" s="65"/>
      <c r="G14651" s="64"/>
    </row>
    <row r="14652" ht="15.0" customHeight="1">
      <c r="E14652" s="64"/>
      <c r="F14652" s="65"/>
      <c r="G14652" s="64"/>
    </row>
    <row r="14653" ht="15.0" customHeight="1">
      <c r="E14653" s="64"/>
      <c r="F14653" s="65"/>
      <c r="G14653" s="64"/>
    </row>
    <row r="14654" ht="15.0" customHeight="1">
      <c r="E14654" s="64"/>
      <c r="F14654" s="65"/>
      <c r="G14654" s="64"/>
    </row>
    <row r="14655" ht="15.0" customHeight="1">
      <c r="E14655" s="64"/>
      <c r="F14655" s="65"/>
      <c r="G14655" s="64"/>
    </row>
    <row r="14656" ht="15.0" customHeight="1">
      <c r="E14656" s="64"/>
      <c r="F14656" s="65"/>
      <c r="G14656" s="64"/>
    </row>
    <row r="14657" ht="15.0" customHeight="1">
      <c r="E14657" s="64"/>
      <c r="F14657" s="65"/>
      <c r="G14657" s="64"/>
    </row>
    <row r="14658" ht="15.0" customHeight="1">
      <c r="E14658" s="64"/>
      <c r="F14658" s="65"/>
      <c r="G14658" s="64"/>
    </row>
    <row r="14659" ht="15.0" customHeight="1">
      <c r="E14659" s="64"/>
      <c r="F14659" s="65"/>
      <c r="G14659" s="64"/>
    </row>
    <row r="14660" ht="15.0" customHeight="1">
      <c r="E14660" s="64"/>
      <c r="F14660" s="65"/>
      <c r="G14660" s="64"/>
    </row>
    <row r="14661" ht="15.0" customHeight="1">
      <c r="E14661" s="64"/>
      <c r="F14661" s="65"/>
      <c r="G14661" s="64"/>
    </row>
    <row r="14662" ht="15.0" customHeight="1">
      <c r="E14662" s="64"/>
      <c r="F14662" s="65"/>
      <c r="G14662" s="64"/>
    </row>
    <row r="14663" ht="15.0" customHeight="1">
      <c r="E14663" s="64"/>
      <c r="F14663" s="65"/>
      <c r="G14663" s="64"/>
    </row>
    <row r="14664" ht="15.0" customHeight="1">
      <c r="E14664" s="64"/>
      <c r="F14664" s="65"/>
      <c r="G14664" s="64"/>
    </row>
    <row r="14665" ht="15.0" customHeight="1">
      <c r="E14665" s="64"/>
      <c r="F14665" s="65"/>
      <c r="G14665" s="64"/>
    </row>
    <row r="14666" ht="15.0" customHeight="1">
      <c r="E14666" s="64"/>
      <c r="F14666" s="65"/>
      <c r="G14666" s="64"/>
    </row>
    <row r="14667" ht="15.0" customHeight="1">
      <c r="E14667" s="64"/>
      <c r="F14667" s="65"/>
      <c r="G14667" s="64"/>
    </row>
    <row r="14668" ht="15.0" customHeight="1">
      <c r="E14668" s="64"/>
      <c r="F14668" s="65"/>
      <c r="G14668" s="64"/>
    </row>
    <row r="14669" ht="15.0" customHeight="1">
      <c r="E14669" s="64"/>
      <c r="F14669" s="65"/>
      <c r="G14669" s="64"/>
    </row>
    <row r="14670" ht="15.0" customHeight="1">
      <c r="E14670" s="64"/>
      <c r="F14670" s="65"/>
      <c r="G14670" s="64"/>
    </row>
    <row r="14671" ht="15.0" customHeight="1">
      <c r="E14671" s="64"/>
      <c r="F14671" s="65"/>
      <c r="G14671" s="64"/>
    </row>
    <row r="14672" ht="15.0" customHeight="1">
      <c r="E14672" s="64"/>
      <c r="F14672" s="65"/>
      <c r="G14672" s="64"/>
    </row>
    <row r="14673" ht="15.0" customHeight="1">
      <c r="E14673" s="64"/>
      <c r="F14673" s="65"/>
      <c r="G14673" s="64"/>
    </row>
    <row r="14674" ht="15.0" customHeight="1">
      <c r="E14674" s="64"/>
      <c r="F14674" s="65"/>
      <c r="G14674" s="64"/>
    </row>
    <row r="14675" ht="15.0" customHeight="1">
      <c r="E14675" s="64"/>
      <c r="F14675" s="65"/>
      <c r="G14675" s="64"/>
    </row>
    <row r="14676" ht="15.0" customHeight="1">
      <c r="E14676" s="64"/>
      <c r="F14676" s="65"/>
      <c r="G14676" s="64"/>
    </row>
    <row r="14677" ht="15.0" customHeight="1">
      <c r="E14677" s="64"/>
      <c r="F14677" s="65"/>
      <c r="G14677" s="64"/>
    </row>
    <row r="14678" ht="15.0" customHeight="1">
      <c r="E14678" s="64"/>
      <c r="F14678" s="65"/>
      <c r="G14678" s="64"/>
    </row>
    <row r="14679" ht="15.0" customHeight="1">
      <c r="E14679" s="64"/>
      <c r="F14679" s="65"/>
      <c r="G14679" s="64"/>
    </row>
    <row r="14680" ht="15.0" customHeight="1">
      <c r="E14680" s="64"/>
      <c r="F14680" s="65"/>
      <c r="G14680" s="64"/>
    </row>
    <row r="14681" ht="15.0" customHeight="1">
      <c r="E14681" s="64"/>
      <c r="F14681" s="65"/>
      <c r="G14681" s="64"/>
    </row>
    <row r="14682" ht="15.0" customHeight="1">
      <c r="E14682" s="64"/>
      <c r="F14682" s="65"/>
      <c r="G14682" s="64"/>
    </row>
    <row r="14683" ht="15.0" customHeight="1">
      <c r="E14683" s="64"/>
      <c r="F14683" s="65"/>
      <c r="G14683" s="64"/>
    </row>
    <row r="14684" ht="15.0" customHeight="1">
      <c r="E14684" s="64"/>
      <c r="F14684" s="65"/>
      <c r="G14684" s="64"/>
    </row>
    <row r="14685" ht="15.0" customHeight="1">
      <c r="E14685" s="64"/>
      <c r="F14685" s="65"/>
      <c r="G14685" s="64"/>
    </row>
    <row r="14686" ht="15.0" customHeight="1">
      <c r="E14686" s="64"/>
      <c r="F14686" s="65"/>
      <c r="G14686" s="64"/>
    </row>
    <row r="14687" ht="15.0" customHeight="1">
      <c r="E14687" s="64"/>
      <c r="F14687" s="65"/>
      <c r="G14687" s="64"/>
    </row>
    <row r="14688" ht="15.0" customHeight="1">
      <c r="E14688" s="64"/>
      <c r="F14688" s="65"/>
      <c r="G14688" s="64"/>
    </row>
    <row r="14689" ht="15.0" customHeight="1">
      <c r="E14689" s="64"/>
      <c r="F14689" s="65"/>
      <c r="G14689" s="64"/>
    </row>
    <row r="14690" ht="15.0" customHeight="1">
      <c r="E14690" s="64"/>
      <c r="F14690" s="65"/>
      <c r="G14690" s="64"/>
    </row>
    <row r="14691" ht="15.0" customHeight="1">
      <c r="E14691" s="64"/>
      <c r="F14691" s="65"/>
      <c r="G14691" s="64"/>
    </row>
    <row r="14692" ht="15.0" customHeight="1">
      <c r="E14692" s="64"/>
      <c r="F14692" s="65"/>
      <c r="G14692" s="64"/>
    </row>
    <row r="14693" ht="15.0" customHeight="1">
      <c r="E14693" s="64"/>
      <c r="F14693" s="65"/>
      <c r="G14693" s="64"/>
    </row>
    <row r="14694" ht="15.0" customHeight="1">
      <c r="E14694" s="64"/>
      <c r="F14694" s="65"/>
      <c r="G14694" s="64"/>
    </row>
    <row r="14695" ht="15.0" customHeight="1">
      <c r="E14695" s="64"/>
      <c r="F14695" s="65"/>
      <c r="G14695" s="64"/>
    </row>
    <row r="14696" ht="15.0" customHeight="1">
      <c r="E14696" s="64"/>
      <c r="F14696" s="65"/>
      <c r="G14696" s="64"/>
    </row>
    <row r="14697" ht="15.0" customHeight="1">
      <c r="E14697" s="64"/>
      <c r="F14697" s="65"/>
      <c r="G14697" s="64"/>
    </row>
    <row r="14698" ht="15.0" customHeight="1">
      <c r="E14698" s="64"/>
      <c r="F14698" s="65"/>
      <c r="G14698" s="64"/>
    </row>
    <row r="14699" ht="15.0" customHeight="1">
      <c r="E14699" s="64"/>
      <c r="F14699" s="65"/>
      <c r="G14699" s="64"/>
    </row>
    <row r="14700" ht="15.0" customHeight="1">
      <c r="E14700" s="64"/>
      <c r="F14700" s="65"/>
      <c r="G14700" s="64"/>
    </row>
    <row r="14701" ht="15.0" customHeight="1">
      <c r="E14701" s="64"/>
      <c r="F14701" s="65"/>
      <c r="G14701" s="64"/>
    </row>
    <row r="14702" ht="15.0" customHeight="1">
      <c r="E14702" s="64"/>
      <c r="F14702" s="65"/>
      <c r="G14702" s="64"/>
    </row>
    <row r="14703" ht="15.0" customHeight="1">
      <c r="E14703" s="64"/>
      <c r="F14703" s="65"/>
      <c r="G14703" s="64"/>
    </row>
    <row r="14704" ht="15.0" customHeight="1">
      <c r="E14704" s="64"/>
      <c r="F14704" s="65"/>
      <c r="G14704" s="64"/>
    </row>
    <row r="14705" ht="15.0" customHeight="1">
      <c r="E14705" s="64"/>
      <c r="F14705" s="65"/>
      <c r="G14705" s="64"/>
    </row>
    <row r="14706" ht="15.0" customHeight="1">
      <c r="E14706" s="64"/>
      <c r="F14706" s="65"/>
      <c r="G14706" s="64"/>
    </row>
    <row r="14707" ht="15.0" customHeight="1">
      <c r="E14707" s="64"/>
      <c r="F14707" s="65"/>
      <c r="G14707" s="64"/>
    </row>
    <row r="14708" ht="15.0" customHeight="1">
      <c r="E14708" s="64"/>
      <c r="F14708" s="65"/>
      <c r="G14708" s="64"/>
    </row>
    <row r="14709" ht="15.0" customHeight="1">
      <c r="E14709" s="64"/>
      <c r="F14709" s="65"/>
      <c r="G14709" s="64"/>
    </row>
    <row r="14710" ht="15.0" customHeight="1">
      <c r="E14710" s="64"/>
      <c r="F14710" s="65"/>
      <c r="G14710" s="64"/>
    </row>
    <row r="14711" ht="15.0" customHeight="1">
      <c r="E14711" s="64"/>
      <c r="F14711" s="65"/>
      <c r="G14711" s="64"/>
    </row>
    <row r="14712" ht="15.0" customHeight="1">
      <c r="E14712" s="64"/>
      <c r="F14712" s="65"/>
      <c r="G14712" s="64"/>
    </row>
    <row r="14713" ht="15.0" customHeight="1">
      <c r="E14713" s="64"/>
      <c r="F14713" s="65"/>
      <c r="G14713" s="64"/>
    </row>
    <row r="14714" ht="15.0" customHeight="1">
      <c r="E14714" s="64"/>
      <c r="F14714" s="65"/>
      <c r="G14714" s="64"/>
    </row>
    <row r="14715" ht="15.0" customHeight="1">
      <c r="E14715" s="64"/>
      <c r="F14715" s="65"/>
      <c r="G14715" s="64"/>
    </row>
    <row r="14716" ht="15.0" customHeight="1">
      <c r="E14716" s="64"/>
      <c r="F14716" s="65"/>
      <c r="G14716" s="64"/>
    </row>
    <row r="14717" ht="15.0" customHeight="1">
      <c r="E14717" s="64"/>
      <c r="F14717" s="65"/>
      <c r="G14717" s="64"/>
    </row>
    <row r="14718" ht="15.0" customHeight="1">
      <c r="E14718" s="64"/>
      <c r="F14718" s="65"/>
      <c r="G14718" s="64"/>
    </row>
    <row r="14719" ht="15.0" customHeight="1">
      <c r="E14719" s="64"/>
      <c r="F14719" s="65"/>
      <c r="G14719" s="64"/>
    </row>
    <row r="14720" ht="15.0" customHeight="1">
      <c r="E14720" s="64"/>
      <c r="F14720" s="65"/>
      <c r="G14720" s="64"/>
    </row>
    <row r="14721" ht="15.0" customHeight="1">
      <c r="E14721" s="64"/>
      <c r="F14721" s="65"/>
      <c r="G14721" s="64"/>
    </row>
    <row r="14722" ht="15.0" customHeight="1">
      <c r="E14722" s="64"/>
      <c r="F14722" s="65"/>
      <c r="G14722" s="64"/>
    </row>
    <row r="14723" ht="15.0" customHeight="1">
      <c r="E14723" s="64"/>
      <c r="F14723" s="65"/>
      <c r="G14723" s="64"/>
    </row>
    <row r="14724" ht="15.0" customHeight="1">
      <c r="E14724" s="64"/>
      <c r="F14724" s="65"/>
      <c r="G14724" s="64"/>
    </row>
    <row r="14725" ht="15.0" customHeight="1">
      <c r="E14725" s="64"/>
      <c r="F14725" s="65"/>
      <c r="G14725" s="64"/>
    </row>
    <row r="14726" ht="15.0" customHeight="1">
      <c r="E14726" s="64"/>
      <c r="F14726" s="65"/>
      <c r="G14726" s="64"/>
    </row>
    <row r="14727" ht="15.0" customHeight="1">
      <c r="E14727" s="64"/>
      <c r="F14727" s="65"/>
      <c r="G14727" s="64"/>
    </row>
    <row r="14728" ht="15.0" customHeight="1">
      <c r="E14728" s="64"/>
      <c r="F14728" s="65"/>
      <c r="G14728" s="64"/>
    </row>
    <row r="14729" ht="15.0" customHeight="1">
      <c r="E14729" s="64"/>
      <c r="F14729" s="65"/>
      <c r="G14729" s="64"/>
    </row>
    <row r="14730" ht="15.0" customHeight="1">
      <c r="E14730" s="64"/>
      <c r="F14730" s="65"/>
      <c r="G14730" s="64"/>
    </row>
    <row r="14731" ht="15.0" customHeight="1">
      <c r="E14731" s="64"/>
      <c r="F14731" s="65"/>
      <c r="G14731" s="64"/>
    </row>
    <row r="14732" ht="15.0" customHeight="1">
      <c r="E14732" s="64"/>
      <c r="F14732" s="65"/>
      <c r="G14732" s="64"/>
    </row>
    <row r="14733" ht="15.0" customHeight="1">
      <c r="E14733" s="64"/>
      <c r="F14733" s="65"/>
      <c r="G14733" s="64"/>
    </row>
    <row r="14734" ht="15.0" customHeight="1">
      <c r="E14734" s="64"/>
      <c r="F14734" s="65"/>
      <c r="G14734" s="64"/>
    </row>
    <row r="14735" ht="15.0" customHeight="1">
      <c r="E14735" s="64"/>
      <c r="F14735" s="65"/>
      <c r="G14735" s="64"/>
    </row>
    <row r="14736" ht="15.0" customHeight="1">
      <c r="E14736" s="64"/>
      <c r="F14736" s="65"/>
      <c r="G14736" s="64"/>
    </row>
    <row r="14737" ht="15.0" customHeight="1">
      <c r="E14737" s="64"/>
      <c r="F14737" s="65"/>
      <c r="G14737" s="64"/>
    </row>
    <row r="14738" ht="15.0" customHeight="1">
      <c r="E14738" s="64"/>
      <c r="F14738" s="65"/>
      <c r="G14738" s="64"/>
    </row>
    <row r="14739" ht="15.0" customHeight="1">
      <c r="E14739" s="64"/>
      <c r="F14739" s="65"/>
      <c r="G14739" s="64"/>
    </row>
    <row r="14740" ht="15.0" customHeight="1">
      <c r="E14740" s="64"/>
      <c r="F14740" s="65"/>
      <c r="G14740" s="64"/>
    </row>
    <row r="14741" ht="15.0" customHeight="1">
      <c r="E14741" s="64"/>
      <c r="F14741" s="65"/>
      <c r="G14741" s="64"/>
    </row>
    <row r="14742" ht="15.0" customHeight="1">
      <c r="E14742" s="64"/>
      <c r="F14742" s="65"/>
      <c r="G14742" s="64"/>
    </row>
    <row r="14743" ht="15.0" customHeight="1">
      <c r="E14743" s="64"/>
      <c r="F14743" s="65"/>
      <c r="G14743" s="64"/>
    </row>
    <row r="14744" ht="15.0" customHeight="1">
      <c r="E14744" s="64"/>
      <c r="F14744" s="65"/>
      <c r="G14744" s="64"/>
    </row>
    <row r="14745" ht="15.0" customHeight="1">
      <c r="E14745" s="64"/>
      <c r="F14745" s="65"/>
      <c r="G14745" s="64"/>
    </row>
    <row r="14746" ht="15.0" customHeight="1">
      <c r="E14746" s="64"/>
      <c r="F14746" s="65"/>
      <c r="G14746" s="64"/>
    </row>
    <row r="14747" ht="15.0" customHeight="1">
      <c r="E14747" s="64"/>
      <c r="F14747" s="65"/>
      <c r="G14747" s="64"/>
    </row>
    <row r="14748" ht="15.0" customHeight="1">
      <c r="E14748" s="64"/>
      <c r="F14748" s="65"/>
      <c r="G14748" s="64"/>
    </row>
    <row r="14749" ht="15.0" customHeight="1">
      <c r="E14749" s="64"/>
      <c r="F14749" s="65"/>
      <c r="G14749" s="64"/>
    </row>
    <row r="14750" ht="15.0" customHeight="1">
      <c r="E14750" s="64"/>
      <c r="F14750" s="65"/>
      <c r="G14750" s="64"/>
    </row>
    <row r="14751" ht="15.0" customHeight="1">
      <c r="E14751" s="64"/>
      <c r="F14751" s="65"/>
      <c r="G14751" s="64"/>
    </row>
    <row r="14752" ht="15.0" customHeight="1">
      <c r="E14752" s="64"/>
      <c r="F14752" s="65"/>
      <c r="G14752" s="64"/>
    </row>
    <row r="14753" ht="15.0" customHeight="1">
      <c r="E14753" s="64"/>
      <c r="F14753" s="65"/>
      <c r="G14753" s="64"/>
    </row>
    <row r="14754" ht="15.0" customHeight="1">
      <c r="E14754" s="64"/>
      <c r="F14754" s="65"/>
      <c r="G14754" s="64"/>
    </row>
    <row r="14755" ht="15.0" customHeight="1">
      <c r="E14755" s="64"/>
      <c r="F14755" s="65"/>
      <c r="G14755" s="64"/>
    </row>
    <row r="14756" ht="15.0" customHeight="1">
      <c r="E14756" s="64"/>
      <c r="F14756" s="65"/>
      <c r="G14756" s="64"/>
    </row>
    <row r="14757" ht="15.0" customHeight="1">
      <c r="E14757" s="64"/>
      <c r="F14757" s="65"/>
      <c r="G14757" s="64"/>
    </row>
    <row r="14758" ht="15.0" customHeight="1">
      <c r="E14758" s="64"/>
      <c r="F14758" s="65"/>
      <c r="G14758" s="64"/>
    </row>
    <row r="14759" ht="15.0" customHeight="1">
      <c r="E14759" s="64"/>
      <c r="F14759" s="65"/>
      <c r="G14759" s="64"/>
    </row>
    <row r="14760" ht="15.0" customHeight="1">
      <c r="E14760" s="64"/>
      <c r="F14760" s="65"/>
      <c r="G14760" s="64"/>
    </row>
    <row r="14761" ht="15.0" customHeight="1">
      <c r="E14761" s="64"/>
      <c r="F14761" s="65"/>
      <c r="G14761" s="64"/>
    </row>
    <row r="14762" ht="15.0" customHeight="1">
      <c r="E14762" s="64"/>
      <c r="F14762" s="65"/>
      <c r="G14762" s="64"/>
    </row>
    <row r="14763" ht="15.0" customHeight="1">
      <c r="E14763" s="64"/>
      <c r="F14763" s="65"/>
      <c r="G14763" s="64"/>
    </row>
    <row r="14764" ht="15.0" customHeight="1">
      <c r="E14764" s="64"/>
      <c r="F14764" s="65"/>
      <c r="G14764" s="64"/>
    </row>
    <row r="14765" ht="15.0" customHeight="1">
      <c r="E14765" s="64"/>
      <c r="F14765" s="65"/>
      <c r="G14765" s="64"/>
    </row>
    <row r="14766" ht="15.0" customHeight="1">
      <c r="E14766" s="64"/>
      <c r="F14766" s="65"/>
      <c r="G14766" s="64"/>
    </row>
    <row r="14767" ht="15.0" customHeight="1">
      <c r="E14767" s="64"/>
      <c r="F14767" s="65"/>
      <c r="G14767" s="64"/>
    </row>
    <row r="14768" ht="15.0" customHeight="1">
      <c r="E14768" s="64"/>
      <c r="F14768" s="65"/>
      <c r="G14768" s="64"/>
    </row>
    <row r="14769" ht="15.0" customHeight="1">
      <c r="E14769" s="64"/>
      <c r="F14769" s="65"/>
      <c r="G14769" s="64"/>
    </row>
    <row r="14770" ht="15.0" customHeight="1">
      <c r="E14770" s="64"/>
      <c r="F14770" s="65"/>
      <c r="G14770" s="64"/>
    </row>
    <row r="14771" ht="15.0" customHeight="1">
      <c r="E14771" s="64"/>
      <c r="F14771" s="65"/>
      <c r="G14771" s="64"/>
    </row>
    <row r="14772" ht="15.0" customHeight="1">
      <c r="E14772" s="64"/>
      <c r="F14772" s="65"/>
      <c r="G14772" s="64"/>
    </row>
    <row r="14773" ht="15.0" customHeight="1">
      <c r="E14773" s="64"/>
      <c r="F14773" s="65"/>
      <c r="G14773" s="64"/>
    </row>
    <row r="14774" ht="15.0" customHeight="1">
      <c r="E14774" s="64"/>
      <c r="F14774" s="65"/>
      <c r="G14774" s="64"/>
    </row>
    <row r="14775" ht="15.0" customHeight="1">
      <c r="E14775" s="64"/>
      <c r="F14775" s="65"/>
      <c r="G14775" s="64"/>
    </row>
    <row r="14776" ht="15.0" customHeight="1">
      <c r="E14776" s="64"/>
      <c r="F14776" s="65"/>
      <c r="G14776" s="64"/>
    </row>
    <row r="14777" ht="15.0" customHeight="1">
      <c r="E14777" s="64"/>
      <c r="F14777" s="65"/>
      <c r="G14777" s="64"/>
    </row>
    <row r="14778" ht="15.0" customHeight="1">
      <c r="E14778" s="64"/>
      <c r="F14778" s="65"/>
      <c r="G14778" s="64"/>
    </row>
    <row r="14779" ht="15.0" customHeight="1">
      <c r="E14779" s="64"/>
      <c r="F14779" s="65"/>
      <c r="G14779" s="64"/>
    </row>
    <row r="14780" ht="15.0" customHeight="1">
      <c r="E14780" s="64"/>
      <c r="F14780" s="65"/>
      <c r="G14780" s="64"/>
    </row>
    <row r="14781" ht="15.0" customHeight="1">
      <c r="E14781" s="64"/>
      <c r="F14781" s="65"/>
      <c r="G14781" s="64"/>
    </row>
    <row r="14782" ht="15.0" customHeight="1">
      <c r="E14782" s="64"/>
      <c r="F14782" s="65"/>
      <c r="G14782" s="64"/>
    </row>
    <row r="14783" ht="15.0" customHeight="1">
      <c r="E14783" s="64"/>
      <c r="F14783" s="65"/>
      <c r="G14783" s="64"/>
    </row>
    <row r="14784" ht="15.0" customHeight="1">
      <c r="E14784" s="64"/>
      <c r="F14784" s="65"/>
      <c r="G14784" s="64"/>
    </row>
    <row r="14785" ht="15.0" customHeight="1">
      <c r="E14785" s="64"/>
      <c r="F14785" s="65"/>
      <c r="G14785" s="64"/>
    </row>
    <row r="14786" ht="15.0" customHeight="1">
      <c r="E14786" s="64"/>
      <c r="F14786" s="65"/>
      <c r="G14786" s="64"/>
    </row>
    <row r="14787" ht="15.0" customHeight="1">
      <c r="E14787" s="64"/>
      <c r="F14787" s="65"/>
      <c r="G14787" s="64"/>
    </row>
    <row r="14788" ht="15.0" customHeight="1">
      <c r="E14788" s="64"/>
      <c r="F14788" s="65"/>
      <c r="G14788" s="64"/>
    </row>
    <row r="14789" ht="15.0" customHeight="1">
      <c r="E14789" s="64"/>
      <c r="F14789" s="65"/>
      <c r="G14789" s="64"/>
    </row>
    <row r="14790" ht="15.0" customHeight="1">
      <c r="E14790" s="64"/>
      <c r="F14790" s="65"/>
      <c r="G14790" s="64"/>
    </row>
    <row r="14791" ht="15.0" customHeight="1">
      <c r="E14791" s="64"/>
      <c r="F14791" s="65"/>
      <c r="G14791" s="64"/>
    </row>
    <row r="14792" ht="15.0" customHeight="1">
      <c r="E14792" s="64"/>
      <c r="F14792" s="65"/>
      <c r="G14792" s="64"/>
    </row>
    <row r="14793" ht="15.0" customHeight="1">
      <c r="E14793" s="64"/>
      <c r="F14793" s="65"/>
      <c r="G14793" s="64"/>
    </row>
    <row r="14794" ht="15.0" customHeight="1">
      <c r="E14794" s="64"/>
      <c r="F14794" s="65"/>
      <c r="G14794" s="64"/>
    </row>
    <row r="14795" ht="15.0" customHeight="1">
      <c r="E14795" s="64"/>
      <c r="F14795" s="65"/>
      <c r="G14795" s="64"/>
    </row>
    <row r="14796" ht="15.0" customHeight="1">
      <c r="E14796" s="64"/>
      <c r="F14796" s="65"/>
      <c r="G14796" s="64"/>
    </row>
    <row r="14797" ht="15.0" customHeight="1">
      <c r="E14797" s="64"/>
      <c r="F14797" s="65"/>
      <c r="G14797" s="64"/>
    </row>
    <row r="14798" ht="15.0" customHeight="1">
      <c r="E14798" s="64"/>
      <c r="F14798" s="65"/>
      <c r="G14798" s="64"/>
    </row>
    <row r="14799" ht="15.0" customHeight="1">
      <c r="E14799" s="64"/>
      <c r="F14799" s="65"/>
      <c r="G14799" s="64"/>
    </row>
    <row r="14800" ht="15.0" customHeight="1">
      <c r="E14800" s="64"/>
      <c r="F14800" s="65"/>
      <c r="G14800" s="64"/>
    </row>
    <row r="14801" ht="15.0" customHeight="1">
      <c r="E14801" s="64"/>
      <c r="F14801" s="65"/>
      <c r="G14801" s="64"/>
    </row>
    <row r="14802" ht="15.0" customHeight="1">
      <c r="E14802" s="64"/>
      <c r="F14802" s="65"/>
      <c r="G14802" s="64"/>
    </row>
    <row r="14803" ht="15.0" customHeight="1">
      <c r="E14803" s="64"/>
      <c r="F14803" s="65"/>
      <c r="G14803" s="64"/>
    </row>
    <row r="14804" ht="15.0" customHeight="1">
      <c r="E14804" s="64"/>
      <c r="F14804" s="65"/>
      <c r="G14804" s="64"/>
    </row>
    <row r="14805" ht="15.0" customHeight="1">
      <c r="E14805" s="64"/>
      <c r="F14805" s="65"/>
      <c r="G14805" s="64"/>
    </row>
    <row r="14806" ht="15.0" customHeight="1">
      <c r="E14806" s="64"/>
      <c r="F14806" s="65"/>
      <c r="G14806" s="64"/>
    </row>
    <row r="14807" ht="15.0" customHeight="1">
      <c r="E14807" s="64"/>
      <c r="F14807" s="65"/>
      <c r="G14807" s="64"/>
    </row>
    <row r="14808" ht="15.0" customHeight="1">
      <c r="E14808" s="64"/>
      <c r="F14808" s="65"/>
      <c r="G14808" s="64"/>
    </row>
    <row r="14809" ht="15.0" customHeight="1">
      <c r="E14809" s="64"/>
      <c r="F14809" s="65"/>
      <c r="G14809" s="64"/>
    </row>
    <row r="14810" ht="15.0" customHeight="1">
      <c r="E14810" s="64"/>
      <c r="F14810" s="65"/>
      <c r="G14810" s="64"/>
    </row>
    <row r="14811" ht="15.0" customHeight="1">
      <c r="E14811" s="64"/>
      <c r="F14811" s="65"/>
      <c r="G14811" s="64"/>
    </row>
    <row r="14812" ht="15.0" customHeight="1">
      <c r="E14812" s="64"/>
      <c r="F14812" s="65"/>
      <c r="G14812" s="64"/>
    </row>
    <row r="14813" ht="15.0" customHeight="1">
      <c r="E14813" s="64"/>
      <c r="F14813" s="65"/>
      <c r="G14813" s="64"/>
    </row>
    <row r="14814" ht="15.0" customHeight="1">
      <c r="E14814" s="64"/>
      <c r="F14814" s="65"/>
      <c r="G14814" s="64"/>
    </row>
    <row r="14815" ht="15.0" customHeight="1">
      <c r="E14815" s="64"/>
      <c r="F14815" s="65"/>
      <c r="G14815" s="64"/>
    </row>
    <row r="14816" ht="15.0" customHeight="1">
      <c r="E14816" s="64"/>
      <c r="F14816" s="65"/>
      <c r="G14816" s="64"/>
    </row>
    <row r="14817" ht="15.0" customHeight="1">
      <c r="E14817" s="64"/>
      <c r="F14817" s="65"/>
      <c r="G14817" s="64"/>
    </row>
    <row r="14818" ht="15.0" customHeight="1">
      <c r="E14818" s="64"/>
      <c r="F14818" s="65"/>
      <c r="G14818" s="64"/>
    </row>
    <row r="14819" ht="15.0" customHeight="1">
      <c r="E14819" s="64"/>
      <c r="F14819" s="65"/>
      <c r="G14819" s="64"/>
    </row>
    <row r="14820" ht="15.0" customHeight="1">
      <c r="E14820" s="64"/>
      <c r="F14820" s="65"/>
      <c r="G14820" s="64"/>
    </row>
    <row r="14821" ht="15.0" customHeight="1">
      <c r="E14821" s="64"/>
      <c r="F14821" s="65"/>
      <c r="G14821" s="64"/>
    </row>
    <row r="14822" ht="15.0" customHeight="1">
      <c r="E14822" s="64"/>
      <c r="F14822" s="65"/>
      <c r="G14822" s="64"/>
    </row>
    <row r="14823" ht="15.0" customHeight="1">
      <c r="E14823" s="64"/>
      <c r="F14823" s="65"/>
      <c r="G14823" s="64"/>
    </row>
    <row r="14824" ht="15.0" customHeight="1">
      <c r="E14824" s="64"/>
      <c r="F14824" s="65"/>
      <c r="G14824" s="64"/>
    </row>
    <row r="14825" ht="15.0" customHeight="1">
      <c r="E14825" s="64"/>
      <c r="F14825" s="65"/>
      <c r="G14825" s="64"/>
    </row>
    <row r="14826" ht="15.0" customHeight="1">
      <c r="E14826" s="64"/>
      <c r="F14826" s="65"/>
      <c r="G14826" s="64"/>
    </row>
    <row r="14827" ht="15.0" customHeight="1">
      <c r="E14827" s="64"/>
      <c r="F14827" s="65"/>
      <c r="G14827" s="64"/>
    </row>
    <row r="14828" ht="15.0" customHeight="1">
      <c r="E14828" s="64"/>
      <c r="F14828" s="65"/>
      <c r="G14828" s="64"/>
    </row>
    <row r="14829" ht="15.0" customHeight="1">
      <c r="E14829" s="64"/>
      <c r="F14829" s="65"/>
      <c r="G14829" s="64"/>
    </row>
    <row r="14830" ht="15.0" customHeight="1">
      <c r="E14830" s="64"/>
      <c r="F14830" s="65"/>
      <c r="G14830" s="64"/>
    </row>
    <row r="14831" ht="15.0" customHeight="1">
      <c r="E14831" s="64"/>
      <c r="F14831" s="65"/>
      <c r="G14831" s="64"/>
    </row>
    <row r="14832" ht="15.0" customHeight="1">
      <c r="E14832" s="64"/>
      <c r="F14832" s="65"/>
      <c r="G14832" s="64"/>
    </row>
    <row r="14833" ht="15.0" customHeight="1">
      <c r="E14833" s="64"/>
      <c r="F14833" s="65"/>
      <c r="G14833" s="64"/>
    </row>
    <row r="14834" ht="15.0" customHeight="1">
      <c r="E14834" s="64"/>
      <c r="F14834" s="65"/>
      <c r="G14834" s="64"/>
    </row>
    <row r="14835" ht="15.0" customHeight="1">
      <c r="E14835" s="64"/>
      <c r="F14835" s="65"/>
      <c r="G14835" s="64"/>
    </row>
    <row r="14836" ht="15.0" customHeight="1">
      <c r="E14836" s="64"/>
      <c r="F14836" s="65"/>
      <c r="G14836" s="64"/>
    </row>
    <row r="14837" ht="15.0" customHeight="1">
      <c r="E14837" s="64"/>
      <c r="F14837" s="65"/>
      <c r="G14837" s="64"/>
    </row>
    <row r="14838" ht="15.0" customHeight="1">
      <c r="E14838" s="64"/>
      <c r="F14838" s="65"/>
      <c r="G14838" s="64"/>
    </row>
    <row r="14839" ht="15.0" customHeight="1">
      <c r="E14839" s="64"/>
      <c r="F14839" s="65"/>
      <c r="G14839" s="64"/>
    </row>
    <row r="14840" ht="15.0" customHeight="1">
      <c r="E14840" s="64"/>
      <c r="F14840" s="65"/>
      <c r="G14840" s="64"/>
    </row>
    <row r="14841" ht="15.0" customHeight="1">
      <c r="E14841" s="64"/>
      <c r="F14841" s="65"/>
      <c r="G14841" s="64"/>
    </row>
    <row r="14842" ht="15.0" customHeight="1">
      <c r="E14842" s="64"/>
      <c r="F14842" s="65"/>
      <c r="G14842" s="64"/>
    </row>
    <row r="14843" ht="15.0" customHeight="1">
      <c r="E14843" s="64"/>
      <c r="F14843" s="65"/>
      <c r="G14843" s="64"/>
    </row>
    <row r="14844" ht="15.0" customHeight="1">
      <c r="E14844" s="64"/>
      <c r="F14844" s="65"/>
      <c r="G14844" s="64"/>
    </row>
    <row r="14845" ht="15.0" customHeight="1">
      <c r="E14845" s="64"/>
      <c r="F14845" s="65"/>
      <c r="G14845" s="64"/>
    </row>
    <row r="14846" ht="15.0" customHeight="1">
      <c r="E14846" s="64"/>
      <c r="F14846" s="65"/>
      <c r="G14846" s="64"/>
    </row>
    <row r="14847" ht="15.0" customHeight="1">
      <c r="E14847" s="64"/>
      <c r="F14847" s="65"/>
      <c r="G14847" s="64"/>
    </row>
    <row r="14848" ht="15.0" customHeight="1">
      <c r="E14848" s="64"/>
      <c r="F14848" s="65"/>
      <c r="G14848" s="64"/>
    </row>
    <row r="14849" ht="15.0" customHeight="1">
      <c r="E14849" s="64"/>
      <c r="F14849" s="65"/>
      <c r="G14849" s="64"/>
    </row>
    <row r="14850" ht="15.0" customHeight="1">
      <c r="E14850" s="64"/>
      <c r="F14850" s="65"/>
      <c r="G14850" s="64"/>
    </row>
    <row r="14851" ht="15.0" customHeight="1">
      <c r="E14851" s="64"/>
      <c r="F14851" s="65"/>
      <c r="G14851" s="64"/>
    </row>
    <row r="14852" ht="15.0" customHeight="1">
      <c r="E14852" s="64"/>
      <c r="F14852" s="65"/>
      <c r="G14852" s="64"/>
    </row>
    <row r="14853" ht="15.0" customHeight="1">
      <c r="E14853" s="64"/>
      <c r="F14853" s="65"/>
      <c r="G14853" s="64"/>
    </row>
    <row r="14854" ht="15.0" customHeight="1">
      <c r="E14854" s="64"/>
      <c r="F14854" s="65"/>
      <c r="G14854" s="64"/>
    </row>
    <row r="14855" ht="15.0" customHeight="1">
      <c r="E14855" s="64"/>
      <c r="F14855" s="65"/>
      <c r="G14855" s="64"/>
    </row>
    <row r="14856" ht="15.0" customHeight="1">
      <c r="E14856" s="64"/>
      <c r="F14856" s="65"/>
      <c r="G14856" s="64"/>
    </row>
    <row r="14857" ht="15.0" customHeight="1">
      <c r="E14857" s="64"/>
      <c r="F14857" s="65"/>
      <c r="G14857" s="64"/>
    </row>
    <row r="14858" ht="15.0" customHeight="1">
      <c r="E14858" s="64"/>
      <c r="F14858" s="65"/>
      <c r="G14858" s="64"/>
    </row>
    <row r="14859" ht="15.0" customHeight="1">
      <c r="E14859" s="64"/>
      <c r="F14859" s="65"/>
      <c r="G14859" s="64"/>
    </row>
    <row r="14860" ht="15.0" customHeight="1">
      <c r="E14860" s="64"/>
      <c r="F14860" s="65"/>
      <c r="G14860" s="64"/>
    </row>
    <row r="14861" ht="15.0" customHeight="1">
      <c r="E14861" s="64"/>
      <c r="F14861" s="65"/>
      <c r="G14861" s="64"/>
    </row>
    <row r="14862" ht="15.0" customHeight="1">
      <c r="E14862" s="64"/>
      <c r="F14862" s="65"/>
      <c r="G14862" s="64"/>
    </row>
    <row r="14863" ht="15.0" customHeight="1">
      <c r="E14863" s="64"/>
      <c r="F14863" s="65"/>
      <c r="G14863" s="64"/>
    </row>
    <row r="14864" ht="15.0" customHeight="1">
      <c r="E14864" s="64"/>
      <c r="F14864" s="65"/>
      <c r="G14864" s="64"/>
    </row>
    <row r="14865" ht="15.0" customHeight="1">
      <c r="E14865" s="64"/>
      <c r="F14865" s="65"/>
      <c r="G14865" s="64"/>
    </row>
    <row r="14866" ht="15.0" customHeight="1">
      <c r="E14866" s="64"/>
      <c r="F14866" s="65"/>
      <c r="G14866" s="64"/>
    </row>
    <row r="14867" ht="15.0" customHeight="1">
      <c r="E14867" s="64"/>
      <c r="F14867" s="65"/>
      <c r="G14867" s="64"/>
    </row>
    <row r="14868" ht="15.0" customHeight="1">
      <c r="E14868" s="64"/>
      <c r="F14868" s="65"/>
      <c r="G14868" s="64"/>
    </row>
    <row r="14869" ht="15.0" customHeight="1">
      <c r="E14869" s="64"/>
      <c r="F14869" s="65"/>
      <c r="G14869" s="64"/>
    </row>
    <row r="14870" ht="15.0" customHeight="1">
      <c r="E14870" s="64"/>
      <c r="F14870" s="65"/>
      <c r="G14870" s="64"/>
    </row>
    <row r="14871" ht="15.0" customHeight="1">
      <c r="E14871" s="64"/>
      <c r="F14871" s="65"/>
      <c r="G14871" s="64"/>
    </row>
    <row r="14872" ht="15.0" customHeight="1">
      <c r="E14872" s="64"/>
      <c r="F14872" s="65"/>
      <c r="G14872" s="64"/>
    </row>
    <row r="14873" ht="15.0" customHeight="1">
      <c r="E14873" s="64"/>
      <c r="F14873" s="65"/>
      <c r="G14873" s="64"/>
    </row>
    <row r="14874" ht="15.0" customHeight="1">
      <c r="E14874" s="64"/>
      <c r="F14874" s="65"/>
      <c r="G14874" s="64"/>
    </row>
    <row r="14875" ht="15.0" customHeight="1">
      <c r="E14875" s="64"/>
      <c r="F14875" s="65"/>
      <c r="G14875" s="64"/>
    </row>
    <row r="14876" ht="15.0" customHeight="1">
      <c r="E14876" s="64"/>
      <c r="F14876" s="65"/>
      <c r="G14876" s="64"/>
    </row>
    <row r="14877" ht="15.0" customHeight="1">
      <c r="E14877" s="64"/>
      <c r="F14877" s="65"/>
      <c r="G14877" s="64"/>
    </row>
    <row r="14878" ht="15.0" customHeight="1">
      <c r="E14878" s="64"/>
      <c r="F14878" s="65"/>
      <c r="G14878" s="64"/>
    </row>
    <row r="14879" ht="15.0" customHeight="1">
      <c r="E14879" s="64"/>
      <c r="F14879" s="65"/>
      <c r="G14879" s="64"/>
    </row>
    <row r="14880" ht="15.0" customHeight="1">
      <c r="E14880" s="64"/>
      <c r="F14880" s="65"/>
      <c r="G14880" s="64"/>
    </row>
    <row r="14881" ht="15.0" customHeight="1">
      <c r="E14881" s="64"/>
      <c r="F14881" s="65"/>
      <c r="G14881" s="64"/>
    </row>
    <row r="14882" ht="15.0" customHeight="1">
      <c r="E14882" s="64"/>
      <c r="F14882" s="65"/>
      <c r="G14882" s="64"/>
    </row>
    <row r="14883" ht="15.0" customHeight="1">
      <c r="E14883" s="64"/>
      <c r="F14883" s="65"/>
      <c r="G14883" s="64"/>
    </row>
  </sheetData>
  <dataValidations>
    <dataValidation type="list" allowBlank="1" showErrorMessage="1" sqref="I3:I5 I7:I16 I18:I38 I40:I49 I51:I62 I64:I14883">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2.25"/>
    <col customWidth="1" min="7" max="7" width="50.25"/>
    <col customWidth="1" min="8" max="8" width="4.0"/>
    <col customWidth="1" min="9" max="9" width="6.63"/>
    <col customWidth="1" min="10" max="10" width="4.0"/>
    <col customWidth="1" min="11" max="11" width="3.13"/>
    <col customWidth="1" min="12" max="12" width="13.2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3"/>
      <c r="F1" s="4"/>
      <c r="G1" s="5"/>
      <c r="H1" s="11"/>
      <c r="I1" s="1"/>
      <c r="J1" s="6"/>
      <c r="K1" s="7"/>
      <c r="L1" s="13"/>
      <c r="M1" s="15"/>
      <c r="N1" s="10">
        <v>377.0</v>
      </c>
      <c r="O1" s="12"/>
      <c r="P1" s="12"/>
      <c r="Q1" s="12"/>
      <c r="R1" s="12"/>
      <c r="S1" s="12"/>
      <c r="T1" s="12"/>
      <c r="U1" s="12"/>
      <c r="V1" s="12"/>
      <c r="W1" s="12"/>
      <c r="X1" s="12"/>
      <c r="Y1" s="12"/>
      <c r="Z1" s="12"/>
      <c r="AA1" s="12"/>
      <c r="AB1" s="12"/>
      <c r="AC1" s="12"/>
      <c r="AD1" s="12"/>
      <c r="AE1" s="12"/>
      <c r="AF1" s="12"/>
      <c r="AG1" s="12"/>
      <c r="AH1" s="12"/>
      <c r="AI1" s="12"/>
      <c r="AJ1" s="14"/>
      <c r="AK1" s="14"/>
      <c r="AL1" s="14"/>
      <c r="AM1" s="14"/>
      <c r="AN1" s="14"/>
      <c r="AO1" s="14"/>
      <c r="AP1" s="14"/>
      <c r="AQ1" s="14"/>
      <c r="AR1" s="16"/>
    </row>
    <row r="2" ht="18.0" customHeight="1">
      <c r="A2" s="17"/>
      <c r="B2" s="17"/>
      <c r="C2" s="18" t="s">
        <v>0</v>
      </c>
      <c r="D2" s="19"/>
      <c r="E2" s="20" t="s">
        <v>1</v>
      </c>
      <c r="F2" s="21" t="s">
        <v>2</v>
      </c>
      <c r="G2" s="20" t="s">
        <v>3</v>
      </c>
      <c r="H2" s="22" t="s">
        <v>4</v>
      </c>
      <c r="I2" s="32" t="s">
        <v>7</v>
      </c>
      <c r="J2" s="32" t="s">
        <v>8</v>
      </c>
      <c r="K2" s="32" t="s">
        <v>9</v>
      </c>
      <c r="L2" s="33" t="s">
        <v>18</v>
      </c>
      <c r="M2" s="34"/>
      <c r="N2" s="27" t="s">
        <v>10</v>
      </c>
      <c r="O2" s="27"/>
      <c r="P2" s="27" t="s">
        <v>11</v>
      </c>
      <c r="Q2" s="27" t="s">
        <v>12</v>
      </c>
      <c r="R2" s="27"/>
      <c r="S2" s="27" t="s">
        <v>13</v>
      </c>
      <c r="T2" s="27"/>
      <c r="U2" s="27"/>
      <c r="V2" s="27"/>
      <c r="W2" s="27" t="s">
        <v>14</v>
      </c>
      <c r="X2" s="27"/>
      <c r="Y2" s="27"/>
      <c r="Z2" s="27"/>
      <c r="AA2" s="27"/>
      <c r="AB2" s="27"/>
      <c r="AC2" s="27"/>
      <c r="AD2" s="27"/>
      <c r="AE2" s="27"/>
      <c r="AF2" s="27"/>
      <c r="AG2" s="27"/>
      <c r="AH2" s="27"/>
      <c r="AI2" s="27"/>
      <c r="AJ2" s="28"/>
      <c r="AK2" s="28"/>
      <c r="AL2" s="28"/>
      <c r="AM2" s="28"/>
      <c r="AN2" s="28"/>
      <c r="AO2" s="28"/>
      <c r="AP2" s="28"/>
      <c r="AQ2" s="28"/>
      <c r="AR2" s="28"/>
    </row>
    <row r="3" ht="18.75" customHeight="1">
      <c r="A3" s="1"/>
      <c r="B3" s="1"/>
      <c r="C3" s="1" t="str">
        <f t="shared" ref="C3:C376" si="1">IF(E3="",C2,E3)</f>
        <v>Arturo </v>
      </c>
      <c r="D3" s="2"/>
      <c r="E3" s="29" t="s">
        <v>22</v>
      </c>
      <c r="F3" s="30" t="s">
        <v>23</v>
      </c>
      <c r="G3" s="31" t="s">
        <v>24</v>
      </c>
      <c r="H3" s="11"/>
      <c r="I3" s="35" t="s">
        <v>25</v>
      </c>
      <c r="J3" s="36" t="str">
        <f t="shared" ref="J3:J180" si="2">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Resumir información</v>
      </c>
      <c r="K3" s="37">
        <f t="shared" ref="K3:K222" si="3">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6</v>
      </c>
      <c r="L3" s="13" t="str">
        <f t="shared" ref="L3:L377" si="4">IF(K3=O$4,N$4,IF(K3=O$5,N$5,IF(K3=O$6,N$6,IF(K3=O$7,N$7,IF(K3=O$8,N$8,IF(K3=O$9,N$9,IF(K3=O$10,N$10,IF(K3=O$11,N$11,IF(K3=O$12,N$12,IF(K3=O$13,N$13,IF(K3=O$14,N$14,0)))))))))))</f>
        <v>Da información</v>
      </c>
      <c r="M3" s="15"/>
      <c r="N3" s="27"/>
      <c r="O3" s="27" t="s">
        <v>26</v>
      </c>
      <c r="P3" s="12">
        <f>COUNTIFS(K$3:K$376,"&gt;0")</f>
        <v>163</v>
      </c>
      <c r="Q3" s="12">
        <f t="shared" ref="Q3:Q15" si="5">(P3/P$3)*100</f>
        <v>100</v>
      </c>
      <c r="R3" s="12"/>
      <c r="S3" s="12"/>
      <c r="T3" s="12"/>
      <c r="U3" s="12"/>
      <c r="V3" s="12"/>
      <c r="W3" s="27" t="s">
        <v>27</v>
      </c>
      <c r="X3" s="27" t="s">
        <v>28</v>
      </c>
      <c r="Y3" s="27" t="s">
        <v>29</v>
      </c>
      <c r="Z3" s="27" t="s">
        <v>30</v>
      </c>
      <c r="AA3" s="12"/>
      <c r="AB3" s="27" t="s">
        <v>31</v>
      </c>
      <c r="AC3" s="27" t="s">
        <v>32</v>
      </c>
      <c r="AD3" s="12"/>
      <c r="AE3" s="12"/>
      <c r="AF3" s="12"/>
      <c r="AG3" s="12"/>
      <c r="AH3" s="12"/>
      <c r="AI3" s="12"/>
      <c r="AJ3" s="14"/>
      <c r="AK3" s="14"/>
      <c r="AL3" s="14"/>
      <c r="AM3" s="14"/>
      <c r="AN3" s="14"/>
      <c r="AO3" s="14"/>
      <c r="AP3" s="14"/>
      <c r="AQ3" s="14"/>
      <c r="AR3" s="16"/>
    </row>
    <row r="4" ht="16.5" customHeight="1">
      <c r="A4" s="1"/>
      <c r="B4" s="1"/>
      <c r="C4" s="1" t="str">
        <f t="shared" si="1"/>
        <v>Leonardo </v>
      </c>
      <c r="D4" s="2"/>
      <c r="E4" s="38" t="s">
        <v>42</v>
      </c>
      <c r="F4" s="30" t="s">
        <v>43</v>
      </c>
      <c r="G4" s="39" t="s">
        <v>44</v>
      </c>
      <c r="H4" s="11"/>
      <c r="I4" s="35"/>
      <c r="J4" s="36">
        <f t="shared" si="2"/>
        <v>0</v>
      </c>
      <c r="K4" s="37">
        <f t="shared" si="3"/>
        <v>0</v>
      </c>
      <c r="L4" s="13">
        <f t="shared" si="4"/>
        <v>0</v>
      </c>
      <c r="M4" s="15"/>
      <c r="N4" s="27" t="s">
        <v>39</v>
      </c>
      <c r="O4" s="27">
        <v>1.0</v>
      </c>
      <c r="P4" s="12">
        <f t="shared" ref="P4:P15" si="6">COUNTIF(K$3:K$376,O4)</f>
        <v>16</v>
      </c>
      <c r="Q4" s="12">
        <f t="shared" si="5"/>
        <v>9.81595092</v>
      </c>
      <c r="R4" s="12"/>
      <c r="S4" s="12" t="str">
        <f>IF(Q4&gt;5,"Problema de Reintegración",0)</f>
        <v>Problema de Reintegración</v>
      </c>
      <c r="T4" s="12">
        <v>0.0</v>
      </c>
      <c r="U4" s="12"/>
      <c r="V4" s="12"/>
      <c r="W4" s="27" t="s">
        <v>40</v>
      </c>
      <c r="X4" s="27" t="s">
        <v>41</v>
      </c>
      <c r="Y4" s="27">
        <f>30/100</f>
        <v>0.3</v>
      </c>
      <c r="Z4" s="27">
        <f>14/100</f>
        <v>0.14</v>
      </c>
      <c r="AA4" s="12"/>
      <c r="AB4" s="12">
        <v>1.0</v>
      </c>
      <c r="AC4" s="12"/>
      <c r="AD4" s="12">
        <f>IF(AC4&gt;5,"Problema de Reintegración",0)</f>
        <v>0</v>
      </c>
      <c r="AE4" s="12">
        <v>0.0</v>
      </c>
      <c r="AF4" s="12" t="s">
        <v>45</v>
      </c>
      <c r="AG4" s="12"/>
      <c r="AH4" s="12"/>
      <c r="AI4" s="12"/>
      <c r="AJ4" s="14"/>
      <c r="AK4" s="14"/>
      <c r="AL4" s="14"/>
      <c r="AM4" s="14"/>
      <c r="AN4" s="14"/>
      <c r="AO4" s="14"/>
      <c r="AP4" s="14"/>
      <c r="AQ4" s="14"/>
      <c r="AR4" s="16"/>
    </row>
    <row r="5" ht="18.0" customHeight="1">
      <c r="A5" s="1"/>
      <c r="B5" s="1"/>
      <c r="C5" s="1" t="str">
        <f t="shared" si="1"/>
        <v>Leonardo </v>
      </c>
      <c r="D5" s="2"/>
      <c r="E5" s="40"/>
      <c r="F5" s="41"/>
      <c r="G5" s="39" t="s">
        <v>59</v>
      </c>
      <c r="H5" s="11"/>
      <c r="I5" s="1"/>
      <c r="J5" s="36">
        <f t="shared" si="2"/>
        <v>0</v>
      </c>
      <c r="K5" s="37">
        <f t="shared" si="3"/>
        <v>0</v>
      </c>
      <c r="L5" s="13">
        <f t="shared" si="4"/>
        <v>0</v>
      </c>
      <c r="M5" s="15"/>
      <c r="N5" s="27" t="s">
        <v>50</v>
      </c>
      <c r="O5" s="27">
        <v>2.0</v>
      </c>
      <c r="P5" s="12">
        <f t="shared" si="6"/>
        <v>0</v>
      </c>
      <c r="Q5" s="12">
        <f t="shared" si="5"/>
        <v>0</v>
      </c>
      <c r="R5" s="12"/>
      <c r="S5" s="12" t="str">
        <f>IF(Q5&lt;=14,,"Problema de Tensión")</f>
        <v/>
      </c>
      <c r="T5" s="12" t="str">
        <f>IF(Q5&gt;=3,,"Problema de Tensión")</f>
        <v>Problema de Tensión</v>
      </c>
      <c r="U5" s="12"/>
      <c r="V5" s="12"/>
      <c r="W5" s="27" t="s">
        <v>40</v>
      </c>
      <c r="X5" s="27" t="s">
        <v>51</v>
      </c>
      <c r="Y5" s="27">
        <f>11/100</f>
        <v>0.11</v>
      </c>
      <c r="Z5" s="27">
        <f>2/100</f>
        <v>0.02</v>
      </c>
      <c r="AA5" s="12"/>
      <c r="AB5" s="12">
        <v>2.0</v>
      </c>
      <c r="AC5" s="12"/>
      <c r="AD5" s="12" t="str">
        <f>IF(AC5&lt;=14,,"Problema de Tensión")</f>
        <v/>
      </c>
      <c r="AE5" s="12" t="str">
        <f>IF(AC5&gt;=3,,"Problema de Tensión")</f>
        <v>Problema de Tensión</v>
      </c>
      <c r="AF5" s="12" t="s">
        <v>45</v>
      </c>
      <c r="AG5" s="12"/>
      <c r="AH5" s="12"/>
      <c r="AI5" s="12"/>
      <c r="AJ5" s="14"/>
      <c r="AK5" s="14"/>
      <c r="AL5" s="14"/>
      <c r="AM5" s="14"/>
      <c r="AN5" s="14"/>
      <c r="AO5" s="14"/>
      <c r="AP5" s="14"/>
      <c r="AQ5" s="14"/>
      <c r="AR5" s="16"/>
    </row>
    <row r="6" ht="15.75" customHeight="1">
      <c r="A6" s="1"/>
      <c r="B6" s="1"/>
      <c r="C6" s="1" t="str">
        <f t="shared" si="1"/>
        <v>Leonardo </v>
      </c>
      <c r="D6" s="2"/>
      <c r="E6" s="40"/>
      <c r="F6" s="41"/>
      <c r="G6" s="39" t="s">
        <v>71</v>
      </c>
      <c r="H6" s="11"/>
      <c r="I6" s="35" t="s">
        <v>62</v>
      </c>
      <c r="J6" s="36" t="str">
        <f t="shared" si="2"/>
        <v>Elaborar</v>
      </c>
      <c r="K6" s="37">
        <f t="shared" si="3"/>
        <v>4</v>
      </c>
      <c r="L6" s="13" t="str">
        <f t="shared" si="4"/>
        <v>Da sugerencia u orientación</v>
      </c>
      <c r="M6" s="15"/>
      <c r="N6" s="27" t="s">
        <v>55</v>
      </c>
      <c r="O6" s="27">
        <v>3.0</v>
      </c>
      <c r="P6" s="12">
        <f t="shared" si="6"/>
        <v>16</v>
      </c>
      <c r="Q6" s="12">
        <f t="shared" si="5"/>
        <v>9.81595092</v>
      </c>
      <c r="R6" s="12"/>
      <c r="S6" s="12" t="str">
        <f>IF(Q6&lt;=20,,"Problema de Decisión")</f>
        <v/>
      </c>
      <c r="T6" s="12" t="str">
        <f>IF(Q6&gt;=6,,"Problema de Decisión")</f>
        <v/>
      </c>
      <c r="U6" s="12"/>
      <c r="V6" s="12"/>
      <c r="W6" s="27" t="s">
        <v>56</v>
      </c>
      <c r="X6" s="27" t="s">
        <v>57</v>
      </c>
      <c r="Y6" s="27">
        <f>40/100</f>
        <v>0.4</v>
      </c>
      <c r="Z6" s="27">
        <f>21/100</f>
        <v>0.21</v>
      </c>
      <c r="AA6" s="12"/>
      <c r="AB6" s="12">
        <v>3.0</v>
      </c>
      <c r="AC6" s="12"/>
      <c r="AD6" s="12" t="str">
        <f>IF(AC6&lt;=20,,"Problema de Decisión")</f>
        <v/>
      </c>
      <c r="AE6" s="12" t="str">
        <f>IF(AC6&gt;=6,,"Problema de Decisión")</f>
        <v>Problema de Decisión</v>
      </c>
      <c r="AF6" s="12" t="s">
        <v>45</v>
      </c>
      <c r="AG6" s="12"/>
      <c r="AH6" s="12"/>
      <c r="AI6" s="12"/>
      <c r="AJ6" s="14"/>
      <c r="AK6" s="14"/>
      <c r="AL6" s="14"/>
      <c r="AM6" s="14"/>
      <c r="AN6" s="14"/>
      <c r="AO6" s="14"/>
      <c r="AP6" s="14"/>
      <c r="AQ6" s="14"/>
      <c r="AR6" s="16"/>
    </row>
    <row r="7" ht="15.75" customHeight="1">
      <c r="A7" s="1"/>
      <c r="B7" s="1"/>
      <c r="C7" s="1" t="str">
        <f t="shared" si="1"/>
        <v>Nicolas </v>
      </c>
      <c r="D7" s="2"/>
      <c r="E7" s="38" t="s">
        <v>82</v>
      </c>
      <c r="F7" s="30" t="s">
        <v>83</v>
      </c>
      <c r="G7" s="39" t="s">
        <v>84</v>
      </c>
      <c r="H7" s="11"/>
      <c r="I7" s="1"/>
      <c r="J7" s="36">
        <f t="shared" si="2"/>
        <v>0</v>
      </c>
      <c r="K7" s="37">
        <f t="shared" si="3"/>
        <v>0</v>
      </c>
      <c r="L7" s="13">
        <f t="shared" si="4"/>
        <v>0</v>
      </c>
      <c r="M7" s="15"/>
      <c r="N7" s="27" t="s">
        <v>63</v>
      </c>
      <c r="O7" s="27">
        <v>4.0</v>
      </c>
      <c r="P7" s="12">
        <f t="shared" si="6"/>
        <v>21</v>
      </c>
      <c r="Q7" s="12">
        <f t="shared" si="5"/>
        <v>12.88343558</v>
      </c>
      <c r="R7" s="12"/>
      <c r="S7" s="12" t="str">
        <f>IF(Q7&lt;=11,,"Problema de Control")</f>
        <v>Problema de Control</v>
      </c>
      <c r="T7" s="12" t="str">
        <f>IF(Q7&gt;=4,,"Problema de Control")</f>
        <v/>
      </c>
      <c r="U7" s="12"/>
      <c r="V7" s="12"/>
      <c r="W7" s="27" t="s">
        <v>56</v>
      </c>
      <c r="X7" s="27" t="s">
        <v>64</v>
      </c>
      <c r="Y7" s="27">
        <f>9/100</f>
        <v>0.09</v>
      </c>
      <c r="Z7" s="27">
        <f>1/100</f>
        <v>0.01</v>
      </c>
      <c r="AA7" s="12"/>
      <c r="AB7" s="12">
        <v>4.0</v>
      </c>
      <c r="AC7" s="12"/>
      <c r="AD7" s="12" t="str">
        <f>IF(AC7&lt;=11,,"Problema de Control")</f>
        <v/>
      </c>
      <c r="AE7" s="12" t="str">
        <f>IF(AC7&gt;=4,,"Problema de Control")</f>
        <v>Problema de Control</v>
      </c>
      <c r="AF7" s="12" t="s">
        <v>45</v>
      </c>
      <c r="AG7" s="12"/>
      <c r="AH7" s="12"/>
      <c r="AI7" s="12"/>
      <c r="AJ7" s="14"/>
      <c r="AK7" s="14"/>
      <c r="AL7" s="14"/>
      <c r="AM7" s="14"/>
      <c r="AN7" s="14"/>
      <c r="AO7" s="14"/>
      <c r="AP7" s="14"/>
      <c r="AQ7" s="14"/>
      <c r="AR7" s="16"/>
    </row>
    <row r="8" ht="15.75" customHeight="1">
      <c r="A8" s="1"/>
      <c r="B8" s="1"/>
      <c r="C8" s="1" t="str">
        <f t="shared" si="1"/>
        <v>Franco </v>
      </c>
      <c r="D8" s="2"/>
      <c r="E8" s="38" t="s">
        <v>94</v>
      </c>
      <c r="F8" s="30" t="s">
        <v>95</v>
      </c>
      <c r="G8" s="39" t="s">
        <v>96</v>
      </c>
      <c r="H8" s="11"/>
      <c r="I8" s="1"/>
      <c r="J8" s="36">
        <f t="shared" si="2"/>
        <v>0</v>
      </c>
      <c r="K8" s="37">
        <f t="shared" si="3"/>
        <v>0</v>
      </c>
      <c r="L8" s="13">
        <f t="shared" si="4"/>
        <v>0</v>
      </c>
      <c r="M8" s="15"/>
      <c r="N8" s="27" t="s">
        <v>70</v>
      </c>
      <c r="O8" s="27">
        <v>5.0</v>
      </c>
      <c r="P8" s="12">
        <f t="shared" si="6"/>
        <v>40</v>
      </c>
      <c r="Q8" s="12">
        <f t="shared" si="5"/>
        <v>24.5398773</v>
      </c>
      <c r="R8" s="12"/>
      <c r="S8" s="12" t="str">
        <f>IF(Q8&lt;=40,,"Problema de Evaluación")</f>
        <v/>
      </c>
      <c r="T8" s="12" t="str">
        <f>IF(Q8&gt;=21,,"Problema de Evaluación")</f>
        <v/>
      </c>
      <c r="U8" s="12"/>
      <c r="V8" s="12"/>
      <c r="W8" s="27" t="s">
        <v>72</v>
      </c>
      <c r="X8" s="27" t="s">
        <v>73</v>
      </c>
      <c r="Y8" s="27">
        <f>11/100</f>
        <v>0.11</v>
      </c>
      <c r="Z8" s="27">
        <f>4/100</f>
        <v>0.04</v>
      </c>
      <c r="AA8" s="12"/>
      <c r="AB8" s="12">
        <v>5.0</v>
      </c>
      <c r="AC8" s="12"/>
      <c r="AD8" s="12" t="str">
        <f>IF(AC8&lt;=40,,"Problema de Evaluación")</f>
        <v/>
      </c>
      <c r="AE8" s="12" t="str">
        <f>IF(AC8&gt;=21,,"Problema de Evaluación")</f>
        <v>Problema de Evaluación</v>
      </c>
      <c r="AF8" s="12" t="s">
        <v>45</v>
      </c>
      <c r="AG8" s="12"/>
      <c r="AH8" s="12"/>
      <c r="AI8" s="12"/>
      <c r="AJ8" s="14"/>
      <c r="AK8" s="14"/>
      <c r="AL8" s="14"/>
      <c r="AM8" s="14"/>
      <c r="AN8" s="14"/>
      <c r="AO8" s="14"/>
      <c r="AP8" s="14"/>
      <c r="AQ8" s="14"/>
      <c r="AR8" s="16"/>
    </row>
    <row r="9" ht="15.75" customHeight="1">
      <c r="A9" s="1"/>
      <c r="B9" s="1"/>
      <c r="C9" s="1" t="str">
        <f t="shared" si="1"/>
        <v>Franco </v>
      </c>
      <c r="D9" s="2"/>
      <c r="E9" s="42"/>
      <c r="F9" s="41"/>
      <c r="G9" s="31" t="s">
        <v>107</v>
      </c>
      <c r="H9" s="11"/>
      <c r="I9" s="35" t="s">
        <v>67</v>
      </c>
      <c r="J9" s="36" t="str">
        <f t="shared" si="2"/>
        <v>Guiar</v>
      </c>
      <c r="K9" s="37">
        <f t="shared" si="3"/>
        <v>4</v>
      </c>
      <c r="L9" s="13" t="str">
        <f t="shared" si="4"/>
        <v>Da sugerencia u orientación</v>
      </c>
      <c r="M9" s="15"/>
      <c r="N9" s="27" t="s">
        <v>80</v>
      </c>
      <c r="O9" s="27">
        <v>6.0</v>
      </c>
      <c r="P9" s="12">
        <f t="shared" si="6"/>
        <v>20</v>
      </c>
      <c r="Q9" s="12">
        <f t="shared" si="5"/>
        <v>12.26993865</v>
      </c>
      <c r="R9" s="12"/>
      <c r="S9" s="12" t="str">
        <f>IF(Q9&lt;=30,,"Problema de Comunicación")</f>
        <v/>
      </c>
      <c r="T9" s="12" t="str">
        <f>IF(Q9&gt;=14,,"Problema de Comunicación")</f>
        <v>Problema de Comunicación</v>
      </c>
      <c r="U9" s="12"/>
      <c r="V9" s="12"/>
      <c r="W9" s="27" t="s">
        <v>72</v>
      </c>
      <c r="X9" s="27" t="s">
        <v>81</v>
      </c>
      <c r="Y9" s="27">
        <f>5/100</f>
        <v>0.05</v>
      </c>
      <c r="Z9" s="27">
        <v>0.0</v>
      </c>
      <c r="AA9" s="12"/>
      <c r="AB9" s="12">
        <v>6.0</v>
      </c>
      <c r="AC9" s="12"/>
      <c r="AD9" s="12" t="str">
        <f>IF(AC9&lt;=30,,"Problema de Comunicación")</f>
        <v/>
      </c>
      <c r="AE9" s="12" t="str">
        <f>IF(AC9&gt;=14,,"Problema de Comunicación")</f>
        <v>Problema de Comunicación</v>
      </c>
      <c r="AF9" s="12" t="s">
        <v>45</v>
      </c>
      <c r="AG9" s="12"/>
      <c r="AH9" s="12"/>
      <c r="AI9" s="12"/>
      <c r="AJ9" s="14"/>
      <c r="AK9" s="14"/>
      <c r="AL9" s="14"/>
      <c r="AM9" s="14"/>
      <c r="AN9" s="14"/>
      <c r="AO9" s="14"/>
      <c r="AP9" s="14"/>
      <c r="AQ9" s="14"/>
      <c r="AR9" s="16"/>
    </row>
    <row r="10" ht="15.75" customHeight="1">
      <c r="A10" s="1"/>
      <c r="B10" s="1"/>
      <c r="C10" s="1" t="str">
        <f t="shared" si="1"/>
        <v>Nicolas </v>
      </c>
      <c r="D10" s="2"/>
      <c r="E10" s="43" t="s">
        <v>82</v>
      </c>
      <c r="F10" s="30" t="s">
        <v>120</v>
      </c>
      <c r="G10" s="31" t="s">
        <v>121</v>
      </c>
      <c r="H10" s="11"/>
      <c r="I10" s="35" t="s">
        <v>62</v>
      </c>
      <c r="J10" s="36" t="str">
        <f t="shared" si="2"/>
        <v>Elaborar</v>
      </c>
      <c r="K10" s="37">
        <f t="shared" si="3"/>
        <v>4</v>
      </c>
      <c r="L10" s="13" t="str">
        <f t="shared" si="4"/>
        <v>Da sugerencia u orientación</v>
      </c>
      <c r="M10" s="15"/>
      <c r="N10" s="27" t="s">
        <v>87</v>
      </c>
      <c r="O10" s="27">
        <v>7.0</v>
      </c>
      <c r="P10" s="12">
        <f t="shared" si="6"/>
        <v>14</v>
      </c>
      <c r="Q10" s="12">
        <f t="shared" si="5"/>
        <v>8.588957055</v>
      </c>
      <c r="R10" s="12"/>
      <c r="S10" s="12" t="str">
        <f>IF(Q10&lt;=11,,"Problema de Comunicación")</f>
        <v/>
      </c>
      <c r="T10" s="12" t="str">
        <f>IF(Q10&gt;=2,,"Problema de Comunicación")</f>
        <v/>
      </c>
      <c r="U10" s="12"/>
      <c r="V10" s="12"/>
      <c r="W10" s="27" t="s">
        <v>91</v>
      </c>
      <c r="X10" s="27" t="s">
        <v>92</v>
      </c>
      <c r="Y10" s="27">
        <f>20/100</f>
        <v>0.2</v>
      </c>
      <c r="Z10" s="27">
        <f>6/100</f>
        <v>0.06</v>
      </c>
      <c r="AA10" s="12"/>
      <c r="AB10" s="12">
        <v>7.0</v>
      </c>
      <c r="AC10" s="12"/>
      <c r="AD10" s="12" t="str">
        <f>IF(AC10&lt;=11,,"Problema de Comunicación")</f>
        <v/>
      </c>
      <c r="AE10" s="12" t="str">
        <f>IF(AC10&gt;=2,,"Problema de Comunicación")</f>
        <v>Problema de Comunicación</v>
      </c>
      <c r="AF10" s="12" t="s">
        <v>45</v>
      </c>
      <c r="AG10" s="12"/>
      <c r="AH10" s="12"/>
      <c r="AI10" s="12"/>
      <c r="AJ10" s="14"/>
      <c r="AK10" s="14"/>
      <c r="AL10" s="14"/>
      <c r="AM10" s="14"/>
      <c r="AN10" s="14"/>
      <c r="AO10" s="14"/>
      <c r="AP10" s="14"/>
      <c r="AQ10" s="14"/>
      <c r="AR10" s="16"/>
    </row>
    <row r="11" ht="15.75" customHeight="1">
      <c r="A11" s="1"/>
      <c r="B11" s="1"/>
      <c r="C11" s="1" t="str">
        <f t="shared" si="1"/>
        <v>Franco </v>
      </c>
      <c r="D11" s="2"/>
      <c r="E11" s="43" t="s">
        <v>94</v>
      </c>
      <c r="F11" s="30" t="s">
        <v>132</v>
      </c>
      <c r="G11" s="45" t="s">
        <v>133</v>
      </c>
      <c r="H11" s="11"/>
      <c r="I11" s="35" t="s">
        <v>25</v>
      </c>
      <c r="J11" s="36" t="str">
        <f t="shared" si="2"/>
        <v>Resumir información</v>
      </c>
      <c r="K11" s="37">
        <f t="shared" si="3"/>
        <v>6</v>
      </c>
      <c r="L11" s="13" t="str">
        <f t="shared" si="4"/>
        <v>Da información</v>
      </c>
      <c r="M11" s="15"/>
      <c r="N11" s="27" t="s">
        <v>97</v>
      </c>
      <c r="O11" s="27">
        <v>8.0</v>
      </c>
      <c r="P11" s="12">
        <f t="shared" si="6"/>
        <v>11</v>
      </c>
      <c r="Q11" s="12">
        <f t="shared" si="5"/>
        <v>6.748466258</v>
      </c>
      <c r="R11" s="12"/>
      <c r="S11" s="12" t="str">
        <f>IF(Q11&lt;=9,,"Problema de Evaluación")</f>
        <v/>
      </c>
      <c r="T11" s="12" t="str">
        <f>IF(Q11&gt;=1,,"Problema de Evaluación")</f>
        <v/>
      </c>
      <c r="U11" s="12"/>
      <c r="V11" s="12"/>
      <c r="W11" s="27" t="s">
        <v>91</v>
      </c>
      <c r="X11" s="27" t="s">
        <v>101</v>
      </c>
      <c r="Y11" s="27">
        <f>13/100</f>
        <v>0.13</v>
      </c>
      <c r="Z11" s="27">
        <f t="shared" ref="Z11:Z12" si="7">3/100</f>
        <v>0.03</v>
      </c>
      <c r="AA11" s="12"/>
      <c r="AB11" s="12">
        <v>8.0</v>
      </c>
      <c r="AC11" s="12"/>
      <c r="AD11" s="12" t="str">
        <f>IF(AC11&lt;=9,,"Problema de Evaluación")</f>
        <v/>
      </c>
      <c r="AE11" s="12" t="str">
        <f>IF(AC11&gt;=1,,"Problema de Evaluación")</f>
        <v>Problema de Evaluación</v>
      </c>
      <c r="AF11" s="12" t="s">
        <v>45</v>
      </c>
      <c r="AG11" s="12" t="s">
        <v>102</v>
      </c>
      <c r="AH11" s="12"/>
      <c r="AI11" s="12"/>
      <c r="AJ11" s="14"/>
      <c r="AK11" s="14"/>
      <c r="AL11" s="14"/>
      <c r="AM11" s="14"/>
      <c r="AN11" s="14"/>
      <c r="AO11" s="14"/>
      <c r="AP11" s="14"/>
      <c r="AQ11" s="14"/>
      <c r="AR11" s="16"/>
    </row>
    <row r="12" ht="15.75" customHeight="1">
      <c r="A12" s="1"/>
      <c r="B12" s="1"/>
      <c r="C12" s="1" t="str">
        <f t="shared" si="1"/>
        <v>Nicolas </v>
      </c>
      <c r="D12" s="2"/>
      <c r="E12" s="43" t="s">
        <v>82</v>
      </c>
      <c r="F12" s="30" t="s">
        <v>132</v>
      </c>
      <c r="G12" s="31" t="s">
        <v>140</v>
      </c>
      <c r="H12" s="11"/>
      <c r="I12" s="35" t="s">
        <v>25</v>
      </c>
      <c r="J12" s="36" t="str">
        <f t="shared" si="2"/>
        <v>Resumir información</v>
      </c>
      <c r="K12" s="37">
        <f t="shared" si="3"/>
        <v>6</v>
      </c>
      <c r="L12" s="13" t="str">
        <f t="shared" si="4"/>
        <v>Da información</v>
      </c>
      <c r="M12" s="15"/>
      <c r="N12" s="27" t="s">
        <v>104</v>
      </c>
      <c r="O12" s="27">
        <v>9.0</v>
      </c>
      <c r="P12" s="12">
        <f t="shared" si="6"/>
        <v>4</v>
      </c>
      <c r="Q12" s="12">
        <f t="shared" si="5"/>
        <v>2.45398773</v>
      </c>
      <c r="R12" s="12"/>
      <c r="S12" s="12" t="str">
        <f>IF(Q12&lt;=5,,"Problema de Control")</f>
        <v/>
      </c>
      <c r="T12" s="12" t="str">
        <f>IF(Q12&gt;=0,,"Problema de Control")</f>
        <v/>
      </c>
      <c r="U12" s="12"/>
      <c r="V12" s="12"/>
      <c r="W12" s="27" t="s">
        <v>105</v>
      </c>
      <c r="X12" s="27" t="s">
        <v>106</v>
      </c>
      <c r="Y12" s="27">
        <f>14/100</f>
        <v>0.14</v>
      </c>
      <c r="Z12" s="27">
        <f t="shared" si="7"/>
        <v>0.03</v>
      </c>
      <c r="AA12" s="12"/>
      <c r="AB12" s="12">
        <v>9.0</v>
      </c>
      <c r="AC12" s="12"/>
      <c r="AD12" s="12" t="str">
        <f>IF(AC12&lt;=5,,"Problema de Control")</f>
        <v/>
      </c>
      <c r="AE12" s="12" t="str">
        <f>IF(AC12&gt;=0,,"Problema de Control")</f>
        <v/>
      </c>
      <c r="AF12" s="12" t="s">
        <v>45</v>
      </c>
      <c r="AG12" s="12">
        <v>1.0</v>
      </c>
      <c r="AH12" s="12">
        <f t="shared" ref="AH12:AH23" si="8">IF( OR(T4&lt;&gt;0,S4&lt;&gt;0),1,0)</f>
        <v>1</v>
      </c>
      <c r="AI12" s="12"/>
      <c r="AJ12" s="14"/>
      <c r="AK12" s="14"/>
      <c r="AL12" s="14"/>
      <c r="AM12" s="14"/>
      <c r="AN12" s="14"/>
      <c r="AO12" s="14"/>
      <c r="AP12" s="14"/>
      <c r="AQ12" s="14"/>
      <c r="AR12" s="16"/>
    </row>
    <row r="13" ht="24.0" customHeight="1">
      <c r="A13" s="1"/>
      <c r="B13" s="1"/>
      <c r="C13" s="1" t="str">
        <f t="shared" si="1"/>
        <v>Franco </v>
      </c>
      <c r="D13" s="2"/>
      <c r="E13" s="43" t="s">
        <v>94</v>
      </c>
      <c r="F13" s="30" t="s">
        <v>151</v>
      </c>
      <c r="G13" s="31" t="s">
        <v>152</v>
      </c>
      <c r="H13" s="11"/>
      <c r="I13" s="35" t="s">
        <v>153</v>
      </c>
      <c r="J13" s="36" t="str">
        <f t="shared" si="2"/>
        <v>Requerir confirmación</v>
      </c>
      <c r="K13" s="37">
        <f t="shared" si="3"/>
        <v>8</v>
      </c>
      <c r="L13" s="13" t="str">
        <f t="shared" si="4"/>
        <v>Pide opinión</v>
      </c>
      <c r="M13" s="15"/>
      <c r="N13" s="27" t="s">
        <v>113</v>
      </c>
      <c r="O13" s="27">
        <v>10.0</v>
      </c>
      <c r="P13" s="12">
        <f t="shared" si="6"/>
        <v>7</v>
      </c>
      <c r="Q13" s="12">
        <f t="shared" si="5"/>
        <v>4.294478528</v>
      </c>
      <c r="R13" s="12"/>
      <c r="S13" s="12" t="str">
        <f>IF(Q13&lt;=13,,"Problema de Decisión")</f>
        <v/>
      </c>
      <c r="T13" s="12" t="str">
        <f>IF(Q13&gt;=3,,"Problema de Decisión")</f>
        <v/>
      </c>
      <c r="U13" s="12"/>
      <c r="V13" s="12"/>
      <c r="W13" s="27" t="s">
        <v>105</v>
      </c>
      <c r="X13" s="27" t="s">
        <v>114</v>
      </c>
      <c r="Y13" s="27">
        <f>10/100</f>
        <v>0.1</v>
      </c>
      <c r="Z13" s="27">
        <f>1/100</f>
        <v>0.01</v>
      </c>
      <c r="AA13" s="12"/>
      <c r="AB13" s="12">
        <v>10.0</v>
      </c>
      <c r="AC13" s="12"/>
      <c r="AD13" s="12" t="str">
        <f>IF(AC13&lt;=13,,"Problema de Decisión")</f>
        <v/>
      </c>
      <c r="AE13" s="12" t="str">
        <f>IF(AC13&gt;=3,,"Problema de Decisión")</f>
        <v>Problema de Decisión</v>
      </c>
      <c r="AF13" s="12" t="s">
        <v>45</v>
      </c>
      <c r="AG13" s="12">
        <v>2.0</v>
      </c>
      <c r="AH13" s="12">
        <f t="shared" si="8"/>
        <v>1</v>
      </c>
      <c r="AI13" s="12"/>
      <c r="AJ13" s="14"/>
      <c r="AK13" s="14"/>
      <c r="AL13" s="14"/>
      <c r="AM13" s="14"/>
      <c r="AN13" s="14"/>
      <c r="AO13" s="14"/>
      <c r="AP13" s="14"/>
      <c r="AQ13" s="14"/>
      <c r="AR13" s="16"/>
    </row>
    <row r="14" ht="24.0" customHeight="1">
      <c r="A14" s="1"/>
      <c r="B14" s="1"/>
      <c r="C14" s="1" t="str">
        <f t="shared" si="1"/>
        <v>Leonardo </v>
      </c>
      <c r="D14" s="2"/>
      <c r="E14" s="43" t="s">
        <v>42</v>
      </c>
      <c r="F14" s="30" t="s">
        <v>151</v>
      </c>
      <c r="G14" s="31" t="s">
        <v>160</v>
      </c>
      <c r="H14" s="11"/>
      <c r="I14" s="35" t="s">
        <v>162</v>
      </c>
      <c r="J14" s="36" t="str">
        <f t="shared" si="2"/>
        <v>Animar</v>
      </c>
      <c r="K14" s="37">
        <f t="shared" si="3"/>
        <v>1</v>
      </c>
      <c r="L14" s="13" t="str">
        <f t="shared" si="4"/>
        <v>Muestra solidaridad</v>
      </c>
      <c r="M14" s="15"/>
      <c r="N14" s="27" t="s">
        <v>122</v>
      </c>
      <c r="O14" s="27">
        <v>11.0</v>
      </c>
      <c r="P14" s="12">
        <f t="shared" si="6"/>
        <v>11</v>
      </c>
      <c r="Q14" s="12">
        <f t="shared" si="5"/>
        <v>6.748466258</v>
      </c>
      <c r="R14" s="12"/>
      <c r="S14" s="12" t="str">
        <f>IF(Q14&lt;=10,,"Problema de Tensión")</f>
        <v/>
      </c>
      <c r="T14" s="12" t="str">
        <f>IF(Q14&gt;=1,,"Problema de Tensión")</f>
        <v/>
      </c>
      <c r="U14" s="12"/>
      <c r="V14" s="12"/>
      <c r="W14" s="27" t="s">
        <v>123</v>
      </c>
      <c r="X14" s="27" t="s">
        <v>124</v>
      </c>
      <c r="Y14" s="27">
        <f>5/100</f>
        <v>0.05</v>
      </c>
      <c r="Z14" s="27">
        <v>0.0</v>
      </c>
      <c r="AA14" s="12"/>
      <c r="AB14" s="12">
        <v>11.0</v>
      </c>
      <c r="AC14" s="12"/>
      <c r="AD14" s="12" t="str">
        <f>IF(AC14&lt;=10,,"Problema de Tensión")</f>
        <v/>
      </c>
      <c r="AE14" s="12" t="str">
        <f>IF(AC14&gt;=1,,"Problema de Tensión")</f>
        <v>Problema de Tensión</v>
      </c>
      <c r="AF14" s="12" t="s">
        <v>45</v>
      </c>
      <c r="AG14" s="12">
        <v>3.0</v>
      </c>
      <c r="AH14" s="12">
        <f t="shared" si="8"/>
        <v>0</v>
      </c>
      <c r="AI14" s="12"/>
      <c r="AJ14" s="14"/>
      <c r="AK14" s="14"/>
      <c r="AL14" s="14"/>
      <c r="AM14" s="14"/>
      <c r="AN14" s="14"/>
      <c r="AO14" s="14"/>
      <c r="AP14" s="14"/>
      <c r="AQ14" s="14"/>
      <c r="AR14" s="16"/>
    </row>
    <row r="15" ht="15.75" customHeight="1">
      <c r="A15" s="1"/>
      <c r="B15" s="1"/>
      <c r="C15" s="1" t="str">
        <f t="shared" si="1"/>
        <v>Franco </v>
      </c>
      <c r="D15" s="2"/>
      <c r="E15" s="31" t="s">
        <v>94</v>
      </c>
      <c r="F15" s="30" t="s">
        <v>167</v>
      </c>
      <c r="G15" s="31" t="s">
        <v>168</v>
      </c>
      <c r="H15" s="11"/>
      <c r="I15" s="1"/>
      <c r="J15" s="36">
        <f t="shared" si="2"/>
        <v>0</v>
      </c>
      <c r="K15" s="37">
        <f t="shared" si="3"/>
        <v>0</v>
      </c>
      <c r="L15" s="13">
        <f t="shared" si="4"/>
        <v>0</v>
      </c>
      <c r="M15" s="15"/>
      <c r="N15" s="27" t="s">
        <v>128</v>
      </c>
      <c r="O15" s="27">
        <v>12.0</v>
      </c>
      <c r="P15" s="12">
        <f t="shared" si="6"/>
        <v>3</v>
      </c>
      <c r="Q15" s="12">
        <f t="shared" si="5"/>
        <v>1.840490798</v>
      </c>
      <c r="R15" s="12"/>
      <c r="S15" s="12" t="str">
        <f>IF(Q15&lt;=7,,"Problema de Reintegración")</f>
        <v/>
      </c>
      <c r="T15" s="12" t="str">
        <f>IF(Q15&gt;=0,,"Problema de Reintegración")</f>
        <v/>
      </c>
      <c r="U15" s="12"/>
      <c r="V15" s="12"/>
      <c r="W15" s="27" t="s">
        <v>123</v>
      </c>
      <c r="X15" s="27" t="s">
        <v>129</v>
      </c>
      <c r="Y15" s="27">
        <f>7/100</f>
        <v>0.07</v>
      </c>
      <c r="Z15" s="27">
        <v>0.0</v>
      </c>
      <c r="AA15" s="12"/>
      <c r="AB15" s="12">
        <v>12.0</v>
      </c>
      <c r="AC15" s="12"/>
      <c r="AD15" s="12" t="str">
        <f>IF(AC15&lt;=7,,"Problema de Reintegración")</f>
        <v/>
      </c>
      <c r="AE15" s="12" t="str">
        <f>IF(AC15&gt;=0,,"Problema de Reintegración")</f>
        <v/>
      </c>
      <c r="AF15" s="12" t="s">
        <v>45</v>
      </c>
      <c r="AG15" s="12">
        <v>4.0</v>
      </c>
      <c r="AH15" s="12">
        <f t="shared" si="8"/>
        <v>1</v>
      </c>
      <c r="AI15" s="12"/>
      <c r="AJ15" s="14"/>
      <c r="AK15" s="14"/>
      <c r="AL15" s="14"/>
      <c r="AM15" s="14"/>
      <c r="AN15" s="14"/>
      <c r="AO15" s="14"/>
      <c r="AP15" s="14"/>
      <c r="AQ15" s="14"/>
      <c r="AR15" s="16"/>
    </row>
    <row r="16" ht="15.75" customHeight="1">
      <c r="A16" s="1"/>
      <c r="B16" s="1"/>
      <c r="C16" s="1" t="str">
        <f t="shared" si="1"/>
        <v>Franco </v>
      </c>
      <c r="D16" s="2"/>
      <c r="E16" s="42"/>
      <c r="F16" s="41"/>
      <c r="G16" s="31" t="s">
        <v>172</v>
      </c>
      <c r="H16" s="11"/>
      <c r="I16" s="35" t="s">
        <v>75</v>
      </c>
      <c r="J16" s="36" t="str">
        <f t="shared" si="2"/>
        <v>Proponer excepciones</v>
      </c>
      <c r="K16" s="37">
        <f t="shared" si="3"/>
        <v>5</v>
      </c>
      <c r="L16" s="13" t="str">
        <f t="shared" si="4"/>
        <v>Da opiniones</v>
      </c>
      <c r="M16" s="15"/>
      <c r="N16" s="27"/>
      <c r="O16" s="27"/>
      <c r="P16" s="12"/>
      <c r="Q16" s="12"/>
      <c r="R16" s="12"/>
      <c r="S16" s="12"/>
      <c r="T16" s="12"/>
      <c r="U16" s="27"/>
      <c r="V16" s="12"/>
      <c r="W16" s="27"/>
      <c r="X16" s="27"/>
      <c r="Y16" s="27"/>
      <c r="Z16" s="27"/>
      <c r="AA16" s="12"/>
      <c r="AB16" s="12"/>
      <c r="AC16" s="12"/>
      <c r="AD16" s="12"/>
      <c r="AE16" s="12"/>
      <c r="AF16" s="12" t="s">
        <v>45</v>
      </c>
      <c r="AG16" s="12">
        <v>5.0</v>
      </c>
      <c r="AH16" s="12">
        <f t="shared" si="8"/>
        <v>0</v>
      </c>
      <c r="AI16" s="12"/>
      <c r="AJ16" s="14"/>
      <c r="AK16" s="14"/>
      <c r="AL16" s="14"/>
      <c r="AM16" s="14"/>
      <c r="AN16" s="14"/>
      <c r="AO16" s="14"/>
      <c r="AP16" s="14"/>
      <c r="AQ16" s="14"/>
      <c r="AR16" s="16"/>
    </row>
    <row r="17" ht="29.25" customHeight="1">
      <c r="A17" s="1"/>
      <c r="B17" s="1"/>
      <c r="C17" s="1" t="str">
        <f t="shared" si="1"/>
        <v>Leonardo </v>
      </c>
      <c r="D17" s="2"/>
      <c r="E17" s="31" t="s">
        <v>42</v>
      </c>
      <c r="F17" s="30" t="s">
        <v>167</v>
      </c>
      <c r="G17" s="46" t="s">
        <v>183</v>
      </c>
      <c r="H17" s="11"/>
      <c r="J17" s="36">
        <f t="shared" si="2"/>
        <v>0</v>
      </c>
      <c r="K17" s="37">
        <f t="shared" si="3"/>
        <v>0</v>
      </c>
      <c r="L17" s="13">
        <f t="shared" si="4"/>
        <v>0</v>
      </c>
      <c r="M17" s="15"/>
      <c r="N17" s="12"/>
      <c r="O17" s="12"/>
      <c r="P17" s="12"/>
      <c r="Q17" s="12"/>
      <c r="R17" s="12"/>
      <c r="S17" s="12"/>
      <c r="T17" s="27"/>
      <c r="U17" s="12" t="s">
        <v>139</v>
      </c>
      <c r="V17" s="12"/>
      <c r="W17" s="12"/>
      <c r="X17" s="12"/>
      <c r="Y17" s="12"/>
      <c r="Z17" s="12"/>
      <c r="AA17" s="12"/>
      <c r="AB17" s="12"/>
      <c r="AC17" s="12"/>
      <c r="AD17" s="12"/>
      <c r="AE17" s="12"/>
      <c r="AF17" s="12"/>
      <c r="AG17" s="12">
        <v>6.0</v>
      </c>
      <c r="AH17" s="12">
        <f t="shared" si="8"/>
        <v>1</v>
      </c>
      <c r="AI17" s="12"/>
      <c r="AJ17" s="14"/>
      <c r="AK17" s="14"/>
      <c r="AL17" s="14"/>
      <c r="AM17" s="14"/>
      <c r="AN17" s="14"/>
      <c r="AO17" s="14"/>
      <c r="AP17" s="14"/>
      <c r="AQ17" s="14"/>
      <c r="AR17" s="16"/>
    </row>
    <row r="18" ht="37.5" customHeight="1">
      <c r="A18" s="1"/>
      <c r="B18" s="1"/>
      <c r="C18" s="1" t="str">
        <f t="shared" si="1"/>
        <v>Leonardo </v>
      </c>
      <c r="D18" s="2"/>
      <c r="E18" s="47"/>
      <c r="F18" s="41"/>
      <c r="G18" s="46" t="s">
        <v>189</v>
      </c>
      <c r="H18" s="11"/>
      <c r="I18" s="1"/>
      <c r="J18" s="36">
        <f t="shared" si="2"/>
        <v>0</v>
      </c>
      <c r="K18" s="37">
        <f t="shared" si="3"/>
        <v>0</v>
      </c>
      <c r="L18" s="13">
        <f t="shared" si="4"/>
        <v>0</v>
      </c>
      <c r="M18" s="15"/>
      <c r="N18" s="27" t="s">
        <v>143</v>
      </c>
      <c r="O18" s="12" t="s">
        <v>144</v>
      </c>
      <c r="P18" s="12" t="s">
        <v>144</v>
      </c>
      <c r="Q18" s="12" t="s">
        <v>144</v>
      </c>
      <c r="R18" s="12"/>
      <c r="S18" s="10" t="s">
        <v>191</v>
      </c>
      <c r="T18" s="12"/>
      <c r="U18" s="12"/>
      <c r="V18" s="12"/>
      <c r="W18" s="12"/>
      <c r="X18" s="12"/>
      <c r="Y18" s="12"/>
      <c r="Z18" s="12"/>
      <c r="AA18" s="12"/>
      <c r="AB18" s="12"/>
      <c r="AC18" s="12"/>
      <c r="AD18" s="12"/>
      <c r="AE18" s="12"/>
      <c r="AF18" s="12"/>
      <c r="AG18" s="12">
        <v>7.0</v>
      </c>
      <c r="AH18" s="12">
        <f t="shared" si="8"/>
        <v>0</v>
      </c>
      <c r="AI18" s="12"/>
      <c r="AJ18" s="14"/>
      <c r="AK18" s="14"/>
      <c r="AL18" s="14"/>
      <c r="AM18" s="14"/>
      <c r="AN18" s="14"/>
      <c r="AO18" s="14"/>
      <c r="AP18" s="14"/>
      <c r="AQ18" s="14"/>
      <c r="AR18" s="16"/>
    </row>
    <row r="19" ht="30.0" customHeight="1">
      <c r="A19" s="1"/>
      <c r="B19" s="1"/>
      <c r="C19" s="1" t="str">
        <f t="shared" si="1"/>
        <v>Leonardo </v>
      </c>
      <c r="D19" s="2"/>
      <c r="E19" s="47"/>
      <c r="F19" s="41"/>
      <c r="G19" s="46" t="s">
        <v>192</v>
      </c>
      <c r="H19" s="11"/>
      <c r="I19" s="1"/>
      <c r="J19" s="36">
        <f t="shared" si="2"/>
        <v>0</v>
      </c>
      <c r="K19" s="37">
        <f t="shared" si="3"/>
        <v>0</v>
      </c>
      <c r="L19" s="13">
        <f t="shared" si="4"/>
        <v>0</v>
      </c>
      <c r="M19" s="15"/>
      <c r="N19" s="27" t="s">
        <v>149</v>
      </c>
      <c r="O19" s="38" t="s">
        <v>94</v>
      </c>
      <c r="P19" s="12">
        <f t="shared" ref="P19:P25" si="9"> COUNTIFS(C$3:C$376,O19,K$3:K$376,"&gt;0")
</f>
        <v>39</v>
      </c>
      <c r="Q19" s="12"/>
      <c r="R19" s="12"/>
      <c r="S19" s="12"/>
      <c r="T19" s="12"/>
      <c r="U19" s="12"/>
      <c r="V19" s="12"/>
      <c r="W19" s="12"/>
      <c r="X19" s="12"/>
      <c r="Y19" s="12"/>
      <c r="Z19" s="12"/>
      <c r="AA19" s="12"/>
      <c r="AB19" s="12"/>
      <c r="AC19" s="12"/>
      <c r="AD19" s="12"/>
      <c r="AE19" s="12"/>
      <c r="AF19" s="12"/>
      <c r="AG19" s="12">
        <v>8.0</v>
      </c>
      <c r="AH19" s="12">
        <f t="shared" si="8"/>
        <v>0</v>
      </c>
      <c r="AI19" s="12"/>
      <c r="AJ19" s="14"/>
      <c r="AK19" s="14"/>
      <c r="AL19" s="14"/>
      <c r="AM19" s="14"/>
      <c r="AN19" s="14"/>
      <c r="AO19" s="14"/>
      <c r="AP19" s="14"/>
      <c r="AQ19" s="14"/>
      <c r="AR19" s="16"/>
    </row>
    <row r="20" ht="36.75" customHeight="1">
      <c r="A20" s="1"/>
      <c r="B20" s="1"/>
      <c r="C20" s="1" t="str">
        <f t="shared" si="1"/>
        <v>Franco </v>
      </c>
      <c r="D20" s="2"/>
      <c r="E20" s="31" t="s">
        <v>94</v>
      </c>
      <c r="F20" s="30" t="s">
        <v>195</v>
      </c>
      <c r="G20" s="46" t="s">
        <v>196</v>
      </c>
      <c r="H20" s="11"/>
      <c r="I20" s="1"/>
      <c r="J20" s="36">
        <f t="shared" si="2"/>
        <v>0</v>
      </c>
      <c r="K20" s="37">
        <f t="shared" si="3"/>
        <v>0</v>
      </c>
      <c r="L20" s="13">
        <f t="shared" si="4"/>
        <v>0</v>
      </c>
      <c r="M20" s="15"/>
      <c r="N20" s="27" t="s">
        <v>149</v>
      </c>
      <c r="O20" s="38" t="s">
        <v>42</v>
      </c>
      <c r="P20" s="12">
        <f t="shared" si="9"/>
        <v>19</v>
      </c>
      <c r="Q20" s="12"/>
      <c r="R20" s="12"/>
      <c r="S20" s="12"/>
      <c r="T20" s="12"/>
      <c r="U20" s="12"/>
      <c r="V20" s="12"/>
      <c r="W20" s="12"/>
      <c r="X20" s="12"/>
      <c r="Y20" s="12"/>
      <c r="Z20" s="12"/>
      <c r="AA20" s="12"/>
      <c r="AB20" s="12"/>
      <c r="AC20" s="12"/>
      <c r="AD20" s="12"/>
      <c r="AE20" s="12"/>
      <c r="AF20" s="12"/>
      <c r="AG20" s="12">
        <v>9.0</v>
      </c>
      <c r="AH20" s="12">
        <f t="shared" si="8"/>
        <v>0</v>
      </c>
      <c r="AI20" s="12"/>
      <c r="AJ20" s="14"/>
      <c r="AK20" s="14"/>
      <c r="AL20" s="14"/>
      <c r="AM20" s="14"/>
      <c r="AN20" s="14"/>
      <c r="AO20" s="14"/>
      <c r="AP20" s="14"/>
      <c r="AQ20" s="14"/>
      <c r="AR20" s="16"/>
    </row>
    <row r="21" ht="47.25" customHeight="1">
      <c r="A21" s="1"/>
      <c r="B21" s="1"/>
      <c r="C21" s="1" t="str">
        <f t="shared" si="1"/>
        <v>Franco </v>
      </c>
      <c r="D21" s="2"/>
      <c r="E21" s="49"/>
      <c r="F21" s="41"/>
      <c r="G21" s="46" t="s">
        <v>211</v>
      </c>
      <c r="H21" s="11"/>
      <c r="I21" s="35" t="s">
        <v>153</v>
      </c>
      <c r="J21" s="36" t="str">
        <f t="shared" si="2"/>
        <v>Requerir confirmación</v>
      </c>
      <c r="K21" s="37">
        <f t="shared" si="3"/>
        <v>8</v>
      </c>
      <c r="L21" s="13" t="str">
        <f t="shared" si="4"/>
        <v>Pide opinión</v>
      </c>
      <c r="M21" s="15"/>
      <c r="N21" s="27" t="s">
        <v>149</v>
      </c>
      <c r="O21" s="29" t="s">
        <v>22</v>
      </c>
      <c r="P21" s="12">
        <f t="shared" si="9"/>
        <v>63</v>
      </c>
      <c r="Q21" s="12"/>
      <c r="R21" s="12"/>
      <c r="S21" s="12"/>
      <c r="T21" s="12"/>
      <c r="U21" s="12"/>
      <c r="V21" s="12"/>
      <c r="W21" s="12"/>
      <c r="X21" s="12"/>
      <c r="Y21" s="12"/>
      <c r="Z21" s="12"/>
      <c r="AA21" s="12"/>
      <c r="AB21" s="12"/>
      <c r="AC21" s="12"/>
      <c r="AD21" s="12"/>
      <c r="AE21" s="12"/>
      <c r="AF21" s="12"/>
      <c r="AG21" s="12">
        <v>10.0</v>
      </c>
      <c r="AH21" s="12">
        <f t="shared" si="8"/>
        <v>0</v>
      </c>
      <c r="AI21" s="12"/>
      <c r="AJ21" s="14"/>
      <c r="AK21" s="14"/>
      <c r="AL21" s="14"/>
      <c r="AM21" s="14"/>
      <c r="AN21" s="14"/>
      <c r="AO21" s="14"/>
      <c r="AP21" s="14"/>
      <c r="AQ21" s="14"/>
      <c r="AR21" s="16"/>
    </row>
    <row r="22" ht="27.0" customHeight="1">
      <c r="A22" s="1"/>
      <c r="B22" s="1"/>
      <c r="C22" s="1" t="str">
        <f t="shared" si="1"/>
        <v>Nicolas </v>
      </c>
      <c r="D22" s="2"/>
      <c r="E22" s="43" t="s">
        <v>82</v>
      </c>
      <c r="F22" s="30" t="s">
        <v>195</v>
      </c>
      <c r="G22" s="46" t="s">
        <v>216</v>
      </c>
      <c r="H22" s="11"/>
      <c r="I22" s="1"/>
      <c r="J22" s="36">
        <f t="shared" si="2"/>
        <v>0</v>
      </c>
      <c r="K22" s="37">
        <f t="shared" si="3"/>
        <v>0</v>
      </c>
      <c r="L22" s="13">
        <f t="shared" si="4"/>
        <v>0</v>
      </c>
      <c r="M22" s="15"/>
      <c r="N22" s="27" t="s">
        <v>149</v>
      </c>
      <c r="O22" s="43" t="s">
        <v>82</v>
      </c>
      <c r="P22" s="12">
        <f t="shared" si="9"/>
        <v>18</v>
      </c>
      <c r="Q22" s="12"/>
      <c r="R22" s="12"/>
      <c r="S22" s="12"/>
      <c r="T22" s="12"/>
      <c r="U22" s="12"/>
      <c r="V22" s="12"/>
      <c r="W22" s="12"/>
      <c r="X22" s="12"/>
      <c r="Y22" s="12"/>
      <c r="Z22" s="12"/>
      <c r="AA22" s="12"/>
      <c r="AB22" s="12"/>
      <c r="AC22" s="12"/>
      <c r="AD22" s="12"/>
      <c r="AE22" s="12"/>
      <c r="AF22" s="12"/>
      <c r="AG22" s="12">
        <v>11.0</v>
      </c>
      <c r="AH22" s="12">
        <f t="shared" si="8"/>
        <v>0</v>
      </c>
      <c r="AI22" s="12"/>
      <c r="AJ22" s="14"/>
      <c r="AK22" s="14"/>
      <c r="AL22" s="14"/>
      <c r="AM22" s="14"/>
      <c r="AN22" s="14"/>
      <c r="AO22" s="14"/>
      <c r="AP22" s="14"/>
      <c r="AQ22" s="14"/>
      <c r="AR22" s="16"/>
    </row>
    <row r="23" ht="27.0" customHeight="1">
      <c r="A23" s="1"/>
      <c r="B23" s="1"/>
      <c r="C23" s="1" t="str">
        <f t="shared" si="1"/>
        <v>Leonardo </v>
      </c>
      <c r="D23" s="2"/>
      <c r="E23" s="43" t="s">
        <v>42</v>
      </c>
      <c r="F23" s="30" t="s">
        <v>195</v>
      </c>
      <c r="G23" s="46" t="s">
        <v>224</v>
      </c>
      <c r="H23" s="11"/>
      <c r="I23" s="35" t="s">
        <v>153</v>
      </c>
      <c r="J23" s="36" t="str">
        <f t="shared" si="2"/>
        <v>Requerir confirmación</v>
      </c>
      <c r="K23" s="37">
        <f t="shared" si="3"/>
        <v>8</v>
      </c>
      <c r="L23" s="13" t="str">
        <f t="shared" si="4"/>
        <v>Pide opinión</v>
      </c>
      <c r="M23" s="15"/>
      <c r="N23" s="27" t="s">
        <v>149</v>
      </c>
      <c r="O23" s="57" t="s">
        <v>230</v>
      </c>
      <c r="P23" s="12">
        <f t="shared" si="9"/>
        <v>24</v>
      </c>
      <c r="Q23" s="12"/>
      <c r="R23" s="12"/>
      <c r="S23" s="12"/>
      <c r="T23" s="12"/>
      <c r="U23" s="12"/>
      <c r="V23" s="12"/>
      <c r="W23" s="12"/>
      <c r="X23" s="12"/>
      <c r="Y23" s="12"/>
      <c r="Z23" s="12"/>
      <c r="AA23" s="12"/>
      <c r="AB23" s="12"/>
      <c r="AC23" s="12"/>
      <c r="AD23" s="12"/>
      <c r="AE23" s="12"/>
      <c r="AF23" s="12"/>
      <c r="AG23" s="12">
        <v>12.0</v>
      </c>
      <c r="AH23" s="12">
        <f t="shared" si="8"/>
        <v>0</v>
      </c>
      <c r="AI23" s="12"/>
      <c r="AJ23" s="12"/>
      <c r="AK23" s="12"/>
      <c r="AL23" s="12"/>
      <c r="AM23" s="12"/>
      <c r="AN23" s="12"/>
      <c r="AO23" s="12"/>
      <c r="AP23" s="12"/>
      <c r="AQ23" s="12"/>
      <c r="AR23" s="12"/>
    </row>
    <row r="24" ht="24.0" customHeight="1">
      <c r="A24" s="1"/>
      <c r="B24" s="1"/>
      <c r="C24" s="1" t="str">
        <f t="shared" si="1"/>
        <v>Nicolas </v>
      </c>
      <c r="D24" s="2"/>
      <c r="E24" s="43" t="s">
        <v>82</v>
      </c>
      <c r="F24" s="30" t="s">
        <v>231</v>
      </c>
      <c r="G24" s="46" t="s">
        <v>232</v>
      </c>
      <c r="H24" s="11"/>
      <c r="I24" s="35" t="s">
        <v>162</v>
      </c>
      <c r="J24" s="36" t="str">
        <f t="shared" si="2"/>
        <v>Animar</v>
      </c>
      <c r="K24" s="37">
        <f t="shared" si="3"/>
        <v>1</v>
      </c>
      <c r="L24" s="13" t="str">
        <f t="shared" si="4"/>
        <v>Muestra solidaridad</v>
      </c>
      <c r="M24" s="15"/>
      <c r="N24" s="27" t="s">
        <v>149</v>
      </c>
      <c r="O24" s="12"/>
      <c r="P24" s="12">
        <f t="shared" si="9"/>
        <v>0</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row>
    <row r="25" ht="27.75" customHeight="1">
      <c r="A25" s="1"/>
      <c r="B25" s="1"/>
      <c r="C25" s="1" t="str">
        <f t="shared" si="1"/>
        <v>Nicolas </v>
      </c>
      <c r="D25" s="2"/>
      <c r="E25" s="49"/>
      <c r="F25" s="41"/>
      <c r="H25" s="11"/>
      <c r="I25" s="1"/>
      <c r="J25" s="36">
        <f t="shared" si="2"/>
        <v>0</v>
      </c>
      <c r="K25" s="37">
        <f t="shared" si="3"/>
        <v>0</v>
      </c>
      <c r="L25" s="13">
        <f t="shared" si="4"/>
        <v>0</v>
      </c>
      <c r="M25" s="15"/>
      <c r="N25" s="27" t="s">
        <v>149</v>
      </c>
      <c r="O25" s="12"/>
      <c r="P25" s="12">
        <f t="shared" si="9"/>
        <v>0</v>
      </c>
      <c r="Q25" s="27" t="s">
        <v>8</v>
      </c>
      <c r="R25" s="12"/>
      <c r="S25" s="12"/>
      <c r="T25" s="12"/>
      <c r="U25" s="27" t="s">
        <v>8</v>
      </c>
      <c r="V25" s="27" t="s">
        <v>8</v>
      </c>
      <c r="W25" s="12"/>
      <c r="X25" s="12"/>
      <c r="Y25" s="12"/>
      <c r="Z25" s="12"/>
      <c r="AA25" s="12"/>
      <c r="AB25" s="12"/>
      <c r="AC25" s="12"/>
      <c r="AD25" s="12"/>
      <c r="AE25" s="12"/>
      <c r="AF25" s="12"/>
      <c r="AG25" s="12"/>
      <c r="AH25" s="12"/>
      <c r="AI25" s="12"/>
      <c r="AJ25" s="12"/>
      <c r="AK25" s="12"/>
      <c r="AL25" s="12"/>
      <c r="AM25" s="12"/>
      <c r="AN25" s="12"/>
      <c r="AO25" s="12"/>
      <c r="AP25" s="12"/>
      <c r="AQ25" s="12"/>
      <c r="AR25" s="12"/>
    </row>
    <row r="26" ht="35.25" customHeight="1">
      <c r="A26" s="1"/>
      <c r="B26" s="1"/>
      <c r="C26" s="1" t="str">
        <f t="shared" si="1"/>
        <v>Arturo </v>
      </c>
      <c r="D26" s="2"/>
      <c r="E26" s="43" t="s">
        <v>22</v>
      </c>
      <c r="F26" s="30" t="s">
        <v>231</v>
      </c>
      <c r="G26" s="46" t="s">
        <v>246</v>
      </c>
      <c r="H26" s="11"/>
      <c r="I26" s="35" t="s">
        <v>247</v>
      </c>
      <c r="J26" s="36" t="str">
        <f t="shared" si="2"/>
        <v>Rechazo</v>
      </c>
      <c r="K26" s="37">
        <f t="shared" si="3"/>
        <v>10</v>
      </c>
      <c r="L26" s="13" t="str">
        <f t="shared" si="4"/>
        <v>Muestra desacuerdo o desaprobación</v>
      </c>
      <c r="M26" s="15"/>
      <c r="N26" s="27"/>
      <c r="O26" s="12"/>
      <c r="P26" s="27" t="s">
        <v>174</v>
      </c>
      <c r="Q26" s="27" t="s">
        <v>12</v>
      </c>
      <c r="R26" s="27"/>
      <c r="S26" s="27" t="s">
        <v>177</v>
      </c>
      <c r="T26" s="12"/>
      <c r="U26" s="27" t="s">
        <v>178</v>
      </c>
      <c r="V26" s="27" t="s">
        <v>179</v>
      </c>
      <c r="W26" s="12"/>
      <c r="X26" s="12"/>
      <c r="Y26" s="12"/>
      <c r="Z26" s="12"/>
      <c r="AA26" s="12"/>
      <c r="AB26" s="27" t="s">
        <v>181</v>
      </c>
      <c r="AC26" s="12"/>
      <c r="AD26" s="12"/>
      <c r="AE26" s="12"/>
      <c r="AF26" s="12"/>
      <c r="AG26" s="12"/>
      <c r="AH26" s="12"/>
      <c r="AI26" s="12"/>
      <c r="AJ26" s="12"/>
      <c r="AK26" s="12"/>
      <c r="AL26" s="12"/>
      <c r="AM26" s="12"/>
      <c r="AN26" s="12"/>
      <c r="AO26" s="12"/>
      <c r="AP26" s="27" t="s">
        <v>182</v>
      </c>
      <c r="AQ26" s="12"/>
      <c r="AR26" s="12"/>
    </row>
    <row r="27" ht="39.75" customHeight="1">
      <c r="A27" s="1"/>
      <c r="B27" s="1"/>
      <c r="C27" s="1" t="str">
        <f t="shared" si="1"/>
        <v>Arturo </v>
      </c>
      <c r="D27" s="2"/>
      <c r="E27" s="49"/>
      <c r="F27" s="41"/>
      <c r="G27" s="46" t="s">
        <v>253</v>
      </c>
      <c r="H27" s="11"/>
      <c r="I27" s="35" t="s">
        <v>86</v>
      </c>
      <c r="J27" s="36" t="str">
        <f t="shared" si="2"/>
        <v>Ofrecer alternativa</v>
      </c>
      <c r="K27" s="37">
        <f t="shared" si="3"/>
        <v>4</v>
      </c>
      <c r="L27" s="13" t="str">
        <f t="shared" si="4"/>
        <v>Da sugerencia u orientación</v>
      </c>
      <c r="M27" s="15"/>
      <c r="N27" s="27" t="s">
        <v>186</v>
      </c>
      <c r="O27" s="12" t="s">
        <v>187</v>
      </c>
      <c r="P27" s="12"/>
      <c r="Q27" s="12"/>
      <c r="R27" s="12"/>
      <c r="S27" s="12">
        <f>COUNTIFS(C$3:C$377,S$18,K$3:K$377,"&gt;0") </f>
        <v>0</v>
      </c>
      <c r="T27" s="12">
        <f>(S27/P$3)*100</f>
        <v>0</v>
      </c>
      <c r="U27" s="12"/>
      <c r="V27" s="50"/>
      <c r="W27" s="51" t="s">
        <v>197</v>
      </c>
      <c r="X27" s="52" t="s">
        <v>198</v>
      </c>
      <c r="Y27" s="52" t="s">
        <v>201</v>
      </c>
      <c r="Z27" s="27" t="s">
        <v>28</v>
      </c>
      <c r="AA27" s="12"/>
      <c r="AB27" s="27" t="s">
        <v>202</v>
      </c>
      <c r="AC27" s="27" t="s">
        <v>203</v>
      </c>
      <c r="AD27" s="27" t="s">
        <v>204</v>
      </c>
      <c r="AE27" s="27" t="s">
        <v>27</v>
      </c>
      <c r="AF27" s="27" t="s">
        <v>28</v>
      </c>
      <c r="AG27" s="27" t="s">
        <v>205</v>
      </c>
      <c r="AH27" s="27" t="s">
        <v>206</v>
      </c>
      <c r="AI27" s="12"/>
      <c r="AJ27" s="12"/>
      <c r="AK27" s="12" t="s">
        <v>207</v>
      </c>
      <c r="AL27" s="12" t="s">
        <v>208</v>
      </c>
      <c r="AM27" s="12" t="s">
        <v>209</v>
      </c>
      <c r="AN27" s="12"/>
      <c r="AO27" s="12"/>
      <c r="AP27" s="12" t="str">
        <f>S18</f>
        <v>No Name</v>
      </c>
      <c r="AQ27" s="12"/>
      <c r="AR27" s="12" t="s">
        <v>45</v>
      </c>
    </row>
    <row r="28" ht="36.75" customHeight="1">
      <c r="A28" s="1"/>
      <c r="B28" s="1"/>
      <c r="C28" s="1" t="str">
        <f t="shared" si="1"/>
        <v>Franco </v>
      </c>
      <c r="D28" s="2"/>
      <c r="E28" s="43" t="s">
        <v>94</v>
      </c>
      <c r="F28" s="30" t="s">
        <v>231</v>
      </c>
      <c r="G28" s="46" t="s">
        <v>259</v>
      </c>
      <c r="H28" s="11"/>
      <c r="I28" s="35" t="s">
        <v>117</v>
      </c>
      <c r="J28" s="36" t="str">
        <f t="shared" si="2"/>
        <v>Elaboración</v>
      </c>
      <c r="K28" s="37">
        <f t="shared" si="3"/>
        <v>9</v>
      </c>
      <c r="L28" s="13" t="str">
        <f t="shared" si="4"/>
        <v>Pide sugerencias u orientación</v>
      </c>
      <c r="M28" s="15"/>
      <c r="N28" s="27" t="s">
        <v>215</v>
      </c>
      <c r="O28" s="27">
        <v>1.0</v>
      </c>
      <c r="P28" s="12">
        <f t="shared" ref="P28:P63" si="10">COUNTIF(I$3:I$376,W28)</f>
        <v>0</v>
      </c>
      <c r="Q28" s="12">
        <f t="shared" ref="Q28:Q63" si="11">(P28/P$3)</f>
        <v>0</v>
      </c>
      <c r="R28" s="12"/>
      <c r="S28" s="12">
        <f t="shared" ref="S28:S63" si="12">COUNTIFS(J$3:J$377,X28,C$3:C$377,S$18)</f>
        <v>0</v>
      </c>
      <c r="T28" s="12" t="str">
        <f t="shared" ref="T28:T63" si="13">IF(P28&lt;&gt;0,S28/P28,"oo")</f>
        <v>oo</v>
      </c>
      <c r="U28" s="12">
        <f t="shared" ref="U28:U63" si="14">IF(P28&lt;&gt;0,T28,0)</f>
        <v>0</v>
      </c>
      <c r="V28" s="50">
        <f t="shared" ref="V28:V63" si="15">U28*Q28</f>
        <v>0</v>
      </c>
      <c r="W28" s="53" t="s">
        <v>219</v>
      </c>
      <c r="X28" s="54" t="s">
        <v>220</v>
      </c>
      <c r="Y28" s="55" t="s">
        <v>221</v>
      </c>
      <c r="Z28" s="27">
        <v>5.0</v>
      </c>
      <c r="AA28" s="12"/>
      <c r="AB28" s="12">
        <f t="shared" ref="AB28:AB63" si="16">SUMIFS(V$28:V$63,Y$28:Y$63,Y28)</f>
        <v>0</v>
      </c>
      <c r="AC28" s="12">
        <f t="shared" ref="AC28:AC63" si="17">SUMIFS(Q$28:Q$63,Y$28:Y$63,Y28)</f>
        <v>0</v>
      </c>
      <c r="AD28" s="12">
        <f t="shared" ref="AD28:AD63" si="18">IF(AC28&lt;&gt;0,AB28/AC28,0)</f>
        <v>0</v>
      </c>
      <c r="AE28" s="27" t="s">
        <v>225</v>
      </c>
      <c r="AF28" s="27">
        <v>6.0</v>
      </c>
      <c r="AG28" s="27" t="s">
        <v>226</v>
      </c>
      <c r="AH28" s="12">
        <f t="shared" ref="AH28:AH52" si="19">SUMIFS(V$28:V$63,Y$28:Y$63,AG28,Z$28:Z$63,AF28)</f>
        <v>0</v>
      </c>
      <c r="AI28" s="12" t="str">
        <f t="shared" ref="AI28:AI52" si="20">IF(AH28&lt;0.21,"BAJO",0)</f>
        <v>BAJO</v>
      </c>
      <c r="AJ28" s="12">
        <f t="shared" ref="AJ28:AJ52" si="21">IF(AH28&gt;0.5,"ALTO",0)</f>
        <v>0</v>
      </c>
      <c r="AK28" s="12" t="s">
        <v>40</v>
      </c>
      <c r="AL28" s="12" t="s">
        <v>227</v>
      </c>
      <c r="AM28" s="56" t="s">
        <v>228</v>
      </c>
      <c r="AN28" s="12"/>
      <c r="AO28" s="12"/>
      <c r="AP28" s="12" t="str">
        <f>IF(AND(AI$28&lt;&gt;0, AH$17&lt;&gt;0),AL$28&amp;" - "&amp;AK$28,0)</f>
        <v>Estudiante requiere entrenamiento de subhabilidad Informar - Comunicación</v>
      </c>
      <c r="AQ28" s="12"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2" t="s">
        <v>45</v>
      </c>
    </row>
    <row r="29" ht="31.5" customHeight="1">
      <c r="A29" s="1"/>
      <c r="B29" s="1"/>
      <c r="C29" s="1" t="str">
        <f t="shared" si="1"/>
        <v>Arturo </v>
      </c>
      <c r="D29" s="2"/>
      <c r="E29" s="43" t="s">
        <v>22</v>
      </c>
      <c r="F29" s="30" t="s">
        <v>271</v>
      </c>
      <c r="G29" s="46" t="s">
        <v>272</v>
      </c>
      <c r="H29" s="11"/>
      <c r="I29" s="35" t="s">
        <v>25</v>
      </c>
      <c r="J29" s="36" t="str">
        <f t="shared" si="2"/>
        <v>Resumir información</v>
      </c>
      <c r="K29" s="37">
        <f t="shared" si="3"/>
        <v>6</v>
      </c>
      <c r="L29" s="13" t="str">
        <f t="shared" si="4"/>
        <v>Da información</v>
      </c>
      <c r="M29" s="15"/>
      <c r="N29" s="27" t="s">
        <v>215</v>
      </c>
      <c r="O29" s="27">
        <v>2.0</v>
      </c>
      <c r="P29" s="12">
        <f t="shared" si="10"/>
        <v>1</v>
      </c>
      <c r="Q29" s="12">
        <f t="shared" si="11"/>
        <v>0.006134969325</v>
      </c>
      <c r="R29" s="12"/>
      <c r="S29" s="12">
        <f t="shared" si="12"/>
        <v>0</v>
      </c>
      <c r="T29" s="12">
        <f t="shared" si="13"/>
        <v>0</v>
      </c>
      <c r="U29" s="12">
        <f t="shared" si="14"/>
        <v>0</v>
      </c>
      <c r="V29" s="50">
        <f t="shared" si="15"/>
        <v>0</v>
      </c>
      <c r="W29" s="53" t="s">
        <v>156</v>
      </c>
      <c r="X29" s="54" t="s">
        <v>237</v>
      </c>
      <c r="Y29" s="55" t="s">
        <v>238</v>
      </c>
      <c r="Z29" s="27">
        <v>5.0</v>
      </c>
      <c r="AA29" s="12"/>
      <c r="AB29" s="12">
        <f t="shared" si="16"/>
        <v>0</v>
      </c>
      <c r="AC29" s="12">
        <f t="shared" si="17"/>
        <v>0.1779141104</v>
      </c>
      <c r="AD29" s="12">
        <f t="shared" si="18"/>
        <v>0</v>
      </c>
      <c r="AE29" s="27"/>
      <c r="AF29" s="27">
        <v>6.0</v>
      </c>
      <c r="AG29" s="27" t="s">
        <v>239</v>
      </c>
      <c r="AH29" s="12">
        <f t="shared" si="19"/>
        <v>0</v>
      </c>
      <c r="AI29" s="12" t="str">
        <f t="shared" si="20"/>
        <v>BAJO</v>
      </c>
      <c r="AJ29" s="12">
        <f t="shared" si="21"/>
        <v>0</v>
      </c>
      <c r="AK29" s="12" t="s">
        <v>40</v>
      </c>
      <c r="AL29" s="12" t="s">
        <v>240</v>
      </c>
      <c r="AM29" s="56" t="s">
        <v>241</v>
      </c>
      <c r="AN29" s="12"/>
      <c r="AO29" s="12"/>
      <c r="AP29" s="12" t="str">
        <f>IF( AND(AI$29&lt;&gt;0,AH$17&lt;&gt;0),AL$29&amp;" - "&amp;AK$29,0)</f>
        <v>Estudiante requiere entrenamiento de subhabilidad Tarea - Comunicación</v>
      </c>
      <c r="AQ29" s="12"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2" t="s">
        <v>45</v>
      </c>
    </row>
    <row r="30" ht="52.5" customHeight="1">
      <c r="A30" s="1"/>
      <c r="B30" s="1"/>
      <c r="C30" s="1" t="str">
        <f t="shared" si="1"/>
        <v>Arturo </v>
      </c>
      <c r="D30" s="2"/>
      <c r="E30" s="49"/>
      <c r="F30" s="41"/>
      <c r="G30" s="46" t="s">
        <v>282</v>
      </c>
      <c r="H30" s="11"/>
      <c r="I30" s="35" t="s">
        <v>200</v>
      </c>
      <c r="J30" s="36" t="str">
        <f t="shared" si="2"/>
        <v>Justificar</v>
      </c>
      <c r="K30" s="37">
        <f t="shared" si="3"/>
        <v>5</v>
      </c>
      <c r="L30" s="13" t="str">
        <f t="shared" si="4"/>
        <v>Da opiniones</v>
      </c>
      <c r="M30" s="15"/>
      <c r="N30" s="27" t="s">
        <v>215</v>
      </c>
      <c r="O30" s="27">
        <v>3.0</v>
      </c>
      <c r="P30" s="12">
        <f t="shared" si="10"/>
        <v>7</v>
      </c>
      <c r="Q30" s="12">
        <f t="shared" si="11"/>
        <v>0.04294478528</v>
      </c>
      <c r="R30" s="12"/>
      <c r="S30" s="12">
        <f t="shared" si="12"/>
        <v>0</v>
      </c>
      <c r="T30" s="12">
        <f t="shared" si="13"/>
        <v>0</v>
      </c>
      <c r="U30" s="12">
        <f t="shared" si="14"/>
        <v>0</v>
      </c>
      <c r="V30" s="50">
        <f t="shared" si="15"/>
        <v>0</v>
      </c>
      <c r="W30" s="53" t="s">
        <v>248</v>
      </c>
      <c r="X30" s="54" t="s">
        <v>249</v>
      </c>
      <c r="Y30" s="55" t="s">
        <v>238</v>
      </c>
      <c r="Z30" s="27">
        <v>5.0</v>
      </c>
      <c r="AA30" s="12"/>
      <c r="AB30" s="12">
        <f t="shared" si="16"/>
        <v>0</v>
      </c>
      <c r="AC30" s="12">
        <f t="shared" si="17"/>
        <v>0.1779141104</v>
      </c>
      <c r="AD30" s="12">
        <f t="shared" si="18"/>
        <v>0</v>
      </c>
      <c r="AE30" s="27"/>
      <c r="AF30" s="27">
        <v>7.0</v>
      </c>
      <c r="AG30" s="27" t="s">
        <v>250</v>
      </c>
      <c r="AH30" s="12">
        <f t="shared" si="19"/>
        <v>0</v>
      </c>
      <c r="AI30" s="12" t="str">
        <f t="shared" si="20"/>
        <v>BAJO</v>
      </c>
      <c r="AJ30" s="12">
        <f t="shared" si="21"/>
        <v>0</v>
      </c>
      <c r="AK30" s="12" t="s">
        <v>40</v>
      </c>
      <c r="AL30" s="12" t="s">
        <v>251</v>
      </c>
      <c r="AM30" s="56" t="s">
        <v>252</v>
      </c>
      <c r="AN30" s="12"/>
      <c r="AO30" s="12"/>
      <c r="AP30" s="12">
        <f>IF( AND(AI$30&lt;&gt;0,AH$18&lt;&gt;0),AL$30&amp;" - "&amp;AK$30,0)</f>
        <v>0</v>
      </c>
      <c r="AQ30" s="12">
        <f>IF( AP30&lt;&gt;0,AM$30,0)</f>
        <v>0</v>
      </c>
      <c r="AR30" s="12" t="s">
        <v>45</v>
      </c>
    </row>
    <row r="31" ht="24.75" customHeight="1">
      <c r="A31" s="1"/>
      <c r="B31" s="1"/>
      <c r="C31" s="1" t="str">
        <f t="shared" si="1"/>
        <v>Arturo </v>
      </c>
      <c r="D31" s="2"/>
      <c r="E31" s="49"/>
      <c r="F31" s="41"/>
      <c r="G31" s="46" t="s">
        <v>286</v>
      </c>
      <c r="H31" s="11"/>
      <c r="I31" s="1"/>
      <c r="J31" s="36">
        <f t="shared" si="2"/>
        <v>0</v>
      </c>
      <c r="K31" s="37">
        <f t="shared" si="3"/>
        <v>0</v>
      </c>
      <c r="L31" s="13">
        <f t="shared" si="4"/>
        <v>0</v>
      </c>
      <c r="M31" s="15"/>
      <c r="N31" s="27" t="s">
        <v>215</v>
      </c>
      <c r="O31" s="27">
        <v>4.0</v>
      </c>
      <c r="P31" s="12">
        <f t="shared" si="10"/>
        <v>2</v>
      </c>
      <c r="Q31" s="12">
        <f t="shared" si="11"/>
        <v>0.01226993865</v>
      </c>
      <c r="R31" s="12"/>
      <c r="S31" s="12">
        <f t="shared" si="12"/>
        <v>0</v>
      </c>
      <c r="T31" s="12">
        <f t="shared" si="13"/>
        <v>0</v>
      </c>
      <c r="U31" s="12">
        <f t="shared" si="14"/>
        <v>0</v>
      </c>
      <c r="V31" s="50">
        <f t="shared" si="15"/>
        <v>0</v>
      </c>
      <c r="W31" s="53" t="s">
        <v>185</v>
      </c>
      <c r="X31" s="54" t="s">
        <v>255</v>
      </c>
      <c r="Y31" s="55" t="s">
        <v>238</v>
      </c>
      <c r="Z31" s="27">
        <v>12.0</v>
      </c>
      <c r="AA31" s="12"/>
      <c r="AB31" s="12">
        <f t="shared" si="16"/>
        <v>0</v>
      </c>
      <c r="AC31" s="12">
        <f t="shared" si="17"/>
        <v>0.1779141104</v>
      </c>
      <c r="AD31" s="12">
        <f t="shared" si="18"/>
        <v>0</v>
      </c>
      <c r="AE31" s="27" t="s">
        <v>56</v>
      </c>
      <c r="AF31" s="27">
        <v>5.0</v>
      </c>
      <c r="AG31" s="27" t="s">
        <v>238</v>
      </c>
      <c r="AH31" s="12">
        <f t="shared" si="19"/>
        <v>0</v>
      </c>
      <c r="AI31" s="12" t="str">
        <f t="shared" si="20"/>
        <v>BAJO</v>
      </c>
      <c r="AJ31" s="12">
        <f t="shared" si="21"/>
        <v>0</v>
      </c>
      <c r="AK31" s="12" t="s">
        <v>56</v>
      </c>
      <c r="AL31" s="12" t="s">
        <v>256</v>
      </c>
      <c r="AM31" s="56" t="s">
        <v>257</v>
      </c>
      <c r="AN31" s="12"/>
      <c r="AO31" s="12"/>
      <c r="AP31" s="12">
        <f>IF( AND(AI$31&lt;&gt;0,AH$16&lt;&gt;0),AL$31&amp;" - "&amp;AK$31,0)</f>
        <v>0</v>
      </c>
      <c r="AQ31" s="12">
        <f>IF( AP31&lt;&gt;0,AM$31,0)</f>
        <v>0</v>
      </c>
      <c r="AR31" s="12" t="s">
        <v>45</v>
      </c>
    </row>
    <row r="32" ht="29.25" customHeight="1">
      <c r="A32" s="1"/>
      <c r="B32" s="1"/>
      <c r="C32" s="1" t="str">
        <f t="shared" si="1"/>
        <v>Nicolas </v>
      </c>
      <c r="D32" s="2"/>
      <c r="E32" s="43" t="s">
        <v>82</v>
      </c>
      <c r="F32" s="30" t="s">
        <v>271</v>
      </c>
      <c r="G32" s="46" t="s">
        <v>296</v>
      </c>
      <c r="H32" s="11"/>
      <c r="I32" s="35" t="s">
        <v>119</v>
      </c>
      <c r="J32" s="36" t="str">
        <f t="shared" si="2"/>
        <v>Dudar</v>
      </c>
      <c r="K32" s="37">
        <f t="shared" si="3"/>
        <v>11</v>
      </c>
      <c r="L32" s="13" t="str">
        <f t="shared" si="4"/>
        <v>Muestra tensión o molestia</v>
      </c>
      <c r="M32" s="15"/>
      <c r="N32" s="27" t="s">
        <v>215</v>
      </c>
      <c r="O32" s="27">
        <v>5.0</v>
      </c>
      <c r="P32" s="12">
        <f t="shared" si="10"/>
        <v>3</v>
      </c>
      <c r="Q32" s="12">
        <f t="shared" si="11"/>
        <v>0.01840490798</v>
      </c>
      <c r="R32" s="12"/>
      <c r="S32" s="12">
        <f t="shared" si="12"/>
        <v>0</v>
      </c>
      <c r="T32" s="12">
        <f t="shared" si="13"/>
        <v>0</v>
      </c>
      <c r="U32" s="12">
        <f t="shared" si="14"/>
        <v>0</v>
      </c>
      <c r="V32" s="50">
        <f t="shared" si="15"/>
        <v>0</v>
      </c>
      <c r="W32" s="53" t="s">
        <v>86</v>
      </c>
      <c r="X32" s="54" t="s">
        <v>261</v>
      </c>
      <c r="Y32" s="55" t="s">
        <v>238</v>
      </c>
      <c r="Z32" s="27">
        <v>4.0</v>
      </c>
      <c r="AA32" s="12"/>
      <c r="AB32" s="12">
        <f t="shared" si="16"/>
        <v>0</v>
      </c>
      <c r="AC32" s="12">
        <f t="shared" si="17"/>
        <v>0.1779141104</v>
      </c>
      <c r="AD32" s="12">
        <f t="shared" si="18"/>
        <v>0</v>
      </c>
      <c r="AE32" s="27"/>
      <c r="AF32" s="27">
        <v>5.0</v>
      </c>
      <c r="AG32" s="27" t="s">
        <v>221</v>
      </c>
      <c r="AH32" s="12">
        <f t="shared" si="19"/>
        <v>0</v>
      </c>
      <c r="AI32" s="12" t="str">
        <f t="shared" si="20"/>
        <v>BAJO</v>
      </c>
      <c r="AJ32" s="12">
        <f t="shared" si="21"/>
        <v>0</v>
      </c>
      <c r="AK32" s="12" t="s">
        <v>56</v>
      </c>
      <c r="AL32" s="12" t="s">
        <v>262</v>
      </c>
      <c r="AM32" s="56" t="s">
        <v>263</v>
      </c>
      <c r="AN32" s="12"/>
      <c r="AO32" s="12"/>
      <c r="AP32" s="12">
        <f>IF( AND(AI$32&lt;&gt;0,AH$16&lt;&gt;0),AL$32&amp;" - "&amp;AK$32,0)</f>
        <v>0</v>
      </c>
      <c r="AQ32" s="12">
        <f>IF( AP32&lt;&gt;0,AM$32,0)</f>
        <v>0</v>
      </c>
      <c r="AR32" s="12" t="s">
        <v>45</v>
      </c>
    </row>
    <row r="33" ht="20.25" customHeight="1">
      <c r="A33" s="1"/>
      <c r="B33" s="1"/>
      <c r="C33" s="1" t="str">
        <f t="shared" si="1"/>
        <v>Arturo </v>
      </c>
      <c r="D33" s="2"/>
      <c r="E33" s="43" t="s">
        <v>22</v>
      </c>
      <c r="F33" s="30" t="s">
        <v>271</v>
      </c>
      <c r="G33" s="46" t="s">
        <v>302</v>
      </c>
      <c r="H33" s="11"/>
      <c r="I33" s="35" t="s">
        <v>156</v>
      </c>
      <c r="J33" s="36" t="str">
        <f t="shared" si="2"/>
        <v>Conciliar</v>
      </c>
      <c r="K33" s="37">
        <f t="shared" si="3"/>
        <v>5</v>
      </c>
      <c r="L33" s="13" t="str">
        <f t="shared" si="4"/>
        <v>Da opiniones</v>
      </c>
      <c r="M33" s="15"/>
      <c r="N33" s="27" t="s">
        <v>215</v>
      </c>
      <c r="O33" s="27">
        <v>6.0</v>
      </c>
      <c r="P33" s="12">
        <f t="shared" si="10"/>
        <v>4</v>
      </c>
      <c r="Q33" s="12">
        <f t="shared" si="11"/>
        <v>0.0245398773</v>
      </c>
      <c r="R33" s="12"/>
      <c r="S33" s="12">
        <f t="shared" si="12"/>
        <v>0</v>
      </c>
      <c r="T33" s="12">
        <f t="shared" si="13"/>
        <v>0</v>
      </c>
      <c r="U33" s="12">
        <f t="shared" si="14"/>
        <v>0</v>
      </c>
      <c r="V33" s="50">
        <f t="shared" si="15"/>
        <v>0</v>
      </c>
      <c r="W33" s="53" t="s">
        <v>180</v>
      </c>
      <c r="X33" s="54" t="s">
        <v>267</v>
      </c>
      <c r="Y33" s="55" t="s">
        <v>238</v>
      </c>
      <c r="Z33" s="27">
        <v>5.0</v>
      </c>
      <c r="AA33" s="12"/>
      <c r="AB33" s="12">
        <f t="shared" si="16"/>
        <v>0</v>
      </c>
      <c r="AC33" s="12">
        <f t="shared" si="17"/>
        <v>0.1779141104</v>
      </c>
      <c r="AD33" s="12">
        <f t="shared" si="18"/>
        <v>0</v>
      </c>
      <c r="AE33" s="27"/>
      <c r="AF33" s="27">
        <v>5.0</v>
      </c>
      <c r="AG33" s="27" t="s">
        <v>226</v>
      </c>
      <c r="AH33" s="12">
        <f t="shared" si="19"/>
        <v>0</v>
      </c>
      <c r="AI33" s="12" t="str">
        <f t="shared" si="20"/>
        <v>BAJO</v>
      </c>
      <c r="AJ33" s="12">
        <f t="shared" si="21"/>
        <v>0</v>
      </c>
      <c r="AK33" s="12" t="s">
        <v>56</v>
      </c>
      <c r="AL33" s="12" t="s">
        <v>227</v>
      </c>
      <c r="AM33" s="56" t="s">
        <v>268</v>
      </c>
      <c r="AN33" s="12"/>
      <c r="AO33" s="12"/>
      <c r="AP33" s="12">
        <f>IF( AND(AI$33&lt;&gt;0,AH$16&lt;&gt;0),AL$33&amp;" - "&amp;AK$33,0)</f>
        <v>0</v>
      </c>
      <c r="AQ33" s="12">
        <f>IF( AP33&lt;&gt;0,AM$33,0)</f>
        <v>0</v>
      </c>
      <c r="AR33" s="12" t="s">
        <v>45</v>
      </c>
    </row>
    <row r="34" ht="37.5" customHeight="1">
      <c r="A34" s="1"/>
      <c r="B34" s="1"/>
      <c r="C34" s="1" t="str">
        <f t="shared" si="1"/>
        <v>Franco </v>
      </c>
      <c r="D34" s="2"/>
      <c r="E34" s="43" t="s">
        <v>94</v>
      </c>
      <c r="F34" s="30" t="s">
        <v>147</v>
      </c>
      <c r="G34" s="46" t="s">
        <v>310</v>
      </c>
      <c r="H34" s="11"/>
      <c r="I34" s="35" t="s">
        <v>166</v>
      </c>
      <c r="J34" s="36" t="str">
        <f t="shared" si="2"/>
        <v>Sugerir acción</v>
      </c>
      <c r="K34" s="37">
        <f t="shared" si="3"/>
        <v>4</v>
      </c>
      <c r="L34" s="13" t="str">
        <f t="shared" si="4"/>
        <v>Da sugerencia u orientación</v>
      </c>
      <c r="M34" s="15"/>
      <c r="N34" s="27" t="s">
        <v>215</v>
      </c>
      <c r="O34" s="27">
        <v>7.0</v>
      </c>
      <c r="P34" s="12">
        <f t="shared" si="10"/>
        <v>0</v>
      </c>
      <c r="Q34" s="12">
        <f t="shared" si="11"/>
        <v>0</v>
      </c>
      <c r="R34" s="12"/>
      <c r="S34" s="12">
        <f t="shared" si="12"/>
        <v>0</v>
      </c>
      <c r="T34" s="12" t="str">
        <f t="shared" si="13"/>
        <v>oo</v>
      </c>
      <c r="U34" s="12">
        <f t="shared" si="14"/>
        <v>0</v>
      </c>
      <c r="V34" s="50">
        <f t="shared" si="15"/>
        <v>0</v>
      </c>
      <c r="W34" s="53" t="s">
        <v>275</v>
      </c>
      <c r="X34" s="54" t="s">
        <v>276</v>
      </c>
      <c r="Y34" s="55" t="s">
        <v>238</v>
      </c>
      <c r="Z34" s="27">
        <v>5.0</v>
      </c>
      <c r="AA34" s="12"/>
      <c r="AB34" s="12">
        <f t="shared" si="16"/>
        <v>0</v>
      </c>
      <c r="AC34" s="12">
        <f t="shared" si="17"/>
        <v>0.1779141104</v>
      </c>
      <c r="AD34" s="12">
        <f t="shared" si="18"/>
        <v>0</v>
      </c>
      <c r="AE34" s="27"/>
      <c r="AF34" s="27">
        <v>5.0</v>
      </c>
      <c r="AG34" s="27" t="s">
        <v>277</v>
      </c>
      <c r="AH34" s="12">
        <f t="shared" si="19"/>
        <v>0</v>
      </c>
      <c r="AI34" s="12" t="str">
        <f t="shared" si="20"/>
        <v>BAJO</v>
      </c>
      <c r="AJ34" s="12">
        <f t="shared" si="21"/>
        <v>0</v>
      </c>
      <c r="AK34" s="12" t="s">
        <v>56</v>
      </c>
      <c r="AL34" s="12" t="s">
        <v>278</v>
      </c>
      <c r="AM34" s="56" t="s">
        <v>279</v>
      </c>
      <c r="AN34" s="12"/>
      <c r="AO34" s="12"/>
      <c r="AP34" s="12">
        <f>IF( AND(AI$34&lt;&gt;0,AH$16&lt;&gt;0),AL$34&amp;" - "&amp;AK$34,0)</f>
        <v>0</v>
      </c>
      <c r="AQ34" s="12">
        <f>IF( AP34&lt;&gt;0,AM$34,0)</f>
        <v>0</v>
      </c>
      <c r="AR34" s="12" t="s">
        <v>45</v>
      </c>
    </row>
    <row r="35" ht="24.0" customHeight="1">
      <c r="A35" s="1"/>
      <c r="B35" s="1"/>
      <c r="C35" s="1" t="str">
        <f t="shared" si="1"/>
        <v>Arturo </v>
      </c>
      <c r="D35" s="2"/>
      <c r="E35" s="43" t="s">
        <v>22</v>
      </c>
      <c r="F35" s="30" t="s">
        <v>147</v>
      </c>
      <c r="G35" s="46" t="s">
        <v>316</v>
      </c>
      <c r="H35" s="11"/>
      <c r="I35" s="35" t="s">
        <v>75</v>
      </c>
      <c r="J35" s="36" t="str">
        <f t="shared" si="2"/>
        <v>Proponer excepciones</v>
      </c>
      <c r="K35" s="37">
        <f t="shared" si="3"/>
        <v>5</v>
      </c>
      <c r="L35" s="13" t="str">
        <f t="shared" si="4"/>
        <v>Da opiniones</v>
      </c>
      <c r="M35" s="15"/>
      <c r="N35" s="27" t="s">
        <v>215</v>
      </c>
      <c r="O35" s="27">
        <v>8.0</v>
      </c>
      <c r="P35" s="12">
        <f t="shared" si="10"/>
        <v>7</v>
      </c>
      <c r="Q35" s="12">
        <f t="shared" si="11"/>
        <v>0.04294478528</v>
      </c>
      <c r="R35" s="12"/>
      <c r="S35" s="12">
        <f t="shared" si="12"/>
        <v>0</v>
      </c>
      <c r="T35" s="12">
        <f t="shared" si="13"/>
        <v>0</v>
      </c>
      <c r="U35" s="12">
        <f t="shared" si="14"/>
        <v>0</v>
      </c>
      <c r="V35" s="50">
        <f t="shared" si="15"/>
        <v>0</v>
      </c>
      <c r="W35" s="53" t="s">
        <v>75</v>
      </c>
      <c r="X35" s="54" t="s">
        <v>284</v>
      </c>
      <c r="Y35" s="55" t="s">
        <v>238</v>
      </c>
      <c r="Z35" s="27">
        <v>5.0</v>
      </c>
      <c r="AA35" s="12"/>
      <c r="AB35" s="12">
        <f t="shared" si="16"/>
        <v>0</v>
      </c>
      <c r="AC35" s="12">
        <f t="shared" si="17"/>
        <v>0.1779141104</v>
      </c>
      <c r="AD35" s="12">
        <f t="shared" si="18"/>
        <v>0</v>
      </c>
      <c r="AE35" s="27"/>
      <c r="AF35" s="27">
        <v>5.0</v>
      </c>
      <c r="AG35" s="27" t="s">
        <v>239</v>
      </c>
      <c r="AH35" s="12">
        <f t="shared" si="19"/>
        <v>0</v>
      </c>
      <c r="AI35" s="12" t="str">
        <f t="shared" si="20"/>
        <v>BAJO</v>
      </c>
      <c r="AJ35" s="12">
        <f t="shared" si="21"/>
        <v>0</v>
      </c>
      <c r="AK35" s="12" t="s">
        <v>56</v>
      </c>
      <c r="AL35" s="12" t="s">
        <v>240</v>
      </c>
      <c r="AM35" s="56" t="s">
        <v>285</v>
      </c>
      <c r="AN35" s="12"/>
      <c r="AO35" s="12"/>
      <c r="AP35" s="12">
        <f>IF( AND(AI$35&lt;&gt;0,AH$16&lt;&gt;0),AL$35&amp;" - "&amp;AK$35,0)</f>
        <v>0</v>
      </c>
      <c r="AQ35" s="12">
        <f>IF( AP35&lt;&gt;0,AM$35,0)</f>
        <v>0</v>
      </c>
      <c r="AR35" s="12" t="s">
        <v>45</v>
      </c>
    </row>
    <row r="36" ht="37.5" customHeight="1">
      <c r="A36" s="1"/>
      <c r="B36" s="1"/>
      <c r="C36" s="1" t="str">
        <f t="shared" si="1"/>
        <v>Franco </v>
      </c>
      <c r="D36" s="2"/>
      <c r="E36" s="43" t="s">
        <v>94</v>
      </c>
      <c r="F36" s="30" t="s">
        <v>147</v>
      </c>
      <c r="G36" s="46" t="s">
        <v>323</v>
      </c>
      <c r="H36" s="11"/>
      <c r="I36" s="35" t="s">
        <v>318</v>
      </c>
      <c r="J36" s="36" t="str">
        <f t="shared" si="2"/>
        <v>Sugerir</v>
      </c>
      <c r="K36" s="37">
        <f t="shared" si="3"/>
        <v>5</v>
      </c>
      <c r="L36" s="13" t="str">
        <f t="shared" si="4"/>
        <v>Da opiniones</v>
      </c>
      <c r="M36" s="15"/>
      <c r="N36" s="27" t="s">
        <v>215</v>
      </c>
      <c r="O36" s="27">
        <v>9.0</v>
      </c>
      <c r="P36" s="12">
        <f t="shared" si="10"/>
        <v>5</v>
      </c>
      <c r="Q36" s="12">
        <f t="shared" si="11"/>
        <v>0.03067484663</v>
      </c>
      <c r="R36" s="12"/>
      <c r="S36" s="12">
        <f t="shared" si="12"/>
        <v>0</v>
      </c>
      <c r="T36" s="12">
        <f t="shared" si="13"/>
        <v>0</v>
      </c>
      <c r="U36" s="12">
        <f t="shared" si="14"/>
        <v>0</v>
      </c>
      <c r="V36" s="50">
        <f t="shared" si="15"/>
        <v>0</v>
      </c>
      <c r="W36" s="53" t="s">
        <v>119</v>
      </c>
      <c r="X36" s="54" t="s">
        <v>287</v>
      </c>
      <c r="Y36" s="55" t="s">
        <v>238</v>
      </c>
      <c r="Z36" s="27">
        <v>11.0</v>
      </c>
      <c r="AA36" s="12"/>
      <c r="AB36" s="12">
        <f t="shared" si="16"/>
        <v>0</v>
      </c>
      <c r="AC36" s="12">
        <f t="shared" si="17"/>
        <v>0.1779141104</v>
      </c>
      <c r="AD36" s="12">
        <f t="shared" si="18"/>
        <v>0</v>
      </c>
      <c r="AE36" s="27"/>
      <c r="AF36" s="27">
        <v>8.0</v>
      </c>
      <c r="AG36" s="27" t="s">
        <v>250</v>
      </c>
      <c r="AH36" s="12">
        <f t="shared" si="19"/>
        <v>0</v>
      </c>
      <c r="AI36" s="12" t="str">
        <f t="shared" si="20"/>
        <v>BAJO</v>
      </c>
      <c r="AJ36" s="12">
        <f t="shared" si="21"/>
        <v>0</v>
      </c>
      <c r="AK36" s="12" t="s">
        <v>56</v>
      </c>
      <c r="AL36" s="12" t="s">
        <v>251</v>
      </c>
      <c r="AM36" s="56" t="s">
        <v>288</v>
      </c>
      <c r="AN36" s="12"/>
      <c r="AO36" s="12"/>
      <c r="AP36" s="12">
        <f>IF( AND(AI$36&lt;&gt;0,AH$19&lt;&gt;0),AL$36&amp;" - "&amp;AK$36,0)</f>
        <v>0</v>
      </c>
      <c r="AQ36" s="12">
        <f>IF( AP36&lt;&gt;0,AM$36,0)</f>
        <v>0</v>
      </c>
      <c r="AR36" s="12" t="s">
        <v>45</v>
      </c>
    </row>
    <row r="37" ht="33.0" customHeight="1">
      <c r="A37" s="1"/>
      <c r="B37" s="1"/>
      <c r="C37" s="1" t="str">
        <f t="shared" si="1"/>
        <v>Arturo </v>
      </c>
      <c r="D37" s="2"/>
      <c r="E37" s="43" t="s">
        <v>22</v>
      </c>
      <c r="F37" s="30" t="s">
        <v>154</v>
      </c>
      <c r="G37" s="46" t="s">
        <v>333</v>
      </c>
      <c r="H37" s="11"/>
      <c r="I37" s="35" t="s">
        <v>318</v>
      </c>
      <c r="J37" s="36" t="str">
        <f t="shared" si="2"/>
        <v>Sugerir</v>
      </c>
      <c r="K37" s="37">
        <f t="shared" si="3"/>
        <v>5</v>
      </c>
      <c r="L37" s="13" t="str">
        <f t="shared" si="4"/>
        <v>Da opiniones</v>
      </c>
      <c r="M37" s="15"/>
      <c r="N37" s="27" t="s">
        <v>215</v>
      </c>
      <c r="O37" s="27">
        <v>10.0</v>
      </c>
      <c r="P37" s="12">
        <f t="shared" si="10"/>
        <v>4</v>
      </c>
      <c r="Q37" s="12">
        <f t="shared" si="11"/>
        <v>0.0245398773</v>
      </c>
      <c r="R37" s="12"/>
      <c r="S37" s="12">
        <f t="shared" si="12"/>
        <v>0</v>
      </c>
      <c r="T37" s="12">
        <f t="shared" si="13"/>
        <v>0</v>
      </c>
      <c r="U37" s="12">
        <f t="shared" si="14"/>
        <v>0</v>
      </c>
      <c r="V37" s="50">
        <f t="shared" si="15"/>
        <v>0</v>
      </c>
      <c r="W37" s="53" t="s">
        <v>162</v>
      </c>
      <c r="X37" s="54" t="s">
        <v>292</v>
      </c>
      <c r="Y37" s="55" t="s">
        <v>277</v>
      </c>
      <c r="Z37" s="27">
        <v>1.0</v>
      </c>
      <c r="AA37" s="12"/>
      <c r="AB37" s="12">
        <f t="shared" si="16"/>
        <v>0</v>
      </c>
      <c r="AC37" s="12">
        <f t="shared" si="17"/>
        <v>0.0245398773</v>
      </c>
      <c r="AD37" s="12">
        <f t="shared" si="18"/>
        <v>0</v>
      </c>
      <c r="AE37" s="27"/>
      <c r="AF37" s="27">
        <v>8.0</v>
      </c>
      <c r="AG37" s="27" t="s">
        <v>293</v>
      </c>
      <c r="AH37" s="12">
        <f t="shared" si="19"/>
        <v>0</v>
      </c>
      <c r="AI37" s="12" t="str">
        <f t="shared" si="20"/>
        <v>BAJO</v>
      </c>
      <c r="AJ37" s="12">
        <f t="shared" si="21"/>
        <v>0</v>
      </c>
      <c r="AK37" s="12" t="s">
        <v>56</v>
      </c>
      <c r="AL37" s="12" t="s">
        <v>294</v>
      </c>
      <c r="AM37" s="56" t="s">
        <v>295</v>
      </c>
      <c r="AN37" s="12"/>
      <c r="AO37" s="12"/>
      <c r="AP37" s="12">
        <f>IF( AND(AI$37&lt;&gt;0,AH$19&lt;&gt;0),AL$37&amp;" - "&amp;AK$37,0)</f>
        <v>0</v>
      </c>
      <c r="AQ37" s="12">
        <f>IF( AP37&lt;&gt;0,AM$37,0)</f>
        <v>0</v>
      </c>
      <c r="AR37" s="12" t="s">
        <v>45</v>
      </c>
    </row>
    <row r="38" ht="33.75" customHeight="1">
      <c r="A38" s="1"/>
      <c r="B38" s="1"/>
      <c r="C38" s="1" t="str">
        <f t="shared" si="1"/>
        <v>Arturo </v>
      </c>
      <c r="D38" s="2"/>
      <c r="E38" s="49"/>
      <c r="F38" s="41"/>
      <c r="G38" s="46" t="s">
        <v>339</v>
      </c>
      <c r="H38" s="11"/>
      <c r="I38" s="1"/>
      <c r="J38" s="36">
        <f t="shared" si="2"/>
        <v>0</v>
      </c>
      <c r="K38" s="37">
        <f t="shared" si="3"/>
        <v>0</v>
      </c>
      <c r="L38" s="13">
        <f t="shared" si="4"/>
        <v>0</v>
      </c>
      <c r="M38" s="15"/>
      <c r="N38" s="27" t="s">
        <v>215</v>
      </c>
      <c r="O38" s="27">
        <v>11.0</v>
      </c>
      <c r="P38" s="12">
        <f t="shared" si="10"/>
        <v>0</v>
      </c>
      <c r="Q38" s="12">
        <f t="shared" si="11"/>
        <v>0</v>
      </c>
      <c r="R38" s="12"/>
      <c r="S38" s="12">
        <f t="shared" si="12"/>
        <v>0</v>
      </c>
      <c r="T38" s="12" t="str">
        <f t="shared" si="13"/>
        <v>oo</v>
      </c>
      <c r="U38" s="12">
        <f t="shared" si="14"/>
        <v>0</v>
      </c>
      <c r="V38" s="50">
        <f t="shared" si="15"/>
        <v>0</v>
      </c>
      <c r="W38" s="53" t="s">
        <v>299</v>
      </c>
      <c r="X38" s="54" t="s">
        <v>300</v>
      </c>
      <c r="Y38" s="55" t="s">
        <v>277</v>
      </c>
      <c r="Z38" s="27">
        <v>5.0</v>
      </c>
      <c r="AA38" s="12"/>
      <c r="AB38" s="12">
        <f t="shared" si="16"/>
        <v>0</v>
      </c>
      <c r="AC38" s="12">
        <f t="shared" si="17"/>
        <v>0.0245398773</v>
      </c>
      <c r="AD38" s="12">
        <f t="shared" si="18"/>
        <v>0</v>
      </c>
      <c r="AE38" s="27" t="s">
        <v>72</v>
      </c>
      <c r="AF38" s="27">
        <v>4.0</v>
      </c>
      <c r="AG38" s="27" t="s">
        <v>238</v>
      </c>
      <c r="AH38" s="12">
        <f t="shared" si="19"/>
        <v>0</v>
      </c>
      <c r="AI38" s="12" t="str">
        <f t="shared" si="20"/>
        <v>BAJO</v>
      </c>
      <c r="AJ38" s="12">
        <f t="shared" si="21"/>
        <v>0</v>
      </c>
      <c r="AK38" s="12" t="s">
        <v>72</v>
      </c>
      <c r="AL38" s="12" t="s">
        <v>256</v>
      </c>
      <c r="AM38" s="56" t="s">
        <v>301</v>
      </c>
      <c r="AN38" s="12"/>
      <c r="AO38" s="12"/>
      <c r="AP38" s="12" t="str">
        <f>IF( AND(AI$38&lt;&gt;0,AH$15&lt;&gt;0),AL$38&amp;" - "&amp;AK$38,0)</f>
        <v>Estudiante requiere entrenamiento de subhabilidad Argumentación - Control</v>
      </c>
      <c r="AQ38" s="12"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2" t="s">
        <v>45</v>
      </c>
    </row>
    <row r="39" ht="37.5" customHeight="1">
      <c r="A39" s="1"/>
      <c r="B39" s="1"/>
      <c r="C39" s="1" t="str">
        <f t="shared" si="1"/>
        <v>Arturo </v>
      </c>
      <c r="D39" s="2"/>
      <c r="E39" s="49"/>
      <c r="F39" s="41"/>
      <c r="G39" s="46" t="s">
        <v>349</v>
      </c>
      <c r="H39" s="11"/>
      <c r="I39" s="1"/>
      <c r="J39" s="36">
        <f t="shared" si="2"/>
        <v>0</v>
      </c>
      <c r="K39" s="37">
        <f t="shared" si="3"/>
        <v>0</v>
      </c>
      <c r="L39" s="13">
        <f t="shared" si="4"/>
        <v>0</v>
      </c>
      <c r="M39" s="15"/>
      <c r="N39" s="27" t="s">
        <v>215</v>
      </c>
      <c r="O39" s="27">
        <v>12.0</v>
      </c>
      <c r="P39" s="12">
        <f t="shared" si="10"/>
        <v>0</v>
      </c>
      <c r="Q39" s="12">
        <f t="shared" si="11"/>
        <v>0</v>
      </c>
      <c r="R39" s="12"/>
      <c r="S39" s="12">
        <f t="shared" si="12"/>
        <v>0</v>
      </c>
      <c r="T39" s="12" t="str">
        <f t="shared" si="13"/>
        <v>oo</v>
      </c>
      <c r="U39" s="12">
        <f t="shared" si="14"/>
        <v>0</v>
      </c>
      <c r="V39" s="50">
        <f t="shared" si="15"/>
        <v>0</v>
      </c>
      <c r="W39" s="53" t="s">
        <v>306</v>
      </c>
      <c r="X39" s="54" t="s">
        <v>307</v>
      </c>
      <c r="Y39" s="55" t="s">
        <v>226</v>
      </c>
      <c r="Z39" s="27">
        <v>6.0</v>
      </c>
      <c r="AA39" s="12"/>
      <c r="AB39" s="12">
        <f t="shared" si="16"/>
        <v>0</v>
      </c>
      <c r="AC39" s="12">
        <f t="shared" si="17"/>
        <v>0.2085889571</v>
      </c>
      <c r="AD39" s="12">
        <f t="shared" si="18"/>
        <v>0</v>
      </c>
      <c r="AE39" s="27"/>
      <c r="AF39" s="27">
        <v>4.0</v>
      </c>
      <c r="AG39" s="27" t="s">
        <v>226</v>
      </c>
      <c r="AH39" s="12">
        <f t="shared" si="19"/>
        <v>0</v>
      </c>
      <c r="AI39" s="12" t="str">
        <f t="shared" si="20"/>
        <v>BAJO</v>
      </c>
      <c r="AJ39" s="12">
        <f t="shared" si="21"/>
        <v>0</v>
      </c>
      <c r="AK39" s="12" t="s">
        <v>72</v>
      </c>
      <c r="AL39" s="12" t="s">
        <v>227</v>
      </c>
      <c r="AM39" s="56" t="s">
        <v>308</v>
      </c>
      <c r="AN39" s="12"/>
      <c r="AO39" s="12"/>
      <c r="AP39" s="12" t="str">
        <f>IF( AND(AI$39&lt;&gt;0,AH$15&lt;&gt;0),AL$39&amp;" - "&amp;AK$39,0)</f>
        <v>Estudiante requiere entrenamiento de subhabilidad Informar - Control</v>
      </c>
      <c r="AQ39" s="12"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2" t="s">
        <v>45</v>
      </c>
    </row>
    <row r="40" ht="31.5" customHeight="1">
      <c r="A40" s="1"/>
      <c r="B40" s="1"/>
      <c r="C40" s="1" t="str">
        <f t="shared" si="1"/>
        <v>Arturo </v>
      </c>
      <c r="D40" s="2"/>
      <c r="E40" s="49"/>
      <c r="F40" s="41"/>
      <c r="G40" s="46" t="s">
        <v>357</v>
      </c>
      <c r="H40" s="11"/>
      <c r="I40" s="35" t="s">
        <v>247</v>
      </c>
      <c r="J40" s="36" t="str">
        <f t="shared" si="2"/>
        <v>Rechazo</v>
      </c>
      <c r="K40" s="37">
        <f t="shared" si="3"/>
        <v>10</v>
      </c>
      <c r="L40" s="13" t="str">
        <f t="shared" si="4"/>
        <v>Muestra desacuerdo o desaprobación</v>
      </c>
      <c r="M40" s="15"/>
      <c r="N40" s="27" t="s">
        <v>215</v>
      </c>
      <c r="O40" s="27">
        <v>13.0</v>
      </c>
      <c r="P40" s="12">
        <f t="shared" si="10"/>
        <v>4</v>
      </c>
      <c r="Q40" s="12">
        <f t="shared" si="11"/>
        <v>0.0245398773</v>
      </c>
      <c r="R40" s="12"/>
      <c r="S40" s="12">
        <f t="shared" si="12"/>
        <v>0</v>
      </c>
      <c r="T40" s="12">
        <f t="shared" si="13"/>
        <v>0</v>
      </c>
      <c r="U40" s="12">
        <f t="shared" si="14"/>
        <v>0</v>
      </c>
      <c r="V40" s="50">
        <f t="shared" si="15"/>
        <v>0</v>
      </c>
      <c r="W40" s="53" t="s">
        <v>67</v>
      </c>
      <c r="X40" s="54" t="s">
        <v>312</v>
      </c>
      <c r="Y40" s="55" t="s">
        <v>226</v>
      </c>
      <c r="Z40" s="27">
        <v>4.0</v>
      </c>
      <c r="AA40" s="12"/>
      <c r="AB40" s="12">
        <f t="shared" si="16"/>
        <v>0</v>
      </c>
      <c r="AC40" s="12">
        <f t="shared" si="17"/>
        <v>0.2085889571</v>
      </c>
      <c r="AD40" s="12">
        <f t="shared" si="18"/>
        <v>0</v>
      </c>
      <c r="AE40" s="27"/>
      <c r="AF40" s="27">
        <v>4.0</v>
      </c>
      <c r="AG40" s="27" t="s">
        <v>293</v>
      </c>
      <c r="AH40" s="12">
        <f t="shared" si="19"/>
        <v>0</v>
      </c>
      <c r="AI40" s="12" t="str">
        <f t="shared" si="20"/>
        <v>BAJO</v>
      </c>
      <c r="AJ40" s="12">
        <f t="shared" si="21"/>
        <v>0</v>
      </c>
      <c r="AK40" s="12" t="s">
        <v>72</v>
      </c>
      <c r="AL40" s="12" t="s">
        <v>294</v>
      </c>
      <c r="AM40" s="56" t="s">
        <v>313</v>
      </c>
      <c r="AN40" s="12"/>
      <c r="AO40" s="12"/>
      <c r="AP40" s="12" t="str">
        <f>IF( AND(AI$40&lt;&gt;0,AH$15&lt;&gt;0),AL$40&amp;" - "&amp;AK$40,0)</f>
        <v>Estudiante requiere entrenamiento de subhabilidad Mantenimiento - Control</v>
      </c>
      <c r="AQ40" s="12"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2" t="s">
        <v>45</v>
      </c>
    </row>
    <row r="41" ht="38.25" customHeight="1">
      <c r="A41" s="1"/>
      <c r="B41" s="1"/>
      <c r="C41" s="1" t="str">
        <f t="shared" si="1"/>
        <v>Nicolas </v>
      </c>
      <c r="D41" s="2"/>
      <c r="E41" s="43" t="s">
        <v>82</v>
      </c>
      <c r="F41" s="30" t="s">
        <v>154</v>
      </c>
      <c r="G41" s="46" t="s">
        <v>362</v>
      </c>
      <c r="H41" s="11"/>
      <c r="I41" s="35" t="s">
        <v>153</v>
      </c>
      <c r="J41" s="36" t="str">
        <f t="shared" si="2"/>
        <v>Requerir confirmación</v>
      </c>
      <c r="K41" s="37">
        <f t="shared" si="3"/>
        <v>8</v>
      </c>
      <c r="L41" s="13" t="str">
        <f t="shared" si="4"/>
        <v>Pide opinión</v>
      </c>
      <c r="M41" s="15"/>
      <c r="N41" s="27" t="s">
        <v>215</v>
      </c>
      <c r="O41" s="27">
        <v>14.0</v>
      </c>
      <c r="P41" s="12">
        <f t="shared" si="10"/>
        <v>9</v>
      </c>
      <c r="Q41" s="12">
        <f t="shared" si="11"/>
        <v>0.05521472393</v>
      </c>
      <c r="R41" s="12"/>
      <c r="S41" s="12">
        <f t="shared" si="12"/>
        <v>0</v>
      </c>
      <c r="T41" s="12">
        <f t="shared" si="13"/>
        <v>0</v>
      </c>
      <c r="U41" s="12">
        <f t="shared" si="14"/>
        <v>0</v>
      </c>
      <c r="V41" s="50">
        <f t="shared" si="15"/>
        <v>0</v>
      </c>
      <c r="W41" s="53" t="s">
        <v>318</v>
      </c>
      <c r="X41" s="54" t="s">
        <v>319</v>
      </c>
      <c r="Y41" s="55" t="s">
        <v>226</v>
      </c>
      <c r="Z41" s="27">
        <v>5.0</v>
      </c>
      <c r="AA41" s="12"/>
      <c r="AB41" s="12">
        <f t="shared" si="16"/>
        <v>0</v>
      </c>
      <c r="AC41" s="12">
        <f t="shared" si="17"/>
        <v>0.2085889571</v>
      </c>
      <c r="AD41" s="12">
        <f t="shared" si="18"/>
        <v>0</v>
      </c>
      <c r="AE41" s="27"/>
      <c r="AF41" s="27">
        <v>4.0</v>
      </c>
      <c r="AG41" s="27" t="s">
        <v>239</v>
      </c>
      <c r="AH41" s="12">
        <f t="shared" si="19"/>
        <v>0</v>
      </c>
      <c r="AI41" s="12" t="str">
        <f t="shared" si="20"/>
        <v>BAJO</v>
      </c>
      <c r="AJ41" s="12">
        <f t="shared" si="21"/>
        <v>0</v>
      </c>
      <c r="AK41" s="12" t="s">
        <v>72</v>
      </c>
      <c r="AL41" s="12" t="s">
        <v>240</v>
      </c>
      <c r="AM41" s="56" t="s">
        <v>320</v>
      </c>
      <c r="AN41" s="12"/>
      <c r="AO41" s="12"/>
      <c r="AP41" s="12" t="str">
        <f>IF( AND(AI$41&lt;&gt;0,AH$15&lt;&gt;0),AL$41&amp;" - "&amp;AK$41,0)</f>
        <v>Estudiante requiere entrenamiento de subhabilidad Tarea - Control</v>
      </c>
      <c r="AQ41" s="12"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2" t="s">
        <v>45</v>
      </c>
    </row>
    <row r="42" ht="32.25" customHeight="1">
      <c r="A42" s="1"/>
      <c r="B42" s="1"/>
      <c r="C42" s="1" t="str">
        <f t="shared" si="1"/>
        <v>Arturo </v>
      </c>
      <c r="D42" s="2"/>
      <c r="E42" s="43" t="s">
        <v>22</v>
      </c>
      <c r="F42" s="30" t="s">
        <v>158</v>
      </c>
      <c r="G42" s="46" t="s">
        <v>100</v>
      </c>
      <c r="H42" s="11"/>
      <c r="I42" s="35" t="s">
        <v>127</v>
      </c>
      <c r="J42" s="36" t="str">
        <f t="shared" si="2"/>
        <v>Aceptación/Confirmación</v>
      </c>
      <c r="K42" s="37">
        <f t="shared" si="3"/>
        <v>3</v>
      </c>
      <c r="L42" s="13" t="str">
        <f t="shared" si="4"/>
        <v>Muestra acuerdo o aprueba</v>
      </c>
      <c r="M42" s="15"/>
      <c r="N42" s="27" t="s">
        <v>215</v>
      </c>
      <c r="O42" s="27">
        <v>15.0</v>
      </c>
      <c r="P42" s="12">
        <f t="shared" si="10"/>
        <v>10</v>
      </c>
      <c r="Q42" s="12">
        <f t="shared" si="11"/>
        <v>0.06134969325</v>
      </c>
      <c r="R42" s="12"/>
      <c r="S42" s="12">
        <f t="shared" si="12"/>
        <v>0</v>
      </c>
      <c r="T42" s="12">
        <f t="shared" si="13"/>
        <v>0</v>
      </c>
      <c r="U42" s="12">
        <f t="shared" si="14"/>
        <v>0</v>
      </c>
      <c r="V42" s="50">
        <f t="shared" si="15"/>
        <v>0</v>
      </c>
      <c r="W42" s="53" t="s">
        <v>62</v>
      </c>
      <c r="X42" s="54" t="s">
        <v>326</v>
      </c>
      <c r="Y42" s="55" t="s">
        <v>226</v>
      </c>
      <c r="Z42" s="27">
        <v>4.0</v>
      </c>
      <c r="AA42" s="12"/>
      <c r="AB42" s="12">
        <f t="shared" si="16"/>
        <v>0</v>
      </c>
      <c r="AC42" s="12">
        <f t="shared" si="17"/>
        <v>0.2085889571</v>
      </c>
      <c r="AD42" s="12">
        <f t="shared" si="18"/>
        <v>0</v>
      </c>
      <c r="AE42" s="27"/>
      <c r="AF42" s="27">
        <v>9.0</v>
      </c>
      <c r="AG42" s="27" t="s">
        <v>250</v>
      </c>
      <c r="AH42" s="12">
        <f t="shared" si="19"/>
        <v>0</v>
      </c>
      <c r="AI42" s="12" t="str">
        <f t="shared" si="20"/>
        <v>BAJO</v>
      </c>
      <c r="AJ42" s="12">
        <f t="shared" si="21"/>
        <v>0</v>
      </c>
      <c r="AK42" s="12" t="s">
        <v>72</v>
      </c>
      <c r="AL42" s="12" t="s">
        <v>251</v>
      </c>
      <c r="AM42" s="56" t="s">
        <v>327</v>
      </c>
      <c r="AN42" s="12"/>
      <c r="AO42" s="12"/>
      <c r="AP42" s="12">
        <f>IF( AND(AI$42&lt;&gt;0,AH$20&lt;&gt;0),AL$42&amp;" - "&amp;AK$42,0)</f>
        <v>0</v>
      </c>
      <c r="AQ42" s="12">
        <f>IF( AP42&lt;&gt;0,AM$42,0)</f>
        <v>0</v>
      </c>
      <c r="AR42" s="12" t="s">
        <v>45</v>
      </c>
    </row>
    <row r="43" ht="27.75" customHeight="1">
      <c r="A43" s="1"/>
      <c r="B43" s="1"/>
      <c r="C43" s="1" t="str">
        <f t="shared" si="1"/>
        <v>Franco </v>
      </c>
      <c r="D43" s="2"/>
      <c r="E43" s="43" t="s">
        <v>94</v>
      </c>
      <c r="F43" s="30" t="s">
        <v>169</v>
      </c>
      <c r="G43" s="46" t="s">
        <v>380</v>
      </c>
      <c r="H43" s="11"/>
      <c r="I43" s="35" t="s">
        <v>358</v>
      </c>
      <c r="J43" s="36" t="str">
        <f t="shared" si="2"/>
        <v>Clarificación</v>
      </c>
      <c r="K43" s="37">
        <f t="shared" si="3"/>
        <v>7</v>
      </c>
      <c r="L43" s="13" t="str">
        <f t="shared" si="4"/>
        <v>Pide información</v>
      </c>
      <c r="M43" s="15"/>
      <c r="N43" s="27" t="s">
        <v>215</v>
      </c>
      <c r="O43" s="27">
        <v>16.0</v>
      </c>
      <c r="P43" s="12">
        <f t="shared" si="10"/>
        <v>3</v>
      </c>
      <c r="Q43" s="12">
        <f t="shared" si="11"/>
        <v>0.01840490798</v>
      </c>
      <c r="R43" s="12"/>
      <c r="S43" s="12">
        <f t="shared" si="12"/>
        <v>0</v>
      </c>
      <c r="T43" s="12">
        <f t="shared" si="13"/>
        <v>0</v>
      </c>
      <c r="U43" s="12">
        <f t="shared" si="14"/>
        <v>0</v>
      </c>
      <c r="V43" s="50">
        <f t="shared" si="15"/>
        <v>0</v>
      </c>
      <c r="W43" s="53" t="s">
        <v>329</v>
      </c>
      <c r="X43" s="54" t="s">
        <v>330</v>
      </c>
      <c r="Y43" s="55" t="s">
        <v>226</v>
      </c>
      <c r="Z43" s="27">
        <v>6.0</v>
      </c>
      <c r="AA43" s="12"/>
      <c r="AB43" s="12">
        <f t="shared" si="16"/>
        <v>0</v>
      </c>
      <c r="AC43" s="12">
        <f t="shared" si="17"/>
        <v>0.2085889571</v>
      </c>
      <c r="AD43" s="12">
        <f t="shared" si="18"/>
        <v>0</v>
      </c>
      <c r="AE43" s="27" t="s">
        <v>91</v>
      </c>
      <c r="AF43" s="27">
        <v>3.0</v>
      </c>
      <c r="AG43" s="27" t="s">
        <v>331</v>
      </c>
      <c r="AH43" s="12">
        <f t="shared" si="19"/>
        <v>0</v>
      </c>
      <c r="AI43" s="12" t="str">
        <f t="shared" si="20"/>
        <v>BAJO</v>
      </c>
      <c r="AJ43" s="12">
        <f t="shared" si="21"/>
        <v>0</v>
      </c>
      <c r="AK43" s="12" t="s">
        <v>332</v>
      </c>
      <c r="AL43" s="12" t="s">
        <v>332</v>
      </c>
      <c r="AM43" s="12" t="s">
        <v>332</v>
      </c>
      <c r="AN43" s="12"/>
      <c r="AO43" s="12"/>
      <c r="AP43" s="12"/>
      <c r="AQ43" s="12">
        <f>IF( AP43&lt;&gt;0,AM$43,0)</f>
        <v>0</v>
      </c>
      <c r="AR43" s="12" t="s">
        <v>45</v>
      </c>
    </row>
    <row r="44" ht="27.75" customHeight="1">
      <c r="A44" s="1"/>
      <c r="B44" s="1"/>
      <c r="C44" s="1" t="str">
        <f t="shared" si="1"/>
        <v>Franco </v>
      </c>
      <c r="D44" s="2"/>
      <c r="E44" s="49"/>
      <c r="F44" s="41"/>
      <c r="G44" s="46" t="s">
        <v>389</v>
      </c>
      <c r="H44" s="11"/>
      <c r="I44" s="1"/>
      <c r="J44" s="36">
        <f t="shared" si="2"/>
        <v>0</v>
      </c>
      <c r="K44" s="37">
        <f t="shared" si="3"/>
        <v>0</v>
      </c>
      <c r="L44" s="13">
        <f t="shared" si="4"/>
        <v>0</v>
      </c>
      <c r="M44" s="15"/>
      <c r="N44" s="27" t="s">
        <v>215</v>
      </c>
      <c r="O44" s="27">
        <v>17.0</v>
      </c>
      <c r="P44" s="12">
        <f t="shared" si="10"/>
        <v>4</v>
      </c>
      <c r="Q44" s="12">
        <f t="shared" si="11"/>
        <v>0.0245398773</v>
      </c>
      <c r="R44" s="12"/>
      <c r="S44" s="12">
        <f t="shared" si="12"/>
        <v>0</v>
      </c>
      <c r="T44" s="12">
        <f t="shared" si="13"/>
        <v>0</v>
      </c>
      <c r="U44" s="12">
        <f t="shared" si="14"/>
        <v>0</v>
      </c>
      <c r="V44" s="50">
        <f t="shared" si="15"/>
        <v>0</v>
      </c>
      <c r="W44" s="53" t="s">
        <v>200</v>
      </c>
      <c r="X44" s="54" t="s">
        <v>335</v>
      </c>
      <c r="Y44" s="55" t="s">
        <v>226</v>
      </c>
      <c r="Z44" s="27">
        <v>5.0</v>
      </c>
      <c r="AA44" s="12"/>
      <c r="AB44" s="12">
        <f t="shared" si="16"/>
        <v>0</v>
      </c>
      <c r="AC44" s="12">
        <f t="shared" si="17"/>
        <v>0.2085889571</v>
      </c>
      <c r="AD44" s="12">
        <f t="shared" si="18"/>
        <v>0</v>
      </c>
      <c r="AE44" s="27"/>
      <c r="AF44" s="27">
        <v>10.0</v>
      </c>
      <c r="AG44" s="27" t="s">
        <v>331</v>
      </c>
      <c r="AH44" s="12">
        <f t="shared" si="19"/>
        <v>0</v>
      </c>
      <c r="AI44" s="12" t="str">
        <f t="shared" si="20"/>
        <v>BAJO</v>
      </c>
      <c r="AJ44" s="12">
        <f t="shared" si="21"/>
        <v>0</v>
      </c>
      <c r="AK44" s="12" t="s">
        <v>332</v>
      </c>
      <c r="AL44" s="12" t="s">
        <v>332</v>
      </c>
      <c r="AM44" s="12" t="s">
        <v>332</v>
      </c>
      <c r="AN44" s="12"/>
      <c r="AO44" s="12"/>
      <c r="AP44" s="12"/>
      <c r="AQ44" s="12">
        <f>IF( AP44&lt;&gt;0,AM$44,0)</f>
        <v>0</v>
      </c>
      <c r="AR44" s="12" t="s">
        <v>45</v>
      </c>
    </row>
    <row r="45" ht="33.0" customHeight="1">
      <c r="A45" s="1"/>
      <c r="B45" s="1"/>
      <c r="C45" s="1" t="str">
        <f t="shared" si="1"/>
        <v>Nicolas </v>
      </c>
      <c r="D45" s="2"/>
      <c r="E45" s="43" t="s">
        <v>82</v>
      </c>
      <c r="F45" s="30" t="s">
        <v>233</v>
      </c>
      <c r="G45" s="46" t="s">
        <v>396</v>
      </c>
      <c r="H45" s="11"/>
      <c r="I45" s="35" t="s">
        <v>180</v>
      </c>
      <c r="J45" s="36" t="str">
        <f t="shared" si="2"/>
        <v>Inferir</v>
      </c>
      <c r="K45" s="37">
        <f t="shared" si="3"/>
        <v>5</v>
      </c>
      <c r="L45" s="13" t="str">
        <f t="shared" si="4"/>
        <v>Da opiniones</v>
      </c>
      <c r="M45" s="15"/>
      <c r="N45" s="27" t="s">
        <v>215</v>
      </c>
      <c r="O45" s="27">
        <v>18.0</v>
      </c>
      <c r="P45" s="12">
        <f t="shared" si="10"/>
        <v>4</v>
      </c>
      <c r="Q45" s="12">
        <f t="shared" si="11"/>
        <v>0.0245398773</v>
      </c>
      <c r="R45" s="12"/>
      <c r="S45" s="12">
        <f t="shared" si="12"/>
        <v>0</v>
      </c>
      <c r="T45" s="12">
        <f t="shared" si="13"/>
        <v>0</v>
      </c>
      <c r="U45" s="12">
        <f t="shared" si="14"/>
        <v>0</v>
      </c>
      <c r="V45" s="50">
        <f t="shared" si="15"/>
        <v>0</v>
      </c>
      <c r="W45" s="53" t="s">
        <v>266</v>
      </c>
      <c r="X45" s="54" t="s">
        <v>338</v>
      </c>
      <c r="Y45" s="55" t="s">
        <v>226</v>
      </c>
      <c r="Z45" s="27">
        <v>5.0</v>
      </c>
      <c r="AA45" s="12"/>
      <c r="AB45" s="12">
        <f t="shared" si="16"/>
        <v>0</v>
      </c>
      <c r="AC45" s="12">
        <f t="shared" si="17"/>
        <v>0.2085889571</v>
      </c>
      <c r="AD45" s="12">
        <f t="shared" si="18"/>
        <v>0</v>
      </c>
      <c r="AE45" s="12"/>
      <c r="AF45" s="12"/>
      <c r="AG45" s="27" t="s">
        <v>331</v>
      </c>
      <c r="AH45" s="12">
        <f t="shared" si="19"/>
        <v>0</v>
      </c>
      <c r="AI45" s="12" t="str">
        <f t="shared" si="20"/>
        <v>BAJO</v>
      </c>
      <c r="AJ45" s="12">
        <f t="shared" si="21"/>
        <v>0</v>
      </c>
      <c r="AK45" s="12" t="s">
        <v>91</v>
      </c>
      <c r="AL45" s="12" t="s">
        <v>340</v>
      </c>
      <c r="AM45" s="56" t="s">
        <v>341</v>
      </c>
      <c r="AN45" s="12"/>
      <c r="AO45" s="12"/>
      <c r="AP45" s="12">
        <f>IF( AND(AI$45&lt;&gt;0,OR(AH$21&lt;&gt;0,AH$14&lt;&gt;0)),AL$45&amp;" - "&amp;AK$45,0)</f>
        <v>0</v>
      </c>
      <c r="AQ45" s="12">
        <f>IF( AP45&lt;&gt;0,AM$45,0)</f>
        <v>0</v>
      </c>
      <c r="AR45" s="12" t="s">
        <v>45</v>
      </c>
    </row>
    <row r="46" ht="25.5" customHeight="1">
      <c r="A46" s="1"/>
      <c r="B46" s="1"/>
      <c r="C46" s="1" t="str">
        <f t="shared" si="1"/>
        <v>Arturo </v>
      </c>
      <c r="D46" s="2"/>
      <c r="E46" s="43" t="s">
        <v>22</v>
      </c>
      <c r="F46" s="30" t="s">
        <v>233</v>
      </c>
      <c r="G46" s="46" t="s">
        <v>407</v>
      </c>
      <c r="H46" s="11"/>
      <c r="I46" s="1"/>
      <c r="J46" s="36">
        <f t="shared" si="2"/>
        <v>0</v>
      </c>
      <c r="K46" s="37">
        <f t="shared" si="3"/>
        <v>0</v>
      </c>
      <c r="L46" s="13">
        <f t="shared" si="4"/>
        <v>0</v>
      </c>
      <c r="M46" s="15"/>
      <c r="N46" s="27" t="s">
        <v>215</v>
      </c>
      <c r="O46" s="27">
        <v>19.0</v>
      </c>
      <c r="P46" s="12">
        <f t="shared" si="10"/>
        <v>5</v>
      </c>
      <c r="Q46" s="12">
        <f t="shared" si="11"/>
        <v>0.03067484663</v>
      </c>
      <c r="R46" s="12"/>
      <c r="S46" s="12">
        <f t="shared" si="12"/>
        <v>0</v>
      </c>
      <c r="T46" s="12">
        <f t="shared" si="13"/>
        <v>0</v>
      </c>
      <c r="U46" s="12">
        <f t="shared" si="14"/>
        <v>0</v>
      </c>
      <c r="V46" s="50">
        <f t="shared" si="15"/>
        <v>0</v>
      </c>
      <c r="W46" s="53" t="s">
        <v>344</v>
      </c>
      <c r="X46" s="54" t="s">
        <v>345</v>
      </c>
      <c r="Y46" s="55" t="s">
        <v>250</v>
      </c>
      <c r="Z46" s="27">
        <v>7.0</v>
      </c>
      <c r="AA46" s="12"/>
      <c r="AB46" s="12">
        <f t="shared" si="16"/>
        <v>0</v>
      </c>
      <c r="AC46" s="12">
        <f t="shared" si="17"/>
        <v>0.1165644172</v>
      </c>
      <c r="AD46" s="12">
        <f t="shared" si="18"/>
        <v>0</v>
      </c>
      <c r="AE46" s="27" t="s">
        <v>105</v>
      </c>
      <c r="AF46" s="27">
        <v>2.0</v>
      </c>
      <c r="AG46" s="27" t="s">
        <v>331</v>
      </c>
      <c r="AH46" s="12">
        <f t="shared" si="19"/>
        <v>0</v>
      </c>
      <c r="AI46" s="12" t="str">
        <f t="shared" si="20"/>
        <v>BAJO</v>
      </c>
      <c r="AJ46" s="12">
        <f t="shared" si="21"/>
        <v>0</v>
      </c>
      <c r="AK46" s="12" t="s">
        <v>105</v>
      </c>
      <c r="AL46" s="12" t="s">
        <v>340</v>
      </c>
      <c r="AM46" s="56" t="s">
        <v>348</v>
      </c>
      <c r="AN46" s="12" t="s">
        <v>45</v>
      </c>
      <c r="AO46" s="12"/>
      <c r="AP46" s="12" t="str">
        <f>IF( AND(AI$46&lt;&gt;0,AH$13&lt;&gt;0),AL$46&amp;" - "&amp;AK$46,0)</f>
        <v>Estudiante requiere entrenamiento de subhabilidad Reconocimiento - Reducción de tensión</v>
      </c>
      <c r="AQ46" s="12"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2" t="s">
        <v>45</v>
      </c>
    </row>
    <row r="47" ht="24.75" customHeight="1">
      <c r="A47" s="1"/>
      <c r="B47" s="1"/>
      <c r="C47" s="1" t="str">
        <f t="shared" si="1"/>
        <v>Arturo </v>
      </c>
      <c r="D47" s="2"/>
      <c r="E47" s="49"/>
      <c r="F47" s="41"/>
      <c r="G47" s="46" t="s">
        <v>417</v>
      </c>
      <c r="H47" s="11"/>
      <c r="I47" s="35" t="s">
        <v>248</v>
      </c>
      <c r="J47" s="36" t="str">
        <f t="shared" si="2"/>
        <v>Concertar</v>
      </c>
      <c r="K47" s="37">
        <f t="shared" si="3"/>
        <v>5</v>
      </c>
      <c r="L47" s="13" t="str">
        <f t="shared" si="4"/>
        <v>Da opiniones</v>
      </c>
      <c r="M47" s="15"/>
      <c r="N47" s="27" t="s">
        <v>215</v>
      </c>
      <c r="O47" s="27">
        <v>20.0</v>
      </c>
      <c r="P47" s="12">
        <f t="shared" si="10"/>
        <v>3</v>
      </c>
      <c r="Q47" s="12">
        <f t="shared" si="11"/>
        <v>0.01840490798</v>
      </c>
      <c r="R47" s="12"/>
      <c r="S47" s="12">
        <f t="shared" si="12"/>
        <v>0</v>
      </c>
      <c r="T47" s="12">
        <f t="shared" si="13"/>
        <v>0</v>
      </c>
      <c r="U47" s="12">
        <f t="shared" si="14"/>
        <v>0</v>
      </c>
      <c r="V47" s="50">
        <f t="shared" si="15"/>
        <v>0</v>
      </c>
      <c r="W47" s="53" t="s">
        <v>117</v>
      </c>
      <c r="X47" s="54" t="s">
        <v>351</v>
      </c>
      <c r="Y47" s="55" t="s">
        <v>250</v>
      </c>
      <c r="Z47" s="27">
        <v>9.0</v>
      </c>
      <c r="AA47" s="12"/>
      <c r="AB47" s="12">
        <f t="shared" si="16"/>
        <v>0</v>
      </c>
      <c r="AC47" s="12">
        <f t="shared" si="17"/>
        <v>0.1165644172</v>
      </c>
      <c r="AD47" s="12">
        <f t="shared" si="18"/>
        <v>0</v>
      </c>
      <c r="AE47" s="27"/>
      <c r="AF47" s="27">
        <v>11.0</v>
      </c>
      <c r="AG47" s="27" t="s">
        <v>238</v>
      </c>
      <c r="AH47" s="12">
        <f t="shared" si="19"/>
        <v>0</v>
      </c>
      <c r="AI47" s="12" t="str">
        <f t="shared" si="20"/>
        <v>BAJO</v>
      </c>
      <c r="AJ47" s="12">
        <f t="shared" si="21"/>
        <v>0</v>
      </c>
      <c r="AK47" s="12" t="s">
        <v>105</v>
      </c>
      <c r="AL47" s="12" t="s">
        <v>256</v>
      </c>
      <c r="AM47" s="12" t="s">
        <v>352</v>
      </c>
      <c r="AN47" s="12" t="s">
        <v>45</v>
      </c>
      <c r="AO47" s="12"/>
      <c r="AP47" s="12">
        <f>IF( AND(AI$47&lt;&gt;0,AH$22&lt;&gt;0),AL$47&amp;" - "&amp;AK$47,0)</f>
        <v>0</v>
      </c>
      <c r="AQ47" s="12">
        <f>IF( AP47&lt;&gt;0,AM$47,0)</f>
        <v>0</v>
      </c>
      <c r="AR47" s="12" t="s">
        <v>45</v>
      </c>
    </row>
    <row r="48" ht="24.0" customHeight="1">
      <c r="A48" s="1"/>
      <c r="B48" s="1"/>
      <c r="C48" s="1" t="str">
        <f t="shared" si="1"/>
        <v>Arturo </v>
      </c>
      <c r="D48" s="2"/>
      <c r="E48" s="49"/>
      <c r="F48" s="41"/>
      <c r="G48" s="46" t="s">
        <v>423</v>
      </c>
      <c r="H48" s="11"/>
      <c r="I48" s="1"/>
      <c r="J48" s="36">
        <f t="shared" si="2"/>
        <v>0</v>
      </c>
      <c r="K48" s="37">
        <f t="shared" si="3"/>
        <v>0</v>
      </c>
      <c r="L48" s="13">
        <f t="shared" si="4"/>
        <v>0</v>
      </c>
      <c r="M48" s="15"/>
      <c r="N48" s="27" t="s">
        <v>215</v>
      </c>
      <c r="O48" s="27">
        <v>21.0</v>
      </c>
      <c r="P48" s="12">
        <f t="shared" si="10"/>
        <v>6</v>
      </c>
      <c r="Q48" s="12">
        <f t="shared" si="11"/>
        <v>0.03680981595</v>
      </c>
      <c r="R48" s="12"/>
      <c r="S48" s="12">
        <f t="shared" si="12"/>
        <v>0</v>
      </c>
      <c r="T48" s="12">
        <f t="shared" si="13"/>
        <v>0</v>
      </c>
      <c r="U48" s="12">
        <f t="shared" si="14"/>
        <v>0</v>
      </c>
      <c r="V48" s="50">
        <f t="shared" si="15"/>
        <v>0</v>
      </c>
      <c r="W48" s="53" t="s">
        <v>358</v>
      </c>
      <c r="X48" s="54" t="s">
        <v>359</v>
      </c>
      <c r="Y48" s="55" t="s">
        <v>250</v>
      </c>
      <c r="Z48" s="27">
        <v>7.0</v>
      </c>
      <c r="AA48" s="12"/>
      <c r="AB48" s="12">
        <f t="shared" si="16"/>
        <v>0</v>
      </c>
      <c r="AC48" s="12">
        <f t="shared" si="17"/>
        <v>0.1165644172</v>
      </c>
      <c r="AD48" s="12">
        <f t="shared" si="18"/>
        <v>0</v>
      </c>
      <c r="AE48" s="27"/>
      <c r="AF48" s="27">
        <v>11.0</v>
      </c>
      <c r="AG48" s="27" t="s">
        <v>293</v>
      </c>
      <c r="AH48" s="12">
        <f t="shared" si="19"/>
        <v>0</v>
      </c>
      <c r="AI48" s="12" t="str">
        <f t="shared" si="20"/>
        <v>BAJO</v>
      </c>
      <c r="AJ48" s="12">
        <f t="shared" si="21"/>
        <v>0</v>
      </c>
      <c r="AK48" s="12" t="s">
        <v>105</v>
      </c>
      <c r="AL48" s="12" t="s">
        <v>294</v>
      </c>
      <c r="AM48" s="12" t="s">
        <v>352</v>
      </c>
      <c r="AN48" s="12" t="s">
        <v>45</v>
      </c>
      <c r="AO48" s="12"/>
      <c r="AP48" s="12">
        <f>IF( AND(AI$48&lt;&gt;0,AH$22&lt;&gt;0),AL$48&amp;" - "&amp;AK$48,0)</f>
        <v>0</v>
      </c>
      <c r="AQ48" s="12">
        <f>IF( AP48&lt;&gt;0,AM$48,0)</f>
        <v>0</v>
      </c>
      <c r="AR48" s="12" t="s">
        <v>45</v>
      </c>
    </row>
    <row r="49" ht="22.5" customHeight="1">
      <c r="A49" s="1"/>
      <c r="B49" s="1"/>
      <c r="C49" s="1" t="str">
        <f t="shared" si="1"/>
        <v>Nicolas </v>
      </c>
      <c r="D49" s="2"/>
      <c r="E49" s="43" t="s">
        <v>82</v>
      </c>
      <c r="F49" s="30" t="s">
        <v>233</v>
      </c>
      <c r="G49" s="46" t="s">
        <v>433</v>
      </c>
      <c r="H49" s="11"/>
      <c r="I49" s="1"/>
      <c r="J49" s="36">
        <f t="shared" si="2"/>
        <v>0</v>
      </c>
      <c r="K49" s="37">
        <f t="shared" si="3"/>
        <v>0</v>
      </c>
      <c r="L49" s="13">
        <f t="shared" si="4"/>
        <v>0</v>
      </c>
      <c r="M49" s="15"/>
      <c r="N49" s="27" t="s">
        <v>215</v>
      </c>
      <c r="O49" s="27">
        <v>22.0</v>
      </c>
      <c r="P49" s="12">
        <f t="shared" si="10"/>
        <v>0</v>
      </c>
      <c r="Q49" s="12">
        <f t="shared" si="11"/>
        <v>0</v>
      </c>
      <c r="R49" s="12"/>
      <c r="S49" s="12">
        <f t="shared" si="12"/>
        <v>0</v>
      </c>
      <c r="T49" s="12" t="str">
        <f t="shared" si="13"/>
        <v>oo</v>
      </c>
      <c r="U49" s="12">
        <f t="shared" si="14"/>
        <v>0</v>
      </c>
      <c r="V49" s="50">
        <f t="shared" si="15"/>
        <v>0</v>
      </c>
      <c r="W49" s="53" t="s">
        <v>363</v>
      </c>
      <c r="X49" s="54" t="s">
        <v>364</v>
      </c>
      <c r="Y49" s="55" t="s">
        <v>250</v>
      </c>
      <c r="Z49" s="27">
        <v>8.0</v>
      </c>
      <c r="AA49" s="12"/>
      <c r="AB49" s="12">
        <f t="shared" si="16"/>
        <v>0</v>
      </c>
      <c r="AC49" s="12">
        <f t="shared" si="17"/>
        <v>0.1165644172</v>
      </c>
      <c r="AD49" s="12">
        <f t="shared" si="18"/>
        <v>0</v>
      </c>
      <c r="AE49" s="27" t="s">
        <v>123</v>
      </c>
      <c r="AF49" s="27">
        <v>1.0</v>
      </c>
      <c r="AG49" s="27" t="s">
        <v>277</v>
      </c>
      <c r="AH49" s="12">
        <f t="shared" si="19"/>
        <v>0</v>
      </c>
      <c r="AI49" s="12" t="str">
        <f t="shared" si="20"/>
        <v>BAJO</v>
      </c>
      <c r="AJ49" s="12">
        <f t="shared" si="21"/>
        <v>0</v>
      </c>
      <c r="AK49" s="12" t="s">
        <v>123</v>
      </c>
      <c r="AL49" s="12" t="s">
        <v>365</v>
      </c>
      <c r="AM49" s="12" t="s">
        <v>366</v>
      </c>
      <c r="AN49" s="12" t="s">
        <v>45</v>
      </c>
      <c r="AO49" s="12"/>
      <c r="AP49" s="12" t="str">
        <f>IF( AND(AI$49&lt;&gt;0,AH$12&lt;&gt;0),AL$49&amp;" - "&amp;AK$49,0)</f>
        <v>Estudiante requiere entrenamiento de subhabilidad Motivar  - Reintegración</v>
      </c>
      <c r="AQ49" s="12"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2" t="s">
        <v>45</v>
      </c>
    </row>
    <row r="50" ht="20.25" customHeight="1">
      <c r="A50" s="1"/>
      <c r="B50" s="1"/>
      <c r="C50" s="1" t="str">
        <f t="shared" si="1"/>
        <v>Franco </v>
      </c>
      <c r="D50" s="2"/>
      <c r="E50" s="43" t="s">
        <v>94</v>
      </c>
      <c r="F50" s="30" t="s">
        <v>233</v>
      </c>
      <c r="G50" s="46" t="s">
        <v>439</v>
      </c>
      <c r="H50" s="11"/>
      <c r="I50" s="1"/>
      <c r="J50" s="36">
        <f t="shared" si="2"/>
        <v>0</v>
      </c>
      <c r="K50" s="37">
        <f t="shared" si="3"/>
        <v>0</v>
      </c>
      <c r="L50" s="13">
        <f t="shared" si="4"/>
        <v>0</v>
      </c>
      <c r="M50" s="15"/>
      <c r="N50" s="27" t="s">
        <v>215</v>
      </c>
      <c r="O50" s="27">
        <v>23.0</v>
      </c>
      <c r="P50" s="12">
        <f t="shared" si="10"/>
        <v>2</v>
      </c>
      <c r="Q50" s="12">
        <f t="shared" si="11"/>
        <v>0.01226993865</v>
      </c>
      <c r="R50" s="12"/>
      <c r="S50" s="12">
        <f t="shared" si="12"/>
        <v>0</v>
      </c>
      <c r="T50" s="12">
        <f t="shared" si="13"/>
        <v>0</v>
      </c>
      <c r="U50" s="12">
        <f t="shared" si="14"/>
        <v>0</v>
      </c>
      <c r="V50" s="50">
        <f t="shared" si="15"/>
        <v>0</v>
      </c>
      <c r="W50" s="53" t="s">
        <v>370</v>
      </c>
      <c r="X50" s="54" t="s">
        <v>371</v>
      </c>
      <c r="Y50" s="55" t="s">
        <v>250</v>
      </c>
      <c r="Z50" s="27">
        <v>8.0</v>
      </c>
      <c r="AA50" s="12"/>
      <c r="AB50" s="12">
        <f t="shared" si="16"/>
        <v>0</v>
      </c>
      <c r="AC50" s="12">
        <f t="shared" si="17"/>
        <v>0.1165644172</v>
      </c>
      <c r="AD50" s="12">
        <f t="shared" si="18"/>
        <v>0</v>
      </c>
      <c r="AE50" s="12"/>
      <c r="AF50" s="27">
        <v>1.0</v>
      </c>
      <c r="AG50" s="27" t="s">
        <v>293</v>
      </c>
      <c r="AH50" s="12">
        <f t="shared" si="19"/>
        <v>0</v>
      </c>
      <c r="AI50" s="12" t="str">
        <f t="shared" si="20"/>
        <v>BAJO</v>
      </c>
      <c r="AJ50" s="12">
        <f t="shared" si="21"/>
        <v>0</v>
      </c>
      <c r="AK50" s="12" t="s">
        <v>123</v>
      </c>
      <c r="AL50" s="12" t="s">
        <v>294</v>
      </c>
      <c r="AM50" s="56" t="s">
        <v>372</v>
      </c>
      <c r="AN50" s="12" t="s">
        <v>45</v>
      </c>
      <c r="AO50" s="12"/>
      <c r="AP50" s="12" t="str">
        <f>IF( AND(AI$50&lt;&gt;0,AH$12&lt;&gt;0),AL$50&amp;" - "&amp;AK$50,0)</f>
        <v>Estudiante requiere entrenamiento de subhabilidad Mantenimiento - Reintegración</v>
      </c>
      <c r="AQ50" s="12"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2" t="s">
        <v>45</v>
      </c>
    </row>
    <row r="51" ht="22.5" customHeight="1">
      <c r="A51" s="1"/>
      <c r="B51" s="1"/>
      <c r="C51" s="1" t="str">
        <f t="shared" si="1"/>
        <v>Leonardo </v>
      </c>
      <c r="D51" s="2"/>
      <c r="E51" s="43" t="s">
        <v>42</v>
      </c>
      <c r="F51" s="30" t="s">
        <v>269</v>
      </c>
      <c r="G51" s="46" t="s">
        <v>448</v>
      </c>
      <c r="H51" s="11"/>
      <c r="I51" s="1"/>
      <c r="J51" s="36">
        <f t="shared" si="2"/>
        <v>0</v>
      </c>
      <c r="K51" s="37">
        <f t="shared" si="3"/>
        <v>0</v>
      </c>
      <c r="L51" s="13">
        <f t="shared" si="4"/>
        <v>0</v>
      </c>
      <c r="M51" s="15"/>
      <c r="N51" s="27" t="s">
        <v>215</v>
      </c>
      <c r="O51" s="27">
        <v>24.0</v>
      </c>
      <c r="P51" s="12">
        <f t="shared" si="10"/>
        <v>3</v>
      </c>
      <c r="Q51" s="12">
        <f t="shared" si="11"/>
        <v>0.01840490798</v>
      </c>
      <c r="R51" s="12"/>
      <c r="S51" s="12">
        <f t="shared" si="12"/>
        <v>0</v>
      </c>
      <c r="T51" s="12">
        <f t="shared" si="13"/>
        <v>0</v>
      </c>
      <c r="U51" s="12">
        <f t="shared" si="14"/>
        <v>0</v>
      </c>
      <c r="V51" s="50">
        <f t="shared" si="15"/>
        <v>0</v>
      </c>
      <c r="W51" s="53" t="s">
        <v>354</v>
      </c>
      <c r="X51" s="54" t="s">
        <v>376</v>
      </c>
      <c r="Y51" s="55" t="s">
        <v>250</v>
      </c>
      <c r="Z51" s="27">
        <v>7.0</v>
      </c>
      <c r="AA51" s="12"/>
      <c r="AB51" s="12">
        <f t="shared" si="16"/>
        <v>0</v>
      </c>
      <c r="AC51" s="12">
        <f t="shared" si="17"/>
        <v>0.1165644172</v>
      </c>
      <c r="AD51" s="12">
        <f t="shared" si="18"/>
        <v>0</v>
      </c>
      <c r="AE51" s="12"/>
      <c r="AF51" s="27">
        <v>1.0</v>
      </c>
      <c r="AG51" s="27" t="s">
        <v>239</v>
      </c>
      <c r="AH51" s="12">
        <f t="shared" si="19"/>
        <v>0</v>
      </c>
      <c r="AI51" s="12" t="str">
        <f t="shared" si="20"/>
        <v>BAJO</v>
      </c>
      <c r="AJ51" s="12">
        <f t="shared" si="21"/>
        <v>0</v>
      </c>
      <c r="AK51" s="12" t="s">
        <v>123</v>
      </c>
      <c r="AL51" s="12" t="s">
        <v>240</v>
      </c>
      <c r="AM51" s="12" t="s">
        <v>377</v>
      </c>
      <c r="AN51" s="12" t="s">
        <v>45</v>
      </c>
      <c r="AO51" s="12"/>
      <c r="AP51" s="12" t="str">
        <f>IF( AND(AI$51&lt;&gt;0,AH$12&lt;&gt;0),AL$51&amp;" - "&amp;AK$51,0)</f>
        <v>Estudiante requiere entrenamiento de subhabilidad Tarea - Reintegración</v>
      </c>
      <c r="AQ51" s="12"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2" t="s">
        <v>45</v>
      </c>
    </row>
    <row r="52" ht="18.75" customHeight="1">
      <c r="A52" s="1"/>
      <c r="B52" s="1"/>
      <c r="C52" s="1" t="str">
        <f t="shared" si="1"/>
        <v>Leonardo </v>
      </c>
      <c r="D52" s="2"/>
      <c r="E52" s="49"/>
      <c r="F52" s="41"/>
      <c r="G52" s="46" t="s">
        <v>453</v>
      </c>
      <c r="H52" s="11"/>
      <c r="I52" s="35" t="s">
        <v>214</v>
      </c>
      <c r="J52" s="36" t="str">
        <f t="shared" si="2"/>
        <v>Finalizar participación</v>
      </c>
      <c r="K52" s="37">
        <f t="shared" si="3"/>
        <v>1</v>
      </c>
      <c r="L52" s="13" t="str">
        <f t="shared" si="4"/>
        <v>Muestra solidaridad</v>
      </c>
      <c r="M52" s="15"/>
      <c r="N52" s="27" t="s">
        <v>215</v>
      </c>
      <c r="O52" s="27">
        <v>25.0</v>
      </c>
      <c r="P52" s="12">
        <f t="shared" si="10"/>
        <v>0</v>
      </c>
      <c r="Q52" s="12">
        <f t="shared" si="11"/>
        <v>0</v>
      </c>
      <c r="R52" s="12"/>
      <c r="S52" s="12">
        <f t="shared" si="12"/>
        <v>0</v>
      </c>
      <c r="T52" s="12" t="str">
        <f t="shared" si="13"/>
        <v>oo</v>
      </c>
      <c r="U52" s="12">
        <f t="shared" si="14"/>
        <v>0</v>
      </c>
      <c r="V52" s="50">
        <f t="shared" si="15"/>
        <v>0</v>
      </c>
      <c r="W52" s="53" t="s">
        <v>381</v>
      </c>
      <c r="X52" s="54" t="s">
        <v>382</v>
      </c>
      <c r="Y52" s="55" t="s">
        <v>331</v>
      </c>
      <c r="Z52" s="27">
        <v>2.0</v>
      </c>
      <c r="AA52" s="12"/>
      <c r="AB52" s="12">
        <f t="shared" si="16"/>
        <v>0</v>
      </c>
      <c r="AC52" s="12">
        <f t="shared" si="17"/>
        <v>0.1226993865</v>
      </c>
      <c r="AD52" s="12">
        <f t="shared" si="18"/>
        <v>0</v>
      </c>
      <c r="AE52" s="12"/>
      <c r="AF52" s="27">
        <v>12.0</v>
      </c>
      <c r="AG52" s="27" t="s">
        <v>238</v>
      </c>
      <c r="AH52" s="12">
        <f t="shared" si="19"/>
        <v>0</v>
      </c>
      <c r="AI52" s="12" t="str">
        <f t="shared" si="20"/>
        <v>BAJO</v>
      </c>
      <c r="AJ52" s="12">
        <f t="shared" si="21"/>
        <v>0</v>
      </c>
      <c r="AK52" s="12" t="s">
        <v>123</v>
      </c>
      <c r="AL52" s="12" t="s">
        <v>256</v>
      </c>
      <c r="AM52" s="12" t="s">
        <v>383</v>
      </c>
      <c r="AN52" s="12" t="s">
        <v>45</v>
      </c>
      <c r="AO52" s="12"/>
      <c r="AP52" s="12">
        <f>IF( AND(AI$52&lt;&gt;0,AH$23&lt;&gt;0),AL$52&amp;" - "&amp;AK$52,0)</f>
        <v>0</v>
      </c>
      <c r="AQ52" s="12">
        <f>IF( AP52&lt;&gt;0,AM$52,0)</f>
        <v>0</v>
      </c>
      <c r="AR52" s="12" t="s">
        <v>45</v>
      </c>
    </row>
    <row r="53" ht="20.25" customHeight="1">
      <c r="A53" s="1"/>
      <c r="B53" s="1"/>
      <c r="C53" s="1" t="str">
        <f t="shared" si="1"/>
        <v>Nicolas </v>
      </c>
      <c r="D53" s="2"/>
      <c r="E53" s="43" t="s">
        <v>82</v>
      </c>
      <c r="F53" s="30" t="s">
        <v>290</v>
      </c>
      <c r="G53" s="46" t="s">
        <v>461</v>
      </c>
      <c r="H53" s="11"/>
      <c r="I53" s="1"/>
      <c r="J53" s="36">
        <f t="shared" si="2"/>
        <v>0</v>
      </c>
      <c r="K53" s="37">
        <f t="shared" si="3"/>
        <v>0</v>
      </c>
      <c r="L53" s="13">
        <f t="shared" si="4"/>
        <v>0</v>
      </c>
      <c r="M53" s="15"/>
      <c r="N53" s="27" t="s">
        <v>215</v>
      </c>
      <c r="O53" s="27">
        <v>26.0</v>
      </c>
      <c r="P53" s="12">
        <f t="shared" si="10"/>
        <v>13</v>
      </c>
      <c r="Q53" s="12">
        <f t="shared" si="11"/>
        <v>0.07975460123</v>
      </c>
      <c r="R53" s="12"/>
      <c r="S53" s="12">
        <f t="shared" si="12"/>
        <v>0</v>
      </c>
      <c r="T53" s="12">
        <f t="shared" si="13"/>
        <v>0</v>
      </c>
      <c r="U53" s="12">
        <f t="shared" si="14"/>
        <v>0</v>
      </c>
      <c r="V53" s="50">
        <f t="shared" si="15"/>
        <v>0</v>
      </c>
      <c r="W53" s="53" t="s">
        <v>127</v>
      </c>
      <c r="X53" s="54" t="s">
        <v>385</v>
      </c>
      <c r="Y53" s="55" t="s">
        <v>331</v>
      </c>
      <c r="Z53" s="27">
        <v>3.0</v>
      </c>
      <c r="AA53" s="12"/>
      <c r="AB53" s="12">
        <f t="shared" si="16"/>
        <v>0</v>
      </c>
      <c r="AC53" s="12">
        <f t="shared" si="17"/>
        <v>0.1226993865</v>
      </c>
      <c r="AD53" s="12">
        <f t="shared" si="18"/>
        <v>0</v>
      </c>
      <c r="AE53" s="12"/>
      <c r="AF53" s="12"/>
      <c r="AG53" s="12"/>
      <c r="AH53" s="12"/>
      <c r="AI53" s="12"/>
      <c r="AJ53" s="12"/>
      <c r="AK53" s="12"/>
      <c r="AL53" s="12"/>
      <c r="AM53" s="12"/>
      <c r="AN53" s="12"/>
      <c r="AO53" s="12"/>
      <c r="AP53" s="27" t="s">
        <v>386</v>
      </c>
      <c r="AQ53" s="12"/>
      <c r="AR53" s="12"/>
    </row>
    <row r="54" ht="18.75" customHeight="1">
      <c r="A54" s="1"/>
      <c r="B54" s="1"/>
      <c r="C54" s="1" t="str">
        <f t="shared" si="1"/>
        <v>Franco </v>
      </c>
      <c r="D54" s="2"/>
      <c r="E54" s="43" t="s">
        <v>94</v>
      </c>
      <c r="F54" s="30" t="s">
        <v>290</v>
      </c>
      <c r="G54" s="46" t="s">
        <v>468</v>
      </c>
      <c r="H54" s="11"/>
      <c r="I54" s="1"/>
      <c r="J54" s="36">
        <f t="shared" si="2"/>
        <v>0</v>
      </c>
      <c r="K54" s="37">
        <f t="shared" si="3"/>
        <v>0</v>
      </c>
      <c r="L54" s="13">
        <f t="shared" si="4"/>
        <v>0</v>
      </c>
      <c r="M54" s="15"/>
      <c r="N54" s="27" t="s">
        <v>215</v>
      </c>
      <c r="O54" s="27">
        <v>27.0</v>
      </c>
      <c r="P54" s="12">
        <f t="shared" si="10"/>
        <v>7</v>
      </c>
      <c r="Q54" s="12">
        <f t="shared" si="11"/>
        <v>0.04294478528</v>
      </c>
      <c r="R54" s="12"/>
      <c r="S54" s="12">
        <f t="shared" si="12"/>
        <v>0</v>
      </c>
      <c r="T54" s="12">
        <f t="shared" si="13"/>
        <v>0</v>
      </c>
      <c r="U54" s="12">
        <f t="shared" si="14"/>
        <v>0</v>
      </c>
      <c r="V54" s="50">
        <f t="shared" si="15"/>
        <v>0</v>
      </c>
      <c r="W54" s="53" t="s">
        <v>247</v>
      </c>
      <c r="X54" s="54" t="s">
        <v>390</v>
      </c>
      <c r="Y54" s="55" t="s">
        <v>331</v>
      </c>
      <c r="Z54" s="27">
        <v>10.0</v>
      </c>
      <c r="AA54" s="12"/>
      <c r="AB54" s="12">
        <f t="shared" si="16"/>
        <v>0</v>
      </c>
      <c r="AC54" s="12">
        <f t="shared" si="17"/>
        <v>0.1226993865</v>
      </c>
      <c r="AD54" s="12">
        <f t="shared" si="18"/>
        <v>0</v>
      </c>
      <c r="AE54" s="12"/>
      <c r="AF54" s="12"/>
      <c r="AG54" s="12"/>
      <c r="AH54" s="12"/>
      <c r="AI54" s="12"/>
      <c r="AJ54" s="12"/>
      <c r="AK54" s="12" t="s">
        <v>40</v>
      </c>
      <c r="AL54" s="12" t="s">
        <v>391</v>
      </c>
      <c r="AM54" s="56" t="s">
        <v>392</v>
      </c>
      <c r="AN54" s="12" t="s">
        <v>45</v>
      </c>
      <c r="AO54" s="12"/>
      <c r="AP54" s="12" t="str">
        <f>IF(AND(AD39&lt;0.5,AI$28&lt;&gt;0, AH$17&lt;&gt;0),AL$28&amp;" - "&amp;AK$28,0)</f>
        <v>Estudiante requiere entrenamiento de subhabilidad Informar - Comunicación</v>
      </c>
      <c r="AQ54" s="12" t="str">
        <f t="shared" ref="AQ54:AQ78" si="22">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2" t="s">
        <v>45</v>
      </c>
    </row>
    <row r="55" ht="21.0" customHeight="1">
      <c r="A55" s="1"/>
      <c r="B55" s="1"/>
      <c r="C55" s="1" t="str">
        <f t="shared" si="1"/>
        <v>Arturo </v>
      </c>
      <c r="D55" s="2"/>
      <c r="E55" s="43" t="s">
        <v>22</v>
      </c>
      <c r="F55" s="30" t="s">
        <v>314</v>
      </c>
      <c r="G55" s="46" t="s">
        <v>473</v>
      </c>
      <c r="H55" s="11"/>
      <c r="I55" s="1"/>
      <c r="J55" s="36">
        <f t="shared" si="2"/>
        <v>0</v>
      </c>
      <c r="K55" s="37">
        <f t="shared" si="3"/>
        <v>0</v>
      </c>
      <c r="L55" s="13">
        <f t="shared" si="4"/>
        <v>0</v>
      </c>
      <c r="M55" s="15"/>
      <c r="N55" s="27" t="s">
        <v>215</v>
      </c>
      <c r="O55" s="27">
        <v>28.0</v>
      </c>
      <c r="P55" s="12">
        <f t="shared" si="10"/>
        <v>5</v>
      </c>
      <c r="Q55" s="12">
        <f t="shared" si="11"/>
        <v>0.03067484663</v>
      </c>
      <c r="R55" s="12"/>
      <c r="S55" s="12">
        <f t="shared" si="12"/>
        <v>0</v>
      </c>
      <c r="T55" s="12">
        <f t="shared" si="13"/>
        <v>0</v>
      </c>
      <c r="U55" s="12">
        <f t="shared" si="14"/>
        <v>0</v>
      </c>
      <c r="V55" s="50">
        <f t="shared" si="15"/>
        <v>0</v>
      </c>
      <c r="W55" s="53" t="s">
        <v>110</v>
      </c>
      <c r="X55" s="54" t="s">
        <v>397</v>
      </c>
      <c r="Y55" s="55" t="s">
        <v>293</v>
      </c>
      <c r="Z55" s="27">
        <v>11.0</v>
      </c>
      <c r="AA55" s="12"/>
      <c r="AB55" s="12">
        <f t="shared" si="16"/>
        <v>0</v>
      </c>
      <c r="AC55" s="12">
        <f t="shared" si="17"/>
        <v>0.1472392638</v>
      </c>
      <c r="AD55" s="12">
        <f t="shared" si="18"/>
        <v>0</v>
      </c>
      <c r="AE55" s="12"/>
      <c r="AF55" s="12"/>
      <c r="AG55" s="12"/>
      <c r="AH55" s="12"/>
      <c r="AI55" s="12"/>
      <c r="AJ55" s="12"/>
      <c r="AK55" s="12" t="s">
        <v>40</v>
      </c>
      <c r="AL55" s="12" t="s">
        <v>398</v>
      </c>
      <c r="AM55" s="56" t="s">
        <v>399</v>
      </c>
      <c r="AN55" s="12" t="s">
        <v>45</v>
      </c>
      <c r="AO55" s="12"/>
      <c r="AP55" s="12" t="str">
        <f>IF( AND(AD60&lt;0.5,AI$29&lt;&gt;0,AH$17&lt;&gt;0),AL$29&amp;" - "&amp;AK$29,0)</f>
        <v>Estudiante requiere entrenamiento de subhabilidad Tarea - Comunicación</v>
      </c>
      <c r="AQ55" s="12" t="str">
        <f t="shared" si="22"/>
        <v>Debe indicarle que cuando se efectúen un pedido de información, que realice una contribución a continuación de la oración de apertura “Resumiendo,…”.</v>
      </c>
      <c r="AR55" s="12" t="s">
        <v>45</v>
      </c>
    </row>
    <row r="56" ht="21.0" customHeight="1">
      <c r="A56" s="1"/>
      <c r="B56" s="1"/>
      <c r="C56" s="1" t="str">
        <f t="shared" si="1"/>
        <v>Arturo </v>
      </c>
      <c r="D56" s="2"/>
      <c r="E56" s="49"/>
      <c r="F56" s="41"/>
      <c r="G56" s="46" t="s">
        <v>480</v>
      </c>
      <c r="H56" s="11"/>
      <c r="I56" s="1"/>
      <c r="J56" s="36">
        <f t="shared" si="2"/>
        <v>0</v>
      </c>
      <c r="K56" s="37">
        <f t="shared" si="3"/>
        <v>0</v>
      </c>
      <c r="L56" s="13">
        <f t="shared" si="4"/>
        <v>0</v>
      </c>
      <c r="M56" s="15"/>
      <c r="N56" s="27" t="s">
        <v>215</v>
      </c>
      <c r="O56" s="27">
        <v>29.0</v>
      </c>
      <c r="P56" s="12">
        <f t="shared" si="10"/>
        <v>4</v>
      </c>
      <c r="Q56" s="12">
        <f t="shared" si="11"/>
        <v>0.0245398773</v>
      </c>
      <c r="R56" s="12"/>
      <c r="S56" s="12">
        <f t="shared" si="12"/>
        <v>0</v>
      </c>
      <c r="T56" s="12">
        <f t="shared" si="13"/>
        <v>0</v>
      </c>
      <c r="U56" s="12">
        <f t="shared" si="14"/>
        <v>0</v>
      </c>
      <c r="V56" s="50">
        <f t="shared" si="15"/>
        <v>0</v>
      </c>
      <c r="W56" s="53" t="s">
        <v>166</v>
      </c>
      <c r="X56" s="54" t="s">
        <v>403</v>
      </c>
      <c r="Y56" s="55" t="s">
        <v>293</v>
      </c>
      <c r="Z56" s="27">
        <v>4.0</v>
      </c>
      <c r="AA56" s="12"/>
      <c r="AB56" s="12">
        <f t="shared" si="16"/>
        <v>0</v>
      </c>
      <c r="AC56" s="12">
        <f t="shared" si="17"/>
        <v>0.1472392638</v>
      </c>
      <c r="AD56" s="12">
        <f t="shared" si="18"/>
        <v>0</v>
      </c>
      <c r="AE56" s="12"/>
      <c r="AF56" s="12"/>
      <c r="AG56" s="12"/>
      <c r="AH56" s="12"/>
      <c r="AI56" s="12"/>
      <c r="AJ56" s="12"/>
      <c r="AK56" s="12" t="s">
        <v>40</v>
      </c>
      <c r="AL56" s="12" t="s">
        <v>404</v>
      </c>
      <c r="AM56" s="56" t="s">
        <v>405</v>
      </c>
      <c r="AN56" s="12" t="s">
        <v>45</v>
      </c>
      <c r="AO56" s="12"/>
      <c r="AP56" s="12">
        <f>IF( AND(AD46&lt;0.5,AI$30&lt;&gt;0,AH$18&lt;&gt;0),AL$30&amp;" - "&amp;AK$30,0)</f>
        <v>0</v>
      </c>
      <c r="AQ56" s="12">
        <f t="shared" si="22"/>
        <v>0</v>
      </c>
      <c r="AR56" s="12" t="s">
        <v>45</v>
      </c>
    </row>
    <row r="57" ht="20.25" customHeight="1">
      <c r="A57" s="1"/>
      <c r="B57" s="1"/>
      <c r="C57" s="1" t="str">
        <f t="shared" si="1"/>
        <v>Nicolas </v>
      </c>
      <c r="D57" s="2"/>
      <c r="E57" s="43" t="s">
        <v>82</v>
      </c>
      <c r="F57" s="30" t="s">
        <v>314</v>
      </c>
      <c r="G57" s="46" t="s">
        <v>488</v>
      </c>
      <c r="H57" s="11"/>
      <c r="I57" s="35" t="s">
        <v>358</v>
      </c>
      <c r="J57" s="36" t="str">
        <f t="shared" si="2"/>
        <v>Clarificación</v>
      </c>
      <c r="K57" s="37">
        <f t="shared" si="3"/>
        <v>7</v>
      </c>
      <c r="L57" s="13" t="str">
        <f t="shared" si="4"/>
        <v>Pide información</v>
      </c>
      <c r="M57" s="15"/>
      <c r="N57" s="27" t="s">
        <v>215</v>
      </c>
      <c r="O57" s="27">
        <v>30.0</v>
      </c>
      <c r="P57" s="12">
        <f t="shared" si="10"/>
        <v>9</v>
      </c>
      <c r="Q57" s="12">
        <f t="shared" si="11"/>
        <v>0.05521472393</v>
      </c>
      <c r="R57" s="12"/>
      <c r="S57" s="12">
        <f t="shared" si="12"/>
        <v>0</v>
      </c>
      <c r="T57" s="12">
        <f t="shared" si="13"/>
        <v>0</v>
      </c>
      <c r="U57" s="12">
        <f t="shared" si="14"/>
        <v>0</v>
      </c>
      <c r="V57" s="50">
        <f t="shared" si="15"/>
        <v>0</v>
      </c>
      <c r="W57" s="53" t="s">
        <v>153</v>
      </c>
      <c r="X57" s="54" t="s">
        <v>408</v>
      </c>
      <c r="Y57" s="55" t="s">
        <v>293</v>
      </c>
      <c r="Z57" s="27">
        <v>8.0</v>
      </c>
      <c r="AA57" s="12"/>
      <c r="AB57" s="12">
        <f t="shared" si="16"/>
        <v>0</v>
      </c>
      <c r="AC57" s="12">
        <f t="shared" si="17"/>
        <v>0.1472392638</v>
      </c>
      <c r="AD57" s="12">
        <f t="shared" si="18"/>
        <v>0</v>
      </c>
      <c r="AE57" s="12"/>
      <c r="AF57" s="12"/>
      <c r="AG57" s="12"/>
      <c r="AH57" s="12"/>
      <c r="AI57" s="12"/>
      <c r="AJ57" s="12"/>
      <c r="AK57" s="12" t="s">
        <v>56</v>
      </c>
      <c r="AL57" s="12" t="s">
        <v>409</v>
      </c>
      <c r="AM57" s="56" t="s">
        <v>410</v>
      </c>
      <c r="AN57" s="12" t="s">
        <v>45</v>
      </c>
      <c r="AO57" s="12"/>
      <c r="AP57" s="12">
        <f>IF( AND(AD29&lt;0.5,AI$31&lt;&gt;0,AH$16&lt;&gt;0),AL$31&amp;" - "&amp;AK$31,0)</f>
        <v>0</v>
      </c>
      <c r="AQ57" s="12">
        <f t="shared" si="22"/>
        <v>0</v>
      </c>
      <c r="AR57" s="12" t="s">
        <v>45</v>
      </c>
    </row>
    <row r="58" ht="15.75" customHeight="1">
      <c r="A58" s="1"/>
      <c r="B58" s="1"/>
      <c r="C58" s="1" t="str">
        <f t="shared" si="1"/>
        <v>Franco </v>
      </c>
      <c r="D58" s="2"/>
      <c r="E58" s="43" t="s">
        <v>94</v>
      </c>
      <c r="F58" s="30" t="s">
        <v>314</v>
      </c>
      <c r="G58" s="46" t="s">
        <v>494</v>
      </c>
      <c r="H58" s="11"/>
      <c r="I58" s="35" t="s">
        <v>247</v>
      </c>
      <c r="J58" s="36" t="str">
        <f t="shared" si="2"/>
        <v>Rechazo</v>
      </c>
      <c r="K58" s="37">
        <f t="shared" si="3"/>
        <v>10</v>
      </c>
      <c r="L58" s="13" t="str">
        <f t="shared" si="4"/>
        <v>Muestra desacuerdo o desaprobación</v>
      </c>
      <c r="M58" s="15"/>
      <c r="N58" s="27" t="s">
        <v>215</v>
      </c>
      <c r="O58" s="27">
        <v>31.0</v>
      </c>
      <c r="P58" s="12">
        <f t="shared" si="10"/>
        <v>6</v>
      </c>
      <c r="Q58" s="12">
        <f t="shared" si="11"/>
        <v>0.03680981595</v>
      </c>
      <c r="R58" s="12"/>
      <c r="S58" s="12">
        <f t="shared" si="12"/>
        <v>0</v>
      </c>
      <c r="T58" s="12">
        <f t="shared" si="13"/>
        <v>0</v>
      </c>
      <c r="U58" s="12">
        <f t="shared" si="14"/>
        <v>0</v>
      </c>
      <c r="V58" s="50">
        <f t="shared" si="15"/>
        <v>0</v>
      </c>
      <c r="W58" s="53" t="s">
        <v>138</v>
      </c>
      <c r="X58" s="54" t="s">
        <v>414</v>
      </c>
      <c r="Y58" s="55" t="s">
        <v>293</v>
      </c>
      <c r="Z58" s="27">
        <v>1.0</v>
      </c>
      <c r="AA58" s="12"/>
      <c r="AB58" s="12">
        <f t="shared" si="16"/>
        <v>0</v>
      </c>
      <c r="AC58" s="12">
        <f t="shared" si="17"/>
        <v>0.1472392638</v>
      </c>
      <c r="AD58" s="12">
        <f t="shared" si="18"/>
        <v>0</v>
      </c>
      <c r="AE58" s="12"/>
      <c r="AF58" s="12"/>
      <c r="AG58" s="12"/>
      <c r="AH58" s="12"/>
      <c r="AI58" s="12"/>
      <c r="AJ58" s="12"/>
      <c r="AK58" s="12" t="s">
        <v>56</v>
      </c>
      <c r="AL58" s="12" t="s">
        <v>415</v>
      </c>
      <c r="AM58" s="56" t="s">
        <v>416</v>
      </c>
      <c r="AN58" s="12" t="s">
        <v>45</v>
      </c>
      <c r="AO58" s="12"/>
      <c r="AP58" s="12">
        <f>IF( AND(AD28&lt;0.5,AI$32&lt;&gt;0,AH$16&lt;&gt;0),AL$32&amp;" - "&amp;AK$32,0)</f>
        <v>0</v>
      </c>
      <c r="AQ58" s="12">
        <f t="shared" si="22"/>
        <v>0</v>
      </c>
      <c r="AR58" s="12" t="s">
        <v>45</v>
      </c>
    </row>
    <row r="59" ht="17.25" customHeight="1">
      <c r="A59" s="1"/>
      <c r="B59" s="1"/>
      <c r="C59" s="1" t="str">
        <f t="shared" si="1"/>
        <v>Franco </v>
      </c>
      <c r="D59" s="2"/>
      <c r="E59" s="49"/>
      <c r="F59" s="41"/>
      <c r="G59" s="46" t="s">
        <v>502</v>
      </c>
      <c r="H59" s="11"/>
      <c r="I59" s="1"/>
      <c r="J59" s="36">
        <f t="shared" si="2"/>
        <v>0</v>
      </c>
      <c r="K59" s="37">
        <f t="shared" si="3"/>
        <v>0</v>
      </c>
      <c r="L59" s="13">
        <f t="shared" si="4"/>
        <v>0</v>
      </c>
      <c r="M59" s="62"/>
      <c r="N59" s="27" t="s">
        <v>215</v>
      </c>
      <c r="O59" s="27">
        <v>32.0</v>
      </c>
      <c r="P59" s="12">
        <f t="shared" si="10"/>
        <v>0</v>
      </c>
      <c r="Q59" s="12">
        <f t="shared" si="11"/>
        <v>0</v>
      </c>
      <c r="R59" s="12"/>
      <c r="S59" s="12">
        <f t="shared" si="12"/>
        <v>0</v>
      </c>
      <c r="T59" s="12" t="str">
        <f t="shared" si="13"/>
        <v>oo</v>
      </c>
      <c r="U59" s="12">
        <f t="shared" si="14"/>
        <v>0</v>
      </c>
      <c r="V59" s="50">
        <f t="shared" si="15"/>
        <v>0</v>
      </c>
      <c r="W59" s="53" t="s">
        <v>142</v>
      </c>
      <c r="X59" s="54" t="s">
        <v>420</v>
      </c>
      <c r="Y59" s="55" t="s">
        <v>293</v>
      </c>
      <c r="Z59" s="27">
        <v>1.0</v>
      </c>
      <c r="AA59" s="12"/>
      <c r="AB59" s="12">
        <f t="shared" si="16"/>
        <v>0</v>
      </c>
      <c r="AC59" s="12">
        <f t="shared" si="17"/>
        <v>0.1472392638</v>
      </c>
      <c r="AD59" s="12">
        <f t="shared" si="18"/>
        <v>0</v>
      </c>
      <c r="AE59" s="12"/>
      <c r="AF59" s="12"/>
      <c r="AG59" s="12"/>
      <c r="AH59" s="12"/>
      <c r="AI59" s="12"/>
      <c r="AJ59" s="12"/>
      <c r="AK59" s="12" t="s">
        <v>56</v>
      </c>
      <c r="AL59" s="12" t="s">
        <v>391</v>
      </c>
      <c r="AM59" s="56" t="s">
        <v>421</v>
      </c>
      <c r="AN59" s="12" t="s">
        <v>45</v>
      </c>
      <c r="AO59" s="12"/>
      <c r="AP59" s="12">
        <f>IF( AND(AD39&lt;0.5,AI$33&lt;&gt;0,AH$16&lt;&gt;0),AL$33&amp;" - "&amp;AK$33,0)</f>
        <v>0</v>
      </c>
      <c r="AQ59" s="12">
        <f t="shared" si="22"/>
        <v>0</v>
      </c>
      <c r="AR59" s="12" t="s">
        <v>45</v>
      </c>
    </row>
    <row r="60" ht="17.25" customHeight="1">
      <c r="A60" s="1"/>
      <c r="B60" s="1"/>
      <c r="C60" s="1" t="str">
        <f t="shared" si="1"/>
        <v>Nicolas </v>
      </c>
      <c r="D60" s="2"/>
      <c r="E60" s="43" t="s">
        <v>82</v>
      </c>
      <c r="F60" s="30" t="s">
        <v>314</v>
      </c>
      <c r="G60" s="46" t="s">
        <v>510</v>
      </c>
      <c r="H60" s="11"/>
      <c r="I60" s="1"/>
      <c r="J60" s="36">
        <f t="shared" si="2"/>
        <v>0</v>
      </c>
      <c r="K60" s="37">
        <f t="shared" si="3"/>
        <v>0</v>
      </c>
      <c r="L60" s="13">
        <f t="shared" si="4"/>
        <v>0</v>
      </c>
      <c r="M60" s="15"/>
      <c r="N60" s="27" t="s">
        <v>215</v>
      </c>
      <c r="O60" s="27">
        <v>33.0</v>
      </c>
      <c r="P60" s="12">
        <f t="shared" si="10"/>
        <v>3</v>
      </c>
      <c r="Q60" s="12">
        <f t="shared" si="11"/>
        <v>0.01840490798</v>
      </c>
      <c r="R60" s="12"/>
      <c r="S60" s="12">
        <f t="shared" si="12"/>
        <v>0</v>
      </c>
      <c r="T60" s="12">
        <f t="shared" si="13"/>
        <v>0</v>
      </c>
      <c r="U60" s="12">
        <f t="shared" si="14"/>
        <v>0</v>
      </c>
      <c r="V60" s="50">
        <f t="shared" si="15"/>
        <v>0</v>
      </c>
      <c r="W60" s="53" t="s">
        <v>79</v>
      </c>
      <c r="X60" s="54" t="s">
        <v>424</v>
      </c>
      <c r="Y60" s="55" t="s">
        <v>239</v>
      </c>
      <c r="Z60" s="27">
        <v>5.0</v>
      </c>
      <c r="AA60" s="12"/>
      <c r="AB60" s="12">
        <f t="shared" si="16"/>
        <v>0</v>
      </c>
      <c r="AC60" s="12">
        <f t="shared" si="17"/>
        <v>0.1411042945</v>
      </c>
      <c r="AD60" s="12">
        <f t="shared" si="18"/>
        <v>0</v>
      </c>
      <c r="AE60" s="12"/>
      <c r="AF60" s="12"/>
      <c r="AG60" s="12"/>
      <c r="AH60" s="12"/>
      <c r="AI60" s="12"/>
      <c r="AJ60" s="12"/>
      <c r="AK60" s="12" t="s">
        <v>56</v>
      </c>
      <c r="AL60" s="12" t="s">
        <v>425</v>
      </c>
      <c r="AM60" s="56" t="s">
        <v>426</v>
      </c>
      <c r="AN60" s="12" t="s">
        <v>45</v>
      </c>
      <c r="AO60" s="12"/>
      <c r="AP60" s="12">
        <f>IF( AND(AD37&lt;0.5,AI$34&lt;&gt;0,AH$16&lt;&gt;0),AL$34&amp;" - "&amp;AK$34,0)</f>
        <v>0</v>
      </c>
      <c r="AQ60" s="12">
        <f t="shared" si="22"/>
        <v>0</v>
      </c>
      <c r="AR60" s="12" t="s">
        <v>45</v>
      </c>
    </row>
    <row r="61" ht="21.75" customHeight="1">
      <c r="A61" s="1"/>
      <c r="B61" s="1"/>
      <c r="C61" s="1" t="str">
        <f t="shared" si="1"/>
        <v>Franco </v>
      </c>
      <c r="D61" s="2"/>
      <c r="E61" s="43" t="s">
        <v>94</v>
      </c>
      <c r="F61" s="30" t="s">
        <v>314</v>
      </c>
      <c r="G61" s="46" t="s">
        <v>513</v>
      </c>
      <c r="H61" s="11"/>
      <c r="I61" s="1"/>
      <c r="J61" s="36">
        <f t="shared" si="2"/>
        <v>0</v>
      </c>
      <c r="K61" s="37">
        <f t="shared" si="3"/>
        <v>0</v>
      </c>
      <c r="L61" s="13">
        <f t="shared" si="4"/>
        <v>0</v>
      </c>
      <c r="M61" s="15"/>
      <c r="N61" s="27" t="s">
        <v>215</v>
      </c>
      <c r="O61" s="27">
        <v>34.0</v>
      </c>
      <c r="P61" s="12">
        <f t="shared" si="10"/>
        <v>0</v>
      </c>
      <c r="Q61" s="12">
        <f t="shared" si="11"/>
        <v>0</v>
      </c>
      <c r="R61" s="12"/>
      <c r="S61" s="12">
        <f t="shared" si="12"/>
        <v>0</v>
      </c>
      <c r="T61" s="12" t="str">
        <f t="shared" si="13"/>
        <v>oo</v>
      </c>
      <c r="U61" s="12">
        <f t="shared" si="14"/>
        <v>0</v>
      </c>
      <c r="V61" s="50">
        <f t="shared" si="15"/>
        <v>0</v>
      </c>
      <c r="W61" s="53" t="s">
        <v>429</v>
      </c>
      <c r="X61" s="54" t="s">
        <v>430</v>
      </c>
      <c r="Y61" s="55" t="s">
        <v>239</v>
      </c>
      <c r="Z61" s="27">
        <v>4.0</v>
      </c>
      <c r="AA61" s="12"/>
      <c r="AB61" s="12">
        <f t="shared" si="16"/>
        <v>0</v>
      </c>
      <c r="AC61" s="12">
        <f t="shared" si="17"/>
        <v>0.1411042945</v>
      </c>
      <c r="AD61" s="12">
        <f t="shared" si="18"/>
        <v>0</v>
      </c>
      <c r="AE61" s="12"/>
      <c r="AF61" s="12"/>
      <c r="AG61" s="12"/>
      <c r="AH61" s="12"/>
      <c r="AI61" s="12"/>
      <c r="AJ61" s="12"/>
      <c r="AK61" s="12" t="s">
        <v>56</v>
      </c>
      <c r="AL61" s="12" t="s">
        <v>398</v>
      </c>
      <c r="AM61" s="56" t="s">
        <v>431</v>
      </c>
      <c r="AN61" s="12" t="s">
        <v>45</v>
      </c>
      <c r="AO61" s="12"/>
      <c r="AP61" s="12">
        <f>IF( AND(AD60&lt;0.5,AI$35&lt;&gt;0,AH$16&lt;&gt;0),AL$35&amp;" - "&amp;AK$35,0)</f>
        <v>0</v>
      </c>
      <c r="AQ61" s="12">
        <f t="shared" si="22"/>
        <v>0</v>
      </c>
      <c r="AR61" s="12" t="s">
        <v>45</v>
      </c>
    </row>
    <row r="62" ht="18.75" customHeight="1">
      <c r="A62" s="1"/>
      <c r="B62" s="1"/>
      <c r="C62" s="1" t="str">
        <f t="shared" si="1"/>
        <v>Arturo </v>
      </c>
      <c r="D62" s="2"/>
      <c r="E62" s="43" t="s">
        <v>22</v>
      </c>
      <c r="F62" s="30" t="s">
        <v>519</v>
      </c>
      <c r="G62" s="46" t="s">
        <v>520</v>
      </c>
      <c r="H62" s="11"/>
      <c r="I62" s="35" t="s">
        <v>25</v>
      </c>
      <c r="J62" s="36" t="str">
        <f t="shared" si="2"/>
        <v>Resumir información</v>
      </c>
      <c r="K62" s="37">
        <f t="shared" si="3"/>
        <v>6</v>
      </c>
      <c r="L62" s="13" t="str">
        <f t="shared" si="4"/>
        <v>Da información</v>
      </c>
      <c r="M62" s="15"/>
      <c r="N62" s="27" t="s">
        <v>215</v>
      </c>
      <c r="O62" s="27">
        <v>35.0</v>
      </c>
      <c r="P62" s="12">
        <f t="shared" si="10"/>
        <v>16</v>
      </c>
      <c r="Q62" s="12">
        <f t="shared" si="11"/>
        <v>0.0981595092</v>
      </c>
      <c r="R62" s="12"/>
      <c r="S62" s="12">
        <f t="shared" si="12"/>
        <v>0</v>
      </c>
      <c r="T62" s="12">
        <f t="shared" si="13"/>
        <v>0</v>
      </c>
      <c r="U62" s="12">
        <f t="shared" si="14"/>
        <v>0</v>
      </c>
      <c r="V62" s="50">
        <f t="shared" si="15"/>
        <v>0</v>
      </c>
      <c r="W62" s="53" t="s">
        <v>25</v>
      </c>
      <c r="X62" s="54" t="s">
        <v>436</v>
      </c>
      <c r="Y62" s="55" t="s">
        <v>239</v>
      </c>
      <c r="Z62" s="27">
        <v>6.0</v>
      </c>
      <c r="AA62" s="12"/>
      <c r="AB62" s="12">
        <f t="shared" si="16"/>
        <v>0</v>
      </c>
      <c r="AC62" s="12">
        <f t="shared" si="17"/>
        <v>0.1411042945</v>
      </c>
      <c r="AD62" s="12">
        <f t="shared" si="18"/>
        <v>0</v>
      </c>
      <c r="AE62" s="12"/>
      <c r="AF62" s="12"/>
      <c r="AG62" s="12"/>
      <c r="AH62" s="12"/>
      <c r="AI62" s="12"/>
      <c r="AJ62" s="12"/>
      <c r="AK62" s="12" t="s">
        <v>56</v>
      </c>
      <c r="AL62" s="12" t="s">
        <v>404</v>
      </c>
      <c r="AM62" s="56" t="s">
        <v>437</v>
      </c>
      <c r="AN62" s="12"/>
      <c r="AO62" s="12"/>
      <c r="AP62" s="12">
        <f>IF( AND(AD46&lt;0.5,AI$36&lt;&gt;0,AH$19&lt;&gt;0),AL$36&amp;" - "&amp;AK$36,0)</f>
        <v>0</v>
      </c>
      <c r="AQ62" s="12">
        <f t="shared" si="22"/>
        <v>0</v>
      </c>
      <c r="AR62" s="12" t="s">
        <v>45</v>
      </c>
    </row>
    <row r="63" ht="18.0" customHeight="1">
      <c r="A63" s="1"/>
      <c r="B63" s="1"/>
      <c r="C63" s="1" t="str">
        <f t="shared" si="1"/>
        <v>Arturo </v>
      </c>
      <c r="D63" s="2"/>
      <c r="E63" s="49"/>
      <c r="F63" s="41"/>
      <c r="G63" s="46" t="s">
        <v>526</v>
      </c>
      <c r="H63" s="11"/>
      <c r="I63" s="1"/>
      <c r="J63" s="36">
        <f t="shared" si="2"/>
        <v>0</v>
      </c>
      <c r="K63" s="37">
        <f t="shared" si="3"/>
        <v>0</v>
      </c>
      <c r="L63" s="13">
        <f t="shared" si="4"/>
        <v>0</v>
      </c>
      <c r="M63" s="15"/>
      <c r="N63" s="27" t="s">
        <v>215</v>
      </c>
      <c r="O63" s="27">
        <v>36.0</v>
      </c>
      <c r="P63" s="12">
        <f t="shared" si="10"/>
        <v>4</v>
      </c>
      <c r="Q63" s="12">
        <f t="shared" si="11"/>
        <v>0.0245398773</v>
      </c>
      <c r="R63" s="12"/>
      <c r="S63" s="12">
        <f t="shared" si="12"/>
        <v>0</v>
      </c>
      <c r="T63" s="12">
        <f t="shared" si="13"/>
        <v>0</v>
      </c>
      <c r="U63" s="12">
        <f t="shared" si="14"/>
        <v>0</v>
      </c>
      <c r="V63" s="50">
        <f t="shared" si="15"/>
        <v>0</v>
      </c>
      <c r="W63" s="53" t="s">
        <v>214</v>
      </c>
      <c r="X63" s="54" t="s">
        <v>440</v>
      </c>
      <c r="Y63" s="55" t="s">
        <v>239</v>
      </c>
      <c r="Z63" s="27">
        <v>1.0</v>
      </c>
      <c r="AA63" s="12"/>
      <c r="AB63" s="12">
        <f t="shared" si="16"/>
        <v>0</v>
      </c>
      <c r="AC63" s="12">
        <f t="shared" si="17"/>
        <v>0.1411042945</v>
      </c>
      <c r="AD63" s="12">
        <f t="shared" si="18"/>
        <v>0</v>
      </c>
      <c r="AE63" s="12"/>
      <c r="AF63" s="12"/>
      <c r="AG63" s="12"/>
      <c r="AH63" s="12"/>
      <c r="AI63" s="12"/>
      <c r="AJ63" s="12"/>
      <c r="AK63" s="12" t="s">
        <v>56</v>
      </c>
      <c r="AL63" s="12" t="s">
        <v>441</v>
      </c>
      <c r="AM63" s="56" t="s">
        <v>442</v>
      </c>
      <c r="AN63" s="12" t="s">
        <v>45</v>
      </c>
      <c r="AO63" s="12"/>
      <c r="AP63" s="12">
        <f>IF( AND(AD55&lt;0.5,AI$37&lt;&gt;0,AH$19&lt;&gt;0),AL$37&amp;" - "&amp;AK$37,0)</f>
        <v>0</v>
      </c>
      <c r="AQ63" s="12">
        <f t="shared" si="22"/>
        <v>0</v>
      </c>
      <c r="AR63" s="12" t="s">
        <v>45</v>
      </c>
    </row>
    <row r="64" ht="25.5" customHeight="1">
      <c r="A64" s="1"/>
      <c r="B64" s="1"/>
      <c r="C64" s="1" t="str">
        <f t="shared" si="1"/>
        <v>Arturo </v>
      </c>
      <c r="D64" s="2"/>
      <c r="E64" s="3"/>
      <c r="F64" s="4"/>
      <c r="G64" s="61" t="s">
        <v>532</v>
      </c>
      <c r="H64" s="11"/>
      <c r="I64" s="1"/>
      <c r="J64" s="36">
        <f t="shared" si="2"/>
        <v>0</v>
      </c>
      <c r="K64" s="37">
        <f t="shared" si="3"/>
        <v>0</v>
      </c>
      <c r="L64" s="13">
        <f t="shared" si="4"/>
        <v>0</v>
      </c>
      <c r="M64" s="15"/>
      <c r="N64" s="12"/>
      <c r="O64" s="12"/>
      <c r="P64" s="12"/>
      <c r="Q64" s="12"/>
      <c r="R64" s="12"/>
      <c r="S64" s="12"/>
      <c r="T64" s="12"/>
      <c r="U64" s="12"/>
      <c r="V64" s="50"/>
      <c r="W64" s="50"/>
      <c r="X64" s="50"/>
      <c r="Y64" s="50"/>
      <c r="Z64" s="12"/>
      <c r="AA64" s="12"/>
      <c r="AB64" s="12"/>
      <c r="AC64" s="12"/>
      <c r="AD64" s="12"/>
      <c r="AE64" s="12"/>
      <c r="AF64" s="12"/>
      <c r="AG64" s="12"/>
      <c r="AH64" s="12"/>
      <c r="AI64" s="12"/>
      <c r="AJ64" s="12"/>
      <c r="AK64" s="12" t="s">
        <v>72</v>
      </c>
      <c r="AL64" s="12" t="s">
        <v>409</v>
      </c>
      <c r="AM64" s="56" t="s">
        <v>449</v>
      </c>
      <c r="AN64" s="12" t="s">
        <v>45</v>
      </c>
      <c r="AO64" s="12"/>
      <c r="AP64" s="12" t="str">
        <f>IF( AND(AD29&lt;0.5,AI$38&lt;&gt;0,AH$15&lt;&gt;0),AL$38&amp;" - "&amp;AK$38,0)</f>
        <v>Estudiante requiere entrenamiento de subhabilidad Argumentación - Control</v>
      </c>
      <c r="AQ64" s="12" t="str">
        <f t="shared" si="22"/>
        <v>Debe indicarle que cuando se efectúen un pedido de sugerencia u orientación, que realice una contribución a continuación de la oración de apertura “En lugar de eso podríamos…”.
</v>
      </c>
      <c r="AR64" s="12" t="s">
        <v>45</v>
      </c>
    </row>
    <row r="65" ht="30.75" customHeight="1">
      <c r="A65" s="1"/>
      <c r="B65" s="1"/>
      <c r="C65" s="1" t="str">
        <f t="shared" si="1"/>
        <v>Nicolas </v>
      </c>
      <c r="D65" s="2"/>
      <c r="E65" s="57" t="s">
        <v>82</v>
      </c>
      <c r="F65" s="60" t="s">
        <v>519</v>
      </c>
      <c r="G65" s="61" t="s">
        <v>536</v>
      </c>
      <c r="H65" s="11"/>
      <c r="I65" s="35" t="s">
        <v>127</v>
      </c>
      <c r="J65" s="36" t="str">
        <f t="shared" si="2"/>
        <v>Aceptación/Confirmación</v>
      </c>
      <c r="K65" s="37">
        <f t="shared" si="3"/>
        <v>3</v>
      </c>
      <c r="L65" s="13" t="str">
        <f t="shared" si="4"/>
        <v>Muestra acuerdo o aprueba</v>
      </c>
      <c r="M65" s="15"/>
      <c r="N65" s="12"/>
      <c r="O65" s="12"/>
      <c r="P65" s="12"/>
      <c r="Q65" s="12"/>
      <c r="R65" s="12"/>
      <c r="S65" s="12"/>
      <c r="T65" s="12"/>
      <c r="U65" s="12"/>
      <c r="V65" s="50"/>
      <c r="W65" s="50"/>
      <c r="X65" s="50"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0"/>
      <c r="Z65" s="12"/>
      <c r="AA65" s="12"/>
      <c r="AB65" s="12"/>
      <c r="AC65" s="12"/>
      <c r="AD65" s="12"/>
      <c r="AE65" s="12"/>
      <c r="AF65" s="12"/>
      <c r="AG65" s="12"/>
      <c r="AH65" s="12"/>
      <c r="AI65" s="12"/>
      <c r="AJ65" s="12"/>
      <c r="AK65" s="12" t="s">
        <v>72</v>
      </c>
      <c r="AL65" s="12" t="s">
        <v>391</v>
      </c>
      <c r="AM65" s="56" t="s">
        <v>454</v>
      </c>
      <c r="AN65" s="12" t="s">
        <v>45</v>
      </c>
      <c r="AO65" s="12"/>
      <c r="AP65" s="12" t="str">
        <f>IF( AND(AD39&lt;0.5,AI$39&lt;&gt;0,AH$15&lt;&gt;0),AL$39&amp;" - "&amp;AK$39,0)</f>
        <v>Estudiante requiere entrenamiento de subhabilidad Informar - Control</v>
      </c>
      <c r="AQ65" s="12" t="str">
        <f t="shared" si="22"/>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2" t="s">
        <v>45</v>
      </c>
    </row>
    <row r="66" ht="24.75" customHeight="1">
      <c r="A66" s="1"/>
      <c r="B66" s="1"/>
      <c r="C66" s="1" t="str">
        <f t="shared" si="1"/>
        <v>Franco </v>
      </c>
      <c r="D66" s="2"/>
      <c r="E66" s="57" t="s">
        <v>94</v>
      </c>
      <c r="F66" s="60" t="s">
        <v>546</v>
      </c>
      <c r="G66" s="61" t="s">
        <v>547</v>
      </c>
      <c r="H66" s="11"/>
      <c r="I66" s="1"/>
      <c r="J66" s="36">
        <f t="shared" si="2"/>
        <v>0</v>
      </c>
      <c r="K66" s="37">
        <f t="shared" si="3"/>
        <v>0</v>
      </c>
      <c r="L66" s="13">
        <f t="shared" si="4"/>
        <v>0</v>
      </c>
      <c r="M66" s="15"/>
      <c r="N66" s="50"/>
      <c r="O66" s="50"/>
      <c r="P66" s="50"/>
      <c r="Q66" s="50"/>
      <c r="R66" s="50"/>
      <c r="S66" s="50"/>
      <c r="T66" s="50"/>
      <c r="U66" s="50"/>
      <c r="V66" s="50"/>
      <c r="W66" s="50"/>
      <c r="X66" s="50"/>
      <c r="Y66" s="50"/>
      <c r="Z66" s="12"/>
      <c r="AA66" s="12"/>
      <c r="AB66" s="12"/>
      <c r="AC66" s="12"/>
      <c r="AD66" s="12"/>
      <c r="AE66" s="12"/>
      <c r="AF66" s="12"/>
      <c r="AG66" s="12"/>
      <c r="AH66" s="12"/>
      <c r="AI66" s="12"/>
      <c r="AJ66" s="12"/>
      <c r="AK66" s="12" t="s">
        <v>72</v>
      </c>
      <c r="AL66" s="12" t="s">
        <v>441</v>
      </c>
      <c r="AM66" s="56" t="s">
        <v>457</v>
      </c>
      <c r="AN66" s="12" t="s">
        <v>45</v>
      </c>
      <c r="AO66" s="12"/>
      <c r="AP66" s="12" t="str">
        <f>IF( AND(AD55&lt;0.5,AI$40&lt;&gt;0,AH$15&lt;&gt;0),AL$40&amp;" - "&amp;AK$40,0)</f>
        <v>Estudiante requiere entrenamiento de subhabilidad Mantenimiento - Control</v>
      </c>
      <c r="AQ66" s="12" t="str">
        <f t="shared" si="22"/>
        <v>Debe indicarle que cuando se efectúen un pedido de sugerencia u orientación, que realice una contribución a continuación de la oración de apertura “Yo creo que debemos intentar…”.
</v>
      </c>
      <c r="AR66" s="12" t="s">
        <v>45</v>
      </c>
    </row>
    <row r="67" ht="27.0" customHeight="1">
      <c r="A67" s="1"/>
      <c r="B67" s="1"/>
      <c r="C67" s="1" t="str">
        <f t="shared" si="1"/>
        <v>Franco </v>
      </c>
      <c r="D67" s="2"/>
      <c r="E67" s="3"/>
      <c r="F67" s="4"/>
      <c r="G67" s="61" t="s">
        <v>552</v>
      </c>
      <c r="H67" s="11"/>
      <c r="I67" s="1"/>
      <c r="J67" s="36">
        <f t="shared" si="2"/>
        <v>0</v>
      </c>
      <c r="K67" s="37">
        <f t="shared" si="3"/>
        <v>0</v>
      </c>
      <c r="L67" s="13">
        <f t="shared" si="4"/>
        <v>0</v>
      </c>
      <c r="M67" s="15"/>
      <c r="N67" s="50"/>
      <c r="O67" s="50"/>
      <c r="P67" s="50"/>
      <c r="Q67" s="50"/>
      <c r="R67" s="50"/>
      <c r="S67" s="50"/>
      <c r="T67" s="50"/>
      <c r="U67" s="50"/>
      <c r="V67" s="50"/>
      <c r="W67" s="50"/>
      <c r="X67" s="50"/>
      <c r="Y67" s="50"/>
      <c r="Z67" s="12"/>
      <c r="AA67" s="12"/>
      <c r="AB67" s="12"/>
      <c r="AC67" s="12"/>
      <c r="AD67" s="12"/>
      <c r="AE67" s="12"/>
      <c r="AF67" s="12"/>
      <c r="AG67" s="12"/>
      <c r="AH67" s="12"/>
      <c r="AI67" s="12"/>
      <c r="AJ67" s="12"/>
      <c r="AK67" s="12" t="s">
        <v>72</v>
      </c>
      <c r="AL67" s="12" t="s">
        <v>398</v>
      </c>
      <c r="AM67" s="56" t="s">
        <v>462</v>
      </c>
      <c r="AN67" s="12" t="s">
        <v>45</v>
      </c>
      <c r="AO67" s="12"/>
      <c r="AP67" s="12" t="str">
        <f>IF( AND(AD60&lt;0.5,AI$41&lt;&gt;0,AH$15&lt;&gt;0),AL$41&amp;" - "&amp;AK$41,0)</f>
        <v>Estudiante requiere entrenamiento de subhabilidad Tarea - Control</v>
      </c>
      <c r="AQ67" s="12" t="str">
        <f t="shared" si="22"/>
        <v>Debe indicarle que cuando se efectúen un pedido de sugerencia u orientación, que realice una contribución a continuación de la oración de apertura “En vez de… probemos…”.
</v>
      </c>
      <c r="AR67" s="12" t="s">
        <v>45</v>
      </c>
    </row>
    <row r="68" ht="24.0" customHeight="1">
      <c r="A68" s="1"/>
      <c r="B68" s="1"/>
      <c r="C68" s="1" t="str">
        <f t="shared" si="1"/>
        <v>Nicolas </v>
      </c>
      <c r="D68" s="2"/>
      <c r="E68" s="57" t="s">
        <v>82</v>
      </c>
      <c r="F68" s="60" t="s">
        <v>222</v>
      </c>
      <c r="G68" s="61" t="s">
        <v>557</v>
      </c>
      <c r="H68" s="11"/>
      <c r="I68" s="35" t="s">
        <v>62</v>
      </c>
      <c r="J68" s="36" t="str">
        <f t="shared" si="2"/>
        <v>Elaborar</v>
      </c>
      <c r="K68" s="37">
        <f t="shared" si="3"/>
        <v>4</v>
      </c>
      <c r="L68" s="13" t="str">
        <f t="shared" si="4"/>
        <v>Da sugerencia u orientación</v>
      </c>
      <c r="M68" s="15"/>
      <c r="N68" s="50"/>
      <c r="O68" s="50"/>
      <c r="P68" s="50"/>
      <c r="Q68" s="50"/>
      <c r="R68" s="50"/>
      <c r="S68" s="50"/>
      <c r="T68" s="50"/>
      <c r="U68" s="50"/>
      <c r="V68" s="50"/>
      <c r="W68" s="50"/>
      <c r="X68" s="50"/>
      <c r="Y68" s="50"/>
      <c r="Z68" s="12"/>
      <c r="AA68" s="12"/>
      <c r="AB68" s="12"/>
      <c r="AC68" s="12"/>
      <c r="AD68" s="12"/>
      <c r="AE68" s="12"/>
      <c r="AF68" s="12"/>
      <c r="AG68" s="12"/>
      <c r="AH68" s="12"/>
      <c r="AI68" s="12"/>
      <c r="AJ68" s="12"/>
      <c r="AK68" s="12" t="s">
        <v>72</v>
      </c>
      <c r="AL68" s="12" t="s">
        <v>404</v>
      </c>
      <c r="AM68" s="56" t="s">
        <v>464</v>
      </c>
      <c r="AN68" s="12" t="s">
        <v>45</v>
      </c>
      <c r="AO68" s="12"/>
      <c r="AP68" s="12">
        <f>IF( AND(AD46&lt;0.5,AI$42&lt;&gt;0,AH$20&lt;&gt;0),AL$42&amp;" - "&amp;AK$42,0)</f>
        <v>0</v>
      </c>
      <c r="AQ68" s="12">
        <f t="shared" si="22"/>
        <v>0</v>
      </c>
      <c r="AR68" s="12" t="s">
        <v>45</v>
      </c>
    </row>
    <row r="69" ht="15.0" customHeight="1">
      <c r="A69" s="1"/>
      <c r="B69" s="1"/>
      <c r="C69" s="1" t="str">
        <f t="shared" si="1"/>
        <v>Arturo </v>
      </c>
      <c r="D69" s="2"/>
      <c r="E69" s="57" t="s">
        <v>22</v>
      </c>
      <c r="F69" s="60" t="s">
        <v>222</v>
      </c>
      <c r="G69" s="61" t="s">
        <v>562</v>
      </c>
      <c r="H69" s="11"/>
      <c r="I69" s="1"/>
      <c r="J69" s="36">
        <f t="shared" si="2"/>
        <v>0</v>
      </c>
      <c r="K69" s="37">
        <f t="shared" si="3"/>
        <v>0</v>
      </c>
      <c r="L69" s="13">
        <f t="shared" si="4"/>
        <v>0</v>
      </c>
      <c r="M69" s="15"/>
      <c r="N69" s="50"/>
      <c r="O69" s="50"/>
      <c r="P69" s="50"/>
      <c r="Q69" s="50"/>
      <c r="R69" s="50"/>
      <c r="S69" s="50"/>
      <c r="T69" s="50"/>
      <c r="U69" s="50"/>
      <c r="V69" s="50"/>
      <c r="W69" s="50"/>
      <c r="X69" s="50"/>
      <c r="Y69" s="50"/>
      <c r="Z69" s="12"/>
      <c r="AA69" s="12"/>
      <c r="AB69" s="12"/>
      <c r="AC69" s="12"/>
      <c r="AD69" s="12"/>
      <c r="AE69" s="12"/>
      <c r="AF69" s="12"/>
      <c r="AG69" s="12"/>
      <c r="AH69" s="12"/>
      <c r="AI69" s="12"/>
      <c r="AJ69" s="12"/>
      <c r="AK69" s="12" t="s">
        <v>332</v>
      </c>
      <c r="AL69" s="12" t="s">
        <v>332</v>
      </c>
      <c r="AM69" s="12" t="s">
        <v>332</v>
      </c>
      <c r="AN69" s="12" t="s">
        <v>45</v>
      </c>
      <c r="AO69" s="12"/>
      <c r="AP69" s="12"/>
      <c r="AQ69" s="12">
        <f t="shared" si="22"/>
        <v>0</v>
      </c>
      <c r="AR69" s="12" t="s">
        <v>45</v>
      </c>
    </row>
    <row r="70" ht="15.0" customHeight="1">
      <c r="A70" s="1"/>
      <c r="B70" s="1"/>
      <c r="C70" s="1" t="str">
        <f t="shared" si="1"/>
        <v>Herminio </v>
      </c>
      <c r="D70" s="2"/>
      <c r="E70" s="57" t="s">
        <v>230</v>
      </c>
      <c r="F70" s="60" t="s">
        <v>566</v>
      </c>
      <c r="G70" s="61" t="s">
        <v>567</v>
      </c>
      <c r="H70" s="11"/>
      <c r="I70" s="1"/>
      <c r="J70" s="36">
        <f t="shared" si="2"/>
        <v>0</v>
      </c>
      <c r="K70" s="37">
        <f t="shared" si="3"/>
        <v>0</v>
      </c>
      <c r="L70" s="13">
        <f t="shared" si="4"/>
        <v>0</v>
      </c>
      <c r="M70" s="15"/>
      <c r="N70" s="50"/>
      <c r="O70" s="50"/>
      <c r="P70" s="50"/>
      <c r="Q70" s="50"/>
      <c r="R70" s="50"/>
      <c r="S70" s="50"/>
      <c r="T70" s="50"/>
      <c r="U70" s="50"/>
      <c r="V70" s="50"/>
      <c r="W70" s="50"/>
      <c r="X70" s="50"/>
      <c r="Y70" s="50"/>
      <c r="Z70" s="12"/>
      <c r="AA70" s="12"/>
      <c r="AB70" s="12"/>
      <c r="AC70" s="12"/>
      <c r="AD70" s="12"/>
      <c r="AE70" s="12"/>
      <c r="AF70" s="12"/>
      <c r="AG70" s="12"/>
      <c r="AH70" s="12"/>
      <c r="AI70" s="12"/>
      <c r="AJ70" s="12"/>
      <c r="AK70" s="12" t="s">
        <v>332</v>
      </c>
      <c r="AL70" s="12" t="s">
        <v>332</v>
      </c>
      <c r="AM70" s="12" t="s">
        <v>332</v>
      </c>
      <c r="AN70" s="12" t="s">
        <v>45</v>
      </c>
      <c r="AO70" s="12"/>
      <c r="AP70" s="12"/>
      <c r="AQ70" s="12">
        <f t="shared" si="22"/>
        <v>0</v>
      </c>
      <c r="AR70" s="12" t="s">
        <v>45</v>
      </c>
    </row>
    <row r="71" ht="24.0" customHeight="1">
      <c r="A71" s="1"/>
      <c r="B71" s="1"/>
      <c r="C71" s="1" t="str">
        <f t="shared" si="1"/>
        <v>Herminio </v>
      </c>
      <c r="D71" s="2"/>
      <c r="E71" s="3"/>
      <c r="F71" s="4"/>
      <c r="G71" s="61" t="s">
        <v>573</v>
      </c>
      <c r="H71" s="11"/>
      <c r="I71" s="1"/>
      <c r="J71" s="36">
        <f t="shared" si="2"/>
        <v>0</v>
      </c>
      <c r="K71" s="37">
        <f t="shared" si="3"/>
        <v>0</v>
      </c>
      <c r="L71" s="13">
        <f t="shared" si="4"/>
        <v>0</v>
      </c>
      <c r="M71" s="15"/>
      <c r="N71" s="50"/>
      <c r="O71" s="50"/>
      <c r="P71" s="50"/>
      <c r="Q71" s="50"/>
      <c r="R71" s="50"/>
      <c r="S71" s="50"/>
      <c r="T71" s="50"/>
      <c r="U71" s="50"/>
      <c r="V71" s="50"/>
      <c r="W71" s="50"/>
      <c r="X71" s="50"/>
      <c r="Y71" s="50"/>
      <c r="Z71" s="12"/>
      <c r="AA71" s="12"/>
      <c r="AB71" s="12"/>
      <c r="AC71" s="12"/>
      <c r="AD71" s="12"/>
      <c r="AE71" s="12"/>
      <c r="AF71" s="12"/>
      <c r="AG71" s="12"/>
      <c r="AH71" s="12"/>
      <c r="AI71" s="12"/>
      <c r="AJ71" s="12"/>
      <c r="AK71" s="12" t="s">
        <v>91</v>
      </c>
      <c r="AL71" s="12" t="s">
        <v>474</v>
      </c>
      <c r="AM71" s="56" t="s">
        <v>475</v>
      </c>
      <c r="AN71" s="12"/>
      <c r="AO71" s="12"/>
      <c r="AP71" s="12">
        <f>IF( AND(AD52&lt;0.5,AI$45&lt;&gt;0,OR(AH$21&lt;&gt;0,AH$14&lt;&gt;0)),AL$45&amp;" - "&amp;AK$45,0)</f>
        <v>0</v>
      </c>
      <c r="AQ71" s="12">
        <f t="shared" si="22"/>
        <v>0</v>
      </c>
      <c r="AR71" s="12" t="s">
        <v>45</v>
      </c>
    </row>
    <row r="72" ht="24.75" customHeight="1">
      <c r="A72" s="1"/>
      <c r="B72" s="1"/>
      <c r="C72" s="1" t="str">
        <f t="shared" si="1"/>
        <v>Franco </v>
      </c>
      <c r="D72" s="2"/>
      <c r="E72" s="57" t="s">
        <v>94</v>
      </c>
      <c r="F72" s="60" t="s">
        <v>577</v>
      </c>
      <c r="G72" s="61" t="s">
        <v>578</v>
      </c>
      <c r="H72" s="11"/>
      <c r="I72" s="1"/>
      <c r="J72" s="36">
        <f t="shared" si="2"/>
        <v>0</v>
      </c>
      <c r="K72" s="37">
        <f t="shared" si="3"/>
        <v>0</v>
      </c>
      <c r="L72" s="13">
        <f t="shared" si="4"/>
        <v>0</v>
      </c>
      <c r="M72" s="15"/>
      <c r="N72" s="50"/>
      <c r="O72" s="50"/>
      <c r="P72" s="50"/>
      <c r="Q72" s="50"/>
      <c r="R72" s="50"/>
      <c r="S72" s="50"/>
      <c r="T72" s="50"/>
      <c r="U72" s="50"/>
      <c r="V72" s="50"/>
      <c r="W72" s="50"/>
      <c r="X72" s="50"/>
      <c r="Y72" s="50"/>
      <c r="Z72" s="12"/>
      <c r="AA72" s="12"/>
      <c r="AB72" s="12"/>
      <c r="AC72" s="12"/>
      <c r="AD72" s="12"/>
      <c r="AE72" s="12"/>
      <c r="AF72" s="12"/>
      <c r="AG72" s="12"/>
      <c r="AH72" s="12"/>
      <c r="AI72" s="12"/>
      <c r="AJ72" s="12"/>
      <c r="AK72" s="12" t="s">
        <v>105</v>
      </c>
      <c r="AL72" s="12" t="s">
        <v>474</v>
      </c>
      <c r="AM72" s="56" t="s">
        <v>477</v>
      </c>
      <c r="AN72" s="12" t="s">
        <v>45</v>
      </c>
      <c r="AO72" s="12"/>
      <c r="AP72" s="12" t="str">
        <f>IF( AND(AD52&lt;0.5,AI$46&lt;&gt;0,AH$13&lt;&gt;0),AL$46&amp;" - "&amp;AK$46,0)</f>
        <v>Estudiante requiere entrenamiento de subhabilidad Reconocimiento - Reducción de tensión</v>
      </c>
      <c r="AQ72" s="12" t="str">
        <f t="shared" si="22"/>
        <v>Indicar que en un futuro debe formular al menos una muestra de relajamiento al grupo. El estudiante debe hacer su contribución a continuación de la oración de apertura “Gracias amigos,…”.</v>
      </c>
      <c r="AR72" s="12" t="s">
        <v>45</v>
      </c>
    </row>
    <row r="73" ht="15.0" customHeight="1">
      <c r="A73" s="1"/>
      <c r="B73" s="1"/>
      <c r="C73" s="1" t="str">
        <f t="shared" si="1"/>
        <v>Franco </v>
      </c>
      <c r="D73" s="2"/>
      <c r="E73" s="3"/>
      <c r="F73" s="4"/>
      <c r="G73" s="61" t="s">
        <v>583</v>
      </c>
      <c r="H73" s="11"/>
      <c r="I73" s="1"/>
      <c r="J73" s="36">
        <f t="shared" si="2"/>
        <v>0</v>
      </c>
      <c r="K73" s="37">
        <f t="shared" si="3"/>
        <v>0</v>
      </c>
      <c r="L73" s="13">
        <f t="shared" si="4"/>
        <v>0</v>
      </c>
      <c r="M73" s="15"/>
      <c r="N73" s="50"/>
      <c r="O73" s="50"/>
      <c r="P73" s="50"/>
      <c r="Q73" s="50"/>
      <c r="R73" s="50"/>
      <c r="S73" s="50"/>
      <c r="T73" s="50"/>
      <c r="U73" s="50"/>
      <c r="V73" s="50"/>
      <c r="W73" s="50"/>
      <c r="X73" s="50"/>
      <c r="Y73" s="50"/>
      <c r="Z73" s="12"/>
      <c r="AA73" s="12"/>
      <c r="AB73" s="12"/>
      <c r="AC73" s="12"/>
      <c r="AD73" s="12"/>
      <c r="AE73" s="12"/>
      <c r="AF73" s="12"/>
      <c r="AG73" s="12"/>
      <c r="AH73" s="12"/>
      <c r="AI73" s="12"/>
      <c r="AJ73" s="12"/>
      <c r="AK73" s="12" t="s">
        <v>105</v>
      </c>
      <c r="AL73" s="12" t="s">
        <v>409</v>
      </c>
      <c r="AM73" s="12" t="s">
        <v>481</v>
      </c>
      <c r="AN73" s="12" t="s">
        <v>45</v>
      </c>
      <c r="AO73" s="12"/>
      <c r="AP73" s="12">
        <f>IF( AND(AD29&lt;0.5,AI$47&lt;&gt;0,AH$22&lt;&gt;0),AL$47&amp;" - "&amp;AK$47,0)</f>
        <v>0</v>
      </c>
      <c r="AQ73" s="12">
        <f t="shared" si="22"/>
        <v>0</v>
      </c>
      <c r="AR73" s="12" t="s">
        <v>45</v>
      </c>
    </row>
    <row r="74" ht="15.0" customHeight="1">
      <c r="A74" s="1"/>
      <c r="B74" s="1"/>
      <c r="C74" s="1" t="str">
        <f t="shared" si="1"/>
        <v>Leonardo </v>
      </c>
      <c r="D74" s="2"/>
      <c r="E74" s="57" t="s">
        <v>42</v>
      </c>
      <c r="F74" s="60" t="s">
        <v>589</v>
      </c>
      <c r="G74" s="61" t="s">
        <v>590</v>
      </c>
      <c r="H74" s="11"/>
      <c r="I74" s="1"/>
      <c r="J74" s="36">
        <f t="shared" si="2"/>
        <v>0</v>
      </c>
      <c r="K74" s="37">
        <f t="shared" si="3"/>
        <v>0</v>
      </c>
      <c r="L74" s="13">
        <f t="shared" si="4"/>
        <v>0</v>
      </c>
      <c r="M74" s="15"/>
      <c r="N74" s="50"/>
      <c r="O74" s="50"/>
      <c r="P74" s="50"/>
      <c r="Q74" s="50"/>
      <c r="R74" s="50"/>
      <c r="S74" s="50"/>
      <c r="T74" s="50"/>
      <c r="U74" s="50"/>
      <c r="V74" s="50"/>
      <c r="W74" s="50"/>
      <c r="X74" s="50"/>
      <c r="Y74" s="50"/>
      <c r="Z74" s="12"/>
      <c r="AA74" s="12"/>
      <c r="AB74" s="12"/>
      <c r="AC74" s="12"/>
      <c r="AD74" s="12"/>
      <c r="AE74" s="12"/>
      <c r="AF74" s="12"/>
      <c r="AG74" s="12"/>
      <c r="AH74" s="12"/>
      <c r="AI74" s="12"/>
      <c r="AJ74" s="12"/>
      <c r="AK74" s="12" t="s">
        <v>105</v>
      </c>
      <c r="AL74" s="12" t="s">
        <v>441</v>
      </c>
      <c r="AM74" s="12" t="s">
        <v>481</v>
      </c>
      <c r="AN74" s="12" t="s">
        <v>45</v>
      </c>
      <c r="AO74" s="12"/>
      <c r="AP74" s="12">
        <f>IF( AND(AD55&lt;0.5,AI$48&lt;&gt;0,AH$22&lt;&gt;0),AL$48&amp;" - "&amp;AK$48,0)</f>
        <v>0</v>
      </c>
      <c r="AQ74" s="12">
        <f t="shared" si="22"/>
        <v>0</v>
      </c>
      <c r="AR74" s="12" t="s">
        <v>45</v>
      </c>
    </row>
    <row r="75" ht="15.0" customHeight="1">
      <c r="A75" s="1"/>
      <c r="B75" s="1"/>
      <c r="C75" s="1" t="str">
        <f t="shared" si="1"/>
        <v>Leonardo </v>
      </c>
      <c r="D75" s="2"/>
      <c r="E75" s="3"/>
      <c r="F75" s="4"/>
      <c r="G75" s="61" t="s">
        <v>595</v>
      </c>
      <c r="H75" s="11"/>
      <c r="I75" s="1"/>
      <c r="J75" s="36">
        <f t="shared" si="2"/>
        <v>0</v>
      </c>
      <c r="K75" s="37">
        <f t="shared" si="3"/>
        <v>0</v>
      </c>
      <c r="L75" s="13">
        <f t="shared" si="4"/>
        <v>0</v>
      </c>
      <c r="M75" s="15"/>
      <c r="N75" s="50"/>
      <c r="O75" s="50"/>
      <c r="P75" s="50"/>
      <c r="Q75" s="50"/>
      <c r="R75" s="50"/>
      <c r="S75" s="50"/>
      <c r="T75" s="50"/>
      <c r="U75" s="50"/>
      <c r="V75" s="50"/>
      <c r="W75" s="50"/>
      <c r="X75" s="50"/>
      <c r="Y75" s="50"/>
      <c r="Z75" s="12"/>
      <c r="AA75" s="12"/>
      <c r="AB75" s="12"/>
      <c r="AC75" s="12"/>
      <c r="AD75" s="12"/>
      <c r="AE75" s="12"/>
      <c r="AF75" s="12"/>
      <c r="AG75" s="12"/>
      <c r="AH75" s="12"/>
      <c r="AI75" s="12"/>
      <c r="AJ75" s="12"/>
      <c r="AK75" s="12" t="s">
        <v>123</v>
      </c>
      <c r="AL75" s="12" t="s">
        <v>489</v>
      </c>
      <c r="AM75" s="12" t="s">
        <v>490</v>
      </c>
      <c r="AN75" s="12" t="s">
        <v>45</v>
      </c>
      <c r="AO75" s="12"/>
      <c r="AP75" s="12" t="str">
        <f>IF( AND(AD37&lt;0.5,AI$49&lt;&gt;0,AH$12&lt;&gt;0),AL$49&amp;" - "&amp;AK$49,0)</f>
        <v>Estudiante requiere entrenamiento de subhabilidad Motivar  - Reintegración</v>
      </c>
      <c r="AQ75" s="12" t="str">
        <f t="shared" si="22"/>
        <v>Indicar que en un futuro debe formular al menos una muestra de solidaridad al grupo. El estudiante debe hacer su contribución a continuación de la oración de apertura “¡vamos por buen camino!...”.</v>
      </c>
      <c r="AR75" s="12" t="s">
        <v>45</v>
      </c>
    </row>
    <row r="76" ht="24.75" customHeight="1">
      <c r="A76" s="1"/>
      <c r="B76" s="1"/>
      <c r="C76" s="1" t="str">
        <f t="shared" si="1"/>
        <v>Herminio </v>
      </c>
      <c r="D76" s="2"/>
      <c r="E76" s="57" t="s">
        <v>230</v>
      </c>
      <c r="F76" s="60" t="s">
        <v>600</v>
      </c>
      <c r="G76" s="61" t="s">
        <v>601</v>
      </c>
      <c r="H76" s="11"/>
      <c r="I76" s="1"/>
      <c r="J76" s="36">
        <f t="shared" si="2"/>
        <v>0</v>
      </c>
      <c r="K76" s="37">
        <f t="shared" si="3"/>
        <v>0</v>
      </c>
      <c r="L76" s="13">
        <f t="shared" si="4"/>
        <v>0</v>
      </c>
      <c r="M76" s="15"/>
      <c r="N76" s="50"/>
      <c r="O76" s="50"/>
      <c r="P76" s="50"/>
      <c r="Q76" s="50"/>
      <c r="R76" s="50"/>
      <c r="S76" s="50"/>
      <c r="T76" s="50"/>
      <c r="U76" s="50"/>
      <c r="V76" s="50"/>
      <c r="W76" s="50"/>
      <c r="X76" s="50"/>
      <c r="Y76" s="50"/>
      <c r="Z76" s="12"/>
      <c r="AA76" s="12"/>
      <c r="AB76" s="12"/>
      <c r="AC76" s="12"/>
      <c r="AD76" s="12"/>
      <c r="AE76" s="12"/>
      <c r="AF76" s="12"/>
      <c r="AG76" s="12"/>
      <c r="AH76" s="12"/>
      <c r="AI76" s="12"/>
      <c r="AJ76" s="12"/>
      <c r="AK76" s="12" t="s">
        <v>123</v>
      </c>
      <c r="AL76" s="12" t="s">
        <v>441</v>
      </c>
      <c r="AM76" s="56" t="s">
        <v>495</v>
      </c>
      <c r="AN76" s="12" t="s">
        <v>45</v>
      </c>
      <c r="AO76" s="12"/>
      <c r="AP76" s="12" t="str">
        <f>IF( AND(AD55&lt;0.5,AI$50&lt;&gt;0,AH$12&lt;&gt;0),AL$50&amp;" - "&amp;AK$50,0)</f>
        <v>Estudiante requiere entrenamiento de subhabilidad Mantenimiento - Reintegración</v>
      </c>
      <c r="AQ76" s="12" t="str">
        <f t="shared" si="22"/>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2" t="s">
        <v>45</v>
      </c>
    </row>
    <row r="77" ht="15.0" customHeight="1">
      <c r="A77" s="1"/>
      <c r="B77" s="1"/>
      <c r="C77" s="1" t="str">
        <f t="shared" si="1"/>
        <v>Herminio </v>
      </c>
      <c r="D77" s="2"/>
      <c r="E77" s="3"/>
      <c r="F77" s="4"/>
      <c r="G77" s="61" t="s">
        <v>606</v>
      </c>
      <c r="H77" s="11"/>
      <c r="I77" s="35" t="s">
        <v>358</v>
      </c>
      <c r="J77" s="36" t="str">
        <f t="shared" si="2"/>
        <v>Clarificación</v>
      </c>
      <c r="K77" s="37">
        <f t="shared" si="3"/>
        <v>7</v>
      </c>
      <c r="L77" s="13" t="str">
        <f t="shared" si="4"/>
        <v>Pide información</v>
      </c>
      <c r="M77" s="15"/>
      <c r="N77" s="50"/>
      <c r="O77" s="50"/>
      <c r="P77" s="50"/>
      <c r="Q77" s="50"/>
      <c r="R77" s="50"/>
      <c r="S77" s="50"/>
      <c r="T77" s="50"/>
      <c r="U77" s="50"/>
      <c r="V77" s="50"/>
      <c r="W77" s="50"/>
      <c r="X77" s="50"/>
      <c r="Y77" s="50"/>
      <c r="Z77" s="12"/>
      <c r="AA77" s="12"/>
      <c r="AB77" s="12"/>
      <c r="AC77" s="12"/>
      <c r="AD77" s="12"/>
      <c r="AE77" s="12"/>
      <c r="AF77" s="12"/>
      <c r="AG77" s="12"/>
      <c r="AH77" s="12"/>
      <c r="AI77" s="12"/>
      <c r="AJ77" s="12"/>
      <c r="AK77" s="12" t="s">
        <v>123</v>
      </c>
      <c r="AL77" s="12" t="s">
        <v>398</v>
      </c>
      <c r="AM77" s="12" t="s">
        <v>500</v>
      </c>
      <c r="AN77" s="12" t="s">
        <v>45</v>
      </c>
      <c r="AO77" s="12"/>
      <c r="AP77" s="12" t="str">
        <f>IF( AND(AD60&lt;0.5,AI$51&lt;&gt;0,AH$12&lt;&gt;0),AL$51&amp;" - "&amp;AK$51,0)</f>
        <v>Estudiante requiere entrenamiento de subhabilidad Tarea - Reintegración</v>
      </c>
      <c r="AQ77" s="12" t="str">
        <f t="shared" si="22"/>
        <v>Indicar que en un futuro debe formular al menos una muestra de solidaridad al grupo. El estudiante debe hacer su contribución a continuación de la oración de apertura “¡Hasta la próxima!...”.</v>
      </c>
      <c r="AR77" s="12" t="s">
        <v>45</v>
      </c>
    </row>
    <row r="78" ht="15.0" customHeight="1">
      <c r="A78" s="1"/>
      <c r="B78" s="1"/>
      <c r="C78" s="1" t="str">
        <f t="shared" si="1"/>
        <v>Arturo </v>
      </c>
      <c r="D78" s="2"/>
      <c r="E78" s="57" t="s">
        <v>22</v>
      </c>
      <c r="F78" s="60" t="s">
        <v>600</v>
      </c>
      <c r="G78" s="61" t="s">
        <v>613</v>
      </c>
      <c r="H78" s="11"/>
      <c r="I78" s="1"/>
      <c r="J78" s="36">
        <f t="shared" si="2"/>
        <v>0</v>
      </c>
      <c r="K78" s="37">
        <f t="shared" si="3"/>
        <v>0</v>
      </c>
      <c r="L78" s="13">
        <f t="shared" si="4"/>
        <v>0</v>
      </c>
      <c r="M78" s="15"/>
      <c r="N78" s="50"/>
      <c r="O78" s="50"/>
      <c r="P78" s="50"/>
      <c r="Q78" s="50"/>
      <c r="R78" s="50"/>
      <c r="S78" s="50"/>
      <c r="T78" s="50"/>
      <c r="U78" s="50"/>
      <c r="V78" s="50"/>
      <c r="W78" s="50"/>
      <c r="X78" s="50"/>
      <c r="Y78" s="50"/>
      <c r="Z78" s="12"/>
      <c r="AA78" s="12"/>
      <c r="AB78" s="12"/>
      <c r="AC78" s="12"/>
      <c r="AD78" s="12"/>
      <c r="AE78" s="12"/>
      <c r="AF78" s="12"/>
      <c r="AG78" s="12"/>
      <c r="AH78" s="12"/>
      <c r="AI78" s="12"/>
      <c r="AJ78" s="12"/>
      <c r="AK78" s="12" t="s">
        <v>123</v>
      </c>
      <c r="AL78" s="12" t="s">
        <v>409</v>
      </c>
      <c r="AM78" s="12" t="s">
        <v>503</v>
      </c>
      <c r="AN78" s="12" t="s">
        <v>45</v>
      </c>
      <c r="AO78" s="12"/>
      <c r="AP78" s="12">
        <f>IF( AND(AD29&lt;0.5,AI$52&lt;&gt;0,AH$23&lt;&gt;0),AL$52&amp;" - "&amp;AK$52,0)</f>
        <v>0</v>
      </c>
      <c r="AQ78" s="12">
        <f t="shared" si="22"/>
        <v>0</v>
      </c>
      <c r="AR78" s="12" t="s">
        <v>45</v>
      </c>
    </row>
    <row r="79" ht="15.0" customHeight="1">
      <c r="A79" s="1"/>
      <c r="B79" s="1"/>
      <c r="C79" s="1" t="str">
        <f t="shared" si="1"/>
        <v>Arturo </v>
      </c>
      <c r="D79" s="2"/>
      <c r="E79" s="3"/>
      <c r="F79" s="4"/>
      <c r="G79" s="61" t="s">
        <v>618</v>
      </c>
      <c r="H79" s="11"/>
      <c r="I79" s="1"/>
      <c r="J79" s="36">
        <f t="shared" si="2"/>
        <v>0</v>
      </c>
      <c r="K79" s="37">
        <f t="shared" si="3"/>
        <v>0</v>
      </c>
      <c r="L79" s="13">
        <f t="shared" si="4"/>
        <v>0</v>
      </c>
      <c r="M79" s="15"/>
      <c r="N79" s="50"/>
      <c r="O79" s="50"/>
      <c r="P79" s="50"/>
      <c r="Q79" s="50"/>
      <c r="R79" s="50"/>
      <c r="S79" s="50"/>
      <c r="T79" s="50"/>
      <c r="U79" s="50"/>
      <c r="V79" s="50"/>
      <c r="W79" s="50"/>
      <c r="X79" s="50"/>
      <c r="Y79" s="50"/>
      <c r="Z79" s="12"/>
      <c r="AA79" s="12"/>
      <c r="AB79" s="12"/>
      <c r="AC79" s="12"/>
      <c r="AD79" s="12"/>
      <c r="AE79" s="12"/>
      <c r="AF79" s="12"/>
      <c r="AG79" s="12"/>
      <c r="AH79" s="12"/>
      <c r="AI79" s="12"/>
      <c r="AJ79" s="12"/>
      <c r="AK79" s="12"/>
      <c r="AL79" s="12"/>
      <c r="AM79" s="12"/>
      <c r="AN79" s="12"/>
      <c r="AO79" s="12"/>
      <c r="AP79" s="12"/>
      <c r="AQ79" s="12"/>
      <c r="AR79" s="12" t="s">
        <v>45</v>
      </c>
    </row>
    <row r="80" ht="15.0" customHeight="1">
      <c r="A80" s="1"/>
      <c r="B80" s="1"/>
      <c r="C80" s="1" t="str">
        <f t="shared" si="1"/>
        <v>Arturo </v>
      </c>
      <c r="D80" s="2"/>
      <c r="E80" s="3"/>
      <c r="F80" s="4"/>
      <c r="G80" s="61" t="s">
        <v>103</v>
      </c>
      <c r="H80" s="11"/>
      <c r="I80" s="1"/>
      <c r="J80" s="36">
        <f t="shared" si="2"/>
        <v>0</v>
      </c>
      <c r="K80" s="37">
        <f t="shared" si="3"/>
        <v>0</v>
      </c>
      <c r="L80" s="13">
        <f t="shared" si="4"/>
        <v>0</v>
      </c>
      <c r="M80" s="15"/>
      <c r="N80" s="50"/>
      <c r="O80" s="50"/>
      <c r="P80" s="50"/>
      <c r="Q80" s="50"/>
      <c r="R80" s="50"/>
      <c r="S80" s="50"/>
      <c r="T80" s="50"/>
      <c r="U80" s="50"/>
      <c r="V80" s="50"/>
      <c r="W80" s="50"/>
      <c r="X80" s="50"/>
      <c r="Y80" s="50"/>
      <c r="Z80" s="12"/>
      <c r="AA80" s="12"/>
      <c r="AB80" s="12"/>
      <c r="AC80" s="12"/>
      <c r="AD80" s="12"/>
      <c r="AE80" s="12"/>
      <c r="AF80" s="12"/>
      <c r="AG80" s="12"/>
      <c r="AH80" s="12"/>
      <c r="AI80" s="12"/>
      <c r="AJ80" s="12"/>
      <c r="AK80" s="12"/>
      <c r="AL80" s="12"/>
      <c r="AM80" s="12"/>
      <c r="AN80" s="12"/>
      <c r="AO80" s="12"/>
      <c r="AP80" s="12"/>
      <c r="AQ80" s="12"/>
      <c r="AR80" s="12"/>
    </row>
    <row r="81" ht="15.0" customHeight="1">
      <c r="A81" s="1"/>
      <c r="B81" s="1"/>
      <c r="C81" s="1" t="str">
        <f t="shared" si="1"/>
        <v>Herminio </v>
      </c>
      <c r="D81" s="2"/>
      <c r="E81" s="57" t="s">
        <v>230</v>
      </c>
      <c r="F81" s="60" t="s">
        <v>625</v>
      </c>
      <c r="G81" s="61" t="s">
        <v>626</v>
      </c>
      <c r="H81" s="11"/>
      <c r="I81" s="1"/>
      <c r="J81" s="36">
        <f t="shared" si="2"/>
        <v>0</v>
      </c>
      <c r="K81" s="37">
        <f t="shared" si="3"/>
        <v>0</v>
      </c>
      <c r="L81" s="13">
        <f t="shared" si="4"/>
        <v>0</v>
      </c>
      <c r="M81" s="15"/>
      <c r="N81" s="50"/>
      <c r="O81" s="50"/>
      <c r="P81" s="50"/>
      <c r="Q81" s="50"/>
      <c r="R81" s="50"/>
      <c r="S81" s="50"/>
      <c r="T81" s="50"/>
      <c r="U81" s="50"/>
      <c r="V81" s="50"/>
      <c r="W81" s="50"/>
      <c r="X81" s="50"/>
      <c r="Y81" s="50"/>
      <c r="Z81" s="12"/>
      <c r="AA81" s="12"/>
      <c r="AB81" s="12"/>
      <c r="AC81" s="12"/>
      <c r="AD81" s="12"/>
      <c r="AE81" s="12"/>
      <c r="AF81" s="12"/>
      <c r="AG81" s="12"/>
      <c r="AH81" s="12"/>
      <c r="AI81" s="12"/>
      <c r="AJ81" s="12"/>
      <c r="AK81" s="12"/>
      <c r="AL81" s="12"/>
      <c r="AM81" s="12"/>
      <c r="AN81" s="12"/>
      <c r="AO81" s="12"/>
      <c r="AP81" s="12"/>
      <c r="AQ81" s="12"/>
      <c r="AR81" s="12"/>
    </row>
    <row r="82" ht="15.0" customHeight="1">
      <c r="A82" s="1"/>
      <c r="B82" s="1"/>
      <c r="C82" s="1" t="str">
        <f t="shared" si="1"/>
        <v>Arturo </v>
      </c>
      <c r="D82" s="2"/>
      <c r="E82" s="57" t="s">
        <v>22</v>
      </c>
      <c r="F82" s="60" t="s">
        <v>630</v>
      </c>
      <c r="G82" s="61" t="s">
        <v>631</v>
      </c>
      <c r="H82" s="11"/>
      <c r="I82" s="1"/>
      <c r="J82" s="36">
        <f t="shared" si="2"/>
        <v>0</v>
      </c>
      <c r="K82" s="37">
        <f t="shared" si="3"/>
        <v>0</v>
      </c>
      <c r="L82" s="13">
        <f t="shared" si="4"/>
        <v>0</v>
      </c>
      <c r="M82" s="15"/>
      <c r="N82" s="50"/>
      <c r="O82" s="50"/>
      <c r="P82" s="50"/>
      <c r="Q82" s="50"/>
      <c r="R82" s="50"/>
      <c r="S82" s="50"/>
      <c r="T82" s="50"/>
      <c r="U82" s="50"/>
      <c r="V82" s="50"/>
      <c r="W82" s="50"/>
      <c r="X82" s="50"/>
      <c r="Y82" s="50"/>
      <c r="Z82" s="12"/>
      <c r="AA82" s="12"/>
      <c r="AB82" s="12"/>
      <c r="AC82" s="12"/>
      <c r="AD82" s="12"/>
      <c r="AE82" s="12"/>
      <c r="AF82" s="12"/>
      <c r="AG82" s="12"/>
      <c r="AH82" s="12"/>
      <c r="AI82" s="12"/>
      <c r="AJ82" s="12"/>
      <c r="AK82" s="12"/>
      <c r="AL82" s="12"/>
      <c r="AM82" s="12"/>
      <c r="AN82" s="12"/>
      <c r="AO82" s="12"/>
      <c r="AP82" s="12"/>
      <c r="AQ82" s="12"/>
      <c r="AR82" s="12"/>
    </row>
    <row r="83" ht="15.0" customHeight="1">
      <c r="A83" s="1"/>
      <c r="B83" s="1"/>
      <c r="C83" s="1" t="str">
        <f t="shared" si="1"/>
        <v>Arturo </v>
      </c>
      <c r="D83" s="2"/>
      <c r="E83" s="3"/>
      <c r="F83" s="4"/>
      <c r="G83" s="61" t="s">
        <v>635</v>
      </c>
      <c r="H83" s="11"/>
      <c r="I83" s="1"/>
      <c r="J83" s="36">
        <f t="shared" si="2"/>
        <v>0</v>
      </c>
      <c r="K83" s="37">
        <f t="shared" si="3"/>
        <v>0</v>
      </c>
      <c r="L83" s="13">
        <f t="shared" si="4"/>
        <v>0</v>
      </c>
      <c r="M83" s="15"/>
      <c r="N83" s="50"/>
      <c r="O83" s="50"/>
      <c r="P83" s="50"/>
      <c r="Q83" s="50"/>
      <c r="R83" s="50"/>
      <c r="S83" s="50"/>
      <c r="T83" s="50"/>
      <c r="U83" s="50"/>
      <c r="V83" s="50"/>
      <c r="W83" s="50"/>
      <c r="X83" s="50"/>
      <c r="Y83" s="50"/>
      <c r="Z83" s="12"/>
      <c r="AA83" s="12"/>
      <c r="AB83" s="12"/>
      <c r="AC83" s="12"/>
      <c r="AD83" s="12"/>
      <c r="AE83" s="12"/>
      <c r="AF83" s="12"/>
      <c r="AG83" s="12"/>
      <c r="AH83" s="12"/>
      <c r="AI83" s="12"/>
      <c r="AJ83" s="12"/>
      <c r="AK83" s="12"/>
      <c r="AL83" s="12"/>
      <c r="AM83" s="12"/>
      <c r="AN83" s="12"/>
      <c r="AO83" s="12"/>
      <c r="AP83" s="12"/>
      <c r="AQ83" s="12"/>
      <c r="AR83" s="12"/>
    </row>
    <row r="84" ht="15.0" customHeight="1">
      <c r="A84" s="1"/>
      <c r="B84" s="1"/>
      <c r="C84" s="1" t="str">
        <f t="shared" si="1"/>
        <v>Arturo </v>
      </c>
      <c r="D84" s="2"/>
      <c r="E84" s="3"/>
      <c r="F84" s="4"/>
      <c r="G84" s="61" t="s">
        <v>638</v>
      </c>
      <c r="H84" s="11"/>
      <c r="I84" s="1"/>
      <c r="J84" s="36">
        <f t="shared" si="2"/>
        <v>0</v>
      </c>
      <c r="K84" s="37">
        <f t="shared" si="3"/>
        <v>0</v>
      </c>
      <c r="L84" s="13">
        <f t="shared" si="4"/>
        <v>0</v>
      </c>
      <c r="M84" s="15"/>
      <c r="N84" s="50"/>
      <c r="O84" s="50"/>
      <c r="P84" s="50"/>
      <c r="Q84" s="50"/>
      <c r="R84" s="50"/>
      <c r="S84" s="50"/>
      <c r="T84" s="50"/>
      <c r="U84" s="50"/>
      <c r="V84" s="50"/>
      <c r="W84" s="50"/>
      <c r="X84" s="50"/>
      <c r="Y84" s="50"/>
      <c r="Z84" s="12"/>
      <c r="AA84" s="12"/>
      <c r="AB84" s="12"/>
      <c r="AC84" s="12"/>
      <c r="AD84" s="12"/>
      <c r="AE84" s="12"/>
      <c r="AF84" s="12"/>
      <c r="AG84" s="12"/>
      <c r="AH84" s="12"/>
      <c r="AI84" s="12"/>
      <c r="AJ84" s="12"/>
      <c r="AK84" s="12"/>
      <c r="AL84" s="12"/>
      <c r="AM84" s="12"/>
      <c r="AN84" s="12"/>
      <c r="AO84" s="12"/>
      <c r="AP84" s="12"/>
      <c r="AQ84" s="12"/>
      <c r="AR84" s="12"/>
    </row>
    <row r="85" ht="15.0" customHeight="1">
      <c r="A85" s="1"/>
      <c r="B85" s="1"/>
      <c r="C85" s="1" t="str">
        <f t="shared" si="1"/>
        <v>Franco </v>
      </c>
      <c r="D85" s="2"/>
      <c r="E85" s="57" t="s">
        <v>94</v>
      </c>
      <c r="F85" s="60" t="s">
        <v>630</v>
      </c>
      <c r="G85" s="61" t="s">
        <v>641</v>
      </c>
      <c r="H85" s="11"/>
      <c r="I85" s="1"/>
      <c r="J85" s="36">
        <f t="shared" si="2"/>
        <v>0</v>
      </c>
      <c r="K85" s="37">
        <f t="shared" si="3"/>
        <v>0</v>
      </c>
      <c r="L85" s="13">
        <f t="shared" si="4"/>
        <v>0</v>
      </c>
      <c r="M85" s="15"/>
      <c r="N85" s="50"/>
      <c r="O85" s="50"/>
      <c r="P85" s="50"/>
      <c r="Q85" s="50"/>
      <c r="R85" s="50"/>
      <c r="S85" s="50"/>
      <c r="T85" s="50"/>
      <c r="U85" s="50"/>
      <c r="V85" s="50"/>
      <c r="W85" s="50"/>
      <c r="X85" s="50"/>
      <c r="Y85" s="50"/>
      <c r="Z85" s="12"/>
      <c r="AA85" s="12"/>
      <c r="AB85" s="12"/>
      <c r="AC85" s="12"/>
      <c r="AD85" s="12"/>
      <c r="AE85" s="12"/>
      <c r="AF85" s="12"/>
      <c r="AG85" s="12"/>
      <c r="AH85" s="12"/>
      <c r="AI85" s="12"/>
      <c r="AJ85" s="12"/>
      <c r="AK85" s="12"/>
      <c r="AL85" s="12"/>
      <c r="AM85" s="12"/>
      <c r="AN85" s="12"/>
      <c r="AO85" s="12"/>
      <c r="AP85" s="12"/>
      <c r="AQ85" s="12"/>
      <c r="AR85" s="12"/>
    </row>
    <row r="86" ht="15.0" customHeight="1">
      <c r="A86" s="1"/>
      <c r="B86" s="1"/>
      <c r="C86" s="1" t="str">
        <f t="shared" si="1"/>
        <v>Arturo </v>
      </c>
      <c r="D86" s="2"/>
      <c r="E86" s="57" t="s">
        <v>22</v>
      </c>
      <c r="F86" s="60" t="s">
        <v>644</v>
      </c>
      <c r="G86" s="61" t="s">
        <v>645</v>
      </c>
      <c r="H86" s="11"/>
      <c r="I86" s="35" t="s">
        <v>79</v>
      </c>
      <c r="J86" s="36" t="str">
        <f t="shared" si="2"/>
        <v>Coordinar procesos grupales</v>
      </c>
      <c r="K86" s="37">
        <f t="shared" si="3"/>
        <v>5</v>
      </c>
      <c r="L86" s="13" t="str">
        <f t="shared" si="4"/>
        <v>Da opiniones</v>
      </c>
      <c r="M86" s="15"/>
      <c r="N86" s="50"/>
      <c r="O86" s="50"/>
      <c r="P86" s="50"/>
      <c r="Q86" s="50"/>
      <c r="R86" s="50"/>
      <c r="S86" s="50"/>
      <c r="T86" s="50"/>
      <c r="U86" s="50"/>
      <c r="V86" s="50"/>
      <c r="W86" s="50"/>
      <c r="X86" s="50"/>
      <c r="Y86" s="50"/>
      <c r="Z86" s="12"/>
      <c r="AA86" s="12"/>
      <c r="AB86" s="12"/>
      <c r="AC86" s="12"/>
      <c r="AD86" s="12"/>
      <c r="AE86" s="12"/>
      <c r="AF86" s="12"/>
      <c r="AG86" s="12"/>
      <c r="AH86" s="12"/>
      <c r="AI86" s="12"/>
      <c r="AJ86" s="12"/>
      <c r="AK86" s="12"/>
      <c r="AL86" s="12"/>
      <c r="AM86" s="12"/>
      <c r="AN86" s="12"/>
      <c r="AO86" s="12"/>
      <c r="AP86" s="12"/>
      <c r="AQ86" s="12"/>
      <c r="AR86" s="12"/>
    </row>
    <row r="87" ht="15.0" customHeight="1">
      <c r="A87" s="1"/>
      <c r="B87" s="1"/>
      <c r="C87" s="1" t="str">
        <f t="shared" si="1"/>
        <v>Franco </v>
      </c>
      <c r="D87" s="2"/>
      <c r="E87" s="57" t="s">
        <v>94</v>
      </c>
      <c r="F87" s="60" t="s">
        <v>650</v>
      </c>
      <c r="G87" s="61" t="s">
        <v>651</v>
      </c>
      <c r="H87" s="11"/>
      <c r="I87" s="1"/>
      <c r="J87" s="36">
        <f t="shared" si="2"/>
        <v>0</v>
      </c>
      <c r="K87" s="37">
        <f t="shared" si="3"/>
        <v>0</v>
      </c>
      <c r="L87" s="13">
        <f t="shared" si="4"/>
        <v>0</v>
      </c>
      <c r="M87" s="15"/>
      <c r="N87" s="50"/>
      <c r="O87" s="50"/>
      <c r="P87" s="50"/>
      <c r="Q87" s="50"/>
      <c r="R87" s="50"/>
      <c r="S87" s="50"/>
      <c r="T87" s="50"/>
      <c r="U87" s="50"/>
      <c r="V87" s="50"/>
      <c r="W87" s="50"/>
      <c r="X87" s="50"/>
      <c r="Y87" s="50"/>
      <c r="Z87" s="12"/>
      <c r="AA87" s="12"/>
      <c r="AB87" s="12"/>
      <c r="AC87" s="12"/>
      <c r="AD87" s="12"/>
      <c r="AE87" s="12"/>
      <c r="AF87" s="12"/>
      <c r="AG87" s="12"/>
      <c r="AH87" s="12"/>
      <c r="AI87" s="12"/>
      <c r="AJ87" s="12"/>
      <c r="AK87" s="12"/>
      <c r="AL87" s="12"/>
      <c r="AM87" s="12"/>
      <c r="AN87" s="12"/>
      <c r="AO87" s="12"/>
      <c r="AP87" s="12"/>
      <c r="AQ87" s="12"/>
      <c r="AR87" s="12"/>
    </row>
    <row r="88" ht="15.0" customHeight="1">
      <c r="A88" s="1"/>
      <c r="B88" s="1"/>
      <c r="C88" s="1" t="str">
        <f t="shared" si="1"/>
        <v>Herminio </v>
      </c>
      <c r="D88" s="2"/>
      <c r="E88" s="57" t="s">
        <v>230</v>
      </c>
      <c r="F88" s="60" t="s">
        <v>654</v>
      </c>
      <c r="G88" s="61" t="s">
        <v>655</v>
      </c>
      <c r="H88" s="11"/>
      <c r="I88" s="1"/>
      <c r="J88" s="36">
        <f t="shared" si="2"/>
        <v>0</v>
      </c>
      <c r="K88" s="37">
        <f t="shared" si="3"/>
        <v>0</v>
      </c>
      <c r="L88" s="13">
        <f t="shared" si="4"/>
        <v>0</v>
      </c>
      <c r="M88" s="15"/>
      <c r="N88" s="50"/>
      <c r="O88" s="50"/>
      <c r="P88" s="50"/>
      <c r="Q88" s="50"/>
      <c r="R88" s="50"/>
      <c r="S88" s="50"/>
      <c r="T88" s="50"/>
      <c r="U88" s="50"/>
      <c r="V88" s="50"/>
      <c r="W88" s="50"/>
      <c r="X88" s="50"/>
      <c r="Y88" s="50"/>
      <c r="Z88" s="12"/>
      <c r="AA88" s="12"/>
      <c r="AB88" s="12"/>
      <c r="AC88" s="12"/>
      <c r="AD88" s="12"/>
      <c r="AE88" s="12"/>
      <c r="AF88" s="12"/>
      <c r="AG88" s="12"/>
      <c r="AH88" s="12"/>
      <c r="AI88" s="12"/>
      <c r="AJ88" s="12"/>
      <c r="AK88" s="12"/>
      <c r="AL88" s="12"/>
      <c r="AM88" s="12"/>
      <c r="AN88" s="12"/>
      <c r="AO88" s="12"/>
      <c r="AP88" s="12"/>
      <c r="AQ88" s="12"/>
      <c r="AR88" s="12"/>
    </row>
    <row r="89" ht="15.0" customHeight="1">
      <c r="A89" s="1"/>
      <c r="B89" s="1"/>
      <c r="C89" s="1" t="str">
        <f t="shared" si="1"/>
        <v>Herminio </v>
      </c>
      <c r="D89" s="2"/>
      <c r="E89" s="3"/>
      <c r="F89" s="4"/>
      <c r="G89" s="61" t="s">
        <v>103</v>
      </c>
      <c r="H89" s="11"/>
      <c r="I89" s="1"/>
      <c r="J89" s="36">
        <f t="shared" si="2"/>
        <v>0</v>
      </c>
      <c r="K89" s="37">
        <f t="shared" si="3"/>
        <v>0</v>
      </c>
      <c r="L89" s="13">
        <f t="shared" si="4"/>
        <v>0</v>
      </c>
      <c r="M89" s="15"/>
      <c r="N89" s="50"/>
      <c r="O89" s="50"/>
      <c r="P89" s="50"/>
      <c r="Q89" s="50"/>
      <c r="R89" s="50"/>
      <c r="S89" s="50"/>
      <c r="T89" s="50"/>
      <c r="U89" s="50"/>
      <c r="V89" s="50"/>
      <c r="W89" s="50"/>
      <c r="X89" s="50"/>
      <c r="Y89" s="50"/>
      <c r="Z89" s="50"/>
      <c r="AA89" s="50"/>
      <c r="AB89" s="50"/>
      <c r="AC89" s="50"/>
      <c r="AD89" s="50"/>
      <c r="AE89" s="50"/>
      <c r="AF89" s="50"/>
      <c r="AG89" s="50"/>
      <c r="AH89" s="14"/>
      <c r="AI89" s="14"/>
      <c r="AJ89" s="14"/>
      <c r="AK89" s="14"/>
      <c r="AL89" s="14"/>
      <c r="AM89" s="14"/>
      <c r="AN89" s="14"/>
      <c r="AO89" s="14"/>
      <c r="AP89" s="14"/>
      <c r="AQ89" s="14"/>
      <c r="AR89" s="16"/>
    </row>
    <row r="90" ht="15.0" customHeight="1">
      <c r="C90" s="1" t="str">
        <f t="shared" si="1"/>
        <v>Arturo </v>
      </c>
      <c r="E90" s="48" t="s">
        <v>22</v>
      </c>
      <c r="F90" s="63" t="s">
        <v>663</v>
      </c>
      <c r="G90" s="48" t="s">
        <v>664</v>
      </c>
      <c r="H90" s="67"/>
      <c r="I90" s="66" t="s">
        <v>117</v>
      </c>
      <c r="J90" s="36" t="str">
        <f t="shared" si="2"/>
        <v>Elaboración</v>
      </c>
      <c r="K90" s="37">
        <f t="shared" si="3"/>
        <v>9</v>
      </c>
      <c r="L90" s="13" t="str">
        <f t="shared" si="4"/>
        <v>Pide sugerencias u orientación</v>
      </c>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row>
    <row r="91" ht="15.0" customHeight="1">
      <c r="C91" s="1" t="str">
        <f t="shared" si="1"/>
        <v>Herminio </v>
      </c>
      <c r="E91" s="48" t="s">
        <v>230</v>
      </c>
      <c r="F91" s="63" t="s">
        <v>663</v>
      </c>
      <c r="G91" s="48" t="s">
        <v>668</v>
      </c>
      <c r="H91" s="67"/>
      <c r="I91" s="66" t="s">
        <v>67</v>
      </c>
      <c r="J91" s="36" t="str">
        <f t="shared" si="2"/>
        <v>Guiar</v>
      </c>
      <c r="K91" s="37">
        <f t="shared" si="3"/>
        <v>4</v>
      </c>
      <c r="L91" s="13" t="str">
        <f t="shared" si="4"/>
        <v>Da sugerencia u orientación</v>
      </c>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row>
    <row r="92" ht="15.0" customHeight="1">
      <c r="C92" s="1" t="str">
        <f t="shared" si="1"/>
        <v>Herminio </v>
      </c>
      <c r="E92" s="64"/>
      <c r="F92" s="65"/>
      <c r="G92" s="48" t="s">
        <v>674</v>
      </c>
      <c r="H92" s="67"/>
      <c r="J92" s="36">
        <f t="shared" si="2"/>
        <v>0</v>
      </c>
      <c r="K92" s="37">
        <f t="shared" si="3"/>
        <v>0</v>
      </c>
      <c r="L92" s="13">
        <f t="shared" si="4"/>
        <v>0</v>
      </c>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row>
    <row r="93" ht="15.0" customHeight="1">
      <c r="C93" s="1" t="str">
        <f t="shared" si="1"/>
        <v>Herminio </v>
      </c>
      <c r="E93" s="64"/>
      <c r="F93" s="65"/>
      <c r="G93" s="48" t="s">
        <v>677</v>
      </c>
      <c r="H93" s="67"/>
      <c r="I93" s="66" t="s">
        <v>153</v>
      </c>
      <c r="J93" s="36" t="str">
        <f t="shared" si="2"/>
        <v>Requerir confirmación</v>
      </c>
      <c r="K93" s="37">
        <f t="shared" si="3"/>
        <v>8</v>
      </c>
      <c r="L93" s="13" t="str">
        <f t="shared" si="4"/>
        <v>Pide opinión</v>
      </c>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row>
    <row r="94" ht="15.0" customHeight="1">
      <c r="C94" s="1" t="str">
        <f t="shared" si="1"/>
        <v>Arturo </v>
      </c>
      <c r="E94" s="48" t="s">
        <v>22</v>
      </c>
      <c r="F94" s="63" t="s">
        <v>663</v>
      </c>
      <c r="G94" s="48" t="s">
        <v>683</v>
      </c>
      <c r="H94" s="67"/>
      <c r="I94" s="66" t="s">
        <v>127</v>
      </c>
      <c r="J94" s="36" t="str">
        <f t="shared" si="2"/>
        <v>Aceptación/Confirmación</v>
      </c>
      <c r="K94" s="37">
        <f t="shared" si="3"/>
        <v>3</v>
      </c>
      <c r="L94" s="13" t="str">
        <f t="shared" si="4"/>
        <v>Muestra acuerdo o aprueba</v>
      </c>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row>
    <row r="95" ht="15.0" customHeight="1">
      <c r="C95" s="1" t="str">
        <f t="shared" si="1"/>
        <v>Leonardo </v>
      </c>
      <c r="E95" s="48" t="s">
        <v>42</v>
      </c>
      <c r="F95" s="63" t="s">
        <v>687</v>
      </c>
      <c r="G95" s="48" t="s">
        <v>688</v>
      </c>
      <c r="H95" s="67"/>
      <c r="J95" s="36">
        <f t="shared" si="2"/>
        <v>0</v>
      </c>
      <c r="K95" s="37">
        <f t="shared" si="3"/>
        <v>0</v>
      </c>
      <c r="L95" s="13">
        <f t="shared" si="4"/>
        <v>0</v>
      </c>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row>
    <row r="96" ht="15.0" customHeight="1">
      <c r="C96" s="1" t="str">
        <f t="shared" si="1"/>
        <v>Leonardo </v>
      </c>
      <c r="E96" s="64"/>
      <c r="F96" s="65"/>
      <c r="G96" s="48" t="s">
        <v>693</v>
      </c>
      <c r="H96" s="67"/>
      <c r="J96" s="36">
        <f t="shared" si="2"/>
        <v>0</v>
      </c>
      <c r="K96" s="37">
        <f t="shared" si="3"/>
        <v>0</v>
      </c>
      <c r="L96" s="13">
        <f t="shared" si="4"/>
        <v>0</v>
      </c>
    </row>
    <row r="97" ht="15.0" customHeight="1">
      <c r="C97" s="1" t="str">
        <f t="shared" si="1"/>
        <v>Leonardo </v>
      </c>
      <c r="E97" s="64"/>
      <c r="F97" s="65"/>
      <c r="G97" s="48" t="s">
        <v>696</v>
      </c>
      <c r="H97" s="67"/>
      <c r="I97" s="66" t="s">
        <v>75</v>
      </c>
      <c r="J97" s="36" t="str">
        <f t="shared" si="2"/>
        <v>Proponer excepciones</v>
      </c>
      <c r="K97" s="37">
        <f t="shared" si="3"/>
        <v>5</v>
      </c>
      <c r="L97" s="13" t="str">
        <f t="shared" si="4"/>
        <v>Da opiniones</v>
      </c>
    </row>
    <row r="98" ht="15.0" customHeight="1">
      <c r="C98" s="1" t="str">
        <f t="shared" si="1"/>
        <v>Arturo </v>
      </c>
      <c r="E98" s="48" t="s">
        <v>22</v>
      </c>
      <c r="F98" s="63" t="s">
        <v>698</v>
      </c>
      <c r="G98" s="48" t="s">
        <v>699</v>
      </c>
      <c r="H98" s="67"/>
      <c r="J98" s="36">
        <f t="shared" si="2"/>
        <v>0</v>
      </c>
      <c r="K98" s="37">
        <f t="shared" si="3"/>
        <v>0</v>
      </c>
      <c r="L98" s="13">
        <f t="shared" si="4"/>
        <v>0</v>
      </c>
    </row>
    <row r="99" ht="15.0" customHeight="1">
      <c r="C99" s="1" t="str">
        <f t="shared" si="1"/>
        <v>Arturo </v>
      </c>
      <c r="E99" s="64"/>
      <c r="F99" s="65"/>
      <c r="G99" s="48" t="s">
        <v>702</v>
      </c>
      <c r="H99" s="67"/>
      <c r="I99" s="66" t="s">
        <v>166</v>
      </c>
      <c r="J99" s="36" t="str">
        <f t="shared" si="2"/>
        <v>Sugerir acción</v>
      </c>
      <c r="K99" s="37">
        <f t="shared" si="3"/>
        <v>4</v>
      </c>
      <c r="L99" s="13" t="str">
        <f t="shared" si="4"/>
        <v>Da sugerencia u orientación</v>
      </c>
    </row>
    <row r="100" ht="15.0" customHeight="1">
      <c r="C100" s="1" t="str">
        <f t="shared" si="1"/>
        <v>Franco </v>
      </c>
      <c r="E100" s="48" t="s">
        <v>94</v>
      </c>
      <c r="F100" s="63" t="s">
        <v>705</v>
      </c>
      <c r="G100" s="48" t="s">
        <v>706</v>
      </c>
      <c r="H100" s="67"/>
      <c r="J100" s="36">
        <f t="shared" si="2"/>
        <v>0</v>
      </c>
      <c r="K100" s="37">
        <f t="shared" si="3"/>
        <v>0</v>
      </c>
      <c r="L100" s="13">
        <f t="shared" si="4"/>
        <v>0</v>
      </c>
    </row>
    <row r="101" ht="15.0" customHeight="1">
      <c r="C101" s="1" t="str">
        <f t="shared" si="1"/>
        <v>Franco </v>
      </c>
      <c r="E101" s="64"/>
      <c r="F101" s="65"/>
      <c r="G101" s="48" t="s">
        <v>709</v>
      </c>
      <c r="H101" s="67"/>
      <c r="I101" s="66" t="s">
        <v>119</v>
      </c>
      <c r="J101" s="36" t="str">
        <f t="shared" si="2"/>
        <v>Dudar</v>
      </c>
      <c r="K101" s="37">
        <f t="shared" si="3"/>
        <v>11</v>
      </c>
      <c r="L101" s="13" t="str">
        <f t="shared" si="4"/>
        <v>Muestra tensión o molestia</v>
      </c>
    </row>
    <row r="102" ht="15.0" customHeight="1">
      <c r="C102" s="1" t="str">
        <f t="shared" si="1"/>
        <v>Leonardo </v>
      </c>
      <c r="E102" s="48" t="s">
        <v>42</v>
      </c>
      <c r="F102" s="63" t="s">
        <v>705</v>
      </c>
      <c r="G102" s="48" t="s">
        <v>712</v>
      </c>
      <c r="H102" s="67"/>
      <c r="J102" s="36">
        <f t="shared" si="2"/>
        <v>0</v>
      </c>
      <c r="K102" s="37">
        <f t="shared" si="3"/>
        <v>0</v>
      </c>
      <c r="L102" s="13">
        <f t="shared" si="4"/>
        <v>0</v>
      </c>
    </row>
    <row r="103" ht="15.0" customHeight="1">
      <c r="C103" s="1" t="str">
        <f t="shared" si="1"/>
        <v>Arturo </v>
      </c>
      <c r="E103" s="48" t="s">
        <v>22</v>
      </c>
      <c r="F103" s="63" t="s">
        <v>705</v>
      </c>
      <c r="G103" s="48" t="s">
        <v>716</v>
      </c>
      <c r="H103" s="67"/>
      <c r="I103" s="66" t="s">
        <v>110</v>
      </c>
      <c r="J103" s="36" t="str">
        <f t="shared" si="2"/>
        <v>Requerir atención</v>
      </c>
      <c r="K103" s="37">
        <f t="shared" si="3"/>
        <v>11</v>
      </c>
      <c r="L103" s="13" t="str">
        <f t="shared" si="4"/>
        <v>Muestra tensión o molestia</v>
      </c>
    </row>
    <row r="104" ht="15.0" customHeight="1">
      <c r="C104" s="1" t="str">
        <f t="shared" si="1"/>
        <v>Leonardo </v>
      </c>
      <c r="E104" s="48" t="s">
        <v>42</v>
      </c>
      <c r="F104" s="63" t="s">
        <v>705</v>
      </c>
      <c r="G104" s="48" t="s">
        <v>720</v>
      </c>
      <c r="H104" s="67"/>
      <c r="J104" s="36">
        <f t="shared" si="2"/>
        <v>0</v>
      </c>
      <c r="K104" s="37">
        <f t="shared" si="3"/>
        <v>0</v>
      </c>
      <c r="L104" s="13">
        <f t="shared" si="4"/>
        <v>0</v>
      </c>
    </row>
    <row r="105" ht="15.0" customHeight="1">
      <c r="C105" s="1" t="str">
        <f t="shared" si="1"/>
        <v>Arturo </v>
      </c>
      <c r="E105" s="48" t="s">
        <v>22</v>
      </c>
      <c r="F105" s="63" t="s">
        <v>705</v>
      </c>
      <c r="G105" s="48" t="s">
        <v>722</v>
      </c>
      <c r="H105" s="67"/>
      <c r="I105" s="66" t="s">
        <v>25</v>
      </c>
      <c r="J105" s="36" t="str">
        <f t="shared" si="2"/>
        <v>Resumir información</v>
      </c>
      <c r="K105" s="37">
        <f t="shared" si="3"/>
        <v>6</v>
      </c>
      <c r="L105" s="13" t="str">
        <f t="shared" si="4"/>
        <v>Da información</v>
      </c>
    </row>
    <row r="106" ht="15.0" customHeight="1">
      <c r="C106" s="1" t="str">
        <f t="shared" si="1"/>
        <v>Arturo </v>
      </c>
      <c r="E106" s="64"/>
      <c r="F106" s="65"/>
      <c r="G106" s="48" t="s">
        <v>725</v>
      </c>
      <c r="H106" s="67"/>
      <c r="J106" s="36">
        <f t="shared" si="2"/>
        <v>0</v>
      </c>
      <c r="K106" s="37">
        <f t="shared" si="3"/>
        <v>0</v>
      </c>
      <c r="L106" s="13">
        <f t="shared" si="4"/>
        <v>0</v>
      </c>
    </row>
    <row r="107" ht="15.0" customHeight="1">
      <c r="C107" s="1" t="str">
        <f t="shared" si="1"/>
        <v>Franco </v>
      </c>
      <c r="E107" s="48" t="s">
        <v>94</v>
      </c>
      <c r="F107" s="63" t="s">
        <v>705</v>
      </c>
      <c r="G107" s="48" t="s">
        <v>728</v>
      </c>
      <c r="H107" s="67"/>
      <c r="I107" s="66" t="s">
        <v>119</v>
      </c>
      <c r="J107" s="36" t="str">
        <f t="shared" si="2"/>
        <v>Dudar</v>
      </c>
      <c r="K107" s="37">
        <f t="shared" si="3"/>
        <v>11</v>
      </c>
      <c r="L107" s="13" t="str">
        <f t="shared" si="4"/>
        <v>Muestra tensión o molestia</v>
      </c>
    </row>
    <row r="108" ht="15.0" customHeight="1">
      <c r="C108" s="1" t="str">
        <f t="shared" si="1"/>
        <v>Arturo </v>
      </c>
      <c r="E108" s="48" t="s">
        <v>22</v>
      </c>
      <c r="F108" s="63" t="s">
        <v>705</v>
      </c>
      <c r="G108" s="48" t="s">
        <v>730</v>
      </c>
      <c r="H108" s="67"/>
      <c r="J108" s="36">
        <f t="shared" si="2"/>
        <v>0</v>
      </c>
      <c r="K108" s="37">
        <f t="shared" si="3"/>
        <v>0</v>
      </c>
      <c r="L108" s="13">
        <f t="shared" si="4"/>
        <v>0</v>
      </c>
    </row>
    <row r="109" ht="15.0" customHeight="1">
      <c r="C109" s="1" t="str">
        <f t="shared" si="1"/>
        <v>Arturo </v>
      </c>
      <c r="E109" s="64"/>
      <c r="F109" s="65"/>
      <c r="G109" s="48" t="s">
        <v>733</v>
      </c>
      <c r="H109" s="67"/>
      <c r="I109" s="66" t="s">
        <v>354</v>
      </c>
      <c r="J109" s="36" t="str">
        <f t="shared" si="2"/>
        <v>Ilustración</v>
      </c>
      <c r="K109" s="37">
        <f t="shared" si="3"/>
        <v>7</v>
      </c>
      <c r="L109" s="13" t="str">
        <f t="shared" si="4"/>
        <v>Pide información</v>
      </c>
    </row>
    <row r="110" ht="15.0" customHeight="1">
      <c r="C110" s="1" t="str">
        <f t="shared" si="1"/>
        <v>Nicolas </v>
      </c>
      <c r="E110" s="48" t="s">
        <v>82</v>
      </c>
      <c r="F110" s="63" t="s">
        <v>736</v>
      </c>
      <c r="G110" s="48" t="s">
        <v>737</v>
      </c>
      <c r="H110" s="67"/>
      <c r="J110" s="36">
        <f t="shared" si="2"/>
        <v>0</v>
      </c>
      <c r="K110" s="37">
        <f t="shared" si="3"/>
        <v>0</v>
      </c>
      <c r="L110" s="13">
        <f t="shared" si="4"/>
        <v>0</v>
      </c>
    </row>
    <row r="111" ht="15.0" customHeight="1">
      <c r="C111" s="1" t="str">
        <f t="shared" si="1"/>
        <v>Leonardo </v>
      </c>
      <c r="E111" s="48" t="s">
        <v>42</v>
      </c>
      <c r="F111" s="63" t="s">
        <v>740</v>
      </c>
      <c r="G111" s="48" t="s">
        <v>741</v>
      </c>
      <c r="H111" s="67"/>
      <c r="I111" s="66" t="s">
        <v>138</v>
      </c>
      <c r="J111" s="36" t="str">
        <f t="shared" si="2"/>
        <v>Atender</v>
      </c>
      <c r="K111" s="37">
        <f t="shared" si="3"/>
        <v>1</v>
      </c>
      <c r="L111" s="13" t="str">
        <f t="shared" si="4"/>
        <v>Muestra solidaridad</v>
      </c>
    </row>
    <row r="112" ht="15.0" customHeight="1">
      <c r="C112" s="1" t="str">
        <f t="shared" si="1"/>
        <v>Leonardo </v>
      </c>
      <c r="E112" s="64"/>
      <c r="F112" s="65"/>
      <c r="G112" s="48" t="s">
        <v>743</v>
      </c>
      <c r="H112" s="67"/>
      <c r="J112" s="36">
        <f t="shared" si="2"/>
        <v>0</v>
      </c>
      <c r="K112" s="37">
        <f t="shared" si="3"/>
        <v>0</v>
      </c>
      <c r="L112" s="13">
        <f t="shared" si="4"/>
        <v>0</v>
      </c>
    </row>
    <row r="113" ht="15.0" customHeight="1">
      <c r="C113" s="1" t="str">
        <f t="shared" si="1"/>
        <v>Leonardo </v>
      </c>
      <c r="E113" s="64"/>
      <c r="F113" s="65"/>
      <c r="G113" s="48" t="s">
        <v>745</v>
      </c>
      <c r="H113" s="67"/>
      <c r="I113" s="66" t="s">
        <v>67</v>
      </c>
      <c r="J113" s="36" t="str">
        <f t="shared" si="2"/>
        <v>Guiar</v>
      </c>
      <c r="K113" s="37">
        <f t="shared" si="3"/>
        <v>4</v>
      </c>
      <c r="L113" s="13" t="str">
        <f t="shared" si="4"/>
        <v>Da sugerencia u orientación</v>
      </c>
    </row>
    <row r="114" ht="15.0" customHeight="1">
      <c r="C114" s="1" t="str">
        <f t="shared" si="1"/>
        <v>Arturo </v>
      </c>
      <c r="E114" s="48" t="s">
        <v>22</v>
      </c>
      <c r="F114" s="63" t="s">
        <v>740</v>
      </c>
      <c r="G114" s="48" t="s">
        <v>747</v>
      </c>
      <c r="H114" s="67"/>
      <c r="I114" s="66" t="s">
        <v>200</v>
      </c>
      <c r="J114" s="36" t="str">
        <f t="shared" si="2"/>
        <v>Justificar</v>
      </c>
      <c r="K114" s="37">
        <f t="shared" si="3"/>
        <v>5</v>
      </c>
      <c r="L114" s="13" t="str">
        <f t="shared" si="4"/>
        <v>Da opiniones</v>
      </c>
    </row>
    <row r="115" ht="15.0" customHeight="1">
      <c r="C115" s="1" t="str">
        <f t="shared" si="1"/>
        <v>Arturo </v>
      </c>
      <c r="E115" s="64"/>
      <c r="F115" s="65"/>
      <c r="G115" s="48" t="s">
        <v>750</v>
      </c>
      <c r="H115" s="67"/>
      <c r="J115" s="36">
        <f t="shared" si="2"/>
        <v>0</v>
      </c>
      <c r="K115" s="37">
        <f t="shared" si="3"/>
        <v>0</v>
      </c>
      <c r="L115" s="13">
        <f t="shared" si="4"/>
        <v>0</v>
      </c>
    </row>
    <row r="116" ht="15.0" customHeight="1">
      <c r="C116" s="1" t="str">
        <f t="shared" si="1"/>
        <v>Arturo </v>
      </c>
      <c r="E116" s="64"/>
      <c r="F116" s="65"/>
      <c r="G116" s="48" t="s">
        <v>752</v>
      </c>
      <c r="H116" s="67"/>
      <c r="I116" s="66" t="s">
        <v>62</v>
      </c>
      <c r="J116" s="36" t="str">
        <f t="shared" si="2"/>
        <v>Elaborar</v>
      </c>
      <c r="K116" s="37">
        <f t="shared" si="3"/>
        <v>4</v>
      </c>
      <c r="L116" s="13" t="str">
        <f t="shared" si="4"/>
        <v>Da sugerencia u orientación</v>
      </c>
    </row>
    <row r="117" ht="15.0" customHeight="1">
      <c r="C117" s="1" t="str">
        <f t="shared" si="1"/>
        <v>Herminio </v>
      </c>
      <c r="E117" s="48" t="s">
        <v>230</v>
      </c>
      <c r="F117" s="63" t="s">
        <v>754</v>
      </c>
      <c r="G117" s="48" t="s">
        <v>407</v>
      </c>
      <c r="H117" s="67"/>
      <c r="J117" s="36">
        <f t="shared" si="2"/>
        <v>0</v>
      </c>
      <c r="K117" s="37">
        <f t="shared" si="3"/>
        <v>0</v>
      </c>
      <c r="L117" s="13">
        <f t="shared" si="4"/>
        <v>0</v>
      </c>
    </row>
    <row r="118" ht="15.0" customHeight="1">
      <c r="C118" s="1" t="str">
        <f t="shared" si="1"/>
        <v>Herminio </v>
      </c>
      <c r="E118" s="64"/>
      <c r="F118" s="65"/>
      <c r="G118" s="48" t="s">
        <v>757</v>
      </c>
      <c r="H118" s="67"/>
      <c r="J118" s="36">
        <f t="shared" si="2"/>
        <v>0</v>
      </c>
      <c r="K118" s="37">
        <f t="shared" si="3"/>
        <v>0</v>
      </c>
      <c r="L118" s="13">
        <f t="shared" si="4"/>
        <v>0</v>
      </c>
    </row>
    <row r="119" ht="15.0" customHeight="1">
      <c r="C119" s="1" t="str">
        <f t="shared" si="1"/>
        <v>Franco </v>
      </c>
      <c r="E119" s="48" t="s">
        <v>94</v>
      </c>
      <c r="F119" s="63" t="s">
        <v>754</v>
      </c>
      <c r="G119" s="48" t="s">
        <v>758</v>
      </c>
      <c r="H119" s="67"/>
      <c r="I119" s="66" t="s">
        <v>344</v>
      </c>
      <c r="J119" s="36" t="str">
        <f t="shared" si="2"/>
        <v>Información</v>
      </c>
      <c r="K119" s="37">
        <f t="shared" si="3"/>
        <v>7</v>
      </c>
      <c r="L119" s="13" t="str">
        <f t="shared" si="4"/>
        <v>Pide información</v>
      </c>
    </row>
    <row r="120" ht="15.0" customHeight="1">
      <c r="C120" s="1" t="str">
        <f t="shared" si="1"/>
        <v>Arturo </v>
      </c>
      <c r="E120" s="48" t="s">
        <v>22</v>
      </c>
      <c r="F120" s="63" t="s">
        <v>754</v>
      </c>
      <c r="G120" s="48" t="s">
        <v>760</v>
      </c>
      <c r="H120" s="67"/>
      <c r="J120" s="36">
        <f t="shared" si="2"/>
        <v>0</v>
      </c>
      <c r="K120" s="37">
        <f t="shared" si="3"/>
        <v>0</v>
      </c>
      <c r="L120" s="13">
        <f t="shared" si="4"/>
        <v>0</v>
      </c>
    </row>
    <row r="121" ht="15.0" customHeight="1">
      <c r="C121" s="1" t="str">
        <f t="shared" si="1"/>
        <v>Arturo </v>
      </c>
      <c r="E121" s="64"/>
      <c r="F121" s="65"/>
      <c r="G121" s="48" t="s">
        <v>317</v>
      </c>
      <c r="H121" s="67"/>
      <c r="J121" s="36">
        <f t="shared" si="2"/>
        <v>0</v>
      </c>
      <c r="K121" s="37">
        <f t="shared" si="3"/>
        <v>0</v>
      </c>
      <c r="L121" s="13">
        <f t="shared" si="4"/>
        <v>0</v>
      </c>
    </row>
    <row r="122" ht="15.0" customHeight="1">
      <c r="C122" s="1" t="str">
        <f t="shared" si="1"/>
        <v>Franco </v>
      </c>
      <c r="E122" s="48" t="s">
        <v>94</v>
      </c>
      <c r="F122" s="63" t="s">
        <v>765</v>
      </c>
      <c r="G122" s="48" t="s">
        <v>766</v>
      </c>
      <c r="H122" s="67"/>
      <c r="I122" s="66" t="s">
        <v>329</v>
      </c>
      <c r="J122" s="36" t="str">
        <f t="shared" si="2"/>
        <v>Explicar/Clarificar</v>
      </c>
      <c r="K122" s="37">
        <f t="shared" si="3"/>
        <v>6</v>
      </c>
      <c r="L122" s="13" t="str">
        <f t="shared" si="4"/>
        <v>Da información</v>
      </c>
    </row>
    <row r="123" ht="15.0" customHeight="1">
      <c r="C123" s="1" t="str">
        <f t="shared" si="1"/>
        <v>Franco </v>
      </c>
      <c r="E123" s="64"/>
      <c r="F123" s="65"/>
      <c r="G123" s="48" t="s">
        <v>767</v>
      </c>
      <c r="H123" s="67"/>
      <c r="I123" s="66" t="s">
        <v>153</v>
      </c>
      <c r="J123" s="36" t="str">
        <f t="shared" si="2"/>
        <v>Requerir confirmación</v>
      </c>
      <c r="K123" s="37">
        <f t="shared" si="3"/>
        <v>8</v>
      </c>
      <c r="L123" s="13" t="str">
        <f t="shared" si="4"/>
        <v>Pide opinión</v>
      </c>
    </row>
    <row r="124" ht="15.0" customHeight="1">
      <c r="C124" s="1" t="str">
        <f t="shared" si="1"/>
        <v>Herminio </v>
      </c>
      <c r="E124" s="48" t="s">
        <v>230</v>
      </c>
      <c r="F124" s="63" t="s">
        <v>765</v>
      </c>
      <c r="G124" s="48" t="s">
        <v>769</v>
      </c>
      <c r="H124" s="67"/>
      <c r="I124" s="66" t="s">
        <v>127</v>
      </c>
      <c r="J124" s="36" t="str">
        <f t="shared" si="2"/>
        <v>Aceptación/Confirmación</v>
      </c>
      <c r="K124" s="37">
        <f t="shared" si="3"/>
        <v>3</v>
      </c>
      <c r="L124" s="13" t="str">
        <f t="shared" si="4"/>
        <v>Muestra acuerdo o aprueba</v>
      </c>
    </row>
    <row r="125" ht="15.0" customHeight="1">
      <c r="C125" s="1" t="str">
        <f t="shared" si="1"/>
        <v>Herminio </v>
      </c>
      <c r="E125" s="64"/>
      <c r="F125" s="65"/>
      <c r="G125" s="48" t="s">
        <v>770</v>
      </c>
      <c r="H125" s="67"/>
      <c r="J125" s="36">
        <f t="shared" si="2"/>
        <v>0</v>
      </c>
      <c r="K125" s="37">
        <f t="shared" si="3"/>
        <v>0</v>
      </c>
      <c r="L125" s="13">
        <f t="shared" si="4"/>
        <v>0</v>
      </c>
    </row>
    <row r="126" ht="15.0" customHeight="1">
      <c r="C126" s="1" t="str">
        <f t="shared" si="1"/>
        <v>Nicolas </v>
      </c>
      <c r="E126" s="48" t="s">
        <v>82</v>
      </c>
      <c r="F126" s="63" t="s">
        <v>765</v>
      </c>
      <c r="G126" s="48" t="s">
        <v>773</v>
      </c>
      <c r="H126" s="67"/>
      <c r="I126" s="66" t="s">
        <v>354</v>
      </c>
      <c r="J126" s="36" t="str">
        <f t="shared" si="2"/>
        <v>Ilustración</v>
      </c>
      <c r="K126" s="37">
        <f t="shared" si="3"/>
        <v>7</v>
      </c>
      <c r="L126" s="13" t="str">
        <f t="shared" si="4"/>
        <v>Pide información</v>
      </c>
    </row>
    <row r="127" ht="15.0" customHeight="1">
      <c r="C127" s="1" t="str">
        <f t="shared" si="1"/>
        <v>Franco </v>
      </c>
      <c r="E127" s="48" t="s">
        <v>94</v>
      </c>
      <c r="F127" s="63" t="s">
        <v>775</v>
      </c>
      <c r="G127" s="48" t="s">
        <v>776</v>
      </c>
      <c r="H127" s="67"/>
      <c r="I127" s="66" t="s">
        <v>138</v>
      </c>
      <c r="J127" s="36" t="str">
        <f t="shared" si="2"/>
        <v>Atender</v>
      </c>
      <c r="K127" s="37">
        <f t="shared" si="3"/>
        <v>1</v>
      </c>
      <c r="L127" s="13" t="str">
        <f t="shared" si="4"/>
        <v>Muestra solidaridad</v>
      </c>
    </row>
    <row r="128" ht="15.0" customHeight="1">
      <c r="C128" s="1" t="str">
        <f t="shared" si="1"/>
        <v>Franco </v>
      </c>
      <c r="E128" s="64"/>
      <c r="F128" s="65"/>
      <c r="G128" s="48" t="s">
        <v>777</v>
      </c>
      <c r="H128" s="67"/>
      <c r="J128" s="36">
        <f t="shared" si="2"/>
        <v>0</v>
      </c>
      <c r="K128" s="37">
        <f t="shared" si="3"/>
        <v>0</v>
      </c>
      <c r="L128" s="13">
        <f t="shared" si="4"/>
        <v>0</v>
      </c>
    </row>
    <row r="129" ht="15.0" customHeight="1">
      <c r="C129" s="1" t="str">
        <f t="shared" si="1"/>
        <v>Arturo </v>
      </c>
      <c r="E129" s="48" t="s">
        <v>22</v>
      </c>
      <c r="F129" s="63" t="s">
        <v>779</v>
      </c>
      <c r="G129" s="48" t="s">
        <v>780</v>
      </c>
      <c r="H129" s="67"/>
      <c r="J129" s="36">
        <f t="shared" si="2"/>
        <v>0</v>
      </c>
      <c r="K129" s="37">
        <f t="shared" si="3"/>
        <v>0</v>
      </c>
      <c r="L129" s="13">
        <f t="shared" si="4"/>
        <v>0</v>
      </c>
    </row>
    <row r="130" ht="15.0" customHeight="1">
      <c r="C130" s="1" t="str">
        <f t="shared" si="1"/>
        <v>Arturo </v>
      </c>
      <c r="E130" s="64"/>
      <c r="F130" s="65"/>
      <c r="G130" s="48" t="s">
        <v>782</v>
      </c>
      <c r="H130" s="67"/>
      <c r="J130" s="36">
        <f t="shared" si="2"/>
        <v>0</v>
      </c>
      <c r="K130" s="37">
        <f t="shared" si="3"/>
        <v>0</v>
      </c>
      <c r="L130" s="13">
        <f t="shared" si="4"/>
        <v>0</v>
      </c>
    </row>
    <row r="131" ht="15.0" customHeight="1">
      <c r="C131" s="1" t="str">
        <f t="shared" si="1"/>
        <v>Arturo </v>
      </c>
      <c r="E131" s="64"/>
      <c r="F131" s="65"/>
      <c r="G131" s="48" t="s">
        <v>783</v>
      </c>
      <c r="H131" s="67"/>
      <c r="J131" s="36">
        <f t="shared" si="2"/>
        <v>0</v>
      </c>
      <c r="K131" s="37">
        <f t="shared" si="3"/>
        <v>0</v>
      </c>
      <c r="L131" s="13">
        <f t="shared" si="4"/>
        <v>0</v>
      </c>
    </row>
    <row r="132" ht="15.0" customHeight="1">
      <c r="C132" s="1" t="str">
        <f t="shared" si="1"/>
        <v>Arturo </v>
      </c>
      <c r="E132" s="48" t="s">
        <v>22</v>
      </c>
      <c r="F132" s="63" t="s">
        <v>785</v>
      </c>
      <c r="G132" s="48" t="s">
        <v>786</v>
      </c>
      <c r="H132" s="67"/>
      <c r="J132" s="36">
        <f t="shared" si="2"/>
        <v>0</v>
      </c>
      <c r="K132" s="37">
        <f t="shared" si="3"/>
        <v>0</v>
      </c>
      <c r="L132" s="13">
        <f t="shared" si="4"/>
        <v>0</v>
      </c>
    </row>
    <row r="133" ht="15.0" customHeight="1">
      <c r="C133" s="1" t="str">
        <f t="shared" si="1"/>
        <v>Arturo </v>
      </c>
      <c r="E133" s="64"/>
      <c r="F133" s="65"/>
      <c r="G133" s="48" t="s">
        <v>789</v>
      </c>
      <c r="H133" s="67"/>
      <c r="J133" s="36">
        <f t="shared" si="2"/>
        <v>0</v>
      </c>
      <c r="K133" s="37">
        <f t="shared" si="3"/>
        <v>0</v>
      </c>
      <c r="L133" s="13">
        <f t="shared" si="4"/>
        <v>0</v>
      </c>
    </row>
    <row r="134" ht="15.0" customHeight="1">
      <c r="C134" s="1" t="str">
        <f t="shared" si="1"/>
        <v>Nicolas </v>
      </c>
      <c r="E134" s="48" t="s">
        <v>82</v>
      </c>
      <c r="F134" s="63" t="s">
        <v>792</v>
      </c>
      <c r="G134" s="48" t="s">
        <v>793</v>
      </c>
      <c r="H134" s="67"/>
      <c r="J134" s="36">
        <f t="shared" si="2"/>
        <v>0</v>
      </c>
      <c r="K134" s="37">
        <f t="shared" si="3"/>
        <v>0</v>
      </c>
      <c r="L134" s="13">
        <f t="shared" si="4"/>
        <v>0</v>
      </c>
    </row>
    <row r="135" ht="15.0" customHeight="1">
      <c r="C135" s="1" t="str">
        <f t="shared" si="1"/>
        <v>Arturo </v>
      </c>
      <c r="E135" s="48" t="s">
        <v>22</v>
      </c>
      <c r="F135" s="63" t="s">
        <v>792</v>
      </c>
      <c r="G135" s="48" t="s">
        <v>796</v>
      </c>
      <c r="H135" s="67"/>
      <c r="J135" s="36">
        <f t="shared" si="2"/>
        <v>0</v>
      </c>
      <c r="K135" s="37">
        <f t="shared" si="3"/>
        <v>0</v>
      </c>
      <c r="L135" s="13">
        <f t="shared" si="4"/>
        <v>0</v>
      </c>
    </row>
    <row r="136" ht="15.0" customHeight="1">
      <c r="C136" s="1" t="str">
        <f t="shared" si="1"/>
        <v>Arturo </v>
      </c>
      <c r="E136" s="64"/>
      <c r="F136" s="65"/>
      <c r="G136" s="48" t="s">
        <v>799</v>
      </c>
      <c r="H136" s="67"/>
      <c r="J136" s="36">
        <f t="shared" si="2"/>
        <v>0</v>
      </c>
      <c r="K136" s="37">
        <f t="shared" si="3"/>
        <v>0</v>
      </c>
      <c r="L136" s="13">
        <f t="shared" si="4"/>
        <v>0</v>
      </c>
    </row>
    <row r="137" ht="15.0" customHeight="1">
      <c r="C137" s="1" t="str">
        <f t="shared" si="1"/>
        <v>Arturo </v>
      </c>
      <c r="E137" s="64"/>
      <c r="F137" s="65"/>
      <c r="G137" s="48" t="s">
        <v>800</v>
      </c>
      <c r="H137" s="67"/>
      <c r="I137" s="66" t="s">
        <v>166</v>
      </c>
      <c r="J137" s="36" t="str">
        <f t="shared" si="2"/>
        <v>Sugerir acción</v>
      </c>
      <c r="K137" s="37">
        <f t="shared" si="3"/>
        <v>4</v>
      </c>
      <c r="L137" s="13" t="str">
        <f t="shared" si="4"/>
        <v>Da sugerencia u orientación</v>
      </c>
    </row>
    <row r="138" ht="15.0" customHeight="1">
      <c r="C138" s="1" t="str">
        <f t="shared" si="1"/>
        <v>Leonardo </v>
      </c>
      <c r="E138" s="48" t="s">
        <v>42</v>
      </c>
      <c r="F138" s="63" t="s">
        <v>802</v>
      </c>
      <c r="G138" s="48" t="s">
        <v>803</v>
      </c>
      <c r="H138" s="67"/>
      <c r="I138" s="66" t="s">
        <v>110</v>
      </c>
      <c r="J138" s="36" t="str">
        <f t="shared" si="2"/>
        <v>Requerir atención</v>
      </c>
      <c r="K138" s="37">
        <f t="shared" si="3"/>
        <v>11</v>
      </c>
      <c r="L138" s="13" t="str">
        <f t="shared" si="4"/>
        <v>Muestra tensión o molestia</v>
      </c>
    </row>
    <row r="139" ht="15.0" customHeight="1">
      <c r="C139" s="1" t="str">
        <f t="shared" si="1"/>
        <v>Leonardo </v>
      </c>
      <c r="E139" s="64"/>
      <c r="F139" s="65"/>
      <c r="G139" s="48" t="s">
        <v>806</v>
      </c>
      <c r="H139" s="67"/>
      <c r="J139" s="36">
        <f t="shared" si="2"/>
        <v>0</v>
      </c>
      <c r="K139" s="37">
        <f t="shared" si="3"/>
        <v>0</v>
      </c>
      <c r="L139" s="13">
        <f t="shared" si="4"/>
        <v>0</v>
      </c>
    </row>
    <row r="140" ht="15.0" customHeight="1">
      <c r="C140" s="1" t="str">
        <f t="shared" si="1"/>
        <v>Arturo </v>
      </c>
      <c r="E140" s="48" t="s">
        <v>22</v>
      </c>
      <c r="F140" s="63" t="s">
        <v>809</v>
      </c>
      <c r="G140" s="48" t="s">
        <v>810</v>
      </c>
      <c r="H140" s="67"/>
      <c r="I140" s="66" t="s">
        <v>138</v>
      </c>
      <c r="J140" s="36" t="str">
        <f t="shared" si="2"/>
        <v>Atender</v>
      </c>
      <c r="K140" s="37">
        <f t="shared" si="3"/>
        <v>1</v>
      </c>
      <c r="L140" s="13" t="str">
        <f t="shared" si="4"/>
        <v>Muestra solidaridad</v>
      </c>
    </row>
    <row r="141" ht="15.0" customHeight="1">
      <c r="C141" s="1" t="str">
        <f t="shared" si="1"/>
        <v>Arturo </v>
      </c>
      <c r="E141" s="64"/>
      <c r="F141" s="65"/>
      <c r="G141" s="48" t="s">
        <v>812</v>
      </c>
      <c r="H141" s="67"/>
      <c r="I141" s="66" t="s">
        <v>318</v>
      </c>
      <c r="J141" s="36" t="str">
        <f t="shared" si="2"/>
        <v>Sugerir</v>
      </c>
      <c r="K141" s="37">
        <f t="shared" si="3"/>
        <v>5</v>
      </c>
      <c r="L141" s="13" t="str">
        <f t="shared" si="4"/>
        <v>Da opiniones</v>
      </c>
    </row>
    <row r="142" ht="15.0" customHeight="1">
      <c r="C142" s="1" t="str">
        <f t="shared" si="1"/>
        <v>Arturo </v>
      </c>
      <c r="E142" s="64"/>
      <c r="F142" s="65"/>
      <c r="G142" s="48" t="s">
        <v>815</v>
      </c>
      <c r="H142" s="67"/>
      <c r="J142" s="36">
        <f t="shared" si="2"/>
        <v>0</v>
      </c>
      <c r="K142" s="37">
        <f t="shared" si="3"/>
        <v>0</v>
      </c>
      <c r="L142" s="13">
        <f t="shared" si="4"/>
        <v>0</v>
      </c>
    </row>
    <row r="143" ht="15.0" customHeight="1">
      <c r="C143" s="1" t="str">
        <f t="shared" si="1"/>
        <v>Arturo </v>
      </c>
      <c r="E143" s="64"/>
      <c r="F143" s="65"/>
      <c r="G143" s="48" t="s">
        <v>817</v>
      </c>
      <c r="H143" s="67"/>
      <c r="J143" s="36">
        <f t="shared" si="2"/>
        <v>0</v>
      </c>
      <c r="K143" s="37">
        <f t="shared" si="3"/>
        <v>0</v>
      </c>
      <c r="L143" s="13">
        <f t="shared" si="4"/>
        <v>0</v>
      </c>
    </row>
    <row r="144" ht="15.0" customHeight="1">
      <c r="C144" s="1" t="str">
        <f t="shared" si="1"/>
        <v>Leonardo </v>
      </c>
      <c r="E144" s="48" t="s">
        <v>42</v>
      </c>
      <c r="F144" s="63" t="s">
        <v>809</v>
      </c>
      <c r="G144" s="48" t="s">
        <v>819</v>
      </c>
      <c r="H144" s="67"/>
      <c r="I144" s="66" t="s">
        <v>247</v>
      </c>
      <c r="J144" s="36" t="str">
        <f t="shared" si="2"/>
        <v>Rechazo</v>
      </c>
      <c r="K144" s="37">
        <f t="shared" si="3"/>
        <v>10</v>
      </c>
      <c r="L144" s="13" t="str">
        <f t="shared" si="4"/>
        <v>Muestra desacuerdo o desaprobación</v>
      </c>
    </row>
    <row r="145" ht="15.0" customHeight="1">
      <c r="C145" s="1" t="str">
        <f t="shared" si="1"/>
        <v>Arturo </v>
      </c>
      <c r="E145" s="48" t="s">
        <v>22</v>
      </c>
      <c r="F145" s="63" t="s">
        <v>809</v>
      </c>
      <c r="G145" s="48" t="s">
        <v>823</v>
      </c>
      <c r="H145" s="67"/>
      <c r="I145" s="66" t="s">
        <v>75</v>
      </c>
      <c r="J145" s="36" t="str">
        <f t="shared" si="2"/>
        <v>Proponer excepciones</v>
      </c>
      <c r="K145" s="37">
        <f t="shared" si="3"/>
        <v>5</v>
      </c>
      <c r="L145" s="13" t="str">
        <f t="shared" si="4"/>
        <v>Da opiniones</v>
      </c>
    </row>
    <row r="146" ht="15.0" customHeight="1">
      <c r="C146" s="1" t="str">
        <f t="shared" si="1"/>
        <v>Leonardo </v>
      </c>
      <c r="E146" s="48" t="s">
        <v>42</v>
      </c>
      <c r="F146" s="63" t="s">
        <v>809</v>
      </c>
      <c r="G146" s="48" t="s">
        <v>825</v>
      </c>
      <c r="H146" s="67"/>
      <c r="I146" s="66" t="s">
        <v>329</v>
      </c>
      <c r="J146" s="36" t="str">
        <f t="shared" si="2"/>
        <v>Explicar/Clarificar</v>
      </c>
      <c r="K146" s="37">
        <f t="shared" si="3"/>
        <v>6</v>
      </c>
      <c r="L146" s="13" t="str">
        <f t="shared" si="4"/>
        <v>Da información</v>
      </c>
    </row>
    <row r="147" ht="15.0" customHeight="1">
      <c r="C147" s="1" t="str">
        <f t="shared" si="1"/>
        <v>Arturo </v>
      </c>
      <c r="E147" s="48" t="s">
        <v>22</v>
      </c>
      <c r="F147" s="63" t="s">
        <v>828</v>
      </c>
      <c r="G147" s="48" t="s">
        <v>829</v>
      </c>
      <c r="H147" s="67"/>
      <c r="I147" s="66" t="s">
        <v>119</v>
      </c>
      <c r="J147" s="36" t="str">
        <f t="shared" si="2"/>
        <v>Dudar</v>
      </c>
      <c r="K147" s="37">
        <f t="shared" si="3"/>
        <v>11</v>
      </c>
      <c r="L147" s="13" t="str">
        <f t="shared" si="4"/>
        <v>Muestra tensión o molestia</v>
      </c>
    </row>
    <row r="148" ht="15.0" customHeight="1">
      <c r="C148" s="1" t="str">
        <f t="shared" si="1"/>
        <v>Arturo </v>
      </c>
      <c r="E148" s="64"/>
      <c r="F148" s="65"/>
      <c r="G148" s="48" t="s">
        <v>833</v>
      </c>
      <c r="H148" s="67"/>
      <c r="J148" s="36">
        <f t="shared" si="2"/>
        <v>0</v>
      </c>
      <c r="K148" s="37">
        <f t="shared" si="3"/>
        <v>0</v>
      </c>
      <c r="L148" s="13">
        <f t="shared" si="4"/>
        <v>0</v>
      </c>
    </row>
    <row r="149" ht="15.0" customHeight="1">
      <c r="C149" s="1" t="str">
        <f t="shared" si="1"/>
        <v>Herminio </v>
      </c>
      <c r="E149" s="48" t="s">
        <v>230</v>
      </c>
      <c r="F149" s="63" t="s">
        <v>828</v>
      </c>
      <c r="G149" s="48" t="s">
        <v>836</v>
      </c>
      <c r="H149" s="67"/>
      <c r="I149" s="66" t="s">
        <v>62</v>
      </c>
      <c r="J149" s="36" t="str">
        <f t="shared" si="2"/>
        <v>Elaborar</v>
      </c>
      <c r="K149" s="37">
        <f t="shared" si="3"/>
        <v>4</v>
      </c>
      <c r="L149" s="13" t="str">
        <f t="shared" si="4"/>
        <v>Da sugerencia u orientación</v>
      </c>
    </row>
    <row r="150" ht="15.0" customHeight="1">
      <c r="C150" s="1" t="str">
        <f t="shared" si="1"/>
        <v>Herminio </v>
      </c>
      <c r="E150" s="64"/>
      <c r="F150" s="65"/>
      <c r="G150" s="48" t="s">
        <v>103</v>
      </c>
      <c r="H150" s="67"/>
      <c r="J150" s="36">
        <f t="shared" si="2"/>
        <v>0</v>
      </c>
      <c r="K150" s="37">
        <f t="shared" si="3"/>
        <v>0</v>
      </c>
      <c r="L150" s="13">
        <f t="shared" si="4"/>
        <v>0</v>
      </c>
    </row>
    <row r="151" ht="15.0" customHeight="1">
      <c r="C151" s="1" t="str">
        <f t="shared" si="1"/>
        <v>Franco </v>
      </c>
      <c r="E151" s="48" t="s">
        <v>94</v>
      </c>
      <c r="F151" s="63" t="s">
        <v>828</v>
      </c>
      <c r="G151" s="48" t="s">
        <v>839</v>
      </c>
      <c r="H151" s="67"/>
      <c r="I151" s="66" t="s">
        <v>344</v>
      </c>
      <c r="J151" s="36" t="str">
        <f t="shared" si="2"/>
        <v>Información</v>
      </c>
      <c r="K151" s="37">
        <f t="shared" si="3"/>
        <v>7</v>
      </c>
      <c r="L151" s="13" t="str">
        <f t="shared" si="4"/>
        <v>Pide información</v>
      </c>
    </row>
    <row r="152" ht="15.0" customHeight="1">
      <c r="C152" s="1" t="str">
        <f t="shared" si="1"/>
        <v>Nicolas </v>
      </c>
      <c r="E152" s="48" t="s">
        <v>82</v>
      </c>
      <c r="F152" s="63" t="s">
        <v>842</v>
      </c>
      <c r="G152" s="48" t="s">
        <v>843</v>
      </c>
      <c r="H152" s="67"/>
      <c r="J152" s="36">
        <f t="shared" si="2"/>
        <v>0</v>
      </c>
      <c r="K152" s="37">
        <f t="shared" si="3"/>
        <v>0</v>
      </c>
      <c r="L152" s="13">
        <f t="shared" si="4"/>
        <v>0</v>
      </c>
    </row>
    <row r="153" ht="15.0" customHeight="1">
      <c r="C153" s="1" t="str">
        <f t="shared" si="1"/>
        <v>Nicolas </v>
      </c>
      <c r="E153" s="64"/>
      <c r="F153" s="65"/>
      <c r="G153" s="48" t="s">
        <v>848</v>
      </c>
      <c r="H153" s="67"/>
      <c r="I153" s="66" t="s">
        <v>266</v>
      </c>
      <c r="J153" s="36" t="str">
        <f t="shared" si="2"/>
        <v>Afirmar</v>
      </c>
      <c r="K153" s="37">
        <f t="shared" si="3"/>
        <v>5</v>
      </c>
      <c r="L153" s="13" t="str">
        <f t="shared" si="4"/>
        <v>Da opiniones</v>
      </c>
    </row>
    <row r="154" ht="15.0" customHeight="1">
      <c r="C154" s="1" t="str">
        <f t="shared" si="1"/>
        <v>Herminio </v>
      </c>
      <c r="E154" s="48" t="s">
        <v>230</v>
      </c>
      <c r="F154" s="63" t="s">
        <v>852</v>
      </c>
      <c r="G154" s="48" t="s">
        <v>853</v>
      </c>
      <c r="H154" s="67"/>
      <c r="J154" s="36">
        <f t="shared" si="2"/>
        <v>0</v>
      </c>
      <c r="K154" s="37">
        <f t="shared" si="3"/>
        <v>0</v>
      </c>
      <c r="L154" s="13">
        <f t="shared" si="4"/>
        <v>0</v>
      </c>
    </row>
    <row r="155" ht="15.0" customHeight="1">
      <c r="C155" s="1" t="str">
        <f t="shared" si="1"/>
        <v>Herminio </v>
      </c>
      <c r="E155" s="64"/>
      <c r="F155" s="65"/>
      <c r="G155" s="48" t="s">
        <v>855</v>
      </c>
      <c r="H155" s="67"/>
      <c r="I155" s="66" t="s">
        <v>344</v>
      </c>
      <c r="J155" s="36" t="str">
        <f t="shared" si="2"/>
        <v>Información</v>
      </c>
      <c r="K155" s="37">
        <f t="shared" si="3"/>
        <v>7</v>
      </c>
      <c r="L155" s="13" t="str">
        <f t="shared" si="4"/>
        <v>Pide información</v>
      </c>
    </row>
    <row r="156" ht="15.0" customHeight="1">
      <c r="C156" s="1" t="str">
        <f t="shared" si="1"/>
        <v>Arturo </v>
      </c>
      <c r="E156" s="48" t="s">
        <v>22</v>
      </c>
      <c r="F156" s="63" t="s">
        <v>852</v>
      </c>
      <c r="G156" s="48" t="s">
        <v>858</v>
      </c>
      <c r="H156" s="67"/>
      <c r="I156" s="66" t="s">
        <v>200</v>
      </c>
      <c r="J156" s="36" t="str">
        <f t="shared" si="2"/>
        <v>Justificar</v>
      </c>
      <c r="K156" s="37">
        <f t="shared" si="3"/>
        <v>5</v>
      </c>
      <c r="L156" s="13" t="str">
        <f t="shared" si="4"/>
        <v>Da opiniones</v>
      </c>
    </row>
    <row r="157" ht="15.0" customHeight="1">
      <c r="C157" s="1" t="str">
        <f t="shared" si="1"/>
        <v>Herminio </v>
      </c>
      <c r="E157" s="48" t="s">
        <v>230</v>
      </c>
      <c r="F157" s="63" t="s">
        <v>852</v>
      </c>
      <c r="G157" s="48" t="s">
        <v>860</v>
      </c>
      <c r="H157" s="67"/>
      <c r="J157" s="36">
        <f t="shared" si="2"/>
        <v>0</v>
      </c>
      <c r="K157" s="37">
        <f t="shared" si="3"/>
        <v>0</v>
      </c>
      <c r="L157" s="13">
        <f t="shared" si="4"/>
        <v>0</v>
      </c>
    </row>
    <row r="158" ht="15.0" customHeight="1">
      <c r="C158" s="1" t="str">
        <f t="shared" si="1"/>
        <v>Franco </v>
      </c>
      <c r="E158" s="48" t="s">
        <v>94</v>
      </c>
      <c r="F158" s="63" t="s">
        <v>862</v>
      </c>
      <c r="G158" s="48" t="s">
        <v>863</v>
      </c>
      <c r="H158" s="67"/>
      <c r="I158" s="66" t="s">
        <v>75</v>
      </c>
      <c r="J158" s="36" t="str">
        <f t="shared" si="2"/>
        <v>Proponer excepciones</v>
      </c>
      <c r="K158" s="37">
        <f t="shared" si="3"/>
        <v>5</v>
      </c>
      <c r="L158" s="13" t="str">
        <f t="shared" si="4"/>
        <v>Da opiniones</v>
      </c>
    </row>
    <row r="159" ht="15.0" customHeight="1">
      <c r="C159" s="1" t="str">
        <f t="shared" si="1"/>
        <v>Arturo </v>
      </c>
      <c r="E159" s="48" t="s">
        <v>22</v>
      </c>
      <c r="F159" s="63" t="s">
        <v>866</v>
      </c>
      <c r="G159" s="48" t="s">
        <v>867</v>
      </c>
      <c r="H159" s="67"/>
      <c r="I159" s="66" t="s">
        <v>110</v>
      </c>
      <c r="J159" s="36" t="str">
        <f t="shared" si="2"/>
        <v>Requerir atención</v>
      </c>
      <c r="K159" s="37">
        <f t="shared" si="3"/>
        <v>11</v>
      </c>
      <c r="L159" s="13" t="str">
        <f t="shared" si="4"/>
        <v>Muestra tensión o molestia</v>
      </c>
    </row>
    <row r="160" ht="15.0" customHeight="1">
      <c r="C160" s="1" t="str">
        <f t="shared" si="1"/>
        <v>Herminio </v>
      </c>
      <c r="E160" s="48" t="s">
        <v>230</v>
      </c>
      <c r="F160" s="63" t="s">
        <v>870</v>
      </c>
      <c r="G160" s="48" t="s">
        <v>871</v>
      </c>
      <c r="H160" s="67"/>
      <c r="I160" s="66" t="s">
        <v>318</v>
      </c>
      <c r="J160" s="36" t="str">
        <f t="shared" si="2"/>
        <v>Sugerir</v>
      </c>
      <c r="K160" s="37">
        <f t="shared" si="3"/>
        <v>5</v>
      </c>
      <c r="L160" s="13" t="str">
        <f t="shared" si="4"/>
        <v>Da opiniones</v>
      </c>
    </row>
    <row r="161" ht="15.0" customHeight="1">
      <c r="C161" s="1" t="str">
        <f t="shared" si="1"/>
        <v>Herminio </v>
      </c>
      <c r="E161" s="64"/>
      <c r="F161" s="65"/>
      <c r="G161" s="48" t="s">
        <v>874</v>
      </c>
      <c r="H161" s="67"/>
      <c r="I161" s="66" t="s">
        <v>318</v>
      </c>
      <c r="J161" s="36" t="str">
        <f t="shared" si="2"/>
        <v>Sugerir</v>
      </c>
      <c r="K161" s="37">
        <f t="shared" si="3"/>
        <v>5</v>
      </c>
      <c r="L161" s="13" t="str">
        <f t="shared" si="4"/>
        <v>Da opiniones</v>
      </c>
    </row>
    <row r="162" ht="15.0" customHeight="1">
      <c r="C162" s="1" t="str">
        <f t="shared" si="1"/>
        <v>Arturo </v>
      </c>
      <c r="E162" s="48" t="s">
        <v>22</v>
      </c>
      <c r="F162" s="63" t="s">
        <v>870</v>
      </c>
      <c r="G162" s="48" t="s">
        <v>876</v>
      </c>
      <c r="H162" s="67"/>
      <c r="J162" s="36">
        <f t="shared" si="2"/>
        <v>0</v>
      </c>
      <c r="K162" s="37">
        <f t="shared" si="3"/>
        <v>0</v>
      </c>
      <c r="L162" s="13">
        <f t="shared" si="4"/>
        <v>0</v>
      </c>
    </row>
    <row r="163" ht="15.0" customHeight="1">
      <c r="C163" s="1" t="str">
        <f t="shared" si="1"/>
        <v>Arturo </v>
      </c>
      <c r="E163" s="64"/>
      <c r="F163" s="65"/>
      <c r="G163" s="48" t="s">
        <v>878</v>
      </c>
      <c r="H163" s="67"/>
      <c r="J163" s="36">
        <f t="shared" si="2"/>
        <v>0</v>
      </c>
      <c r="K163" s="37">
        <f t="shared" si="3"/>
        <v>0</v>
      </c>
      <c r="L163" s="13">
        <f t="shared" si="4"/>
        <v>0</v>
      </c>
    </row>
    <row r="164" ht="15.0" customHeight="1">
      <c r="C164" s="1" t="str">
        <f t="shared" si="1"/>
        <v>Arturo </v>
      </c>
      <c r="E164" s="64"/>
      <c r="F164" s="65"/>
      <c r="G164" s="48" t="s">
        <v>407</v>
      </c>
      <c r="H164" s="67"/>
      <c r="J164" s="36">
        <f t="shared" si="2"/>
        <v>0</v>
      </c>
      <c r="K164" s="37">
        <f t="shared" si="3"/>
        <v>0</v>
      </c>
      <c r="L164" s="13">
        <f t="shared" si="4"/>
        <v>0</v>
      </c>
    </row>
    <row r="165" ht="15.0" customHeight="1">
      <c r="C165" s="1" t="str">
        <f t="shared" si="1"/>
        <v>Franco </v>
      </c>
      <c r="E165" s="48" t="s">
        <v>94</v>
      </c>
      <c r="F165" s="63" t="s">
        <v>870</v>
      </c>
      <c r="G165" s="48" t="s">
        <v>884</v>
      </c>
      <c r="H165" s="67"/>
      <c r="J165" s="36">
        <f t="shared" si="2"/>
        <v>0</v>
      </c>
      <c r="K165" s="37">
        <f t="shared" si="3"/>
        <v>0</v>
      </c>
      <c r="L165" s="13">
        <f t="shared" si="4"/>
        <v>0</v>
      </c>
    </row>
    <row r="166" ht="15.0" customHeight="1">
      <c r="C166" s="1" t="str">
        <f t="shared" si="1"/>
        <v>Franco </v>
      </c>
      <c r="E166" s="64"/>
      <c r="F166" s="65"/>
      <c r="G166" s="48" t="s">
        <v>887</v>
      </c>
      <c r="H166" s="67"/>
      <c r="I166" s="66" t="s">
        <v>370</v>
      </c>
      <c r="J166" s="36" t="str">
        <f t="shared" si="2"/>
        <v>Opinión</v>
      </c>
      <c r="K166" s="37">
        <f t="shared" si="3"/>
        <v>8</v>
      </c>
      <c r="L166" s="13" t="str">
        <f t="shared" si="4"/>
        <v>Pide opinión</v>
      </c>
    </row>
    <row r="167" ht="15.0" customHeight="1">
      <c r="C167" s="1" t="str">
        <f t="shared" si="1"/>
        <v>Herminio </v>
      </c>
      <c r="E167" s="48" t="s">
        <v>230</v>
      </c>
      <c r="F167" s="63" t="s">
        <v>870</v>
      </c>
      <c r="G167" s="48" t="s">
        <v>892</v>
      </c>
      <c r="H167" s="67"/>
      <c r="J167" s="36">
        <f t="shared" si="2"/>
        <v>0</v>
      </c>
      <c r="K167" s="37">
        <f t="shared" si="3"/>
        <v>0</v>
      </c>
      <c r="L167" s="13">
        <f t="shared" si="4"/>
        <v>0</v>
      </c>
    </row>
    <row r="168" ht="15.0" customHeight="1">
      <c r="C168" s="1" t="str">
        <f t="shared" si="1"/>
        <v>Arturo </v>
      </c>
      <c r="E168" s="48" t="s">
        <v>22</v>
      </c>
      <c r="F168" s="63" t="s">
        <v>895</v>
      </c>
      <c r="G168" s="68" t="s">
        <v>896</v>
      </c>
      <c r="H168" s="67"/>
      <c r="I168" s="66" t="s">
        <v>25</v>
      </c>
      <c r="J168" s="36" t="str">
        <f t="shared" si="2"/>
        <v>Resumir información</v>
      </c>
      <c r="K168" s="37">
        <f t="shared" si="3"/>
        <v>6</v>
      </c>
      <c r="L168" s="13" t="str">
        <f t="shared" si="4"/>
        <v>Da información</v>
      </c>
    </row>
    <row r="169" ht="15.0" customHeight="1">
      <c r="C169" s="1" t="str">
        <f t="shared" si="1"/>
        <v>Arturo </v>
      </c>
      <c r="E169" s="64"/>
      <c r="F169" s="65"/>
      <c r="G169" s="48" t="s">
        <v>897</v>
      </c>
      <c r="H169" s="67"/>
      <c r="J169" s="36">
        <f t="shared" si="2"/>
        <v>0</v>
      </c>
      <c r="K169" s="37">
        <f t="shared" si="3"/>
        <v>0</v>
      </c>
      <c r="L169" s="13">
        <f t="shared" si="4"/>
        <v>0</v>
      </c>
    </row>
    <row r="170" ht="15.0" customHeight="1">
      <c r="C170" s="1" t="str">
        <f t="shared" si="1"/>
        <v>Arturo </v>
      </c>
      <c r="E170" s="64"/>
      <c r="F170" s="65"/>
      <c r="G170" s="48" t="s">
        <v>898</v>
      </c>
      <c r="H170" s="67"/>
      <c r="J170" s="36">
        <f t="shared" si="2"/>
        <v>0</v>
      </c>
      <c r="K170" s="37">
        <f t="shared" si="3"/>
        <v>0</v>
      </c>
      <c r="L170" s="13">
        <f t="shared" si="4"/>
        <v>0</v>
      </c>
    </row>
    <row r="171" ht="15.0" customHeight="1">
      <c r="C171" s="1" t="str">
        <f t="shared" si="1"/>
        <v>Arturo </v>
      </c>
      <c r="E171" s="64"/>
      <c r="F171" s="65"/>
      <c r="G171" s="48" t="s">
        <v>899</v>
      </c>
      <c r="H171" s="67"/>
      <c r="J171" s="36">
        <f t="shared" si="2"/>
        <v>0</v>
      </c>
      <c r="K171" s="37">
        <f t="shared" si="3"/>
        <v>0</v>
      </c>
      <c r="L171" s="13">
        <f t="shared" si="4"/>
        <v>0</v>
      </c>
    </row>
    <row r="172" ht="15.0" customHeight="1">
      <c r="C172" s="1" t="str">
        <f t="shared" si="1"/>
        <v>Herminio </v>
      </c>
      <c r="E172" s="48" t="s">
        <v>230</v>
      </c>
      <c r="F172" s="63" t="s">
        <v>895</v>
      </c>
      <c r="G172" s="48" t="s">
        <v>900</v>
      </c>
      <c r="H172" s="67"/>
      <c r="I172" s="66" t="s">
        <v>162</v>
      </c>
      <c r="J172" s="36" t="str">
        <f t="shared" si="2"/>
        <v>Animar</v>
      </c>
      <c r="K172" s="37">
        <f t="shared" si="3"/>
        <v>1</v>
      </c>
      <c r="L172" s="13" t="str">
        <f t="shared" si="4"/>
        <v>Muestra solidaridad</v>
      </c>
    </row>
    <row r="173" ht="15.0" customHeight="1">
      <c r="C173" s="1" t="str">
        <f t="shared" si="1"/>
        <v>Franco </v>
      </c>
      <c r="E173" s="48" t="s">
        <v>94</v>
      </c>
      <c r="F173" s="63" t="s">
        <v>901</v>
      </c>
      <c r="G173" s="48" t="s">
        <v>902</v>
      </c>
      <c r="H173" s="67"/>
      <c r="I173" s="66" t="s">
        <v>185</v>
      </c>
      <c r="J173" s="36" t="str">
        <f t="shared" si="2"/>
        <v>Discrepar</v>
      </c>
      <c r="K173" s="37">
        <f t="shared" si="3"/>
        <v>12</v>
      </c>
      <c r="L173" s="13">
        <f t="shared" si="4"/>
        <v>0</v>
      </c>
    </row>
    <row r="174" ht="15.0" customHeight="1">
      <c r="C174" s="1" t="str">
        <f t="shared" si="1"/>
        <v>Leonardo </v>
      </c>
      <c r="E174" s="48" t="s">
        <v>42</v>
      </c>
      <c r="F174" s="63" t="s">
        <v>901</v>
      </c>
      <c r="G174" s="48" t="s">
        <v>903</v>
      </c>
      <c r="H174" s="67"/>
      <c r="I174" s="66" t="s">
        <v>127</v>
      </c>
      <c r="J174" s="36" t="str">
        <f t="shared" si="2"/>
        <v>Aceptación/Confirmación</v>
      </c>
      <c r="K174" s="37">
        <f t="shared" si="3"/>
        <v>3</v>
      </c>
      <c r="L174" s="13" t="str">
        <f t="shared" si="4"/>
        <v>Muestra acuerdo o aprueba</v>
      </c>
    </row>
    <row r="175" ht="15.0" customHeight="1">
      <c r="C175" s="1" t="str">
        <f t="shared" si="1"/>
        <v>Arturo </v>
      </c>
      <c r="E175" s="48" t="s">
        <v>22</v>
      </c>
      <c r="F175" s="63" t="s">
        <v>901</v>
      </c>
      <c r="G175" s="48" t="s">
        <v>317</v>
      </c>
      <c r="H175" s="67"/>
      <c r="J175" s="36">
        <f t="shared" si="2"/>
        <v>0</v>
      </c>
      <c r="K175" s="37">
        <f t="shared" si="3"/>
        <v>0</v>
      </c>
      <c r="L175" s="13">
        <f t="shared" si="4"/>
        <v>0</v>
      </c>
    </row>
    <row r="176" ht="15.0" customHeight="1">
      <c r="C176" s="1" t="str">
        <f t="shared" si="1"/>
        <v>Leonardo </v>
      </c>
      <c r="E176" s="48" t="s">
        <v>42</v>
      </c>
      <c r="F176" s="63" t="s">
        <v>901</v>
      </c>
      <c r="G176" s="48" t="s">
        <v>904</v>
      </c>
      <c r="H176" s="67"/>
      <c r="I176" s="66" t="s">
        <v>119</v>
      </c>
      <c r="J176" s="36" t="str">
        <f t="shared" si="2"/>
        <v>Dudar</v>
      </c>
      <c r="K176" s="37">
        <f t="shared" si="3"/>
        <v>11</v>
      </c>
      <c r="L176" s="13" t="str">
        <f t="shared" si="4"/>
        <v>Muestra tensión o molestia</v>
      </c>
    </row>
    <row r="177" ht="15.0" customHeight="1">
      <c r="C177" s="1" t="str">
        <f t="shared" si="1"/>
        <v>Leonardo </v>
      </c>
      <c r="E177" s="64"/>
      <c r="F177" s="65"/>
      <c r="G177" s="48" t="s">
        <v>905</v>
      </c>
      <c r="H177" s="67"/>
      <c r="J177" s="36">
        <f t="shared" si="2"/>
        <v>0</v>
      </c>
      <c r="K177" s="37">
        <f t="shared" si="3"/>
        <v>0</v>
      </c>
      <c r="L177" s="13">
        <f t="shared" si="4"/>
        <v>0</v>
      </c>
    </row>
    <row r="178" ht="15.0" customHeight="1">
      <c r="C178" s="1" t="str">
        <f t="shared" si="1"/>
        <v>Arturo </v>
      </c>
      <c r="E178" s="48" t="s">
        <v>22</v>
      </c>
      <c r="F178" s="63" t="s">
        <v>906</v>
      </c>
      <c r="G178" s="48" t="s">
        <v>907</v>
      </c>
      <c r="H178" s="67"/>
      <c r="I178" s="66" t="s">
        <v>318</v>
      </c>
      <c r="J178" s="36" t="str">
        <f t="shared" si="2"/>
        <v>Sugerir</v>
      </c>
      <c r="K178" s="37">
        <f t="shared" si="3"/>
        <v>5</v>
      </c>
      <c r="L178" s="13" t="str">
        <f t="shared" si="4"/>
        <v>Da opiniones</v>
      </c>
    </row>
    <row r="179" ht="15.0" customHeight="1">
      <c r="C179" s="1" t="str">
        <f t="shared" si="1"/>
        <v>Arturo </v>
      </c>
      <c r="E179" s="64"/>
      <c r="F179" s="65"/>
      <c r="G179" s="48" t="s">
        <v>908</v>
      </c>
      <c r="H179" s="67"/>
      <c r="J179" s="36">
        <f t="shared" si="2"/>
        <v>0</v>
      </c>
      <c r="K179" s="37">
        <f t="shared" si="3"/>
        <v>0</v>
      </c>
      <c r="L179" s="13">
        <f t="shared" si="4"/>
        <v>0</v>
      </c>
    </row>
    <row r="180" ht="15.0" customHeight="1">
      <c r="C180" s="1" t="str">
        <f t="shared" si="1"/>
        <v>Arturo </v>
      </c>
      <c r="E180" s="64"/>
      <c r="F180" s="65"/>
      <c r="G180" s="48" t="s">
        <v>909</v>
      </c>
      <c r="H180" s="67"/>
      <c r="I180" s="66" t="s">
        <v>370</v>
      </c>
      <c r="J180" s="36" t="str">
        <f t="shared" si="2"/>
        <v>Opinión</v>
      </c>
      <c r="K180" s="37">
        <f t="shared" si="3"/>
        <v>8</v>
      </c>
      <c r="L180" s="13" t="str">
        <f t="shared" si="4"/>
        <v>Pide opinión</v>
      </c>
    </row>
    <row r="181" ht="15.0" customHeight="1">
      <c r="C181" s="1" t="str">
        <f t="shared" si="1"/>
        <v>Franco </v>
      </c>
      <c r="E181" s="48" t="s">
        <v>94</v>
      </c>
      <c r="F181" s="63" t="s">
        <v>906</v>
      </c>
      <c r="G181" s="48" t="s">
        <v>910</v>
      </c>
      <c r="H181" s="67" t="str">
        <f t="shared" ref="H181:H378" si="23">IF(J181=X$28,W$28,IF(J181=X$29,W$29,IF(J181=X$30,W$30,IF(J181=X$31,W$31,IF(J181=X$32,W$32,IF(J181=X$33,W$33,IF(J181=X$34,W$34,IF(J181=X$35,W$35,IF(J181=X$36,W$36,IF(J181=X$37,W$37,IF(J181=X$38,W$38,IF(J181=X$39,W$39,IF(J181=X$40,W$40,IF(J181=X$41,W$41,IF(J181=X$42,W$42,IF(J181=X$43,W$43,IF(J181=X$44,W$44,IF(J181=X$45,W$45,IF(J181=X$46,W$46,IF(J181=X$47,W$47,IF(J181=X$48,W$48,IF(J181=X$49,W$49,IF(J181=X$50,W$50,IF(J181=X$51,W$51,IF(J181=X$52,W$52,IF(J181=X$53,W$53,IF(J181=X$54,W$54,IF(J181=X$55,W$55,IF(J181=X$56,W$56,IF(J181=X$57,W$57,IF(J181=X$58,W$58,IF(J181=X$59,W$59,IF(J181=X$60,W$60,IF(J181=X$61,W$61,IF(J181=X$62,W$62,IF(J181=X$63,W$63,0))))))))))))))))))))))))))))))))))))</f>
        <v>No estoy seguro…</v>
      </c>
      <c r="J181" s="69" t="s">
        <v>287</v>
      </c>
      <c r="K181" s="37">
        <f t="shared" si="3"/>
        <v>11</v>
      </c>
      <c r="L181" s="13" t="str">
        <f t="shared" si="4"/>
        <v>Muestra tensión o molestia</v>
      </c>
    </row>
    <row r="182" ht="15.0" customHeight="1">
      <c r="C182" s="1" t="str">
        <f t="shared" si="1"/>
        <v>Arturo </v>
      </c>
      <c r="E182" s="48" t="s">
        <v>22</v>
      </c>
      <c r="F182" s="63" t="s">
        <v>906</v>
      </c>
      <c r="G182" s="48" t="s">
        <v>911</v>
      </c>
      <c r="H182" s="67" t="str">
        <f t="shared" si="23"/>
        <v>Si, estoy de acuerdo…</v>
      </c>
      <c r="J182" s="69" t="s">
        <v>385</v>
      </c>
      <c r="K182" s="37">
        <f t="shared" si="3"/>
        <v>3</v>
      </c>
      <c r="L182" s="13" t="str">
        <f t="shared" si="4"/>
        <v>Muestra acuerdo o aprueba</v>
      </c>
    </row>
    <row r="183" ht="15.0" customHeight="1">
      <c r="C183" s="1" t="str">
        <f t="shared" si="1"/>
        <v>Arturo </v>
      </c>
      <c r="E183" s="64"/>
      <c r="F183" s="65"/>
      <c r="G183" s="48" t="s">
        <v>912</v>
      </c>
      <c r="H183" s="67" t="str">
        <f t="shared" si="23"/>
        <v>Discrepar…</v>
      </c>
      <c r="J183" s="69" t="s">
        <v>255</v>
      </c>
      <c r="K183" s="37">
        <f t="shared" si="3"/>
        <v>12</v>
      </c>
      <c r="L183" s="13">
        <f t="shared" si="4"/>
        <v>0</v>
      </c>
    </row>
    <row r="184" ht="15.0" customHeight="1">
      <c r="C184" s="1" t="str">
        <f t="shared" si="1"/>
        <v>Arturo </v>
      </c>
      <c r="E184" s="64"/>
      <c r="F184" s="65"/>
      <c r="G184" s="48" t="s">
        <v>913</v>
      </c>
      <c r="H184" s="67">
        <f t="shared" si="23"/>
        <v>0</v>
      </c>
      <c r="J184" s="36">
        <f t="shared" ref="J184:J189" si="24">IF(I184=W$28,X$28,IF(I184=W$29,X$29,IF(I184=W$30,X$30,IF(I184=W$31,X$31,IF(I184=W$32,X$32,IF(I184=W$33,X$33,IF(I184=W$34,X$34,IF(I184=W$35,X$35,IF(I184=W$36,X$36,IF(I184=W$37,X$37,IF(I184=W$38,X$38,IF(I184=W$39,X$39,IF(I184=W$40,X$40,IF(I184=W$41,X$41,IF(I184=W$42,X$42,IF(I184=W$43,X$43,IF(I184=W$44,X$44,IF(I184=W$45,X$45,IF(I184=W$46,X$46,IF(I184=W$47,X$47,IF(I184=W$48,X$48,IF(I184=W$49,X$49,IF(I184=W$50,X$50,IF(I184=W$51,X$51,IF(I184=W$52,X$52,IF(I184=W$53,X$53,IF(I184=W$54,X$54,IF(I184=W$55,X$55,IF(I184=W$56,X$56,IF(I184=W$57,X$57,IF(I184=W$58,X$58,IF(I184=W$59,X$59,IF(I184=W$60,X$60,IF(I184=W$61,X$61,IF(I184=W$62,X$62,IF(I184=W$63,X$63,0))))))))))))))))))))))))))))))))))))</f>
        <v>0</v>
      </c>
      <c r="K184" s="37">
        <f t="shared" si="3"/>
        <v>0</v>
      </c>
      <c r="L184" s="13">
        <f t="shared" si="4"/>
        <v>0</v>
      </c>
    </row>
    <row r="185" ht="15.0" customHeight="1">
      <c r="C185" s="1" t="str">
        <f t="shared" si="1"/>
        <v>Franco </v>
      </c>
      <c r="E185" s="48" t="s">
        <v>94</v>
      </c>
      <c r="F185" s="63" t="s">
        <v>906</v>
      </c>
      <c r="G185" s="48" t="s">
        <v>914</v>
      </c>
      <c r="H185" s="67" t="str">
        <f t="shared" si="23"/>
        <v>No entiendo, ¿alguien puede...?</v>
      </c>
      <c r="I185" s="66" t="s">
        <v>110</v>
      </c>
      <c r="J185" s="36" t="str">
        <f t="shared" si="24"/>
        <v>Requerir atención</v>
      </c>
      <c r="K185" s="37">
        <f t="shared" si="3"/>
        <v>11</v>
      </c>
      <c r="L185" s="13" t="str">
        <f t="shared" si="4"/>
        <v>Muestra tensión o molestia</v>
      </c>
    </row>
    <row r="186" ht="15.0" customHeight="1">
      <c r="C186" s="1" t="str">
        <f t="shared" si="1"/>
        <v>Franco </v>
      </c>
      <c r="E186" s="64"/>
      <c r="F186" s="65"/>
      <c r="G186" s="48" t="s">
        <v>915</v>
      </c>
      <c r="H186" s="67">
        <f t="shared" si="23"/>
        <v>0</v>
      </c>
      <c r="J186" s="36">
        <f t="shared" si="24"/>
        <v>0</v>
      </c>
      <c r="K186" s="37">
        <f t="shared" si="3"/>
        <v>0</v>
      </c>
      <c r="L186" s="13">
        <f t="shared" si="4"/>
        <v>0</v>
      </c>
    </row>
    <row r="187" ht="15.0" customHeight="1">
      <c r="C187" s="1" t="str">
        <f t="shared" si="1"/>
        <v>Arturo </v>
      </c>
      <c r="E187" s="48" t="s">
        <v>22</v>
      </c>
      <c r="F187" s="63" t="s">
        <v>916</v>
      </c>
      <c r="G187" s="48" t="s">
        <v>917</v>
      </c>
      <c r="H187" s="67" t="str">
        <f t="shared" si="23"/>
        <v>Yo pienso que…</v>
      </c>
      <c r="I187" s="66" t="s">
        <v>318</v>
      </c>
      <c r="J187" s="36" t="str">
        <f t="shared" si="24"/>
        <v>Sugerir</v>
      </c>
      <c r="K187" s="37">
        <f t="shared" si="3"/>
        <v>5</v>
      </c>
      <c r="L187" s="13" t="str">
        <f t="shared" si="4"/>
        <v>Da opiniones</v>
      </c>
    </row>
    <row r="188" ht="15.0" customHeight="1">
      <c r="C188" s="1" t="str">
        <f t="shared" si="1"/>
        <v>Herminio </v>
      </c>
      <c r="E188" s="48" t="s">
        <v>230</v>
      </c>
      <c r="F188" s="63" t="s">
        <v>916</v>
      </c>
      <c r="G188" s="48" t="s">
        <v>918</v>
      </c>
      <c r="H188" s="67">
        <f t="shared" si="23"/>
        <v>0</v>
      </c>
      <c r="J188" s="36">
        <f t="shared" si="24"/>
        <v>0</v>
      </c>
      <c r="K188" s="37">
        <f t="shared" si="3"/>
        <v>0</v>
      </c>
      <c r="L188" s="13">
        <f t="shared" si="4"/>
        <v>0</v>
      </c>
    </row>
    <row r="189" ht="15.0" customHeight="1">
      <c r="C189" s="1" t="str">
        <f t="shared" si="1"/>
        <v>Arturo </v>
      </c>
      <c r="E189" s="48" t="s">
        <v>22</v>
      </c>
      <c r="F189" s="63" t="s">
        <v>916</v>
      </c>
      <c r="G189" s="48" t="s">
        <v>919</v>
      </c>
      <c r="H189" s="67" t="str">
        <f t="shared" si="23"/>
        <v>Te explico….</v>
      </c>
      <c r="I189" s="66" t="s">
        <v>138</v>
      </c>
      <c r="J189" s="36" t="str">
        <f t="shared" si="24"/>
        <v>Atender</v>
      </c>
      <c r="K189" s="37">
        <f t="shared" si="3"/>
        <v>1</v>
      </c>
      <c r="L189" s="13" t="str">
        <f t="shared" si="4"/>
        <v>Muestra solidaridad</v>
      </c>
    </row>
    <row r="190" ht="15.0" customHeight="1">
      <c r="C190" s="1" t="str">
        <f t="shared" si="1"/>
        <v>Herminio </v>
      </c>
      <c r="E190" s="48" t="s">
        <v>230</v>
      </c>
      <c r="F190" s="63" t="s">
        <v>916</v>
      </c>
      <c r="G190" s="48" t="s">
        <v>920</v>
      </c>
      <c r="H190" s="67" t="str">
        <f t="shared" si="23"/>
        <v>Yo lo dejaría así…</v>
      </c>
      <c r="J190" s="69" t="s">
        <v>338</v>
      </c>
      <c r="K190" s="37">
        <f t="shared" si="3"/>
        <v>5</v>
      </c>
      <c r="L190" s="13" t="str">
        <f t="shared" si="4"/>
        <v>Da opiniones</v>
      </c>
    </row>
    <row r="191" ht="15.0" customHeight="1">
      <c r="C191" s="1" t="str">
        <f t="shared" si="1"/>
        <v>Arturo </v>
      </c>
      <c r="E191" s="48" t="s">
        <v>22</v>
      </c>
      <c r="F191" s="63" t="s">
        <v>916</v>
      </c>
      <c r="G191" s="48" t="s">
        <v>921</v>
      </c>
      <c r="H191" s="67" t="str">
        <f t="shared" si="23"/>
        <v>A mi me parece bien…</v>
      </c>
      <c r="I191" s="66" t="s">
        <v>248</v>
      </c>
      <c r="J191" s="36" t="str">
        <f t="shared" ref="J191:J206" si="25">IF(I191=W$28,X$28,IF(I191=W$29,X$29,IF(I191=W$30,X$30,IF(I191=W$31,X$31,IF(I191=W$32,X$32,IF(I191=W$33,X$33,IF(I191=W$34,X$34,IF(I191=W$35,X$35,IF(I191=W$36,X$36,IF(I191=W$37,X$37,IF(I191=W$38,X$38,IF(I191=W$39,X$39,IF(I191=W$40,X$40,IF(I191=W$41,X$41,IF(I191=W$42,X$42,IF(I191=W$43,X$43,IF(I191=W$44,X$44,IF(I191=W$45,X$45,IF(I191=W$46,X$46,IF(I191=W$47,X$47,IF(I191=W$48,X$48,IF(I191=W$49,X$49,IF(I191=W$50,X$50,IF(I191=W$51,X$51,IF(I191=W$52,X$52,IF(I191=W$53,X$53,IF(I191=W$54,X$54,IF(I191=W$55,X$55,IF(I191=W$56,X$56,IF(I191=W$57,X$57,IF(I191=W$58,X$58,IF(I191=W$59,X$59,IF(I191=W$60,X$60,IF(I191=W$61,X$61,IF(I191=W$62,X$62,IF(I191=W$63,X$63,0))))))))))))))))))))))))))))))))))))</f>
        <v>Concertar</v>
      </c>
      <c r="K191" s="37">
        <f t="shared" si="3"/>
        <v>5</v>
      </c>
      <c r="L191" s="13" t="str">
        <f t="shared" si="4"/>
        <v>Da opiniones</v>
      </c>
    </row>
    <row r="192" ht="15.0" customHeight="1">
      <c r="C192" s="1" t="str">
        <f t="shared" si="1"/>
        <v>Franco </v>
      </c>
      <c r="E192" s="48" t="s">
        <v>94</v>
      </c>
      <c r="F192" s="63" t="s">
        <v>916</v>
      </c>
      <c r="G192" s="48" t="s">
        <v>922</v>
      </c>
      <c r="H192" s="67" t="str">
        <f t="shared" si="23"/>
        <v>Pero podría ocurrir que…</v>
      </c>
      <c r="I192" s="66" t="s">
        <v>75</v>
      </c>
      <c r="J192" s="36" t="str">
        <f t="shared" si="25"/>
        <v>Proponer excepciones</v>
      </c>
      <c r="K192" s="37">
        <f t="shared" si="3"/>
        <v>5</v>
      </c>
      <c r="L192" s="13" t="str">
        <f t="shared" si="4"/>
        <v>Da opiniones</v>
      </c>
    </row>
    <row r="193" ht="15.0" customHeight="1">
      <c r="C193" s="1" t="str">
        <f t="shared" si="1"/>
        <v>Herminio </v>
      </c>
      <c r="E193" s="48" t="s">
        <v>230</v>
      </c>
      <c r="F193" s="63" t="s">
        <v>916</v>
      </c>
      <c r="G193" s="48" t="s">
        <v>923</v>
      </c>
      <c r="H193" s="67">
        <f t="shared" si="23"/>
        <v>0</v>
      </c>
      <c r="J193" s="36">
        <f t="shared" si="25"/>
        <v>0</v>
      </c>
      <c r="K193" s="37">
        <f t="shared" si="3"/>
        <v>0</v>
      </c>
      <c r="L193" s="13">
        <f t="shared" si="4"/>
        <v>0</v>
      </c>
    </row>
    <row r="194" ht="15.0" customHeight="1">
      <c r="C194" s="1" t="str">
        <f t="shared" si="1"/>
        <v>Arturo </v>
      </c>
      <c r="E194" s="48" t="s">
        <v>22</v>
      </c>
      <c r="F194" s="63" t="s">
        <v>924</v>
      </c>
      <c r="G194" s="48" t="s">
        <v>925</v>
      </c>
      <c r="H194" s="67" t="str">
        <f t="shared" si="23"/>
        <v>¿Están de acuerdo...?</v>
      </c>
      <c r="I194" s="66" t="s">
        <v>153</v>
      </c>
      <c r="J194" s="36" t="str">
        <f t="shared" si="25"/>
        <v>Requerir confirmación</v>
      </c>
      <c r="K194" s="37">
        <f t="shared" si="3"/>
        <v>8</v>
      </c>
      <c r="L194" s="13" t="str">
        <f t="shared" si="4"/>
        <v>Pide opinión</v>
      </c>
    </row>
    <row r="195" ht="15.0" customHeight="1">
      <c r="C195" s="1" t="str">
        <f t="shared" si="1"/>
        <v>Arturo </v>
      </c>
      <c r="E195" s="64"/>
      <c r="F195" s="65"/>
      <c r="G195" s="48" t="s">
        <v>926</v>
      </c>
      <c r="H195" s="67">
        <f t="shared" si="23"/>
        <v>0</v>
      </c>
      <c r="J195" s="36">
        <f t="shared" si="25"/>
        <v>0</v>
      </c>
      <c r="K195" s="37">
        <f t="shared" si="3"/>
        <v>0</v>
      </c>
      <c r="L195" s="13">
        <f t="shared" si="4"/>
        <v>0</v>
      </c>
    </row>
    <row r="196" ht="15.0" customHeight="1">
      <c r="C196" s="1" t="str">
        <f t="shared" si="1"/>
        <v>Arturo </v>
      </c>
      <c r="E196" s="64"/>
      <c r="F196" s="65"/>
      <c r="G196" s="48" t="s">
        <v>103</v>
      </c>
      <c r="H196" s="67">
        <f t="shared" si="23"/>
        <v>0</v>
      </c>
      <c r="J196" s="36">
        <f t="shared" si="25"/>
        <v>0</v>
      </c>
      <c r="K196" s="37">
        <f t="shared" si="3"/>
        <v>0</v>
      </c>
      <c r="L196" s="13">
        <f t="shared" si="4"/>
        <v>0</v>
      </c>
    </row>
    <row r="197" ht="15.0" customHeight="1">
      <c r="C197" s="1" t="str">
        <f t="shared" si="1"/>
        <v>Herminio </v>
      </c>
      <c r="E197" s="48" t="s">
        <v>230</v>
      </c>
      <c r="F197" s="63" t="s">
        <v>924</v>
      </c>
      <c r="G197" s="48" t="s">
        <v>315</v>
      </c>
      <c r="H197" s="67" t="str">
        <f t="shared" si="23"/>
        <v>Si, estoy de acuerdo…</v>
      </c>
      <c r="I197" s="66" t="s">
        <v>127</v>
      </c>
      <c r="J197" s="36" t="str">
        <f t="shared" si="25"/>
        <v>Aceptación/Confirmación</v>
      </c>
      <c r="K197" s="37">
        <f t="shared" si="3"/>
        <v>3</v>
      </c>
      <c r="L197" s="13" t="str">
        <f t="shared" si="4"/>
        <v>Muestra acuerdo o aprueba</v>
      </c>
    </row>
    <row r="198" ht="15.0" customHeight="1">
      <c r="C198" s="1" t="str">
        <f t="shared" si="1"/>
        <v>Arturo </v>
      </c>
      <c r="E198" s="48" t="s">
        <v>22</v>
      </c>
      <c r="F198" s="63" t="s">
        <v>924</v>
      </c>
      <c r="G198" s="48" t="s">
        <v>927</v>
      </c>
      <c r="H198" s="67">
        <f t="shared" si="23"/>
        <v>0</v>
      </c>
      <c r="J198" s="36">
        <f t="shared" si="25"/>
        <v>0</v>
      </c>
      <c r="K198" s="37">
        <f t="shared" si="3"/>
        <v>0</v>
      </c>
      <c r="L198" s="13">
        <f t="shared" si="4"/>
        <v>0</v>
      </c>
    </row>
    <row r="199" ht="15.0" customHeight="1">
      <c r="C199" s="1" t="str">
        <f t="shared" si="1"/>
        <v>Nicolas </v>
      </c>
      <c r="E199" s="48" t="s">
        <v>82</v>
      </c>
      <c r="F199" s="63" t="s">
        <v>924</v>
      </c>
      <c r="G199" s="48" t="s">
        <v>928</v>
      </c>
      <c r="H199" s="67" t="str">
        <f t="shared" si="23"/>
        <v>Hay que hacer lo siguiente…</v>
      </c>
      <c r="I199" s="66" t="s">
        <v>62</v>
      </c>
      <c r="J199" s="36" t="str">
        <f t="shared" si="25"/>
        <v>Elaborar</v>
      </c>
      <c r="K199" s="37">
        <f t="shared" si="3"/>
        <v>4</v>
      </c>
      <c r="L199" s="13" t="str">
        <f t="shared" si="4"/>
        <v>Da sugerencia u orientación</v>
      </c>
    </row>
    <row r="200" ht="15.0" customHeight="1">
      <c r="C200" s="1" t="str">
        <f t="shared" si="1"/>
        <v>Leonardo </v>
      </c>
      <c r="E200" s="48" t="s">
        <v>42</v>
      </c>
      <c r="F200" s="63" t="s">
        <v>924</v>
      </c>
      <c r="G200" s="48" t="s">
        <v>545</v>
      </c>
      <c r="H200" s="67">
        <f t="shared" si="23"/>
        <v>0</v>
      </c>
      <c r="J200" s="36">
        <f t="shared" si="25"/>
        <v>0</v>
      </c>
      <c r="K200" s="37">
        <f t="shared" si="3"/>
        <v>0</v>
      </c>
      <c r="L200" s="13">
        <f t="shared" si="4"/>
        <v>0</v>
      </c>
    </row>
    <row r="201" ht="15.0" customHeight="1">
      <c r="C201" s="1" t="str">
        <f t="shared" si="1"/>
        <v>Leonardo </v>
      </c>
      <c r="E201" s="64"/>
      <c r="F201" s="65"/>
      <c r="G201" s="48" t="s">
        <v>929</v>
      </c>
      <c r="H201" s="67" t="str">
        <f t="shared" si="23"/>
        <v>¿Qué falta considerar?...</v>
      </c>
      <c r="I201" s="66" t="s">
        <v>344</v>
      </c>
      <c r="J201" s="36" t="str">
        <f t="shared" si="25"/>
        <v>Información</v>
      </c>
      <c r="K201" s="37">
        <f t="shared" si="3"/>
        <v>7</v>
      </c>
      <c r="L201" s="13" t="str">
        <f t="shared" si="4"/>
        <v>Pide información</v>
      </c>
    </row>
    <row r="202" ht="15.0" customHeight="1">
      <c r="C202" s="1" t="str">
        <f t="shared" si="1"/>
        <v>Arturo </v>
      </c>
      <c r="E202" s="48" t="s">
        <v>22</v>
      </c>
      <c r="F202" s="63" t="s">
        <v>924</v>
      </c>
      <c r="G202" s="48" t="s">
        <v>930</v>
      </c>
      <c r="H202" s="67" t="str">
        <f t="shared" si="23"/>
        <v>Hay que hacer lo siguiente…</v>
      </c>
      <c r="I202" s="66" t="s">
        <v>62</v>
      </c>
      <c r="J202" s="36" t="str">
        <f t="shared" si="25"/>
        <v>Elaborar</v>
      </c>
      <c r="K202" s="37">
        <f t="shared" si="3"/>
        <v>4</v>
      </c>
      <c r="L202" s="13" t="str">
        <f t="shared" si="4"/>
        <v>Da sugerencia u orientación</v>
      </c>
    </row>
    <row r="203" ht="15.0" customHeight="1">
      <c r="C203" s="1" t="str">
        <f t="shared" si="1"/>
        <v>Leonardo </v>
      </c>
      <c r="E203" s="48" t="s">
        <v>42</v>
      </c>
      <c r="F203" s="63" t="s">
        <v>931</v>
      </c>
      <c r="G203" s="48" t="s">
        <v>932</v>
      </c>
      <c r="H203" s="67" t="str">
        <f t="shared" si="23"/>
        <v>Hay que hacer lo siguiente…</v>
      </c>
      <c r="I203" s="66" t="s">
        <v>62</v>
      </c>
      <c r="J203" s="36" t="str">
        <f t="shared" si="25"/>
        <v>Elaborar</v>
      </c>
      <c r="K203" s="37">
        <f t="shared" si="3"/>
        <v>4</v>
      </c>
      <c r="L203" s="13" t="str">
        <f t="shared" si="4"/>
        <v>Da sugerencia u orientación</v>
      </c>
    </row>
    <row r="204" ht="15.0" customHeight="1">
      <c r="C204" s="1" t="str">
        <f t="shared" si="1"/>
        <v>Leonardo </v>
      </c>
      <c r="E204" s="64"/>
      <c r="F204" s="65"/>
      <c r="G204" s="48" t="s">
        <v>933</v>
      </c>
      <c r="H204" s="67">
        <f t="shared" si="23"/>
        <v>0</v>
      </c>
      <c r="J204" s="36">
        <f t="shared" si="25"/>
        <v>0</v>
      </c>
      <c r="K204" s="37">
        <f t="shared" si="3"/>
        <v>0</v>
      </c>
      <c r="L204" s="13">
        <f t="shared" si="4"/>
        <v>0</v>
      </c>
    </row>
    <row r="205" ht="15.0" customHeight="1">
      <c r="C205" s="1" t="str">
        <f t="shared" si="1"/>
        <v>Leonardo </v>
      </c>
      <c r="E205" s="64"/>
      <c r="F205" s="65"/>
      <c r="G205" s="48" t="s">
        <v>934</v>
      </c>
      <c r="H205" s="67" t="str">
        <f t="shared" si="23"/>
        <v>Por favor, muestreme…</v>
      </c>
      <c r="I205" s="66" t="s">
        <v>354</v>
      </c>
      <c r="J205" s="36" t="str">
        <f t="shared" si="25"/>
        <v>Ilustración</v>
      </c>
      <c r="K205" s="37">
        <f t="shared" si="3"/>
        <v>7</v>
      </c>
      <c r="L205" s="13" t="str">
        <f t="shared" si="4"/>
        <v>Pide información</v>
      </c>
    </row>
    <row r="206" ht="15.0" customHeight="1">
      <c r="C206" s="1" t="str">
        <f t="shared" si="1"/>
        <v>Nicolas </v>
      </c>
      <c r="E206" s="48" t="s">
        <v>82</v>
      </c>
      <c r="F206" s="63" t="s">
        <v>931</v>
      </c>
      <c r="G206" s="48" t="s">
        <v>935</v>
      </c>
      <c r="H206" s="67">
        <f t="shared" si="23"/>
        <v>0</v>
      </c>
      <c r="J206" s="36">
        <f t="shared" si="25"/>
        <v>0</v>
      </c>
      <c r="K206" s="37">
        <f t="shared" si="3"/>
        <v>0</v>
      </c>
      <c r="L206" s="13">
        <f t="shared" si="4"/>
        <v>0</v>
      </c>
    </row>
    <row r="207" ht="15.0" customHeight="1">
      <c r="C207" s="1" t="str">
        <f t="shared" si="1"/>
        <v>Herminio </v>
      </c>
      <c r="E207" s="48" t="s">
        <v>230</v>
      </c>
      <c r="F207" s="63" t="s">
        <v>931</v>
      </c>
      <c r="G207" s="48" t="s">
        <v>936</v>
      </c>
      <c r="H207" s="67" t="str">
        <f t="shared" si="23"/>
        <v>Yo lo explicaría así…</v>
      </c>
      <c r="J207" s="69" t="s">
        <v>330</v>
      </c>
      <c r="K207" s="37">
        <f t="shared" si="3"/>
        <v>6</v>
      </c>
      <c r="L207" s="13" t="str">
        <f t="shared" si="4"/>
        <v>Da información</v>
      </c>
    </row>
    <row r="208" ht="15.0" customHeight="1">
      <c r="C208" s="1" t="str">
        <f t="shared" si="1"/>
        <v>Herminio </v>
      </c>
      <c r="E208" s="64"/>
      <c r="F208" s="65"/>
      <c r="G208" s="48" t="s">
        <v>937</v>
      </c>
      <c r="H208" s="67">
        <f t="shared" si="23"/>
        <v>0</v>
      </c>
      <c r="J208" s="36">
        <f>IF(I207=W$28,X$28,IF(I207=W$29,X$29,IF(I207=W$30,X$30,IF(I207=W$31,X$31,IF(I207=W$32,X$32,IF(I207=W$33,X$33,IF(I207=W$34,X$34,IF(I207=W$35,X$35,IF(I207=W$36,X$36,IF(I207=W$37,X$37,IF(I207=W$38,X$38,IF(I207=W$39,X$39,IF(I207=W$40,X$40,IF(I207=W$41,X$41,IF(I207=W$42,X$42,IF(I207=W$43,X$43,IF(I207=W$44,X$44,IF(I207=W$45,X$45,IF(I207=W$46,X$46,IF(I207=W$47,X$47,IF(I207=W$48,X$48,IF(I207=W$49,X$49,IF(I207=W$50,X$50,IF(I207=W$51,X$51,IF(I207=W$52,X$52,IF(I207=W$53,X$53,IF(I207=W$54,X$54,IF(I207=W$55,X$55,IF(I207=W$56,X$56,IF(I207=W$57,X$57,IF(I207=W$58,X$58,IF(I207=W$59,X$59,IF(I207=W$60,X$60,IF(I207=W$61,X$61,IF(I207=W$62,X$62,IF(I207=W$63,X$63,0))))))))))))))))))))))))))))))))))))</f>
        <v>0</v>
      </c>
      <c r="K208" s="37">
        <f t="shared" si="3"/>
        <v>0</v>
      </c>
      <c r="L208" s="13">
        <f t="shared" si="4"/>
        <v>0</v>
      </c>
    </row>
    <row r="209" ht="15.0" customHeight="1">
      <c r="C209" s="1" t="str">
        <f t="shared" si="1"/>
        <v>Arturo </v>
      </c>
      <c r="E209" s="48" t="s">
        <v>22</v>
      </c>
      <c r="F209" s="63" t="s">
        <v>938</v>
      </c>
      <c r="G209" s="48" t="s">
        <v>939</v>
      </c>
      <c r="H209" s="67">
        <f t="shared" si="23"/>
        <v>0</v>
      </c>
      <c r="J209" s="36">
        <f t="shared" ref="J209:J223" si="26">IF(I209=W$28,X$28,IF(I209=W$29,X$29,IF(I209=W$30,X$30,IF(I209=W$31,X$31,IF(I209=W$32,X$32,IF(I209=W$33,X$33,IF(I209=W$34,X$34,IF(I209=W$35,X$35,IF(I209=W$36,X$36,IF(I209=W$37,X$37,IF(I209=W$38,X$38,IF(I209=W$39,X$39,IF(I209=W$40,X$40,IF(I209=W$41,X$41,IF(I209=W$42,X$42,IF(I209=W$43,X$43,IF(I209=W$44,X$44,IF(I209=W$45,X$45,IF(I209=W$46,X$46,IF(I209=W$47,X$47,IF(I209=W$48,X$48,IF(I209=W$49,X$49,IF(I209=W$50,X$50,IF(I209=W$51,X$51,IF(I209=W$52,X$52,IF(I209=W$53,X$53,IF(I209=W$54,X$54,IF(I209=W$55,X$55,IF(I209=W$56,X$56,IF(I209=W$57,X$57,IF(I209=W$58,X$58,IF(I209=W$59,X$59,IF(I209=W$60,X$60,IF(I209=W$61,X$61,IF(I209=W$62,X$62,IF(I209=W$63,X$63,0))))))))))))))))))))))))))))))))))))</f>
        <v>0</v>
      </c>
      <c r="K209" s="37">
        <f t="shared" si="3"/>
        <v>0</v>
      </c>
      <c r="L209" s="13">
        <f t="shared" si="4"/>
        <v>0</v>
      </c>
    </row>
    <row r="210" ht="15.0" customHeight="1">
      <c r="C210" s="1" t="str">
        <f t="shared" si="1"/>
        <v>Arturo </v>
      </c>
      <c r="E210" s="64"/>
      <c r="F210" s="65"/>
      <c r="G210" s="48" t="s">
        <v>940</v>
      </c>
      <c r="H210" s="67" t="str">
        <f t="shared" si="23"/>
        <v>Yo lo dejaría así…</v>
      </c>
      <c r="I210" s="66" t="s">
        <v>266</v>
      </c>
      <c r="J210" s="36" t="str">
        <f t="shared" si="26"/>
        <v>Afirmar</v>
      </c>
      <c r="K210" s="37">
        <f t="shared" si="3"/>
        <v>5</v>
      </c>
      <c r="L210" s="13" t="str">
        <f t="shared" si="4"/>
        <v>Da opiniones</v>
      </c>
    </row>
    <row r="211" ht="15.0" customHeight="1">
      <c r="C211" s="1" t="str">
        <f t="shared" si="1"/>
        <v>Arturo </v>
      </c>
      <c r="E211" s="64"/>
      <c r="F211" s="65"/>
      <c r="G211" s="48" t="s">
        <v>941</v>
      </c>
      <c r="H211" s="67">
        <f t="shared" si="23"/>
        <v>0</v>
      </c>
      <c r="J211" s="36">
        <f t="shared" si="26"/>
        <v>0</v>
      </c>
      <c r="K211" s="37">
        <f t="shared" si="3"/>
        <v>0</v>
      </c>
      <c r="L211" s="13">
        <f t="shared" si="4"/>
        <v>0</v>
      </c>
    </row>
    <row r="212" ht="15.0" customHeight="1">
      <c r="C212" s="1" t="str">
        <f t="shared" si="1"/>
        <v>Arturo </v>
      </c>
      <c r="E212" s="64"/>
      <c r="F212" s="65"/>
      <c r="G212" s="48" t="s">
        <v>942</v>
      </c>
      <c r="H212" s="67">
        <f t="shared" si="23"/>
        <v>0</v>
      </c>
      <c r="J212" s="36">
        <f t="shared" si="26"/>
        <v>0</v>
      </c>
      <c r="K212" s="37">
        <f t="shared" si="3"/>
        <v>0</v>
      </c>
      <c r="L212" s="13">
        <f t="shared" si="4"/>
        <v>0</v>
      </c>
    </row>
    <row r="213" ht="15.0" customHeight="1">
      <c r="C213" s="1" t="str">
        <f t="shared" si="1"/>
        <v>Franco </v>
      </c>
      <c r="E213" s="48" t="s">
        <v>94</v>
      </c>
      <c r="F213" s="63" t="s">
        <v>938</v>
      </c>
      <c r="G213" s="48" t="s">
        <v>943</v>
      </c>
      <c r="H213" s="67" t="str">
        <f t="shared" si="23"/>
        <v>Yo pienso que…</v>
      </c>
      <c r="I213" s="66" t="s">
        <v>318</v>
      </c>
      <c r="J213" s="36" t="str">
        <f t="shared" si="26"/>
        <v>Sugerir</v>
      </c>
      <c r="K213" s="37">
        <f t="shared" si="3"/>
        <v>5</v>
      </c>
      <c r="L213" s="13" t="str">
        <f t="shared" si="4"/>
        <v>Da opiniones</v>
      </c>
    </row>
    <row r="214" ht="15.0" customHeight="1">
      <c r="C214" s="1" t="str">
        <f t="shared" si="1"/>
        <v>Herminio </v>
      </c>
      <c r="E214" s="48" t="s">
        <v>230</v>
      </c>
      <c r="F214" s="63" t="s">
        <v>944</v>
      </c>
      <c r="G214" s="48" t="s">
        <v>945</v>
      </c>
      <c r="H214" s="67">
        <f t="shared" si="23"/>
        <v>0</v>
      </c>
      <c r="J214" s="36">
        <f t="shared" si="26"/>
        <v>0</v>
      </c>
      <c r="K214" s="37">
        <f t="shared" si="3"/>
        <v>0</v>
      </c>
      <c r="L214" s="13">
        <f t="shared" si="4"/>
        <v>0</v>
      </c>
    </row>
    <row r="215" ht="15.0" customHeight="1">
      <c r="C215" s="1" t="str">
        <f t="shared" si="1"/>
        <v>Herminio </v>
      </c>
      <c r="E215" s="64"/>
      <c r="F215" s="65"/>
      <c r="G215" s="48" t="s">
        <v>946</v>
      </c>
      <c r="H215" s="67">
        <f t="shared" si="23"/>
        <v>0</v>
      </c>
      <c r="J215" s="36">
        <f t="shared" si="26"/>
        <v>0</v>
      </c>
      <c r="K215" s="37">
        <f t="shared" si="3"/>
        <v>0</v>
      </c>
      <c r="L215" s="13">
        <f t="shared" si="4"/>
        <v>0</v>
      </c>
    </row>
    <row r="216" ht="15.0" customHeight="1">
      <c r="C216" s="1" t="str">
        <f t="shared" si="1"/>
        <v>Herminio </v>
      </c>
      <c r="E216" s="64"/>
      <c r="F216" s="65"/>
      <c r="G216" s="48" t="s">
        <v>317</v>
      </c>
      <c r="H216" s="67">
        <f t="shared" si="23"/>
        <v>0</v>
      </c>
      <c r="J216" s="36">
        <f t="shared" si="26"/>
        <v>0</v>
      </c>
      <c r="K216" s="37">
        <f t="shared" si="3"/>
        <v>0</v>
      </c>
      <c r="L216" s="13">
        <f t="shared" si="4"/>
        <v>0</v>
      </c>
    </row>
    <row r="217" ht="15.0" customHeight="1">
      <c r="C217" s="1" t="str">
        <f t="shared" si="1"/>
        <v>Herminio </v>
      </c>
      <c r="E217" s="64"/>
      <c r="F217" s="65"/>
      <c r="G217" s="48" t="s">
        <v>947</v>
      </c>
      <c r="H217" s="67">
        <f t="shared" si="23"/>
        <v>0</v>
      </c>
      <c r="J217" s="36">
        <f t="shared" si="26"/>
        <v>0</v>
      </c>
      <c r="K217" s="37">
        <f t="shared" si="3"/>
        <v>0</v>
      </c>
      <c r="L217" s="13">
        <f t="shared" si="4"/>
        <v>0</v>
      </c>
    </row>
    <row r="218" ht="15.0" customHeight="1">
      <c r="C218" s="1" t="str">
        <f t="shared" si="1"/>
        <v>Herminio </v>
      </c>
      <c r="E218" s="64"/>
      <c r="F218" s="65"/>
      <c r="G218" s="48" t="s">
        <v>948</v>
      </c>
      <c r="H218" s="67" t="str">
        <f t="shared" si="23"/>
        <v>Si, estoy de acuerdo…</v>
      </c>
      <c r="I218" s="66" t="s">
        <v>127</v>
      </c>
      <c r="J218" s="36" t="str">
        <f t="shared" si="26"/>
        <v>Aceptación/Confirmación</v>
      </c>
      <c r="K218" s="37">
        <f t="shared" si="3"/>
        <v>3</v>
      </c>
      <c r="L218" s="13" t="str">
        <f t="shared" si="4"/>
        <v>Muestra acuerdo o aprueba</v>
      </c>
    </row>
    <row r="219" ht="15.0" customHeight="1">
      <c r="C219" s="1" t="str">
        <f t="shared" si="1"/>
        <v>Arturo </v>
      </c>
      <c r="E219" s="48" t="s">
        <v>22</v>
      </c>
      <c r="F219" s="63" t="s">
        <v>949</v>
      </c>
      <c r="G219" s="48" t="s">
        <v>950</v>
      </c>
      <c r="H219" s="67">
        <f t="shared" si="23"/>
        <v>0</v>
      </c>
      <c r="J219" s="36">
        <f t="shared" si="26"/>
        <v>0</v>
      </c>
      <c r="K219" s="37">
        <f t="shared" si="3"/>
        <v>0</v>
      </c>
      <c r="L219" s="13">
        <f t="shared" si="4"/>
        <v>0</v>
      </c>
    </row>
    <row r="220" ht="15.0" customHeight="1">
      <c r="C220" s="1" t="str">
        <f t="shared" si="1"/>
        <v>Arturo </v>
      </c>
      <c r="E220" s="64"/>
      <c r="F220" s="65"/>
      <c r="G220" s="48" t="s">
        <v>951</v>
      </c>
      <c r="H220" s="67" t="str">
        <f t="shared" si="23"/>
        <v>A mi me parece bien…</v>
      </c>
      <c r="I220" s="66" t="s">
        <v>248</v>
      </c>
      <c r="J220" s="36" t="str">
        <f t="shared" si="26"/>
        <v>Concertar</v>
      </c>
      <c r="K220" s="37">
        <f t="shared" si="3"/>
        <v>5</v>
      </c>
      <c r="L220" s="13" t="str">
        <f t="shared" si="4"/>
        <v>Da opiniones</v>
      </c>
    </row>
    <row r="221" ht="15.0" customHeight="1">
      <c r="C221" s="1" t="str">
        <f t="shared" si="1"/>
        <v>Arturo </v>
      </c>
      <c r="E221" s="64"/>
      <c r="F221" s="65"/>
      <c r="G221" s="48" t="s">
        <v>952</v>
      </c>
      <c r="H221" s="67">
        <f t="shared" si="23"/>
        <v>0</v>
      </c>
      <c r="J221" s="36">
        <f t="shared" si="26"/>
        <v>0</v>
      </c>
      <c r="K221" s="37">
        <f t="shared" si="3"/>
        <v>0</v>
      </c>
      <c r="L221" s="13">
        <f t="shared" si="4"/>
        <v>0</v>
      </c>
    </row>
    <row r="222" ht="15.0" customHeight="1">
      <c r="C222" s="1" t="str">
        <f t="shared" si="1"/>
        <v>Arturo </v>
      </c>
      <c r="E222" s="64"/>
      <c r="F222" s="65"/>
      <c r="G222" s="48" t="s">
        <v>953</v>
      </c>
      <c r="H222" s="67">
        <f t="shared" si="23"/>
        <v>0</v>
      </c>
      <c r="J222" s="36">
        <f t="shared" si="26"/>
        <v>0</v>
      </c>
      <c r="K222" s="37">
        <f t="shared" si="3"/>
        <v>0</v>
      </c>
      <c r="L222" s="13">
        <f t="shared" si="4"/>
        <v>0</v>
      </c>
    </row>
    <row r="223" ht="15.0" customHeight="1">
      <c r="C223" s="1" t="str">
        <f t="shared" si="1"/>
        <v>Herminio </v>
      </c>
      <c r="E223" s="48" t="s">
        <v>230</v>
      </c>
      <c r="F223" s="63" t="s">
        <v>949</v>
      </c>
      <c r="G223" s="48" t="s">
        <v>954</v>
      </c>
      <c r="H223" s="67" t="str">
        <f t="shared" si="23"/>
        <v>A mi me parece bien…</v>
      </c>
      <c r="I223" s="66" t="s">
        <v>248</v>
      </c>
      <c r="J223" s="36" t="str">
        <f t="shared" si="26"/>
        <v>Concertar</v>
      </c>
      <c r="K223" s="70">
        <v>3.0</v>
      </c>
      <c r="L223" s="13" t="str">
        <f t="shared" si="4"/>
        <v>Muestra acuerdo o aprueba</v>
      </c>
    </row>
    <row r="224" ht="15.0" customHeight="1">
      <c r="C224" s="1" t="str">
        <f t="shared" si="1"/>
        <v>Franco </v>
      </c>
      <c r="E224" s="48" t="s">
        <v>94</v>
      </c>
      <c r="F224" s="63" t="s">
        <v>955</v>
      </c>
      <c r="G224" s="48" t="s">
        <v>956</v>
      </c>
      <c r="H224" s="67" t="str">
        <f t="shared" si="23"/>
        <v>¡Vamos por buen camino!…</v>
      </c>
      <c r="J224" s="69" t="s">
        <v>292</v>
      </c>
      <c r="K224" s="37">
        <f t="shared" ref="K224:K377" si="27">IF(J224=X$28,Z$28,IF(J224=X$29,Z$29,IF(J224=X$30,Z$30,IF(J224=X$31,Z$31,IF(J224=X$32,Z$32,IF(J224=X$33,Z$33,IF(J224=X$34,Z$34,IF(J224=X$35,Z$35,IF(J224=X$36,Z$36,IF(J224=X$37,Z$37,IF(J224=X$38,Z$38,IF(J224=X$39,Z$39,IF(J224=X$40,Z$40,IF(J224=X$41,Z$41,IF(J224=X$42,Z$42,IF(J224=X$43,Z$43,IF(J224=X$44,Z$44,IF(J224=X$45,Z$45,IF(J224=X$46,Z$46,IF(J224=X$47,Z$47,IF(J224=X$48,Z$48,IF(J224=X$49,Z$49,IF(J224=X$50,Z$50,IF(J224=X$51,Z$51,IF(J224=X$52,Z$52,IF(J224=X$53,Z$53,IF(J224=X$54,Z$54,IF(J224=X$55,Z$55,IF(J224=X$56,Z$56,IF(J224=X$57,Z$57,IF(J224=X$58,Z$58,IF(J224=X$59,Z$59,IF(J224=X$60,Z$60,IF(J224=X$61,Z$61,IF(J224=X$62,Z$62,IF(J224=X$63,Z$63,0))))))))))))))))))))))))))))))))))))</f>
        <v>1</v>
      </c>
      <c r="L224" s="13" t="str">
        <f t="shared" si="4"/>
        <v>Muestra solidaridad</v>
      </c>
    </row>
    <row r="225" ht="15.0" customHeight="1">
      <c r="C225" s="1" t="str">
        <f t="shared" si="1"/>
        <v>Herminio </v>
      </c>
      <c r="E225" s="48" t="s">
        <v>230</v>
      </c>
      <c r="F225" s="63" t="s">
        <v>955</v>
      </c>
      <c r="G225" s="48" t="s">
        <v>957</v>
      </c>
      <c r="H225" s="67" t="str">
        <f t="shared" si="23"/>
        <v>Yo lo dejaría así…</v>
      </c>
      <c r="I225" s="66" t="s">
        <v>266</v>
      </c>
      <c r="J225" s="36" t="str">
        <f>IF(I225=W$28,X$28,IF(I225=W$29,X$29,IF(I225=W$30,X$30,IF(I225=W$31,X$31,IF(I225=W$32,X$32,IF(I225=W$33,X$33,IF(I225=W$34,X$34,IF(I225=W$35,X$35,IF(I225=W$36,X$36,IF(I225=W$37,X$37,IF(I225=W$38,X$38,IF(I225=W$39,X$39,IF(I225=W$40,X$40,IF(I225=W$41,X$41,IF(I225=W$42,X$42,IF(I225=W$43,X$43,IF(I225=W$44,X$44,IF(I225=W$45,X$45,IF(I225=W$46,X$46,IF(I225=W$47,X$47,IF(I225=W$48,X$48,IF(I225=W$49,X$49,IF(I225=W$50,X$50,IF(I225=W$51,X$51,IF(I225=W$52,X$52,IF(I225=W$53,X$53,IF(I225=W$54,X$54,IF(I225=W$55,X$55,IF(I225=W$56,X$56,IF(I225=W$57,X$57,IF(I225=W$58,X$58,IF(I225=W$59,X$59,IF(I225=W$60,X$60,IF(I225=W$61,X$61,IF(I225=W$62,X$62,IF(I225=W$63,X$63,0))))))))))))))))))))))))))))))))))))</f>
        <v>Afirmar</v>
      </c>
      <c r="K225" s="37">
        <f t="shared" si="27"/>
        <v>5</v>
      </c>
      <c r="L225" s="13" t="str">
        <f t="shared" si="4"/>
        <v>Da opiniones</v>
      </c>
    </row>
    <row r="226" ht="15.0" customHeight="1">
      <c r="C226" s="1" t="str">
        <f t="shared" si="1"/>
        <v>Arturo </v>
      </c>
      <c r="E226" s="48" t="s">
        <v>22</v>
      </c>
      <c r="F226" s="63" t="s">
        <v>955</v>
      </c>
      <c r="G226" s="48" t="s">
        <v>958</v>
      </c>
      <c r="H226" s="67" t="str">
        <f t="shared" si="23"/>
        <v>¿Qué hacemos ahora?...</v>
      </c>
      <c r="J226" s="69" t="s">
        <v>351</v>
      </c>
      <c r="K226" s="37">
        <f t="shared" si="27"/>
        <v>9</v>
      </c>
      <c r="L226" s="13" t="str">
        <f t="shared" si="4"/>
        <v>Pide sugerencias u orientación</v>
      </c>
    </row>
    <row r="227" ht="15.0" customHeight="1">
      <c r="C227" s="1" t="str">
        <f t="shared" si="1"/>
        <v>Franco </v>
      </c>
      <c r="E227" s="48" t="s">
        <v>94</v>
      </c>
      <c r="F227" s="63" t="s">
        <v>955</v>
      </c>
      <c r="G227" s="48" t="s">
        <v>959</v>
      </c>
      <c r="H227" s="67" t="str">
        <f t="shared" si="23"/>
        <v>Si, estoy de acuerdo…</v>
      </c>
      <c r="J227" s="69" t="s">
        <v>385</v>
      </c>
      <c r="K227" s="37">
        <f t="shared" si="27"/>
        <v>3</v>
      </c>
      <c r="L227" s="13" t="str">
        <f t="shared" si="4"/>
        <v>Muestra acuerdo o aprueba</v>
      </c>
    </row>
    <row r="228" ht="15.0" customHeight="1">
      <c r="C228" s="1" t="str">
        <f t="shared" si="1"/>
        <v>Arturo </v>
      </c>
      <c r="E228" s="48" t="s">
        <v>22</v>
      </c>
      <c r="F228" s="63" t="s">
        <v>955</v>
      </c>
      <c r="G228" s="48" t="s">
        <v>960</v>
      </c>
      <c r="H228" s="67" t="str">
        <f t="shared" si="23"/>
        <v>¡Vamos por buen camino!…</v>
      </c>
      <c r="J228" s="69" t="s">
        <v>292</v>
      </c>
      <c r="K228" s="37">
        <f t="shared" si="27"/>
        <v>1</v>
      </c>
      <c r="L228" s="13" t="str">
        <f t="shared" si="4"/>
        <v>Muestra solidaridad</v>
      </c>
    </row>
    <row r="229" ht="15.0" customHeight="1">
      <c r="C229" s="1" t="str">
        <f t="shared" si="1"/>
        <v>Herminio </v>
      </c>
      <c r="E229" s="48" t="s">
        <v>230</v>
      </c>
      <c r="F229" s="63" t="s">
        <v>961</v>
      </c>
      <c r="G229" s="48" t="s">
        <v>878</v>
      </c>
      <c r="H229" s="67">
        <f t="shared" si="23"/>
        <v>0</v>
      </c>
      <c r="J229" s="36">
        <f t="shared" ref="J229:J239" si="28">IF(I229=W$28,X$28,IF(I229=W$29,X$29,IF(I229=W$30,X$30,IF(I229=W$31,X$31,IF(I229=W$32,X$32,IF(I229=W$33,X$33,IF(I229=W$34,X$34,IF(I229=W$35,X$35,IF(I229=W$36,X$36,IF(I229=W$37,X$37,IF(I229=W$38,X$38,IF(I229=W$39,X$39,IF(I229=W$40,X$40,IF(I229=W$41,X$41,IF(I229=W$42,X$42,IF(I229=W$43,X$43,IF(I229=W$44,X$44,IF(I229=W$45,X$45,IF(I229=W$46,X$46,IF(I229=W$47,X$47,IF(I229=W$48,X$48,IF(I229=W$49,X$49,IF(I229=W$50,X$50,IF(I229=W$51,X$51,IF(I229=W$52,X$52,IF(I229=W$53,X$53,IF(I229=W$54,X$54,IF(I229=W$55,X$55,IF(I229=W$56,X$56,IF(I229=W$57,X$57,IF(I229=W$58,X$58,IF(I229=W$59,X$59,IF(I229=W$60,X$60,IF(I229=W$61,X$61,IF(I229=W$62,X$62,IF(I229=W$63,X$63,0))))))))))))))))))))))))))))))))))))</f>
        <v>0</v>
      </c>
      <c r="K229" s="37">
        <f t="shared" si="27"/>
        <v>0</v>
      </c>
      <c r="L229" s="13">
        <f t="shared" si="4"/>
        <v>0</v>
      </c>
    </row>
    <row r="230" ht="15.0" customHeight="1">
      <c r="C230" s="1" t="str">
        <f t="shared" si="1"/>
        <v>Herminio </v>
      </c>
      <c r="E230" s="64"/>
      <c r="F230" s="65"/>
      <c r="G230" s="48" t="s">
        <v>962</v>
      </c>
      <c r="H230" s="67">
        <f t="shared" si="23"/>
        <v>0</v>
      </c>
      <c r="J230" s="36">
        <f t="shared" si="28"/>
        <v>0</v>
      </c>
      <c r="K230" s="37">
        <f t="shared" si="27"/>
        <v>0</v>
      </c>
      <c r="L230" s="13">
        <f t="shared" si="4"/>
        <v>0</v>
      </c>
    </row>
    <row r="231" ht="15.0" customHeight="1">
      <c r="C231" s="1" t="str">
        <f t="shared" si="1"/>
        <v>Nicolas </v>
      </c>
      <c r="E231" s="48" t="s">
        <v>82</v>
      </c>
      <c r="F231" s="63" t="s">
        <v>961</v>
      </c>
      <c r="G231" s="48" t="s">
        <v>963</v>
      </c>
      <c r="H231" s="67">
        <f t="shared" si="23"/>
        <v>0</v>
      </c>
      <c r="J231" s="36">
        <f t="shared" si="28"/>
        <v>0</v>
      </c>
      <c r="K231" s="37">
        <f t="shared" si="27"/>
        <v>0</v>
      </c>
      <c r="L231" s="13">
        <f t="shared" si="4"/>
        <v>0</v>
      </c>
    </row>
    <row r="232" ht="15.0" customHeight="1">
      <c r="C232" s="1" t="str">
        <f t="shared" si="1"/>
        <v>Nicolas </v>
      </c>
      <c r="E232" s="64"/>
      <c r="F232" s="65"/>
      <c r="G232" s="48" t="s">
        <v>964</v>
      </c>
      <c r="H232" s="67" t="str">
        <f t="shared" si="23"/>
        <v>Resumiendo,…</v>
      </c>
      <c r="I232" s="66" t="s">
        <v>25</v>
      </c>
      <c r="J232" s="36" t="str">
        <f t="shared" si="28"/>
        <v>Resumir información</v>
      </c>
      <c r="K232" s="37">
        <f t="shared" si="27"/>
        <v>6</v>
      </c>
      <c r="L232" s="13" t="str">
        <f t="shared" si="4"/>
        <v>Da información</v>
      </c>
    </row>
    <row r="233" ht="15.0" customHeight="1">
      <c r="C233" s="1" t="str">
        <f t="shared" si="1"/>
        <v>Franco </v>
      </c>
      <c r="E233" s="48" t="s">
        <v>94</v>
      </c>
      <c r="F233" s="63" t="s">
        <v>961</v>
      </c>
      <c r="G233" s="48" t="s">
        <v>965</v>
      </c>
      <c r="H233" s="67" t="str">
        <f t="shared" si="23"/>
        <v>Discrepar…</v>
      </c>
      <c r="I233" s="66" t="s">
        <v>185</v>
      </c>
      <c r="J233" s="36" t="str">
        <f t="shared" si="28"/>
        <v>Discrepar</v>
      </c>
      <c r="K233" s="37">
        <f t="shared" si="27"/>
        <v>12</v>
      </c>
      <c r="L233" s="13">
        <f t="shared" si="4"/>
        <v>0</v>
      </c>
    </row>
    <row r="234" ht="15.0" customHeight="1">
      <c r="C234" s="1" t="str">
        <f t="shared" si="1"/>
        <v>Nicolas </v>
      </c>
      <c r="E234" s="48" t="s">
        <v>82</v>
      </c>
      <c r="F234" s="63" t="s">
        <v>961</v>
      </c>
      <c r="G234" s="48" t="s">
        <v>966</v>
      </c>
      <c r="H234" s="67" t="str">
        <f t="shared" si="23"/>
        <v>No</v>
      </c>
      <c r="I234" s="66" t="s">
        <v>247</v>
      </c>
      <c r="J234" s="36" t="str">
        <f t="shared" si="28"/>
        <v>Rechazo</v>
      </c>
      <c r="K234" s="37">
        <f t="shared" si="27"/>
        <v>10</v>
      </c>
      <c r="L234" s="13" t="str">
        <f t="shared" si="4"/>
        <v>Muestra desacuerdo o desaprobación</v>
      </c>
    </row>
    <row r="235" ht="15.0" customHeight="1">
      <c r="C235" s="1" t="str">
        <f t="shared" si="1"/>
        <v>Franco </v>
      </c>
      <c r="E235" s="48" t="s">
        <v>94</v>
      </c>
      <c r="F235" s="63" t="s">
        <v>961</v>
      </c>
      <c r="G235" s="48" t="s">
        <v>967</v>
      </c>
      <c r="H235" s="67" t="str">
        <f t="shared" si="23"/>
        <v>En lugar de eso podríamos…</v>
      </c>
      <c r="I235" s="66" t="s">
        <v>86</v>
      </c>
      <c r="J235" s="36" t="str">
        <f t="shared" si="28"/>
        <v>Ofrecer alternativa</v>
      </c>
      <c r="K235" s="37">
        <f t="shared" si="27"/>
        <v>4</v>
      </c>
      <c r="L235" s="13" t="str">
        <f t="shared" si="4"/>
        <v>Da sugerencia u orientación</v>
      </c>
    </row>
    <row r="236" ht="15.0" customHeight="1">
      <c r="C236" s="1" t="str">
        <f t="shared" si="1"/>
        <v>Arturo </v>
      </c>
      <c r="E236" s="48" t="s">
        <v>22</v>
      </c>
      <c r="F236" s="63" t="s">
        <v>968</v>
      </c>
      <c r="G236" s="68" t="s">
        <v>969</v>
      </c>
      <c r="H236" s="67" t="str">
        <f t="shared" si="23"/>
        <v>Resumiendo,…</v>
      </c>
      <c r="I236" s="66" t="s">
        <v>25</v>
      </c>
      <c r="J236" s="36" t="str">
        <f t="shared" si="28"/>
        <v>Resumir información</v>
      </c>
      <c r="K236" s="37">
        <f t="shared" si="27"/>
        <v>6</v>
      </c>
      <c r="L236" s="13" t="str">
        <f t="shared" si="4"/>
        <v>Da información</v>
      </c>
    </row>
    <row r="237" ht="15.0" customHeight="1">
      <c r="C237" s="1" t="str">
        <f t="shared" si="1"/>
        <v>Herminio </v>
      </c>
      <c r="E237" s="48" t="s">
        <v>230</v>
      </c>
      <c r="F237" s="63" t="s">
        <v>968</v>
      </c>
      <c r="G237" s="48" t="s">
        <v>769</v>
      </c>
      <c r="H237" s="67" t="str">
        <f t="shared" si="23"/>
        <v>Si, estoy de acuerdo…</v>
      </c>
      <c r="I237" s="66" t="s">
        <v>127</v>
      </c>
      <c r="J237" s="36" t="str">
        <f t="shared" si="28"/>
        <v>Aceptación/Confirmación</v>
      </c>
      <c r="K237" s="37">
        <f t="shared" si="27"/>
        <v>3</v>
      </c>
      <c r="L237" s="13" t="str">
        <f t="shared" si="4"/>
        <v>Muestra acuerdo o aprueba</v>
      </c>
    </row>
    <row r="238" ht="15.0" customHeight="1">
      <c r="C238" s="1" t="str">
        <f t="shared" si="1"/>
        <v>Herminio </v>
      </c>
      <c r="E238" s="64"/>
      <c r="F238" s="65"/>
      <c r="G238" s="48" t="s">
        <v>970</v>
      </c>
      <c r="H238" s="67">
        <f t="shared" si="23"/>
        <v>0</v>
      </c>
      <c r="J238" s="36">
        <f t="shared" si="28"/>
        <v>0</v>
      </c>
      <c r="K238" s="37">
        <f t="shared" si="27"/>
        <v>0</v>
      </c>
      <c r="L238" s="13">
        <f t="shared" si="4"/>
        <v>0</v>
      </c>
    </row>
    <row r="239" ht="15.0" customHeight="1">
      <c r="C239" s="1" t="str">
        <f t="shared" si="1"/>
        <v>Nicolas </v>
      </c>
      <c r="E239" s="48" t="s">
        <v>82</v>
      </c>
      <c r="F239" s="63" t="s">
        <v>968</v>
      </c>
      <c r="G239" s="48" t="s">
        <v>971</v>
      </c>
      <c r="H239" s="67" t="str">
        <f t="shared" si="23"/>
        <v>Si, estoy de acuerdo…</v>
      </c>
      <c r="I239" s="66" t="s">
        <v>127</v>
      </c>
      <c r="J239" s="36" t="str">
        <f t="shared" si="28"/>
        <v>Aceptación/Confirmación</v>
      </c>
      <c r="K239" s="37">
        <f t="shared" si="27"/>
        <v>3</v>
      </c>
      <c r="L239" s="13" t="str">
        <f t="shared" si="4"/>
        <v>Muestra acuerdo o aprueba</v>
      </c>
    </row>
    <row r="240" ht="15.0" customHeight="1">
      <c r="C240" s="1" t="str">
        <f t="shared" si="1"/>
        <v>Arturo </v>
      </c>
      <c r="E240" s="48" t="s">
        <v>22</v>
      </c>
      <c r="F240" s="63" t="s">
        <v>968</v>
      </c>
      <c r="G240" s="48" t="s">
        <v>972</v>
      </c>
      <c r="H240" s="67" t="str">
        <f t="shared" si="23"/>
        <v>Resumiendo,…</v>
      </c>
      <c r="I240" s="66" t="s">
        <v>25</v>
      </c>
      <c r="J240" s="69" t="s">
        <v>436</v>
      </c>
      <c r="K240" s="37">
        <f t="shared" si="27"/>
        <v>6</v>
      </c>
      <c r="L240" s="13" t="str">
        <f t="shared" si="4"/>
        <v>Da información</v>
      </c>
    </row>
    <row r="241" ht="15.0" customHeight="1">
      <c r="C241" s="1" t="str">
        <f t="shared" si="1"/>
        <v>Nicolas </v>
      </c>
      <c r="E241" s="48" t="s">
        <v>82</v>
      </c>
      <c r="F241" s="63" t="s">
        <v>968</v>
      </c>
      <c r="G241" s="48" t="s">
        <v>973</v>
      </c>
      <c r="H241" s="67">
        <f t="shared" si="23"/>
        <v>0</v>
      </c>
      <c r="J241" s="36">
        <f t="shared" ref="J241:J250" si="29">IF(I241=W$28,X$28,IF(I241=W$29,X$29,IF(I241=W$30,X$30,IF(I241=W$31,X$31,IF(I241=W$32,X$32,IF(I241=W$33,X$33,IF(I241=W$34,X$34,IF(I241=W$35,X$35,IF(I241=W$36,X$36,IF(I241=W$37,X$37,IF(I241=W$38,X$38,IF(I241=W$39,X$39,IF(I241=W$40,X$40,IF(I241=W$41,X$41,IF(I241=W$42,X$42,IF(I241=W$43,X$43,IF(I241=W$44,X$44,IF(I241=W$45,X$45,IF(I241=W$46,X$46,IF(I241=W$47,X$47,IF(I241=W$48,X$48,IF(I241=W$49,X$49,IF(I241=W$50,X$50,IF(I241=W$51,X$51,IF(I241=W$52,X$52,IF(I241=W$53,X$53,IF(I241=W$54,X$54,IF(I241=W$55,X$55,IF(I241=W$56,X$56,IF(I241=W$57,X$57,IF(I241=W$58,X$58,IF(I241=W$59,X$59,IF(I241=W$60,X$60,IF(I241=W$61,X$61,IF(I241=W$62,X$62,IF(I241=W$63,X$63,0))))))))))))))))))))))))))))))))))))</f>
        <v>0</v>
      </c>
      <c r="K241" s="37">
        <f t="shared" si="27"/>
        <v>0</v>
      </c>
      <c r="L241" s="13">
        <f t="shared" si="4"/>
        <v>0</v>
      </c>
    </row>
    <row r="242" ht="15.0" customHeight="1">
      <c r="C242" s="1" t="str">
        <f t="shared" si="1"/>
        <v>Arturo </v>
      </c>
      <c r="E242" s="48" t="s">
        <v>22</v>
      </c>
      <c r="F242" s="63" t="s">
        <v>968</v>
      </c>
      <c r="G242" s="48" t="s">
        <v>974</v>
      </c>
      <c r="H242" s="67" t="str">
        <f t="shared" si="23"/>
        <v>No</v>
      </c>
      <c r="I242" s="66" t="s">
        <v>247</v>
      </c>
      <c r="J242" s="36" t="str">
        <f t="shared" si="29"/>
        <v>Rechazo</v>
      </c>
      <c r="K242" s="37">
        <f t="shared" si="27"/>
        <v>10</v>
      </c>
      <c r="L242" s="13" t="str">
        <f t="shared" si="4"/>
        <v>Muestra desacuerdo o desaprobación</v>
      </c>
    </row>
    <row r="243" ht="15.0" customHeight="1">
      <c r="C243" s="1" t="str">
        <f t="shared" si="1"/>
        <v>Nicolas </v>
      </c>
      <c r="E243" s="48" t="s">
        <v>82</v>
      </c>
      <c r="F243" s="63" t="s">
        <v>968</v>
      </c>
      <c r="G243" s="48" t="s">
        <v>975</v>
      </c>
      <c r="H243" s="67">
        <f t="shared" si="23"/>
        <v>0</v>
      </c>
      <c r="J243" s="36">
        <f t="shared" si="29"/>
        <v>0</v>
      </c>
      <c r="K243" s="37">
        <f t="shared" si="27"/>
        <v>0</v>
      </c>
      <c r="L243" s="13">
        <f t="shared" si="4"/>
        <v>0</v>
      </c>
    </row>
    <row r="244" ht="15.0" customHeight="1">
      <c r="C244" s="1" t="str">
        <f t="shared" si="1"/>
        <v>Arturo </v>
      </c>
      <c r="E244" s="48" t="s">
        <v>22</v>
      </c>
      <c r="F244" s="63" t="s">
        <v>968</v>
      </c>
      <c r="G244" s="48" t="s">
        <v>913</v>
      </c>
      <c r="H244" s="67">
        <f t="shared" si="23"/>
        <v>0</v>
      </c>
      <c r="J244" s="36">
        <f t="shared" si="29"/>
        <v>0</v>
      </c>
      <c r="K244" s="37">
        <f t="shared" si="27"/>
        <v>0</v>
      </c>
      <c r="L244" s="13">
        <f t="shared" si="4"/>
        <v>0</v>
      </c>
    </row>
    <row r="245" ht="15.0" customHeight="1">
      <c r="C245" s="1" t="str">
        <f t="shared" si="1"/>
        <v>Franco </v>
      </c>
      <c r="E245" s="48" t="s">
        <v>94</v>
      </c>
      <c r="F245" s="63" t="s">
        <v>976</v>
      </c>
      <c r="G245" s="68" t="s">
        <v>977</v>
      </c>
      <c r="H245" s="67" t="str">
        <f t="shared" si="23"/>
        <v>Resumiendo,…</v>
      </c>
      <c r="I245" s="66" t="s">
        <v>25</v>
      </c>
      <c r="J245" s="36" t="str">
        <f t="shared" si="29"/>
        <v>Resumir información</v>
      </c>
      <c r="K245" s="37">
        <f t="shared" si="27"/>
        <v>6</v>
      </c>
      <c r="L245" s="13" t="str">
        <f t="shared" si="4"/>
        <v>Da información</v>
      </c>
    </row>
    <row r="246" ht="15.0" customHeight="1">
      <c r="C246" s="1" t="str">
        <f t="shared" si="1"/>
        <v>Herminio </v>
      </c>
      <c r="E246" s="48" t="s">
        <v>230</v>
      </c>
      <c r="F246" s="63" t="s">
        <v>976</v>
      </c>
      <c r="G246" s="48" t="s">
        <v>978</v>
      </c>
      <c r="H246" s="67">
        <f t="shared" si="23"/>
        <v>0</v>
      </c>
      <c r="J246" s="36">
        <f t="shared" si="29"/>
        <v>0</v>
      </c>
      <c r="K246" s="37">
        <f t="shared" si="27"/>
        <v>0</v>
      </c>
      <c r="L246" s="13">
        <f t="shared" si="4"/>
        <v>0</v>
      </c>
    </row>
    <row r="247" ht="15.0" customHeight="1">
      <c r="C247" s="1" t="str">
        <f t="shared" si="1"/>
        <v>Franco </v>
      </c>
      <c r="E247" s="48" t="s">
        <v>94</v>
      </c>
      <c r="F247" s="63" t="s">
        <v>976</v>
      </c>
      <c r="G247" s="48" t="s">
        <v>979</v>
      </c>
      <c r="H247" s="67">
        <f t="shared" si="23"/>
        <v>0</v>
      </c>
      <c r="J247" s="36">
        <f t="shared" si="29"/>
        <v>0</v>
      </c>
      <c r="K247" s="37">
        <f t="shared" si="27"/>
        <v>0</v>
      </c>
      <c r="L247" s="13">
        <f t="shared" si="4"/>
        <v>0</v>
      </c>
    </row>
    <row r="248" ht="15.0" customHeight="1">
      <c r="C248" s="1" t="str">
        <f t="shared" si="1"/>
        <v>Franco </v>
      </c>
      <c r="E248" s="64"/>
      <c r="F248" s="65"/>
      <c r="G248" s="48" t="s">
        <v>980</v>
      </c>
      <c r="H248" s="67">
        <f t="shared" si="23"/>
        <v>0</v>
      </c>
      <c r="J248" s="36">
        <f t="shared" si="29"/>
        <v>0</v>
      </c>
      <c r="K248" s="37">
        <f t="shared" si="27"/>
        <v>0</v>
      </c>
      <c r="L248" s="13">
        <f t="shared" si="4"/>
        <v>0</v>
      </c>
    </row>
    <row r="249" ht="15.0" customHeight="1">
      <c r="C249" s="1" t="str">
        <f t="shared" si="1"/>
        <v>Herminio </v>
      </c>
      <c r="E249" s="48" t="s">
        <v>230</v>
      </c>
      <c r="F249" s="63" t="s">
        <v>976</v>
      </c>
      <c r="G249" s="48" t="s">
        <v>981</v>
      </c>
      <c r="H249" s="67" t="str">
        <f t="shared" si="23"/>
        <v>Resumiendo,…</v>
      </c>
      <c r="I249" s="66" t="s">
        <v>25</v>
      </c>
      <c r="J249" s="36" t="str">
        <f t="shared" si="29"/>
        <v>Resumir información</v>
      </c>
      <c r="K249" s="37">
        <f t="shared" si="27"/>
        <v>6</v>
      </c>
      <c r="L249" s="13" t="str">
        <f t="shared" si="4"/>
        <v>Da información</v>
      </c>
    </row>
    <row r="250" ht="15.0" customHeight="1">
      <c r="C250" s="1" t="str">
        <f t="shared" si="1"/>
        <v>Herminio </v>
      </c>
      <c r="E250" s="64"/>
      <c r="F250" s="65"/>
      <c r="G250" s="48" t="s">
        <v>982</v>
      </c>
      <c r="H250" s="67">
        <f t="shared" si="23"/>
        <v>0</v>
      </c>
      <c r="J250" s="36">
        <f t="shared" si="29"/>
        <v>0</v>
      </c>
      <c r="K250" s="37">
        <f t="shared" si="27"/>
        <v>0</v>
      </c>
      <c r="L250" s="13">
        <f t="shared" si="4"/>
        <v>0</v>
      </c>
    </row>
    <row r="251" ht="15.0" customHeight="1">
      <c r="C251" s="1" t="str">
        <f t="shared" si="1"/>
        <v>Arturo </v>
      </c>
      <c r="E251" s="48" t="s">
        <v>22</v>
      </c>
      <c r="F251" s="63" t="s">
        <v>983</v>
      </c>
      <c r="G251" s="48" t="s">
        <v>984</v>
      </c>
      <c r="H251" s="67" t="str">
        <f t="shared" si="23"/>
        <v>Yo creo que… porque…</v>
      </c>
      <c r="J251" s="69" t="s">
        <v>335</v>
      </c>
      <c r="K251" s="37">
        <f t="shared" si="27"/>
        <v>5</v>
      </c>
      <c r="L251" s="13" t="str">
        <f t="shared" si="4"/>
        <v>Da opiniones</v>
      </c>
    </row>
    <row r="252" ht="15.0" customHeight="1">
      <c r="C252" s="1" t="str">
        <f t="shared" si="1"/>
        <v>Arturo </v>
      </c>
      <c r="E252" s="64"/>
      <c r="F252" s="65"/>
      <c r="G252" s="48" t="s">
        <v>985</v>
      </c>
      <c r="H252" s="67">
        <f t="shared" si="23"/>
        <v>0</v>
      </c>
      <c r="J252" s="36">
        <f t="shared" ref="J252:J265" si="30">IF(I252=W$28,X$28,IF(I252=W$29,X$29,IF(I252=W$30,X$30,IF(I252=W$31,X$31,IF(I252=W$32,X$32,IF(I252=W$33,X$33,IF(I252=W$34,X$34,IF(I252=W$35,X$35,IF(I252=W$36,X$36,IF(I252=W$37,X$37,IF(I252=W$38,X$38,IF(I252=W$39,X$39,IF(I252=W$40,X$40,IF(I252=W$41,X$41,IF(I252=W$42,X$42,IF(I252=W$43,X$43,IF(I252=W$44,X$44,IF(I252=W$45,X$45,IF(I252=W$46,X$46,IF(I252=W$47,X$47,IF(I252=W$48,X$48,IF(I252=W$49,X$49,IF(I252=W$50,X$50,IF(I252=W$51,X$51,IF(I252=W$52,X$52,IF(I252=W$53,X$53,IF(I252=W$54,X$54,IF(I252=W$55,X$55,IF(I252=W$56,X$56,IF(I252=W$57,X$57,IF(I252=W$58,X$58,IF(I252=W$59,X$59,IF(I252=W$60,X$60,IF(I252=W$61,X$61,IF(I252=W$62,X$62,IF(I252=W$63,X$63,0))))))))))))))))))))))))))))))))))))</f>
        <v>0</v>
      </c>
      <c r="K252" s="37">
        <f t="shared" si="27"/>
        <v>0</v>
      </c>
      <c r="L252" s="13">
        <f t="shared" si="4"/>
        <v>0</v>
      </c>
    </row>
    <row r="253" ht="15.0" customHeight="1">
      <c r="C253" s="1" t="str">
        <f t="shared" si="1"/>
        <v>Nicolas </v>
      </c>
      <c r="E253" s="48" t="s">
        <v>82</v>
      </c>
      <c r="F253" s="63" t="s">
        <v>983</v>
      </c>
      <c r="G253" s="48" t="s">
        <v>986</v>
      </c>
      <c r="H253" s="67" t="str">
        <f t="shared" si="23"/>
        <v>Intentemos…</v>
      </c>
      <c r="I253" s="66" t="s">
        <v>67</v>
      </c>
      <c r="J253" s="36" t="str">
        <f t="shared" si="30"/>
        <v>Guiar</v>
      </c>
      <c r="K253" s="37">
        <f t="shared" si="27"/>
        <v>4</v>
      </c>
      <c r="L253" s="13" t="str">
        <f t="shared" si="4"/>
        <v>Da sugerencia u orientación</v>
      </c>
    </row>
    <row r="254" ht="15.0" customHeight="1">
      <c r="C254" s="1" t="str">
        <f t="shared" si="1"/>
        <v>Arturo </v>
      </c>
      <c r="E254" s="48" t="s">
        <v>22</v>
      </c>
      <c r="F254" s="63" t="s">
        <v>987</v>
      </c>
      <c r="G254" s="48" t="s">
        <v>988</v>
      </c>
      <c r="H254" s="67" t="str">
        <f t="shared" si="23"/>
        <v>Yo creo que debemos intentar…</v>
      </c>
      <c r="I254" s="66" t="s">
        <v>166</v>
      </c>
      <c r="J254" s="36" t="str">
        <f t="shared" si="30"/>
        <v>Sugerir acción</v>
      </c>
      <c r="K254" s="37">
        <f t="shared" si="27"/>
        <v>4</v>
      </c>
      <c r="L254" s="13" t="str">
        <f t="shared" si="4"/>
        <v>Da sugerencia u orientación</v>
      </c>
    </row>
    <row r="255" ht="15.0" customHeight="1">
      <c r="C255" s="1" t="str">
        <f t="shared" si="1"/>
        <v>Arturo </v>
      </c>
      <c r="E255" s="64"/>
      <c r="F255" s="65"/>
      <c r="G255" s="48" t="s">
        <v>989</v>
      </c>
      <c r="H255" s="67">
        <f t="shared" si="23"/>
        <v>0</v>
      </c>
      <c r="J255" s="36">
        <f t="shared" si="30"/>
        <v>0</v>
      </c>
      <c r="K255" s="37">
        <f t="shared" si="27"/>
        <v>0</v>
      </c>
      <c r="L255" s="13">
        <f t="shared" si="4"/>
        <v>0</v>
      </c>
    </row>
    <row r="256" ht="15.0" customHeight="1">
      <c r="C256" s="1" t="str">
        <f t="shared" si="1"/>
        <v>Arturo </v>
      </c>
      <c r="E256" s="64"/>
      <c r="F256" s="65"/>
      <c r="G256" s="48" t="s">
        <v>990</v>
      </c>
      <c r="H256" s="67">
        <f t="shared" si="23"/>
        <v>0</v>
      </c>
      <c r="J256" s="36">
        <f t="shared" si="30"/>
        <v>0</v>
      </c>
      <c r="K256" s="37">
        <f t="shared" si="27"/>
        <v>0</v>
      </c>
      <c r="L256" s="13">
        <f t="shared" si="4"/>
        <v>0</v>
      </c>
    </row>
    <row r="257" ht="15.0" customHeight="1">
      <c r="C257" s="1" t="str">
        <f t="shared" si="1"/>
        <v>Arturo </v>
      </c>
      <c r="E257" s="64"/>
      <c r="F257" s="65"/>
      <c r="G257" s="48" t="s">
        <v>991</v>
      </c>
      <c r="H257" s="67">
        <f t="shared" si="23"/>
        <v>0</v>
      </c>
      <c r="J257" s="36">
        <f t="shared" si="30"/>
        <v>0</v>
      </c>
      <c r="K257" s="37">
        <f t="shared" si="27"/>
        <v>0</v>
      </c>
      <c r="L257" s="13">
        <f t="shared" si="4"/>
        <v>0</v>
      </c>
    </row>
    <row r="258" ht="15.0" customHeight="1">
      <c r="C258" s="1" t="str">
        <f t="shared" si="1"/>
        <v>Leonardo </v>
      </c>
      <c r="E258" s="48" t="s">
        <v>42</v>
      </c>
      <c r="F258" s="63" t="s">
        <v>987</v>
      </c>
      <c r="G258" s="48" t="s">
        <v>992</v>
      </c>
      <c r="H258" s="67">
        <f t="shared" si="23"/>
        <v>0</v>
      </c>
      <c r="J258" s="36">
        <f t="shared" si="30"/>
        <v>0</v>
      </c>
      <c r="K258" s="37">
        <f t="shared" si="27"/>
        <v>0</v>
      </c>
      <c r="L258" s="13">
        <f t="shared" si="4"/>
        <v>0</v>
      </c>
    </row>
    <row r="259" ht="15.0" customHeight="1">
      <c r="C259" s="1" t="str">
        <f t="shared" si="1"/>
        <v>Arturo </v>
      </c>
      <c r="E259" s="48" t="s">
        <v>22</v>
      </c>
      <c r="F259" s="63" t="s">
        <v>987</v>
      </c>
      <c r="G259" s="48" t="s">
        <v>993</v>
      </c>
      <c r="H259" s="67" t="str">
        <f t="shared" si="23"/>
        <v>Yo lo explicaría así…</v>
      </c>
      <c r="I259" s="66" t="s">
        <v>329</v>
      </c>
      <c r="J259" s="36" t="str">
        <f t="shared" si="30"/>
        <v>Explicar/Clarificar</v>
      </c>
      <c r="K259" s="37">
        <f t="shared" si="27"/>
        <v>6</v>
      </c>
      <c r="L259" s="13" t="str">
        <f t="shared" si="4"/>
        <v>Da información</v>
      </c>
    </row>
    <row r="260" ht="15.0" customHeight="1">
      <c r="C260" s="1" t="str">
        <f t="shared" si="1"/>
        <v>Herminio </v>
      </c>
      <c r="E260" s="48" t="s">
        <v>230</v>
      </c>
      <c r="F260" s="63" t="s">
        <v>987</v>
      </c>
      <c r="G260" s="48" t="s">
        <v>994</v>
      </c>
      <c r="H260" s="67">
        <f t="shared" si="23"/>
        <v>0</v>
      </c>
      <c r="J260" s="36">
        <f t="shared" si="30"/>
        <v>0</v>
      </c>
      <c r="K260" s="37">
        <f t="shared" si="27"/>
        <v>0</v>
      </c>
      <c r="L260" s="13">
        <f t="shared" si="4"/>
        <v>0</v>
      </c>
    </row>
    <row r="261" ht="15.0" customHeight="1">
      <c r="C261" s="1" t="str">
        <f t="shared" si="1"/>
        <v>Arturo </v>
      </c>
      <c r="E261" s="48" t="s">
        <v>22</v>
      </c>
      <c r="F261" s="63" t="s">
        <v>995</v>
      </c>
      <c r="G261" s="48" t="s">
        <v>996</v>
      </c>
      <c r="H261" s="67">
        <f t="shared" si="23"/>
        <v>0</v>
      </c>
      <c r="J261" s="36">
        <f t="shared" si="30"/>
        <v>0</v>
      </c>
      <c r="K261" s="37">
        <f t="shared" si="27"/>
        <v>0</v>
      </c>
      <c r="L261" s="13">
        <f t="shared" si="4"/>
        <v>0</v>
      </c>
    </row>
    <row r="262" ht="15.0" customHeight="1">
      <c r="C262" s="1" t="str">
        <f t="shared" si="1"/>
        <v>Arturo </v>
      </c>
      <c r="E262" s="64"/>
      <c r="F262" s="65"/>
      <c r="G262" s="48" t="s">
        <v>997</v>
      </c>
      <c r="H262" s="67">
        <f t="shared" si="23"/>
        <v>0</v>
      </c>
      <c r="J262" s="36">
        <f t="shared" si="30"/>
        <v>0</v>
      </c>
      <c r="K262" s="37">
        <f t="shared" si="27"/>
        <v>0</v>
      </c>
      <c r="L262" s="13">
        <f t="shared" si="4"/>
        <v>0</v>
      </c>
    </row>
    <row r="263" ht="15.0" customHeight="1">
      <c r="C263" s="1" t="str">
        <f t="shared" si="1"/>
        <v>Arturo </v>
      </c>
      <c r="E263" s="64"/>
      <c r="F263" s="65"/>
      <c r="G263" s="48" t="s">
        <v>998</v>
      </c>
      <c r="H263" s="67" t="str">
        <f t="shared" si="23"/>
        <v>Entonces…</v>
      </c>
      <c r="I263" s="66" t="s">
        <v>180</v>
      </c>
      <c r="J263" s="36" t="str">
        <f t="shared" si="30"/>
        <v>Inferir</v>
      </c>
      <c r="K263" s="37">
        <f t="shared" si="27"/>
        <v>5</v>
      </c>
      <c r="L263" s="13" t="str">
        <f t="shared" si="4"/>
        <v>Da opiniones</v>
      </c>
    </row>
    <row r="264" ht="15.0" customHeight="1">
      <c r="C264" s="1" t="str">
        <f t="shared" si="1"/>
        <v>Arturo </v>
      </c>
      <c r="E264" s="64"/>
      <c r="F264" s="65"/>
      <c r="G264" s="48" t="s">
        <v>999</v>
      </c>
      <c r="H264" s="67">
        <f t="shared" si="23"/>
        <v>0</v>
      </c>
      <c r="J264" s="36">
        <f t="shared" si="30"/>
        <v>0</v>
      </c>
      <c r="K264" s="37">
        <f t="shared" si="27"/>
        <v>0</v>
      </c>
      <c r="L264" s="13">
        <f t="shared" si="4"/>
        <v>0</v>
      </c>
    </row>
    <row r="265" ht="15.0" customHeight="1">
      <c r="C265" s="1" t="str">
        <f t="shared" si="1"/>
        <v>Arturo </v>
      </c>
      <c r="E265" s="64"/>
      <c r="F265" s="65"/>
      <c r="G265" s="48" t="s">
        <v>1000</v>
      </c>
      <c r="H265" s="67">
        <f t="shared" si="23"/>
        <v>0</v>
      </c>
      <c r="J265" s="36">
        <f t="shared" si="30"/>
        <v>0</v>
      </c>
      <c r="K265" s="37">
        <f t="shared" si="27"/>
        <v>0</v>
      </c>
      <c r="L265" s="13">
        <f t="shared" si="4"/>
        <v>0</v>
      </c>
    </row>
    <row r="266" ht="15.0" customHeight="1">
      <c r="C266" s="1" t="str">
        <f t="shared" si="1"/>
        <v>Franco </v>
      </c>
      <c r="E266" s="48" t="s">
        <v>94</v>
      </c>
      <c r="F266" s="63" t="s">
        <v>1001</v>
      </c>
      <c r="G266" s="48" t="s">
        <v>1002</v>
      </c>
      <c r="H266" s="67" t="str">
        <f t="shared" si="23"/>
        <v>¿Están de acuerdo...?</v>
      </c>
      <c r="I266" s="66" t="s">
        <v>153</v>
      </c>
      <c r="J266" s="69" t="s">
        <v>408</v>
      </c>
      <c r="K266" s="37">
        <f t="shared" si="27"/>
        <v>8</v>
      </c>
      <c r="L266" s="13" t="str">
        <f t="shared" si="4"/>
        <v>Pide opinión</v>
      </c>
    </row>
    <row r="267" ht="15.0" customHeight="1">
      <c r="C267" s="1" t="str">
        <f t="shared" si="1"/>
        <v>Franco </v>
      </c>
      <c r="E267" s="64"/>
      <c r="F267" s="65"/>
      <c r="G267" s="48" t="s">
        <v>1003</v>
      </c>
      <c r="H267" s="67">
        <f t="shared" si="23"/>
        <v>0</v>
      </c>
      <c r="J267" s="36">
        <f t="shared" ref="J267:J377" si="31">IF(I267=W$28,X$28,IF(I267=W$29,X$29,IF(I267=W$30,X$30,IF(I267=W$31,X$31,IF(I267=W$32,X$32,IF(I267=W$33,X$33,IF(I267=W$34,X$34,IF(I267=W$35,X$35,IF(I267=W$36,X$36,IF(I267=W$37,X$37,IF(I267=W$38,X$38,IF(I267=W$39,X$39,IF(I267=W$40,X$40,IF(I267=W$41,X$41,IF(I267=W$42,X$42,IF(I267=W$43,X$43,IF(I267=W$44,X$44,IF(I267=W$45,X$45,IF(I267=W$46,X$46,IF(I267=W$47,X$47,IF(I267=W$48,X$48,IF(I267=W$49,X$49,IF(I267=W$50,X$50,IF(I267=W$51,X$51,IF(I267=W$52,X$52,IF(I267=W$53,X$53,IF(I267=W$54,X$54,IF(I267=W$55,X$55,IF(I267=W$56,X$56,IF(I267=W$57,X$57,IF(I267=W$58,X$58,IF(I267=W$59,X$59,IF(I267=W$60,X$60,IF(I267=W$61,X$61,IF(I267=W$62,X$62,IF(I267=W$63,X$63,0))))))))))))))))))))))))))))))))))))</f>
        <v>0</v>
      </c>
      <c r="K267" s="37">
        <f t="shared" si="27"/>
        <v>0</v>
      </c>
      <c r="L267" s="13">
        <f t="shared" si="4"/>
        <v>0</v>
      </c>
    </row>
    <row r="268" ht="15.0" customHeight="1">
      <c r="C268" s="1" t="str">
        <f t="shared" si="1"/>
        <v>Arturo </v>
      </c>
      <c r="E268" s="48" t="s">
        <v>22</v>
      </c>
      <c r="F268" s="63" t="s">
        <v>1001</v>
      </c>
      <c r="G268" s="48" t="s">
        <v>1004</v>
      </c>
      <c r="H268" s="67" t="str">
        <f t="shared" si="23"/>
        <v>Entonces…</v>
      </c>
      <c r="I268" s="66" t="s">
        <v>180</v>
      </c>
      <c r="J268" s="36" t="str">
        <f t="shared" si="31"/>
        <v>Inferir</v>
      </c>
      <c r="K268" s="37">
        <f t="shared" si="27"/>
        <v>5</v>
      </c>
      <c r="L268" s="13" t="str">
        <f t="shared" si="4"/>
        <v>Da opiniones</v>
      </c>
    </row>
    <row r="269" ht="15.0" customHeight="1">
      <c r="C269" s="1" t="str">
        <f t="shared" si="1"/>
        <v>Leonardo </v>
      </c>
      <c r="E269" s="48" t="s">
        <v>42</v>
      </c>
      <c r="F269" s="63" t="s">
        <v>1001</v>
      </c>
      <c r="G269" s="48" t="s">
        <v>1005</v>
      </c>
      <c r="H269" s="67" t="str">
        <f t="shared" si="23"/>
        <v>Si, estoy de acuerdo…</v>
      </c>
      <c r="I269" s="66" t="s">
        <v>127</v>
      </c>
      <c r="J269" s="36" t="str">
        <f t="shared" si="31"/>
        <v>Aceptación/Confirmación</v>
      </c>
      <c r="K269" s="37">
        <f t="shared" si="27"/>
        <v>3</v>
      </c>
      <c r="L269" s="13" t="str">
        <f t="shared" si="4"/>
        <v>Muestra acuerdo o aprueba</v>
      </c>
    </row>
    <row r="270" ht="15.0" customHeight="1">
      <c r="C270" s="1" t="str">
        <f t="shared" si="1"/>
        <v>Arturo </v>
      </c>
      <c r="E270" s="48" t="s">
        <v>22</v>
      </c>
      <c r="F270" s="63" t="s">
        <v>1001</v>
      </c>
      <c r="G270" s="48" t="s">
        <v>1006</v>
      </c>
      <c r="H270" s="67">
        <f t="shared" si="23"/>
        <v>0</v>
      </c>
      <c r="J270" s="36">
        <f t="shared" si="31"/>
        <v>0</v>
      </c>
      <c r="K270" s="37">
        <f t="shared" si="27"/>
        <v>0</v>
      </c>
      <c r="L270" s="13">
        <f t="shared" si="4"/>
        <v>0</v>
      </c>
    </row>
    <row r="271" ht="15.0" customHeight="1">
      <c r="C271" s="1" t="str">
        <f t="shared" si="1"/>
        <v>Leonardo </v>
      </c>
      <c r="E271" s="48" t="s">
        <v>42</v>
      </c>
      <c r="F271" s="63" t="s">
        <v>1001</v>
      </c>
      <c r="G271" s="48" t="s">
        <v>1007</v>
      </c>
      <c r="H271" s="67">
        <f t="shared" si="23"/>
        <v>0</v>
      </c>
      <c r="J271" s="36">
        <f t="shared" si="31"/>
        <v>0</v>
      </c>
      <c r="K271" s="37">
        <f t="shared" si="27"/>
        <v>0</v>
      </c>
      <c r="L271" s="13">
        <f t="shared" si="4"/>
        <v>0</v>
      </c>
    </row>
    <row r="272" ht="15.0" customHeight="1">
      <c r="C272" s="1" t="str">
        <f t="shared" si="1"/>
        <v>Franco </v>
      </c>
      <c r="E272" s="48" t="s">
        <v>94</v>
      </c>
      <c r="F272" s="63" t="s">
        <v>1001</v>
      </c>
      <c r="G272" s="48" t="s">
        <v>1008</v>
      </c>
      <c r="H272" s="67">
        <f t="shared" si="23"/>
        <v>0</v>
      </c>
      <c r="J272" s="36">
        <f t="shared" si="31"/>
        <v>0</v>
      </c>
      <c r="K272" s="37">
        <f t="shared" si="27"/>
        <v>0</v>
      </c>
      <c r="L272" s="13">
        <f t="shared" si="4"/>
        <v>0</v>
      </c>
    </row>
    <row r="273" ht="15.0" customHeight="1">
      <c r="C273" s="1" t="str">
        <f t="shared" si="1"/>
        <v>Arturo </v>
      </c>
      <c r="E273" s="48" t="s">
        <v>22</v>
      </c>
      <c r="F273" s="63" t="s">
        <v>1001</v>
      </c>
      <c r="G273" s="48" t="s">
        <v>317</v>
      </c>
      <c r="H273" s="67">
        <f t="shared" si="23"/>
        <v>0</v>
      </c>
      <c r="J273" s="36">
        <f t="shared" si="31"/>
        <v>0</v>
      </c>
      <c r="K273" s="37">
        <f t="shared" si="27"/>
        <v>0</v>
      </c>
      <c r="L273" s="13">
        <f t="shared" si="4"/>
        <v>0</v>
      </c>
    </row>
    <row r="274" ht="15.0" customHeight="1">
      <c r="C274" s="1" t="str">
        <f t="shared" si="1"/>
        <v>Franco </v>
      </c>
      <c r="E274" s="48" t="s">
        <v>94</v>
      </c>
      <c r="F274" s="63" t="s">
        <v>1009</v>
      </c>
      <c r="G274" s="48" t="s">
        <v>1010</v>
      </c>
      <c r="H274" s="67">
        <f t="shared" si="23"/>
        <v>0</v>
      </c>
      <c r="J274" s="36">
        <f t="shared" si="31"/>
        <v>0</v>
      </c>
      <c r="K274" s="37">
        <f t="shared" si="27"/>
        <v>0</v>
      </c>
      <c r="L274" s="13">
        <f t="shared" si="4"/>
        <v>0</v>
      </c>
    </row>
    <row r="275" ht="15.0" customHeight="1">
      <c r="C275" s="1" t="str">
        <f t="shared" si="1"/>
        <v>Arturo </v>
      </c>
      <c r="E275" s="48" t="s">
        <v>22</v>
      </c>
      <c r="F275" s="63" t="s">
        <v>1009</v>
      </c>
      <c r="G275" s="48" t="s">
        <v>1011</v>
      </c>
      <c r="H275" s="67" t="str">
        <f t="shared" si="23"/>
        <v>Te explico….</v>
      </c>
      <c r="I275" s="66" t="s">
        <v>138</v>
      </c>
      <c r="J275" s="36" t="str">
        <f t="shared" si="31"/>
        <v>Atender</v>
      </c>
      <c r="K275" s="37">
        <f t="shared" si="27"/>
        <v>1</v>
      </c>
      <c r="L275" s="13" t="str">
        <f t="shared" si="4"/>
        <v>Muestra solidaridad</v>
      </c>
    </row>
    <row r="276" ht="15.0" customHeight="1">
      <c r="C276" s="1" t="str">
        <f t="shared" si="1"/>
        <v>Arturo </v>
      </c>
      <c r="E276" s="64"/>
      <c r="F276" s="65"/>
      <c r="G276" s="48" t="s">
        <v>1012</v>
      </c>
      <c r="H276" s="67">
        <f t="shared" si="23"/>
        <v>0</v>
      </c>
      <c r="J276" s="36">
        <f t="shared" si="31"/>
        <v>0</v>
      </c>
      <c r="K276" s="37">
        <f t="shared" si="27"/>
        <v>0</v>
      </c>
      <c r="L276" s="13">
        <f t="shared" si="4"/>
        <v>0</v>
      </c>
    </row>
    <row r="277" ht="15.0" customHeight="1">
      <c r="C277" s="1" t="str">
        <f t="shared" si="1"/>
        <v>Arturo </v>
      </c>
      <c r="E277" s="64"/>
      <c r="F277" s="65"/>
      <c r="G277" s="48" t="s">
        <v>1013</v>
      </c>
      <c r="H277" s="67">
        <f t="shared" si="23"/>
        <v>0</v>
      </c>
      <c r="J277" s="36">
        <f t="shared" si="31"/>
        <v>0</v>
      </c>
      <c r="K277" s="37">
        <f t="shared" si="27"/>
        <v>0</v>
      </c>
      <c r="L277" s="13">
        <f t="shared" si="4"/>
        <v>0</v>
      </c>
    </row>
    <row r="278" ht="15.0" customHeight="1">
      <c r="C278" s="1" t="str">
        <f t="shared" si="1"/>
        <v>Arturo </v>
      </c>
      <c r="E278" s="64"/>
      <c r="F278" s="65"/>
      <c r="G278" s="48" t="s">
        <v>1014</v>
      </c>
      <c r="H278" s="67">
        <f t="shared" si="23"/>
        <v>0</v>
      </c>
      <c r="J278" s="36">
        <f t="shared" si="31"/>
        <v>0</v>
      </c>
      <c r="K278" s="37">
        <f t="shared" si="27"/>
        <v>0</v>
      </c>
      <c r="L278" s="13">
        <f t="shared" si="4"/>
        <v>0</v>
      </c>
    </row>
    <row r="279" ht="15.0" customHeight="1">
      <c r="C279" s="1" t="str">
        <f t="shared" si="1"/>
        <v>Franco </v>
      </c>
      <c r="E279" s="48" t="s">
        <v>94</v>
      </c>
      <c r="F279" s="63" t="s">
        <v>1015</v>
      </c>
      <c r="G279" s="48" t="s">
        <v>1016</v>
      </c>
      <c r="H279" s="67">
        <f t="shared" si="23"/>
        <v>0</v>
      </c>
      <c r="J279" s="36">
        <f t="shared" si="31"/>
        <v>0</v>
      </c>
      <c r="K279" s="37">
        <f t="shared" si="27"/>
        <v>0</v>
      </c>
      <c r="L279" s="13">
        <f t="shared" si="4"/>
        <v>0</v>
      </c>
    </row>
    <row r="280" ht="15.0" customHeight="1">
      <c r="C280" s="1" t="str">
        <f t="shared" si="1"/>
        <v>Arturo </v>
      </c>
      <c r="E280" s="48" t="s">
        <v>22</v>
      </c>
      <c r="F280" s="63" t="s">
        <v>1015</v>
      </c>
      <c r="G280" s="48" t="s">
        <v>1017</v>
      </c>
      <c r="H280" s="67" t="str">
        <f t="shared" si="23"/>
        <v>Entonces…</v>
      </c>
      <c r="I280" s="66" t="s">
        <v>180</v>
      </c>
      <c r="J280" s="36" t="str">
        <f t="shared" si="31"/>
        <v>Inferir</v>
      </c>
      <c r="K280" s="37">
        <f t="shared" si="27"/>
        <v>5</v>
      </c>
      <c r="L280" s="13" t="str">
        <f t="shared" si="4"/>
        <v>Da opiniones</v>
      </c>
    </row>
    <row r="281" ht="15.0" customHeight="1">
      <c r="C281" s="1" t="str">
        <f t="shared" si="1"/>
        <v>Arturo </v>
      </c>
      <c r="E281" s="64"/>
      <c r="F281" s="65"/>
      <c r="G281" s="48" t="s">
        <v>1018</v>
      </c>
      <c r="H281" s="67">
        <f t="shared" si="23"/>
        <v>0</v>
      </c>
      <c r="J281" s="36">
        <f t="shared" si="31"/>
        <v>0</v>
      </c>
      <c r="K281" s="37">
        <f t="shared" si="27"/>
        <v>0</v>
      </c>
      <c r="L281" s="13">
        <f t="shared" si="4"/>
        <v>0</v>
      </c>
    </row>
    <row r="282" ht="15.0" customHeight="1">
      <c r="C282" s="1" t="str">
        <f t="shared" si="1"/>
        <v>Franco </v>
      </c>
      <c r="E282" s="48" t="s">
        <v>94</v>
      </c>
      <c r="F282" s="63" t="s">
        <v>1019</v>
      </c>
      <c r="G282" s="48" t="s">
        <v>1020</v>
      </c>
      <c r="H282" s="67" t="str">
        <f t="shared" si="23"/>
        <v>Yo pienso que…</v>
      </c>
      <c r="I282" s="66" t="s">
        <v>318</v>
      </c>
      <c r="J282" s="36" t="str">
        <f t="shared" si="31"/>
        <v>Sugerir</v>
      </c>
      <c r="K282" s="37">
        <f t="shared" si="27"/>
        <v>5</v>
      </c>
      <c r="L282" s="13" t="str">
        <f t="shared" si="4"/>
        <v>Da opiniones</v>
      </c>
    </row>
    <row r="283" ht="15.0" customHeight="1">
      <c r="C283" s="1" t="str">
        <f t="shared" si="1"/>
        <v>Herminio </v>
      </c>
      <c r="E283" s="48" t="s">
        <v>230</v>
      </c>
      <c r="F283" s="63" t="s">
        <v>1021</v>
      </c>
      <c r="G283" s="48" t="s">
        <v>1022</v>
      </c>
      <c r="H283" s="67">
        <f t="shared" si="23"/>
        <v>0</v>
      </c>
      <c r="J283" s="36">
        <f t="shared" si="31"/>
        <v>0</v>
      </c>
      <c r="K283" s="37">
        <f t="shared" si="27"/>
        <v>0</v>
      </c>
      <c r="L283" s="13">
        <f t="shared" si="4"/>
        <v>0</v>
      </c>
    </row>
    <row r="284" ht="15.0" customHeight="1">
      <c r="C284" s="1" t="str">
        <f t="shared" si="1"/>
        <v>Arturo </v>
      </c>
      <c r="E284" s="48" t="s">
        <v>22</v>
      </c>
      <c r="F284" s="63" t="s">
        <v>1021</v>
      </c>
      <c r="G284" s="48" t="s">
        <v>1023</v>
      </c>
      <c r="H284" s="67">
        <f t="shared" si="23"/>
        <v>0</v>
      </c>
      <c r="J284" s="36">
        <f t="shared" si="31"/>
        <v>0</v>
      </c>
      <c r="K284" s="37">
        <f t="shared" si="27"/>
        <v>0</v>
      </c>
      <c r="L284" s="13">
        <f t="shared" si="4"/>
        <v>0</v>
      </c>
    </row>
    <row r="285" ht="15.0" customHeight="1">
      <c r="C285" s="1" t="str">
        <f t="shared" si="1"/>
        <v>Leonardo </v>
      </c>
      <c r="E285" s="48" t="s">
        <v>42</v>
      </c>
      <c r="F285" s="63" t="s">
        <v>1024</v>
      </c>
      <c r="G285" s="48" t="s">
        <v>1025</v>
      </c>
      <c r="H285" s="67" t="str">
        <f t="shared" si="23"/>
        <v>A mi me parece bien…</v>
      </c>
      <c r="I285" s="66" t="s">
        <v>248</v>
      </c>
      <c r="J285" s="36" t="str">
        <f t="shared" si="31"/>
        <v>Concertar</v>
      </c>
      <c r="K285" s="37">
        <f t="shared" si="27"/>
        <v>5</v>
      </c>
      <c r="L285" s="13" t="str">
        <f t="shared" si="4"/>
        <v>Da opiniones</v>
      </c>
    </row>
    <row r="286" ht="15.0" customHeight="1">
      <c r="C286" s="1" t="str">
        <f t="shared" si="1"/>
        <v>Leonardo </v>
      </c>
      <c r="E286" s="64"/>
      <c r="F286" s="65"/>
      <c r="G286" s="48" t="s">
        <v>1026</v>
      </c>
      <c r="H286" s="67" t="str">
        <f t="shared" si="23"/>
        <v>Por favor, expliqueme…</v>
      </c>
      <c r="I286" s="66" t="s">
        <v>358</v>
      </c>
      <c r="J286" s="36" t="str">
        <f t="shared" si="31"/>
        <v>Clarificación</v>
      </c>
      <c r="K286" s="37">
        <f t="shared" si="27"/>
        <v>7</v>
      </c>
      <c r="L286" s="13" t="str">
        <f t="shared" si="4"/>
        <v>Pide información</v>
      </c>
    </row>
    <row r="287" ht="15.0" customHeight="1">
      <c r="C287" s="1" t="str">
        <f t="shared" si="1"/>
        <v>Herminio </v>
      </c>
      <c r="E287" s="48" t="s">
        <v>230</v>
      </c>
      <c r="F287" s="63" t="s">
        <v>1024</v>
      </c>
      <c r="G287" s="48" t="s">
        <v>1027</v>
      </c>
      <c r="H287" s="67" t="str">
        <f t="shared" si="23"/>
        <v>Si, estoy de acuerdo…</v>
      </c>
      <c r="I287" s="66" t="s">
        <v>127</v>
      </c>
      <c r="J287" s="36" t="str">
        <f t="shared" si="31"/>
        <v>Aceptación/Confirmación</v>
      </c>
      <c r="K287" s="37">
        <f t="shared" si="27"/>
        <v>3</v>
      </c>
      <c r="L287" s="13" t="str">
        <f t="shared" si="4"/>
        <v>Muestra acuerdo o aprueba</v>
      </c>
    </row>
    <row r="288" ht="15.0" customHeight="1">
      <c r="C288" s="1" t="str">
        <f t="shared" si="1"/>
        <v>Franco </v>
      </c>
      <c r="E288" s="48" t="s">
        <v>94</v>
      </c>
      <c r="F288" s="63" t="s">
        <v>1024</v>
      </c>
      <c r="G288" s="48" t="s">
        <v>1028</v>
      </c>
      <c r="H288" s="67" t="str">
        <f t="shared" si="23"/>
        <v>A mi me parece bien…</v>
      </c>
      <c r="I288" s="66" t="s">
        <v>248</v>
      </c>
      <c r="J288" s="36" t="str">
        <f t="shared" si="31"/>
        <v>Concertar</v>
      </c>
      <c r="K288" s="37">
        <f t="shared" si="27"/>
        <v>5</v>
      </c>
      <c r="L288" s="13" t="str">
        <f t="shared" si="4"/>
        <v>Da opiniones</v>
      </c>
    </row>
    <row r="289" ht="15.0" customHeight="1">
      <c r="C289" s="1" t="str">
        <f t="shared" si="1"/>
        <v>Herminio </v>
      </c>
      <c r="E289" s="48" t="s">
        <v>230</v>
      </c>
      <c r="F289" s="63" t="s">
        <v>1024</v>
      </c>
      <c r="G289" s="48" t="s">
        <v>103</v>
      </c>
      <c r="H289" s="67">
        <f t="shared" si="23"/>
        <v>0</v>
      </c>
      <c r="J289" s="36">
        <f t="shared" si="31"/>
        <v>0</v>
      </c>
      <c r="K289" s="37">
        <f t="shared" si="27"/>
        <v>0</v>
      </c>
      <c r="L289" s="13">
        <f t="shared" si="4"/>
        <v>0</v>
      </c>
    </row>
    <row r="290" ht="15.0" customHeight="1">
      <c r="C290" s="1" t="str">
        <f t="shared" si="1"/>
        <v>Franco </v>
      </c>
      <c r="E290" s="48" t="s">
        <v>94</v>
      </c>
      <c r="F290" s="63" t="s">
        <v>1024</v>
      </c>
      <c r="G290" s="48" t="s">
        <v>1029</v>
      </c>
      <c r="H290" s="67" t="str">
        <f t="shared" si="23"/>
        <v>Continuemos…</v>
      </c>
      <c r="I290" s="66" t="s">
        <v>79</v>
      </c>
      <c r="J290" s="36" t="str">
        <f t="shared" si="31"/>
        <v>Coordinar procesos grupales</v>
      </c>
      <c r="K290" s="37">
        <f t="shared" si="27"/>
        <v>5</v>
      </c>
      <c r="L290" s="13" t="str">
        <f t="shared" si="4"/>
        <v>Da opiniones</v>
      </c>
    </row>
    <row r="291" ht="15.0" customHeight="1">
      <c r="C291" s="1" t="str">
        <f t="shared" si="1"/>
        <v>Leonardo </v>
      </c>
      <c r="E291" s="48" t="s">
        <v>42</v>
      </c>
      <c r="F291" s="63" t="s">
        <v>1030</v>
      </c>
      <c r="G291" s="48" t="s">
        <v>1031</v>
      </c>
      <c r="H291" s="67" t="str">
        <f t="shared" si="23"/>
        <v>¡Vamos por buen camino!…</v>
      </c>
      <c r="I291" s="66" t="s">
        <v>162</v>
      </c>
      <c r="J291" s="36" t="str">
        <f t="shared" si="31"/>
        <v>Animar</v>
      </c>
      <c r="K291" s="37">
        <f t="shared" si="27"/>
        <v>1</v>
      </c>
      <c r="L291" s="13" t="str">
        <f t="shared" si="4"/>
        <v>Muestra solidaridad</v>
      </c>
    </row>
    <row r="292" ht="15.0" customHeight="1">
      <c r="C292" s="1" t="str">
        <f t="shared" si="1"/>
        <v>Herminio </v>
      </c>
      <c r="E292" s="48" t="s">
        <v>230</v>
      </c>
      <c r="F292" s="63" t="s">
        <v>1030</v>
      </c>
      <c r="G292" s="48" t="s">
        <v>103</v>
      </c>
      <c r="H292" s="67">
        <f t="shared" si="23"/>
        <v>0</v>
      </c>
      <c r="J292" s="36">
        <f t="shared" si="31"/>
        <v>0</v>
      </c>
      <c r="K292" s="37">
        <f t="shared" si="27"/>
        <v>0</v>
      </c>
      <c r="L292" s="13">
        <f t="shared" si="4"/>
        <v>0</v>
      </c>
    </row>
    <row r="293" ht="15.0" customHeight="1">
      <c r="C293" s="1" t="str">
        <f t="shared" si="1"/>
        <v>Arturo </v>
      </c>
      <c r="E293" s="48" t="s">
        <v>22</v>
      </c>
      <c r="F293" s="63" t="s">
        <v>1030</v>
      </c>
      <c r="G293" s="48" t="s">
        <v>1032</v>
      </c>
      <c r="H293" s="67" t="str">
        <f t="shared" si="23"/>
        <v>Pero podría ocurrir que…</v>
      </c>
      <c r="I293" s="66" t="s">
        <v>75</v>
      </c>
      <c r="J293" s="36" t="str">
        <f t="shared" si="31"/>
        <v>Proponer excepciones</v>
      </c>
      <c r="K293" s="37">
        <f t="shared" si="27"/>
        <v>5</v>
      </c>
      <c r="L293" s="13" t="str">
        <f t="shared" si="4"/>
        <v>Da opiniones</v>
      </c>
    </row>
    <row r="294" ht="15.0" customHeight="1">
      <c r="C294" s="1" t="str">
        <f t="shared" si="1"/>
        <v>Arturo </v>
      </c>
      <c r="E294" s="64"/>
      <c r="F294" s="65"/>
      <c r="G294" s="48" t="s">
        <v>1033</v>
      </c>
      <c r="H294" s="67" t="str">
        <f t="shared" si="23"/>
        <v>Continuemos…</v>
      </c>
      <c r="I294" s="66" t="s">
        <v>79</v>
      </c>
      <c r="J294" s="36" t="str">
        <f t="shared" si="31"/>
        <v>Coordinar procesos grupales</v>
      </c>
      <c r="K294" s="37">
        <f t="shared" si="27"/>
        <v>5</v>
      </c>
      <c r="L294" s="13" t="str">
        <f t="shared" si="4"/>
        <v>Da opiniones</v>
      </c>
    </row>
    <row r="295" ht="15.0" customHeight="1">
      <c r="C295" s="1" t="str">
        <f t="shared" si="1"/>
        <v>Franco </v>
      </c>
      <c r="E295" s="48" t="s">
        <v>94</v>
      </c>
      <c r="F295" s="63" t="s">
        <v>1034</v>
      </c>
      <c r="G295" s="48" t="s">
        <v>1035</v>
      </c>
      <c r="H295" s="67" t="str">
        <f t="shared" si="23"/>
        <v>Si, estoy de acuerdo…</v>
      </c>
      <c r="I295" s="66" t="s">
        <v>127</v>
      </c>
      <c r="J295" s="36" t="str">
        <f t="shared" si="31"/>
        <v>Aceptación/Confirmación</v>
      </c>
      <c r="K295" s="37">
        <f t="shared" si="27"/>
        <v>3</v>
      </c>
      <c r="L295" s="13" t="str">
        <f t="shared" si="4"/>
        <v>Muestra acuerdo o aprueba</v>
      </c>
    </row>
    <row r="296" ht="15.0" customHeight="1">
      <c r="C296" s="1" t="str">
        <f t="shared" si="1"/>
        <v>Franco </v>
      </c>
      <c r="E296" s="64"/>
      <c r="F296" s="65"/>
      <c r="G296" s="48" t="s">
        <v>1036</v>
      </c>
      <c r="H296" s="67" t="str">
        <f t="shared" si="23"/>
        <v>¿Están de acuerdo...?</v>
      </c>
      <c r="I296" s="66" t="s">
        <v>153</v>
      </c>
      <c r="J296" s="36" t="str">
        <f t="shared" si="31"/>
        <v>Requerir confirmación</v>
      </c>
      <c r="K296" s="37">
        <f t="shared" si="27"/>
        <v>8</v>
      </c>
      <c r="L296" s="13" t="str">
        <f t="shared" si="4"/>
        <v>Pide opinión</v>
      </c>
    </row>
    <row r="297" ht="15.0" customHeight="1">
      <c r="C297" s="1" t="str">
        <f t="shared" si="1"/>
        <v>Herminio </v>
      </c>
      <c r="E297" s="48" t="s">
        <v>230</v>
      </c>
      <c r="F297" s="63" t="s">
        <v>1034</v>
      </c>
      <c r="G297" s="48" t="s">
        <v>1037</v>
      </c>
      <c r="H297" s="67">
        <f t="shared" si="23"/>
        <v>0</v>
      </c>
      <c r="J297" s="36">
        <f t="shared" si="31"/>
        <v>0</v>
      </c>
      <c r="K297" s="37">
        <f t="shared" si="27"/>
        <v>0</v>
      </c>
      <c r="L297" s="13">
        <f t="shared" si="4"/>
        <v>0</v>
      </c>
    </row>
    <row r="298" ht="15.0" customHeight="1">
      <c r="C298" s="1" t="str">
        <f t="shared" si="1"/>
        <v>Franco </v>
      </c>
      <c r="E298" s="48" t="s">
        <v>94</v>
      </c>
      <c r="F298" s="63" t="s">
        <v>1034</v>
      </c>
      <c r="G298" s="48" t="s">
        <v>1038</v>
      </c>
      <c r="H298" s="67" t="str">
        <f t="shared" si="23"/>
        <v>Por favor, expliqueme…</v>
      </c>
      <c r="I298" s="66" t="s">
        <v>358</v>
      </c>
      <c r="J298" s="36" t="str">
        <f t="shared" si="31"/>
        <v>Clarificación</v>
      </c>
      <c r="K298" s="37">
        <f t="shared" si="27"/>
        <v>7</v>
      </c>
      <c r="L298" s="13" t="str">
        <f t="shared" si="4"/>
        <v>Pide información</v>
      </c>
    </row>
    <row r="299" ht="15.0" customHeight="1">
      <c r="C299" s="1" t="str">
        <f t="shared" si="1"/>
        <v>Herminio </v>
      </c>
      <c r="E299" s="48" t="s">
        <v>230</v>
      </c>
      <c r="F299" s="63" t="s">
        <v>1034</v>
      </c>
      <c r="G299" s="48" t="s">
        <v>1039</v>
      </c>
      <c r="H299" s="67" t="str">
        <f t="shared" si="23"/>
        <v>Te explico….</v>
      </c>
      <c r="I299" s="66" t="s">
        <v>138</v>
      </c>
      <c r="J299" s="36" t="str">
        <f t="shared" si="31"/>
        <v>Atender</v>
      </c>
      <c r="K299" s="37">
        <f t="shared" si="27"/>
        <v>1</v>
      </c>
      <c r="L299" s="13" t="str">
        <f t="shared" si="4"/>
        <v>Muestra solidaridad</v>
      </c>
    </row>
    <row r="300" ht="15.0" customHeight="1">
      <c r="C300" s="1" t="str">
        <f t="shared" si="1"/>
        <v>Arturo </v>
      </c>
      <c r="E300" s="48" t="s">
        <v>22</v>
      </c>
      <c r="F300" s="63" t="s">
        <v>1040</v>
      </c>
      <c r="G300" s="48" t="s">
        <v>1041</v>
      </c>
      <c r="H300" s="67">
        <f t="shared" si="23"/>
        <v>0</v>
      </c>
      <c r="J300" s="36">
        <f t="shared" si="31"/>
        <v>0</v>
      </c>
      <c r="K300" s="37">
        <f t="shared" si="27"/>
        <v>0</v>
      </c>
      <c r="L300" s="13">
        <f t="shared" si="4"/>
        <v>0</v>
      </c>
    </row>
    <row r="301" ht="15.0" customHeight="1">
      <c r="C301" s="1" t="str">
        <f t="shared" si="1"/>
        <v>Franco </v>
      </c>
      <c r="E301" s="48" t="s">
        <v>94</v>
      </c>
      <c r="F301" s="63" t="s">
        <v>1040</v>
      </c>
      <c r="G301" s="48" t="s">
        <v>1042</v>
      </c>
      <c r="H301" s="67">
        <f t="shared" si="23"/>
        <v>0</v>
      </c>
      <c r="J301" s="36">
        <f t="shared" si="31"/>
        <v>0</v>
      </c>
      <c r="K301" s="37">
        <f t="shared" si="27"/>
        <v>0</v>
      </c>
      <c r="L301" s="13">
        <f t="shared" si="4"/>
        <v>0</v>
      </c>
    </row>
    <row r="302" ht="15.0" customHeight="1">
      <c r="C302" s="1" t="str">
        <f t="shared" si="1"/>
        <v>Arturo </v>
      </c>
      <c r="E302" s="48" t="s">
        <v>22</v>
      </c>
      <c r="F302" s="63" t="s">
        <v>1040</v>
      </c>
      <c r="G302" s="48" t="s">
        <v>1043</v>
      </c>
      <c r="H302" s="67">
        <f t="shared" si="23"/>
        <v>0</v>
      </c>
      <c r="J302" s="36">
        <f t="shared" si="31"/>
        <v>0</v>
      </c>
      <c r="K302" s="37">
        <f t="shared" si="27"/>
        <v>0</v>
      </c>
      <c r="L302" s="13">
        <f t="shared" si="4"/>
        <v>0</v>
      </c>
    </row>
    <row r="303" ht="15.0" customHeight="1">
      <c r="C303" s="1" t="str">
        <f t="shared" si="1"/>
        <v>Herminio </v>
      </c>
      <c r="E303" s="48" t="s">
        <v>230</v>
      </c>
      <c r="F303" s="63" t="s">
        <v>1044</v>
      </c>
      <c r="G303" s="48" t="s">
        <v>1045</v>
      </c>
      <c r="H303" s="67">
        <f t="shared" si="23"/>
        <v>0</v>
      </c>
      <c r="J303" s="36">
        <f t="shared" si="31"/>
        <v>0</v>
      </c>
      <c r="K303" s="37">
        <f t="shared" si="27"/>
        <v>0</v>
      </c>
      <c r="L303" s="13">
        <f t="shared" si="4"/>
        <v>0</v>
      </c>
    </row>
    <row r="304" ht="15.0" customHeight="1">
      <c r="C304" s="1" t="str">
        <f t="shared" si="1"/>
        <v>Herminio </v>
      </c>
      <c r="E304" s="64"/>
      <c r="F304" s="65"/>
      <c r="G304" s="48" t="s">
        <v>1046</v>
      </c>
      <c r="H304" s="67">
        <f t="shared" si="23"/>
        <v>0</v>
      </c>
      <c r="J304" s="36">
        <f t="shared" si="31"/>
        <v>0</v>
      </c>
      <c r="K304" s="37">
        <f t="shared" si="27"/>
        <v>0</v>
      </c>
      <c r="L304" s="13">
        <f t="shared" si="4"/>
        <v>0</v>
      </c>
    </row>
    <row r="305" ht="15.0" customHeight="1">
      <c r="C305" s="1" t="str">
        <f t="shared" si="1"/>
        <v>Franco </v>
      </c>
      <c r="E305" s="48" t="s">
        <v>94</v>
      </c>
      <c r="F305" s="63" t="s">
        <v>1047</v>
      </c>
      <c r="G305" s="48" t="s">
        <v>1048</v>
      </c>
      <c r="H305" s="67">
        <f t="shared" si="23"/>
        <v>0</v>
      </c>
      <c r="J305" s="36">
        <f t="shared" si="31"/>
        <v>0</v>
      </c>
      <c r="K305" s="37">
        <f t="shared" si="27"/>
        <v>0</v>
      </c>
      <c r="L305" s="13">
        <f t="shared" si="4"/>
        <v>0</v>
      </c>
    </row>
    <row r="306" ht="15.0" customHeight="1">
      <c r="C306" s="1" t="str">
        <f t="shared" si="1"/>
        <v>Franco </v>
      </c>
      <c r="E306" s="64"/>
      <c r="F306" s="65"/>
      <c r="G306" s="48" t="s">
        <v>1049</v>
      </c>
      <c r="H306" s="67">
        <f t="shared" si="23"/>
        <v>0</v>
      </c>
      <c r="J306" s="36">
        <f t="shared" si="31"/>
        <v>0</v>
      </c>
      <c r="K306" s="37">
        <f t="shared" si="27"/>
        <v>0</v>
      </c>
      <c r="L306" s="13">
        <f t="shared" si="4"/>
        <v>0</v>
      </c>
    </row>
    <row r="307" ht="15.0" customHeight="1">
      <c r="C307" s="1" t="str">
        <f t="shared" si="1"/>
        <v>Arturo </v>
      </c>
      <c r="E307" s="48" t="s">
        <v>22</v>
      </c>
      <c r="F307" s="63" t="s">
        <v>1050</v>
      </c>
      <c r="G307" s="48" t="s">
        <v>1051</v>
      </c>
      <c r="H307" s="67">
        <f t="shared" si="23"/>
        <v>0</v>
      </c>
      <c r="J307" s="36">
        <f t="shared" si="31"/>
        <v>0</v>
      </c>
      <c r="K307" s="37">
        <f t="shared" si="27"/>
        <v>0</v>
      </c>
      <c r="L307" s="13">
        <f t="shared" si="4"/>
        <v>0</v>
      </c>
    </row>
    <row r="308" ht="15.0" customHeight="1">
      <c r="C308" s="1" t="str">
        <f t="shared" si="1"/>
        <v>Arturo </v>
      </c>
      <c r="E308" s="64"/>
      <c r="F308" s="65"/>
      <c r="G308" s="48" t="s">
        <v>1052</v>
      </c>
      <c r="H308" s="67">
        <f t="shared" si="23"/>
        <v>0</v>
      </c>
      <c r="J308" s="36">
        <f t="shared" si="31"/>
        <v>0</v>
      </c>
      <c r="K308" s="37">
        <f t="shared" si="27"/>
        <v>0</v>
      </c>
      <c r="L308" s="13">
        <f t="shared" si="4"/>
        <v>0</v>
      </c>
    </row>
    <row r="309" ht="15.0" customHeight="1">
      <c r="C309" s="1" t="str">
        <f t="shared" si="1"/>
        <v>Franco </v>
      </c>
      <c r="E309" s="48" t="s">
        <v>94</v>
      </c>
      <c r="F309" s="63" t="s">
        <v>1053</v>
      </c>
      <c r="G309" s="48" t="s">
        <v>1054</v>
      </c>
      <c r="H309" s="67">
        <f t="shared" si="23"/>
        <v>0</v>
      </c>
      <c r="J309" s="36">
        <f t="shared" si="31"/>
        <v>0</v>
      </c>
      <c r="K309" s="37">
        <f t="shared" si="27"/>
        <v>0</v>
      </c>
      <c r="L309" s="13">
        <f t="shared" si="4"/>
        <v>0</v>
      </c>
    </row>
    <row r="310" ht="15.0" customHeight="1">
      <c r="C310" s="1" t="str">
        <f t="shared" si="1"/>
        <v>Nicolas </v>
      </c>
      <c r="E310" s="48" t="s">
        <v>82</v>
      </c>
      <c r="F310" s="63" t="s">
        <v>1053</v>
      </c>
      <c r="G310" s="48" t="s">
        <v>1055</v>
      </c>
      <c r="H310" s="67">
        <f t="shared" si="23"/>
        <v>0</v>
      </c>
      <c r="J310" s="36">
        <f t="shared" si="31"/>
        <v>0</v>
      </c>
      <c r="K310" s="37">
        <f t="shared" si="27"/>
        <v>0</v>
      </c>
      <c r="L310" s="13">
        <f t="shared" si="4"/>
        <v>0</v>
      </c>
    </row>
    <row r="311" ht="15.0" customHeight="1">
      <c r="C311" s="1" t="str">
        <f t="shared" si="1"/>
        <v>Nicolas </v>
      </c>
      <c r="E311" s="64"/>
      <c r="F311" s="65"/>
      <c r="G311" s="48" t="s">
        <v>1056</v>
      </c>
      <c r="H311" s="67">
        <f t="shared" si="23"/>
        <v>0</v>
      </c>
      <c r="J311" s="36">
        <f t="shared" si="31"/>
        <v>0</v>
      </c>
      <c r="K311" s="37">
        <f t="shared" si="27"/>
        <v>0</v>
      </c>
      <c r="L311" s="13">
        <f t="shared" si="4"/>
        <v>0</v>
      </c>
    </row>
    <row r="312" ht="15.0" customHeight="1">
      <c r="C312" s="1" t="str">
        <f t="shared" si="1"/>
        <v>Nicolas </v>
      </c>
      <c r="E312" s="64"/>
      <c r="F312" s="65"/>
      <c r="G312" s="48" t="s">
        <v>1057</v>
      </c>
      <c r="H312" s="67">
        <f t="shared" si="23"/>
        <v>0</v>
      </c>
      <c r="J312" s="36">
        <f t="shared" si="31"/>
        <v>0</v>
      </c>
      <c r="K312" s="37">
        <f t="shared" si="27"/>
        <v>0</v>
      </c>
      <c r="L312" s="13">
        <f t="shared" si="4"/>
        <v>0</v>
      </c>
    </row>
    <row r="313" ht="15.0" customHeight="1">
      <c r="C313" s="1" t="str">
        <f t="shared" si="1"/>
        <v>Nicolas </v>
      </c>
      <c r="E313" s="64"/>
      <c r="F313" s="65"/>
      <c r="G313" s="48" t="s">
        <v>1058</v>
      </c>
      <c r="H313" s="67">
        <f t="shared" si="23"/>
        <v>0</v>
      </c>
      <c r="J313" s="36">
        <f t="shared" si="31"/>
        <v>0</v>
      </c>
      <c r="K313" s="37">
        <f t="shared" si="27"/>
        <v>0</v>
      </c>
      <c r="L313" s="13">
        <f t="shared" si="4"/>
        <v>0</v>
      </c>
    </row>
    <row r="314" ht="15.0" customHeight="1">
      <c r="C314" s="1" t="str">
        <f t="shared" si="1"/>
        <v>Nicolas </v>
      </c>
      <c r="E314" s="64"/>
      <c r="F314" s="65"/>
      <c r="G314" s="48" t="s">
        <v>1059</v>
      </c>
      <c r="H314" s="67">
        <f t="shared" si="23"/>
        <v>0</v>
      </c>
      <c r="J314" s="36">
        <f t="shared" si="31"/>
        <v>0</v>
      </c>
      <c r="K314" s="37">
        <f t="shared" si="27"/>
        <v>0</v>
      </c>
      <c r="L314" s="13">
        <f t="shared" si="4"/>
        <v>0</v>
      </c>
    </row>
    <row r="315" ht="15.0" customHeight="1">
      <c r="C315" s="1" t="str">
        <f t="shared" si="1"/>
        <v>Nicolas </v>
      </c>
      <c r="E315" s="64"/>
      <c r="F315" s="65"/>
      <c r="G315" s="48" t="s">
        <v>1060</v>
      </c>
      <c r="H315" s="67">
        <f t="shared" si="23"/>
        <v>0</v>
      </c>
      <c r="J315" s="36">
        <f t="shared" si="31"/>
        <v>0</v>
      </c>
      <c r="K315" s="37">
        <f t="shared" si="27"/>
        <v>0</v>
      </c>
      <c r="L315" s="13">
        <f t="shared" si="4"/>
        <v>0</v>
      </c>
    </row>
    <row r="316" ht="15.0" customHeight="1">
      <c r="C316" s="1" t="str">
        <f t="shared" si="1"/>
        <v>Nicolas </v>
      </c>
      <c r="E316" s="64"/>
      <c r="F316" s="65"/>
      <c r="G316" s="48" t="s">
        <v>1061</v>
      </c>
      <c r="H316" s="67" t="str">
        <f t="shared" si="23"/>
        <v>Resumiendo,…</v>
      </c>
      <c r="I316" s="66" t="s">
        <v>25</v>
      </c>
      <c r="J316" s="36" t="str">
        <f t="shared" si="31"/>
        <v>Resumir información</v>
      </c>
      <c r="K316" s="37">
        <f t="shared" si="27"/>
        <v>6</v>
      </c>
      <c r="L316" s="13" t="str">
        <f t="shared" si="4"/>
        <v>Da información</v>
      </c>
    </row>
    <row r="317" ht="15.0" customHeight="1">
      <c r="C317" s="1" t="str">
        <f t="shared" si="1"/>
        <v>Franco </v>
      </c>
      <c r="E317" s="48" t="s">
        <v>94</v>
      </c>
      <c r="F317" s="63" t="s">
        <v>1053</v>
      </c>
      <c r="G317" s="48" t="s">
        <v>1062</v>
      </c>
      <c r="H317" s="67">
        <f t="shared" si="23"/>
        <v>0</v>
      </c>
      <c r="J317" s="36">
        <f t="shared" si="31"/>
        <v>0</v>
      </c>
      <c r="K317" s="37">
        <f t="shared" si="27"/>
        <v>0</v>
      </c>
      <c r="L317" s="13">
        <f t="shared" si="4"/>
        <v>0</v>
      </c>
    </row>
    <row r="318" ht="15.0" customHeight="1">
      <c r="C318" s="1" t="str">
        <f t="shared" si="1"/>
        <v>Nicolas </v>
      </c>
      <c r="E318" s="48" t="s">
        <v>82</v>
      </c>
      <c r="F318" s="63" t="s">
        <v>1063</v>
      </c>
      <c r="G318" s="48" t="s">
        <v>1064</v>
      </c>
      <c r="H318" s="67">
        <f t="shared" si="23"/>
        <v>0</v>
      </c>
      <c r="J318" s="36">
        <f t="shared" si="31"/>
        <v>0</v>
      </c>
      <c r="K318" s="37">
        <f t="shared" si="27"/>
        <v>0</v>
      </c>
      <c r="L318" s="13">
        <f t="shared" si="4"/>
        <v>0</v>
      </c>
    </row>
    <row r="319" ht="15.0" customHeight="1">
      <c r="C319" s="1" t="str">
        <f t="shared" si="1"/>
        <v>Nicolas </v>
      </c>
      <c r="E319" s="64"/>
      <c r="F319" s="65"/>
      <c r="G319" s="48" t="s">
        <v>1065</v>
      </c>
      <c r="H319" s="67">
        <f t="shared" si="23"/>
        <v>0</v>
      </c>
      <c r="J319" s="36">
        <f t="shared" si="31"/>
        <v>0</v>
      </c>
      <c r="K319" s="37">
        <f t="shared" si="27"/>
        <v>0</v>
      </c>
      <c r="L319" s="13">
        <f t="shared" si="4"/>
        <v>0</v>
      </c>
    </row>
    <row r="320" ht="15.0" customHeight="1">
      <c r="C320" s="1" t="str">
        <f t="shared" si="1"/>
        <v>Arturo </v>
      </c>
      <c r="E320" s="48" t="s">
        <v>22</v>
      </c>
      <c r="F320" s="63" t="s">
        <v>1066</v>
      </c>
      <c r="G320" s="48" t="s">
        <v>1067</v>
      </c>
      <c r="H320" s="67" t="str">
        <f t="shared" si="23"/>
        <v>Resumiendo,…</v>
      </c>
      <c r="I320" s="66" t="s">
        <v>25</v>
      </c>
      <c r="J320" s="36" t="str">
        <f t="shared" si="31"/>
        <v>Resumir información</v>
      </c>
      <c r="K320" s="37">
        <f t="shared" si="27"/>
        <v>6</v>
      </c>
      <c r="L320" s="13" t="str">
        <f t="shared" si="4"/>
        <v>Da información</v>
      </c>
    </row>
    <row r="321" ht="15.0" customHeight="1">
      <c r="C321" s="1" t="str">
        <f t="shared" si="1"/>
        <v>Arturo </v>
      </c>
      <c r="E321" s="64"/>
      <c r="F321" s="65"/>
      <c r="G321" s="48" t="s">
        <v>1068</v>
      </c>
      <c r="H321" s="67">
        <f t="shared" si="23"/>
        <v>0</v>
      </c>
      <c r="J321" s="36">
        <f t="shared" si="31"/>
        <v>0</v>
      </c>
      <c r="K321" s="37">
        <f t="shared" si="27"/>
        <v>0</v>
      </c>
      <c r="L321" s="13">
        <f t="shared" si="4"/>
        <v>0</v>
      </c>
    </row>
    <row r="322" ht="15.0" customHeight="1">
      <c r="C322" s="1" t="str">
        <f t="shared" si="1"/>
        <v>Arturo </v>
      </c>
      <c r="E322" s="64"/>
      <c r="F322" s="65"/>
      <c r="G322" s="48" t="s">
        <v>1069</v>
      </c>
      <c r="H322" s="67">
        <f t="shared" si="23"/>
        <v>0</v>
      </c>
      <c r="J322" s="36">
        <f t="shared" si="31"/>
        <v>0</v>
      </c>
      <c r="K322" s="37">
        <f t="shared" si="27"/>
        <v>0</v>
      </c>
      <c r="L322" s="13">
        <f t="shared" si="4"/>
        <v>0</v>
      </c>
    </row>
    <row r="323" ht="15.0" customHeight="1">
      <c r="C323" s="1" t="str">
        <f t="shared" si="1"/>
        <v>Arturo </v>
      </c>
      <c r="E323" s="64"/>
      <c r="F323" s="65"/>
      <c r="G323" s="48" t="s">
        <v>1070</v>
      </c>
      <c r="H323" s="67">
        <f t="shared" si="23"/>
        <v>0</v>
      </c>
      <c r="J323" s="36">
        <f t="shared" si="31"/>
        <v>0</v>
      </c>
      <c r="K323" s="37">
        <f t="shared" si="27"/>
        <v>0</v>
      </c>
      <c r="L323" s="13">
        <f t="shared" si="4"/>
        <v>0</v>
      </c>
    </row>
    <row r="324" ht="15.0" customHeight="1">
      <c r="C324" s="1" t="str">
        <f t="shared" si="1"/>
        <v>Arturo </v>
      </c>
      <c r="E324" s="64"/>
      <c r="F324" s="65"/>
      <c r="G324" s="48" t="s">
        <v>1071</v>
      </c>
      <c r="H324" s="67" t="str">
        <f t="shared" si="23"/>
        <v>Resumiendo,…</v>
      </c>
      <c r="I324" s="66" t="s">
        <v>25</v>
      </c>
      <c r="J324" s="36" t="str">
        <f t="shared" si="31"/>
        <v>Resumir información</v>
      </c>
      <c r="K324" s="37">
        <f t="shared" si="27"/>
        <v>6</v>
      </c>
      <c r="L324" s="13" t="str">
        <f t="shared" si="4"/>
        <v>Da información</v>
      </c>
    </row>
    <row r="325" ht="15.0" customHeight="1">
      <c r="C325" s="1" t="str">
        <f t="shared" si="1"/>
        <v>Franco </v>
      </c>
      <c r="E325" s="48" t="s">
        <v>94</v>
      </c>
      <c r="F325" s="63" t="s">
        <v>1072</v>
      </c>
      <c r="G325" s="48" t="s">
        <v>1073</v>
      </c>
      <c r="H325" s="67">
        <f t="shared" si="23"/>
        <v>0</v>
      </c>
      <c r="J325" s="36">
        <f t="shared" si="31"/>
        <v>0</v>
      </c>
      <c r="K325" s="37">
        <f t="shared" si="27"/>
        <v>0</v>
      </c>
      <c r="L325" s="13">
        <f t="shared" si="4"/>
        <v>0</v>
      </c>
    </row>
    <row r="326" ht="15.0" customHeight="1">
      <c r="C326" s="1" t="str">
        <f t="shared" si="1"/>
        <v>Arturo </v>
      </c>
      <c r="E326" s="48" t="s">
        <v>22</v>
      </c>
      <c r="F326" s="63" t="s">
        <v>1074</v>
      </c>
      <c r="G326" s="48" t="s">
        <v>1075</v>
      </c>
      <c r="H326" s="67" t="str">
        <f t="shared" si="23"/>
        <v>Yo creo que… porque…</v>
      </c>
      <c r="I326" s="66" t="s">
        <v>200</v>
      </c>
      <c r="J326" s="36" t="str">
        <f t="shared" si="31"/>
        <v>Justificar</v>
      </c>
      <c r="K326" s="37">
        <f t="shared" si="27"/>
        <v>5</v>
      </c>
      <c r="L326" s="13" t="str">
        <f t="shared" si="4"/>
        <v>Da opiniones</v>
      </c>
    </row>
    <row r="327" ht="15.0" customHeight="1">
      <c r="C327" s="1" t="str">
        <f t="shared" si="1"/>
        <v>Franco </v>
      </c>
      <c r="E327" s="48" t="s">
        <v>94</v>
      </c>
      <c r="F327" s="63" t="s">
        <v>1076</v>
      </c>
      <c r="G327" s="48" t="s">
        <v>1077</v>
      </c>
      <c r="H327" s="67" t="str">
        <f t="shared" si="23"/>
        <v>Si, estoy de acuerdo…</v>
      </c>
      <c r="I327" s="66" t="s">
        <v>127</v>
      </c>
      <c r="J327" s="36" t="str">
        <f t="shared" si="31"/>
        <v>Aceptación/Confirmación</v>
      </c>
      <c r="K327" s="37">
        <f t="shared" si="27"/>
        <v>3</v>
      </c>
      <c r="L327" s="13" t="str">
        <f t="shared" si="4"/>
        <v>Muestra acuerdo o aprueba</v>
      </c>
    </row>
    <row r="328" ht="15.0" customHeight="1">
      <c r="C328" s="1" t="str">
        <f t="shared" si="1"/>
        <v>Arturo </v>
      </c>
      <c r="E328" s="48" t="s">
        <v>22</v>
      </c>
      <c r="F328" s="63" t="s">
        <v>1078</v>
      </c>
      <c r="G328" s="48" t="s">
        <v>1079</v>
      </c>
      <c r="H328" s="67">
        <f t="shared" si="23"/>
        <v>0</v>
      </c>
      <c r="J328" s="36">
        <f t="shared" si="31"/>
        <v>0</v>
      </c>
      <c r="K328" s="37">
        <f t="shared" si="27"/>
        <v>0</v>
      </c>
      <c r="L328" s="13">
        <f t="shared" si="4"/>
        <v>0</v>
      </c>
    </row>
    <row r="329" ht="15.0" customHeight="1">
      <c r="C329" s="1" t="str">
        <f t="shared" si="1"/>
        <v>Franco </v>
      </c>
      <c r="E329" s="48" t="s">
        <v>94</v>
      </c>
      <c r="F329" s="63" t="s">
        <v>1080</v>
      </c>
      <c r="G329" s="48" t="s">
        <v>1081</v>
      </c>
      <c r="H329" s="67" t="str">
        <f t="shared" si="23"/>
        <v>Hay que hacer lo siguiente…</v>
      </c>
      <c r="I329" s="66" t="s">
        <v>62</v>
      </c>
      <c r="J329" s="36" t="str">
        <f t="shared" si="31"/>
        <v>Elaborar</v>
      </c>
      <c r="K329" s="37">
        <f t="shared" si="27"/>
        <v>4</v>
      </c>
      <c r="L329" s="13" t="str">
        <f t="shared" si="4"/>
        <v>Da sugerencia u orientación</v>
      </c>
    </row>
    <row r="330" ht="15.0" customHeight="1">
      <c r="C330" s="1" t="str">
        <f t="shared" si="1"/>
        <v>Franco </v>
      </c>
      <c r="E330" s="64"/>
      <c r="F330" s="65"/>
      <c r="G330" s="48" t="s">
        <v>1082</v>
      </c>
      <c r="H330" s="67">
        <f t="shared" si="23"/>
        <v>0</v>
      </c>
      <c r="J330" s="36">
        <f t="shared" si="31"/>
        <v>0</v>
      </c>
      <c r="K330" s="37">
        <f t="shared" si="27"/>
        <v>0</v>
      </c>
      <c r="L330" s="13">
        <f t="shared" si="4"/>
        <v>0</v>
      </c>
    </row>
    <row r="331" ht="15.0" customHeight="1">
      <c r="C331" s="1" t="str">
        <f t="shared" si="1"/>
        <v>Arturo </v>
      </c>
      <c r="E331" s="48" t="s">
        <v>22</v>
      </c>
      <c r="F331" s="63" t="s">
        <v>1083</v>
      </c>
      <c r="G331" s="48" t="s">
        <v>1084</v>
      </c>
      <c r="H331" s="67">
        <f t="shared" si="23"/>
        <v>0</v>
      </c>
      <c r="J331" s="36">
        <f t="shared" si="31"/>
        <v>0</v>
      </c>
      <c r="K331" s="37">
        <f t="shared" si="27"/>
        <v>0</v>
      </c>
      <c r="L331" s="13">
        <f t="shared" si="4"/>
        <v>0</v>
      </c>
    </row>
    <row r="332" ht="15.0" customHeight="1">
      <c r="C332" s="1" t="str">
        <f t="shared" si="1"/>
        <v>Nicolas </v>
      </c>
      <c r="E332" s="48" t="s">
        <v>82</v>
      </c>
      <c r="F332" s="63" t="s">
        <v>1085</v>
      </c>
      <c r="G332" s="48" t="s">
        <v>1086</v>
      </c>
      <c r="H332" s="67">
        <f t="shared" si="23"/>
        <v>0</v>
      </c>
      <c r="J332" s="36">
        <f t="shared" si="31"/>
        <v>0</v>
      </c>
      <c r="K332" s="37">
        <f t="shared" si="27"/>
        <v>0</v>
      </c>
      <c r="L332" s="13">
        <f t="shared" si="4"/>
        <v>0</v>
      </c>
    </row>
    <row r="333" ht="15.0" customHeight="1">
      <c r="C333" s="1" t="str">
        <f t="shared" si="1"/>
        <v>Nicolas </v>
      </c>
      <c r="E333" s="64"/>
      <c r="F333" s="65"/>
      <c r="G333" s="48" t="s">
        <v>1087</v>
      </c>
      <c r="H333" s="67">
        <f t="shared" si="23"/>
        <v>0</v>
      </c>
      <c r="J333" s="36">
        <f t="shared" si="31"/>
        <v>0</v>
      </c>
      <c r="K333" s="37">
        <f t="shared" si="27"/>
        <v>0</v>
      </c>
      <c r="L333" s="13">
        <f t="shared" si="4"/>
        <v>0</v>
      </c>
    </row>
    <row r="334" ht="15.0" customHeight="1">
      <c r="C334" s="1" t="str">
        <f t="shared" si="1"/>
        <v>Nicolas </v>
      </c>
      <c r="E334" s="64"/>
      <c r="F334" s="65"/>
      <c r="G334" s="48" t="s">
        <v>1088</v>
      </c>
      <c r="H334" s="67">
        <f t="shared" si="23"/>
        <v>0</v>
      </c>
      <c r="J334" s="36">
        <f t="shared" si="31"/>
        <v>0</v>
      </c>
      <c r="K334" s="37">
        <f t="shared" si="27"/>
        <v>0</v>
      </c>
      <c r="L334" s="13">
        <f t="shared" si="4"/>
        <v>0</v>
      </c>
    </row>
    <row r="335" ht="15.0" customHeight="1">
      <c r="C335" s="1" t="str">
        <f t="shared" si="1"/>
        <v>Nicolas </v>
      </c>
      <c r="E335" s="64"/>
      <c r="F335" s="65"/>
      <c r="G335" s="48" t="s">
        <v>1089</v>
      </c>
      <c r="H335" s="67" t="str">
        <f t="shared" si="23"/>
        <v>Resumiendo,…</v>
      </c>
      <c r="I335" s="66" t="s">
        <v>25</v>
      </c>
      <c r="J335" s="36" t="str">
        <f t="shared" si="31"/>
        <v>Resumir información</v>
      </c>
      <c r="K335" s="37">
        <f t="shared" si="27"/>
        <v>6</v>
      </c>
      <c r="L335" s="13" t="str">
        <f t="shared" si="4"/>
        <v>Da información</v>
      </c>
    </row>
    <row r="336" ht="15.0" customHeight="1">
      <c r="C336" s="1" t="str">
        <f t="shared" si="1"/>
        <v>Arturo </v>
      </c>
      <c r="E336" s="48" t="s">
        <v>22</v>
      </c>
      <c r="F336" s="63" t="s">
        <v>1090</v>
      </c>
      <c r="G336" s="48" t="s">
        <v>1091</v>
      </c>
      <c r="H336" s="67">
        <f t="shared" si="23"/>
        <v>0</v>
      </c>
      <c r="J336" s="36">
        <f t="shared" si="31"/>
        <v>0</v>
      </c>
      <c r="K336" s="37">
        <f t="shared" si="27"/>
        <v>0</v>
      </c>
      <c r="L336" s="13">
        <f t="shared" si="4"/>
        <v>0</v>
      </c>
    </row>
    <row r="337" ht="15.0" customHeight="1">
      <c r="C337" s="1" t="str">
        <f t="shared" si="1"/>
        <v>Arturo </v>
      </c>
      <c r="E337" s="64"/>
      <c r="F337" s="65"/>
      <c r="G337" s="48" t="s">
        <v>1092</v>
      </c>
      <c r="H337" s="67">
        <f t="shared" si="23"/>
        <v>0</v>
      </c>
      <c r="J337" s="36">
        <f t="shared" si="31"/>
        <v>0</v>
      </c>
      <c r="K337" s="37">
        <f t="shared" si="27"/>
        <v>0</v>
      </c>
      <c r="L337" s="13">
        <f t="shared" si="4"/>
        <v>0</v>
      </c>
    </row>
    <row r="338" ht="15.0" customHeight="1">
      <c r="C338" s="1" t="str">
        <f t="shared" si="1"/>
        <v>Arturo </v>
      </c>
      <c r="E338" s="48" t="s">
        <v>22</v>
      </c>
      <c r="F338" s="63" t="s">
        <v>1093</v>
      </c>
      <c r="G338" s="48" t="s">
        <v>1094</v>
      </c>
      <c r="H338" s="67">
        <f t="shared" si="23"/>
        <v>0</v>
      </c>
      <c r="J338" s="36">
        <f t="shared" si="31"/>
        <v>0</v>
      </c>
      <c r="K338" s="37">
        <f t="shared" si="27"/>
        <v>0</v>
      </c>
      <c r="L338" s="13">
        <f t="shared" si="4"/>
        <v>0</v>
      </c>
    </row>
    <row r="339" ht="15.0" customHeight="1">
      <c r="C339" s="1" t="str">
        <f t="shared" si="1"/>
        <v>Leonardo </v>
      </c>
      <c r="E339" s="48" t="s">
        <v>42</v>
      </c>
      <c r="F339" s="63" t="s">
        <v>1093</v>
      </c>
      <c r="G339" s="48" t="s">
        <v>1095</v>
      </c>
      <c r="H339" s="67">
        <f t="shared" si="23"/>
        <v>0</v>
      </c>
      <c r="J339" s="36">
        <f t="shared" si="31"/>
        <v>0</v>
      </c>
      <c r="K339" s="37">
        <f t="shared" si="27"/>
        <v>0</v>
      </c>
      <c r="L339" s="13">
        <f t="shared" si="4"/>
        <v>0</v>
      </c>
    </row>
    <row r="340" ht="15.0" customHeight="1">
      <c r="C340" s="1" t="str">
        <f t="shared" si="1"/>
        <v>Arturo </v>
      </c>
      <c r="E340" s="48" t="s">
        <v>22</v>
      </c>
      <c r="F340" s="63" t="s">
        <v>1096</v>
      </c>
      <c r="G340" s="48" t="s">
        <v>1097</v>
      </c>
      <c r="H340" s="67" t="str">
        <f t="shared" si="23"/>
        <v>A mi me parece bien…</v>
      </c>
      <c r="I340" s="66" t="s">
        <v>248</v>
      </c>
      <c r="J340" s="36" t="str">
        <f t="shared" si="31"/>
        <v>Concertar</v>
      </c>
      <c r="K340" s="37">
        <f t="shared" si="27"/>
        <v>5</v>
      </c>
      <c r="L340" s="13" t="str">
        <f t="shared" si="4"/>
        <v>Da opiniones</v>
      </c>
    </row>
    <row r="341" ht="15.0" customHeight="1">
      <c r="C341" s="1" t="str">
        <f t="shared" si="1"/>
        <v>Arturo </v>
      </c>
      <c r="E341" s="64"/>
      <c r="F341" s="65"/>
      <c r="G341" s="48" t="s">
        <v>1098</v>
      </c>
      <c r="H341" s="67" t="str">
        <f t="shared" si="23"/>
        <v>¡Hasta la próxima!</v>
      </c>
      <c r="I341" s="66" t="s">
        <v>214</v>
      </c>
      <c r="J341" s="36" t="str">
        <f t="shared" si="31"/>
        <v>Finalizar participación</v>
      </c>
      <c r="K341" s="37">
        <f t="shared" si="27"/>
        <v>1</v>
      </c>
      <c r="L341" s="13" t="str">
        <f t="shared" si="4"/>
        <v>Muestra solidaridad</v>
      </c>
    </row>
    <row r="342" ht="15.0" customHeight="1">
      <c r="C342" s="1" t="str">
        <f t="shared" si="1"/>
        <v>Leonardo </v>
      </c>
      <c r="E342" s="48" t="s">
        <v>42</v>
      </c>
      <c r="F342" s="63" t="s">
        <v>1099</v>
      </c>
      <c r="G342" s="48" t="s">
        <v>1100</v>
      </c>
      <c r="H342" s="67">
        <f t="shared" si="23"/>
        <v>0</v>
      </c>
      <c r="J342" s="36">
        <f t="shared" si="31"/>
        <v>0</v>
      </c>
      <c r="K342" s="37">
        <f t="shared" si="27"/>
        <v>0</v>
      </c>
      <c r="L342" s="13">
        <f t="shared" si="4"/>
        <v>0</v>
      </c>
    </row>
    <row r="343" ht="15.0" customHeight="1">
      <c r="C343" s="1" t="str">
        <f t="shared" si="1"/>
        <v>Arturo </v>
      </c>
      <c r="E343" s="48" t="s">
        <v>22</v>
      </c>
      <c r="F343" s="63" t="s">
        <v>1101</v>
      </c>
      <c r="G343" s="48" t="s">
        <v>1102</v>
      </c>
      <c r="H343" s="67" t="str">
        <f t="shared" si="23"/>
        <v>¿Qué falta considerar?...</v>
      </c>
      <c r="I343" s="66" t="s">
        <v>344</v>
      </c>
      <c r="J343" s="36" t="str">
        <f t="shared" si="31"/>
        <v>Información</v>
      </c>
      <c r="K343" s="37">
        <f t="shared" si="27"/>
        <v>7</v>
      </c>
      <c r="L343" s="13" t="str">
        <f t="shared" si="4"/>
        <v>Pide información</v>
      </c>
    </row>
    <row r="344" ht="15.0" customHeight="1">
      <c r="C344" s="1" t="str">
        <f t="shared" si="1"/>
        <v>Arturo </v>
      </c>
      <c r="E344" s="48" t="s">
        <v>22</v>
      </c>
      <c r="F344" s="63" t="s">
        <v>830</v>
      </c>
      <c r="G344" s="48" t="s">
        <v>1103</v>
      </c>
      <c r="H344" s="67">
        <f t="shared" si="23"/>
        <v>0</v>
      </c>
      <c r="J344" s="36">
        <f t="shared" si="31"/>
        <v>0</v>
      </c>
      <c r="K344" s="37">
        <f t="shared" si="27"/>
        <v>0</v>
      </c>
      <c r="L344" s="13">
        <f t="shared" si="4"/>
        <v>0</v>
      </c>
    </row>
    <row r="345" ht="15.0" customHeight="1">
      <c r="C345" s="1" t="str">
        <f t="shared" si="1"/>
        <v>Herminio </v>
      </c>
      <c r="E345" s="48" t="s">
        <v>230</v>
      </c>
      <c r="F345" s="63" t="s">
        <v>834</v>
      </c>
      <c r="G345" s="48" t="s">
        <v>1104</v>
      </c>
      <c r="H345" s="67">
        <f t="shared" si="23"/>
        <v>0</v>
      </c>
      <c r="J345" s="36">
        <f t="shared" si="31"/>
        <v>0</v>
      </c>
      <c r="K345" s="37">
        <f t="shared" si="27"/>
        <v>0</v>
      </c>
      <c r="L345" s="13">
        <f t="shared" si="4"/>
        <v>0</v>
      </c>
    </row>
    <row r="346" ht="15.0" customHeight="1">
      <c r="C346" s="1" t="str">
        <f t="shared" si="1"/>
        <v>Arturo </v>
      </c>
      <c r="E346" s="48" t="s">
        <v>22</v>
      </c>
      <c r="F346" s="63" t="s">
        <v>840</v>
      </c>
      <c r="G346" s="48" t="s">
        <v>613</v>
      </c>
      <c r="H346" s="67">
        <f t="shared" si="23"/>
        <v>0</v>
      </c>
      <c r="J346" s="36">
        <f t="shared" si="31"/>
        <v>0</v>
      </c>
      <c r="K346" s="37">
        <f t="shared" si="27"/>
        <v>0</v>
      </c>
      <c r="L346" s="13">
        <f t="shared" si="4"/>
        <v>0</v>
      </c>
    </row>
    <row r="347" ht="15.0" customHeight="1">
      <c r="C347" s="1" t="str">
        <f t="shared" si="1"/>
        <v>Arturo </v>
      </c>
      <c r="E347" s="64"/>
      <c r="F347" s="65"/>
      <c r="G347" s="48" t="s">
        <v>1105</v>
      </c>
      <c r="H347" s="67">
        <f t="shared" si="23"/>
        <v>0</v>
      </c>
      <c r="J347" s="36">
        <f t="shared" si="31"/>
        <v>0</v>
      </c>
      <c r="K347" s="37">
        <f t="shared" si="27"/>
        <v>0</v>
      </c>
      <c r="L347" s="13">
        <f t="shared" si="4"/>
        <v>0</v>
      </c>
    </row>
    <row r="348" ht="15.0" customHeight="1">
      <c r="C348" s="1" t="str">
        <f t="shared" si="1"/>
        <v>Arturo </v>
      </c>
      <c r="E348" s="64"/>
      <c r="F348" s="65"/>
      <c r="G348" s="48" t="s">
        <v>1106</v>
      </c>
      <c r="H348" s="67" t="str">
        <f t="shared" si="23"/>
        <v>¿Qué hacemos ahora?...</v>
      </c>
      <c r="I348" s="66" t="s">
        <v>117</v>
      </c>
      <c r="J348" s="36" t="str">
        <f t="shared" si="31"/>
        <v>Elaboración</v>
      </c>
      <c r="K348" s="37">
        <f t="shared" si="27"/>
        <v>9</v>
      </c>
      <c r="L348" s="13" t="str">
        <f t="shared" si="4"/>
        <v>Pide sugerencias u orientación</v>
      </c>
    </row>
    <row r="349" ht="15.0" customHeight="1">
      <c r="C349" s="1" t="str">
        <f t="shared" si="1"/>
        <v>Herminio </v>
      </c>
      <c r="E349" s="48" t="s">
        <v>230</v>
      </c>
      <c r="F349" s="63" t="s">
        <v>1107</v>
      </c>
      <c r="G349" s="48" t="s">
        <v>1108</v>
      </c>
      <c r="H349" s="67" t="str">
        <f t="shared" si="23"/>
        <v>Hay que hacer lo siguiente…</v>
      </c>
      <c r="I349" s="66" t="s">
        <v>62</v>
      </c>
      <c r="J349" s="36" t="str">
        <f t="shared" si="31"/>
        <v>Elaborar</v>
      </c>
      <c r="K349" s="37">
        <f t="shared" si="27"/>
        <v>4</v>
      </c>
      <c r="L349" s="13" t="str">
        <f t="shared" si="4"/>
        <v>Da sugerencia u orientación</v>
      </c>
    </row>
    <row r="350" ht="15.0" customHeight="1">
      <c r="C350" s="1" t="str">
        <f t="shared" si="1"/>
        <v>Herminio </v>
      </c>
      <c r="E350" s="64"/>
      <c r="F350" s="65"/>
      <c r="G350" s="48" t="s">
        <v>1109</v>
      </c>
      <c r="H350" s="67">
        <f t="shared" si="23"/>
        <v>0</v>
      </c>
      <c r="J350" s="36">
        <f t="shared" si="31"/>
        <v>0</v>
      </c>
      <c r="K350" s="37">
        <f t="shared" si="27"/>
        <v>0</v>
      </c>
      <c r="L350" s="13">
        <f t="shared" si="4"/>
        <v>0</v>
      </c>
    </row>
    <row r="351" ht="15.0" customHeight="1">
      <c r="C351" s="1" t="str">
        <f t="shared" si="1"/>
        <v>Herminio </v>
      </c>
      <c r="E351" s="64"/>
      <c r="F351" s="65"/>
      <c r="G351" s="48" t="s">
        <v>103</v>
      </c>
      <c r="H351" s="67">
        <f t="shared" si="23"/>
        <v>0</v>
      </c>
      <c r="J351" s="36">
        <f t="shared" si="31"/>
        <v>0</v>
      </c>
      <c r="K351" s="37">
        <f t="shared" si="27"/>
        <v>0</v>
      </c>
      <c r="L351" s="13">
        <f t="shared" si="4"/>
        <v>0</v>
      </c>
    </row>
    <row r="352" ht="15.0" customHeight="1">
      <c r="C352" s="1" t="str">
        <f t="shared" si="1"/>
        <v>Arturo </v>
      </c>
      <c r="E352" s="48" t="s">
        <v>22</v>
      </c>
      <c r="F352" s="63" t="s">
        <v>846</v>
      </c>
      <c r="G352" s="48" t="s">
        <v>1110</v>
      </c>
      <c r="H352" s="67">
        <f t="shared" si="23"/>
        <v>0</v>
      </c>
      <c r="J352" s="36">
        <f t="shared" si="31"/>
        <v>0</v>
      </c>
      <c r="K352" s="37">
        <f t="shared" si="27"/>
        <v>0</v>
      </c>
      <c r="L352" s="13">
        <f t="shared" si="4"/>
        <v>0</v>
      </c>
    </row>
    <row r="353" ht="15.0" customHeight="1">
      <c r="C353" s="1" t="str">
        <f t="shared" si="1"/>
        <v>Arturo </v>
      </c>
      <c r="E353" s="64"/>
      <c r="F353" s="65"/>
      <c r="G353" s="48" t="s">
        <v>1111</v>
      </c>
      <c r="H353" s="67">
        <f t="shared" si="23"/>
        <v>0</v>
      </c>
      <c r="J353" s="36">
        <f t="shared" si="31"/>
        <v>0</v>
      </c>
      <c r="K353" s="37">
        <f t="shared" si="27"/>
        <v>0</v>
      </c>
      <c r="L353" s="13">
        <f t="shared" si="4"/>
        <v>0</v>
      </c>
    </row>
    <row r="354" ht="15.0" customHeight="1">
      <c r="C354" s="1" t="str">
        <f t="shared" si="1"/>
        <v>Arturo </v>
      </c>
      <c r="E354" s="64"/>
      <c r="F354" s="65"/>
      <c r="G354" s="48" t="s">
        <v>1112</v>
      </c>
      <c r="H354" s="67">
        <f t="shared" si="23"/>
        <v>0</v>
      </c>
      <c r="J354" s="36">
        <f t="shared" si="31"/>
        <v>0</v>
      </c>
      <c r="K354" s="37">
        <f t="shared" si="27"/>
        <v>0</v>
      </c>
      <c r="L354" s="13">
        <f t="shared" si="4"/>
        <v>0</v>
      </c>
    </row>
    <row r="355" ht="15.0" customHeight="1">
      <c r="C355" s="1" t="str">
        <f t="shared" si="1"/>
        <v>Arturo </v>
      </c>
      <c r="E355" s="64"/>
      <c r="F355" s="65"/>
      <c r="G355" s="48" t="s">
        <v>1113</v>
      </c>
      <c r="H355" s="67" t="str">
        <f t="shared" si="23"/>
        <v>En lugar de eso podríamos…</v>
      </c>
      <c r="I355" s="66" t="s">
        <v>86</v>
      </c>
      <c r="J355" s="36" t="str">
        <f t="shared" si="31"/>
        <v>Ofrecer alternativa</v>
      </c>
      <c r="K355" s="37">
        <f t="shared" si="27"/>
        <v>4</v>
      </c>
      <c r="L355" s="13" t="str">
        <f t="shared" si="4"/>
        <v>Da sugerencia u orientación</v>
      </c>
    </row>
    <row r="356" ht="15.0" customHeight="1">
      <c r="C356" s="1" t="str">
        <f t="shared" si="1"/>
        <v>Arturo </v>
      </c>
      <c r="E356" s="64"/>
      <c r="F356" s="65"/>
      <c r="G356" s="48" t="s">
        <v>1114</v>
      </c>
      <c r="H356" s="67">
        <f t="shared" si="23"/>
        <v>0</v>
      </c>
      <c r="J356" s="36">
        <f t="shared" si="31"/>
        <v>0</v>
      </c>
      <c r="K356" s="37">
        <f t="shared" si="27"/>
        <v>0</v>
      </c>
      <c r="L356" s="13">
        <f t="shared" si="4"/>
        <v>0</v>
      </c>
    </row>
    <row r="357" ht="15.0" customHeight="1">
      <c r="C357" s="1" t="str">
        <f t="shared" si="1"/>
        <v>Herminio </v>
      </c>
      <c r="E357" s="48" t="s">
        <v>230</v>
      </c>
      <c r="F357" s="63" t="s">
        <v>1115</v>
      </c>
      <c r="G357" s="48" t="s">
        <v>1116</v>
      </c>
      <c r="H357" s="67">
        <f t="shared" si="23"/>
        <v>0</v>
      </c>
      <c r="J357" s="36">
        <f t="shared" si="31"/>
        <v>0</v>
      </c>
      <c r="K357" s="37">
        <f t="shared" si="27"/>
        <v>0</v>
      </c>
      <c r="L357" s="13">
        <f t="shared" si="4"/>
        <v>0</v>
      </c>
    </row>
    <row r="358" ht="15.0" customHeight="1">
      <c r="C358" s="1" t="str">
        <f t="shared" si="1"/>
        <v>Herminio </v>
      </c>
      <c r="E358" s="64"/>
      <c r="F358" s="65"/>
      <c r="G358" s="48" t="s">
        <v>1117</v>
      </c>
      <c r="H358" s="67" t="str">
        <f t="shared" si="23"/>
        <v>Por favor, expliqueme…</v>
      </c>
      <c r="I358" s="66" t="s">
        <v>358</v>
      </c>
      <c r="J358" s="36" t="str">
        <f t="shared" si="31"/>
        <v>Clarificación</v>
      </c>
      <c r="K358" s="37">
        <f t="shared" si="27"/>
        <v>7</v>
      </c>
      <c r="L358" s="13" t="str">
        <f t="shared" si="4"/>
        <v>Pide información</v>
      </c>
    </row>
    <row r="359" ht="15.0" customHeight="1">
      <c r="C359" s="1" t="str">
        <f t="shared" si="1"/>
        <v>Arturo </v>
      </c>
      <c r="E359" s="48" t="s">
        <v>22</v>
      </c>
      <c r="F359" s="63" t="s">
        <v>856</v>
      </c>
      <c r="G359" s="48" t="s">
        <v>1118</v>
      </c>
      <c r="H359" s="67">
        <f t="shared" si="23"/>
        <v>0</v>
      </c>
      <c r="J359" s="36">
        <f t="shared" si="31"/>
        <v>0</v>
      </c>
      <c r="K359" s="37">
        <f t="shared" si="27"/>
        <v>0</v>
      </c>
      <c r="L359" s="13">
        <f t="shared" si="4"/>
        <v>0</v>
      </c>
    </row>
    <row r="360" ht="15.0" customHeight="1">
      <c r="C360" s="1" t="str">
        <f t="shared" si="1"/>
        <v>Arturo </v>
      </c>
      <c r="E360" s="64"/>
      <c r="F360" s="65"/>
      <c r="G360" s="48" t="s">
        <v>1119</v>
      </c>
      <c r="H360" s="67">
        <f t="shared" si="23"/>
        <v>0</v>
      </c>
      <c r="J360" s="36">
        <f t="shared" si="31"/>
        <v>0</v>
      </c>
      <c r="K360" s="37">
        <f t="shared" si="27"/>
        <v>0</v>
      </c>
      <c r="L360" s="13">
        <f t="shared" si="4"/>
        <v>0</v>
      </c>
    </row>
    <row r="361" ht="15.0" customHeight="1">
      <c r="C361" s="1" t="str">
        <f t="shared" si="1"/>
        <v>Arturo </v>
      </c>
      <c r="E361" s="64"/>
      <c r="F361" s="65"/>
      <c r="G361" s="48" t="s">
        <v>1120</v>
      </c>
      <c r="H361" s="67">
        <f t="shared" si="23"/>
        <v>0</v>
      </c>
      <c r="J361" s="36">
        <f t="shared" si="31"/>
        <v>0</v>
      </c>
      <c r="K361" s="37">
        <f t="shared" si="27"/>
        <v>0</v>
      </c>
      <c r="L361" s="13">
        <f t="shared" si="4"/>
        <v>0</v>
      </c>
    </row>
    <row r="362" ht="15.0" customHeight="1">
      <c r="C362" s="1" t="str">
        <f t="shared" si="1"/>
        <v>Arturo </v>
      </c>
      <c r="E362" s="64"/>
      <c r="F362" s="65"/>
      <c r="G362" s="48" t="s">
        <v>1121</v>
      </c>
      <c r="H362" s="67">
        <f t="shared" si="23"/>
        <v>0</v>
      </c>
      <c r="J362" s="36">
        <f t="shared" si="31"/>
        <v>0</v>
      </c>
      <c r="K362" s="37">
        <f t="shared" si="27"/>
        <v>0</v>
      </c>
      <c r="L362" s="13">
        <f t="shared" si="4"/>
        <v>0</v>
      </c>
    </row>
    <row r="363" ht="15.0" customHeight="1">
      <c r="C363" s="1" t="str">
        <f t="shared" si="1"/>
        <v>Arturo </v>
      </c>
      <c r="E363" s="64"/>
      <c r="F363" s="65"/>
      <c r="G363" s="48" t="s">
        <v>1122</v>
      </c>
      <c r="H363" s="67">
        <f t="shared" si="23"/>
        <v>0</v>
      </c>
      <c r="J363" s="36">
        <f t="shared" si="31"/>
        <v>0</v>
      </c>
      <c r="K363" s="37">
        <f t="shared" si="27"/>
        <v>0</v>
      </c>
      <c r="L363" s="13">
        <f t="shared" si="4"/>
        <v>0</v>
      </c>
    </row>
    <row r="364" ht="15.0" customHeight="1">
      <c r="C364" s="1" t="str">
        <f t="shared" si="1"/>
        <v>Arturo </v>
      </c>
      <c r="E364" s="64"/>
      <c r="F364" s="65"/>
      <c r="G364" s="48" t="s">
        <v>1123</v>
      </c>
      <c r="H364" s="67">
        <f t="shared" si="23"/>
        <v>0</v>
      </c>
      <c r="J364" s="36">
        <f t="shared" si="31"/>
        <v>0</v>
      </c>
      <c r="K364" s="37">
        <f t="shared" si="27"/>
        <v>0</v>
      </c>
      <c r="L364" s="13">
        <f t="shared" si="4"/>
        <v>0</v>
      </c>
    </row>
    <row r="365" ht="15.0" customHeight="1">
      <c r="C365" s="1" t="str">
        <f t="shared" si="1"/>
        <v>Arturo </v>
      </c>
      <c r="E365" s="64"/>
      <c r="F365" s="65"/>
      <c r="G365" s="48" t="s">
        <v>1124</v>
      </c>
      <c r="H365" s="67">
        <f t="shared" si="23"/>
        <v>0</v>
      </c>
      <c r="J365" s="36">
        <f t="shared" si="31"/>
        <v>0</v>
      </c>
      <c r="K365" s="37">
        <f t="shared" si="27"/>
        <v>0</v>
      </c>
      <c r="L365" s="13">
        <f t="shared" si="4"/>
        <v>0</v>
      </c>
    </row>
    <row r="366" ht="15.0" customHeight="1">
      <c r="C366" s="1" t="str">
        <f t="shared" si="1"/>
        <v>Arturo </v>
      </c>
      <c r="E366" s="64"/>
      <c r="F366" s="65"/>
      <c r="G366" s="48" t="s">
        <v>1125</v>
      </c>
      <c r="H366" s="67">
        <f t="shared" si="23"/>
        <v>0</v>
      </c>
      <c r="J366" s="36">
        <f t="shared" si="31"/>
        <v>0</v>
      </c>
      <c r="K366" s="37">
        <f t="shared" si="27"/>
        <v>0</v>
      </c>
      <c r="L366" s="13">
        <f t="shared" si="4"/>
        <v>0</v>
      </c>
    </row>
    <row r="367" ht="15.0" customHeight="1">
      <c r="C367" s="1" t="str">
        <f t="shared" si="1"/>
        <v>Arturo </v>
      </c>
      <c r="E367" s="64"/>
      <c r="F367" s="65"/>
      <c r="G367" s="48" t="s">
        <v>1126</v>
      </c>
      <c r="H367" s="67">
        <f t="shared" si="23"/>
        <v>0</v>
      </c>
      <c r="J367" s="36">
        <f t="shared" si="31"/>
        <v>0</v>
      </c>
      <c r="K367" s="37">
        <f t="shared" si="27"/>
        <v>0</v>
      </c>
      <c r="L367" s="13">
        <f t="shared" si="4"/>
        <v>0</v>
      </c>
    </row>
    <row r="368" ht="15.0" customHeight="1">
      <c r="C368" s="1" t="str">
        <f t="shared" si="1"/>
        <v>Herminio </v>
      </c>
      <c r="E368" s="48" t="s">
        <v>230</v>
      </c>
      <c r="F368" s="63" t="s">
        <v>856</v>
      </c>
      <c r="G368" s="48" t="s">
        <v>337</v>
      </c>
      <c r="H368" s="67">
        <f t="shared" si="23"/>
        <v>0</v>
      </c>
      <c r="J368" s="36">
        <f t="shared" si="31"/>
        <v>0</v>
      </c>
      <c r="K368" s="37">
        <f t="shared" si="27"/>
        <v>0</v>
      </c>
      <c r="L368" s="13">
        <f t="shared" si="4"/>
        <v>0</v>
      </c>
    </row>
    <row r="369" ht="15.0" customHeight="1">
      <c r="C369" s="1" t="str">
        <f t="shared" si="1"/>
        <v>Herminio </v>
      </c>
      <c r="E369" s="64"/>
      <c r="F369" s="65"/>
      <c r="G369" s="48" t="s">
        <v>1127</v>
      </c>
      <c r="H369" s="67">
        <f t="shared" si="23"/>
        <v>0</v>
      </c>
      <c r="J369" s="36">
        <f t="shared" si="31"/>
        <v>0</v>
      </c>
      <c r="K369" s="37">
        <f t="shared" si="27"/>
        <v>0</v>
      </c>
      <c r="L369" s="13">
        <f t="shared" si="4"/>
        <v>0</v>
      </c>
    </row>
    <row r="370" ht="15.0" customHeight="1">
      <c r="C370" s="1" t="str">
        <f t="shared" si="1"/>
        <v>Arturo </v>
      </c>
      <c r="E370" s="48" t="s">
        <v>22</v>
      </c>
      <c r="F370" s="63" t="s">
        <v>864</v>
      </c>
      <c r="G370" s="48" t="s">
        <v>1128</v>
      </c>
      <c r="H370" s="67">
        <f t="shared" si="23"/>
        <v>0</v>
      </c>
      <c r="J370" s="36">
        <f t="shared" si="31"/>
        <v>0</v>
      </c>
      <c r="K370" s="37">
        <f t="shared" si="27"/>
        <v>0</v>
      </c>
      <c r="L370" s="13">
        <f t="shared" si="4"/>
        <v>0</v>
      </c>
    </row>
    <row r="371" ht="15.0" customHeight="1">
      <c r="C371" s="1" t="str">
        <f t="shared" si="1"/>
        <v>Arturo </v>
      </c>
      <c r="E371" s="64"/>
      <c r="F371" s="65"/>
      <c r="G371" s="48" t="s">
        <v>1129</v>
      </c>
      <c r="H371" s="67" t="str">
        <f t="shared" si="23"/>
        <v>¡Hasta la próxima!</v>
      </c>
      <c r="I371" s="66" t="s">
        <v>214</v>
      </c>
      <c r="J371" s="36" t="str">
        <f t="shared" si="31"/>
        <v>Finalizar participación</v>
      </c>
      <c r="K371" s="37">
        <f t="shared" si="27"/>
        <v>1</v>
      </c>
      <c r="L371" s="13" t="str">
        <f t="shared" si="4"/>
        <v>Muestra solidaridad</v>
      </c>
    </row>
    <row r="372" ht="15.0" customHeight="1">
      <c r="C372" s="1" t="str">
        <f t="shared" si="1"/>
        <v>Herminio </v>
      </c>
      <c r="E372" s="48" t="s">
        <v>230</v>
      </c>
      <c r="F372" s="63" t="s">
        <v>1130</v>
      </c>
      <c r="G372" s="48" t="s">
        <v>1131</v>
      </c>
      <c r="H372" s="67" t="str">
        <f t="shared" si="23"/>
        <v>¡Hasta la próxima!</v>
      </c>
      <c r="I372" s="66" t="s">
        <v>214</v>
      </c>
      <c r="J372" s="36" t="str">
        <f t="shared" si="31"/>
        <v>Finalizar participación</v>
      </c>
      <c r="K372" s="37">
        <f t="shared" si="27"/>
        <v>1</v>
      </c>
      <c r="L372" s="13" t="str">
        <f t="shared" si="4"/>
        <v>Muestra solidaridad</v>
      </c>
    </row>
    <row r="373" ht="15.0" customHeight="1">
      <c r="C373" s="1" t="str">
        <f t="shared" si="1"/>
        <v>Herminio </v>
      </c>
      <c r="E373" s="64"/>
      <c r="F373" s="65"/>
      <c r="G373" s="48" t="s">
        <v>1132</v>
      </c>
      <c r="H373" s="67" t="str">
        <f t="shared" si="23"/>
        <v>Yo lo dejaría así…</v>
      </c>
      <c r="I373" s="66" t="s">
        <v>266</v>
      </c>
      <c r="J373" s="36" t="str">
        <f t="shared" si="31"/>
        <v>Afirmar</v>
      </c>
      <c r="K373" s="37">
        <f t="shared" si="27"/>
        <v>5</v>
      </c>
      <c r="L373" s="13" t="str">
        <f t="shared" si="4"/>
        <v>Da opiniones</v>
      </c>
    </row>
    <row r="374" ht="15.0" customHeight="1">
      <c r="C374" s="1" t="str">
        <f t="shared" si="1"/>
        <v>Herminio </v>
      </c>
      <c r="E374" s="64"/>
      <c r="F374" s="65"/>
      <c r="G374" s="48" t="s">
        <v>1133</v>
      </c>
      <c r="H374" s="67">
        <f t="shared" si="23"/>
        <v>0</v>
      </c>
      <c r="J374" s="36">
        <f t="shared" si="31"/>
        <v>0</v>
      </c>
      <c r="K374" s="37">
        <f t="shared" si="27"/>
        <v>0</v>
      </c>
      <c r="L374" s="13">
        <f t="shared" si="4"/>
        <v>0</v>
      </c>
    </row>
    <row r="375" ht="15.0" customHeight="1">
      <c r="C375" s="1" t="str">
        <f t="shared" si="1"/>
        <v>Franco </v>
      </c>
      <c r="E375" s="48" t="s">
        <v>94</v>
      </c>
      <c r="F375" s="63" t="s">
        <v>1134</v>
      </c>
      <c r="G375" s="48" t="s">
        <v>1135</v>
      </c>
      <c r="H375" s="67" t="str">
        <f t="shared" si="23"/>
        <v>No entiendo, ¿alguien puede...?</v>
      </c>
      <c r="I375" s="66" t="s">
        <v>110</v>
      </c>
      <c r="J375" s="36" t="str">
        <f t="shared" si="31"/>
        <v>Requerir atención</v>
      </c>
      <c r="K375" s="37">
        <f t="shared" si="27"/>
        <v>11</v>
      </c>
      <c r="L375" s="13" t="str">
        <f t="shared" si="4"/>
        <v>Muestra tensión o molestia</v>
      </c>
    </row>
    <row r="376" ht="15.0" customHeight="1">
      <c r="C376" s="1" t="str">
        <f t="shared" si="1"/>
        <v>Herminio </v>
      </c>
      <c r="E376" s="48" t="s">
        <v>230</v>
      </c>
      <c r="F376" s="63" t="s">
        <v>1136</v>
      </c>
      <c r="G376" s="48" t="s">
        <v>1137</v>
      </c>
      <c r="H376" s="67" t="str">
        <f t="shared" si="23"/>
        <v>No</v>
      </c>
      <c r="I376" s="66" t="s">
        <v>247</v>
      </c>
      <c r="J376" s="36" t="str">
        <f t="shared" si="31"/>
        <v>Rechazo</v>
      </c>
      <c r="K376" s="37">
        <f t="shared" si="27"/>
        <v>10</v>
      </c>
      <c r="L376" s="13" t="str">
        <f t="shared" si="4"/>
        <v>Muestra desacuerdo o desaprobación</v>
      </c>
    </row>
    <row r="377" ht="15.0" customHeight="1">
      <c r="E377" s="64"/>
      <c r="F377" s="65"/>
      <c r="G377" s="64"/>
      <c r="H377" s="67" t="str">
        <f t="shared" si="23"/>
        <v>Resumiendo,…</v>
      </c>
      <c r="I377" s="66" t="s">
        <v>25</v>
      </c>
      <c r="J377" s="36" t="str">
        <f t="shared" si="31"/>
        <v>Resumir información</v>
      </c>
      <c r="K377" s="37">
        <f t="shared" si="27"/>
        <v>6</v>
      </c>
      <c r="L377" s="13" t="str">
        <f t="shared" si="4"/>
        <v>Da información</v>
      </c>
    </row>
    <row r="378" ht="15.0" customHeight="1">
      <c r="E378" s="64"/>
      <c r="F378" s="65"/>
      <c r="G378" s="64"/>
      <c r="H378" s="67">
        <f t="shared" si="23"/>
        <v>0</v>
      </c>
      <c r="L378" s="71"/>
    </row>
  </sheetData>
  <dataValidations>
    <dataValidation type="list" allowBlank="1" sqref="J181:J377">
      <formula1>'t3 _wg 02'!$X$28:$X$63</formula1>
    </dataValidation>
    <dataValidation type="list" allowBlank="1" showErrorMessage="1" sqref="I3:I16 I18:I207 I209:I378">
      <formula1>$W$28:$W$63</formula1>
    </dataValidation>
    <dataValidation type="list" allowBlank="1" sqref="L1:L378">
      <formula1>'t3 _wg 02'!$N$4:$N$15</formula1>
    </dataValidation>
    <dataValidation type="list" allowBlank="1" showErrorMessage="1" sqref="K1:K2">
      <formula1>$O$4:$O$15</formula1>
    </dataValidation>
  </dataValidations>
  <hyperlinks>
    <hyperlink r:id="rId2" ref="G168"/>
    <hyperlink r:id="rId3" ref="G236"/>
    <hyperlink r:id="rId4" location="Ejemplos" ref="G245"/>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7.5"/>
    <col customWidth="1" min="7" max="7" width="19.25"/>
    <col customWidth="1" min="8" max="8" width="2.38"/>
    <col customWidth="1" min="9" max="9" width="16.75"/>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3"/>
      <c r="F1" s="4"/>
      <c r="G1" s="5"/>
      <c r="H1" s="2"/>
      <c r="I1" s="1"/>
      <c r="J1" s="6"/>
      <c r="K1" s="7"/>
      <c r="L1" s="8"/>
      <c r="M1" s="9"/>
      <c r="N1" s="10">
        <v>106.0</v>
      </c>
      <c r="O1" s="12"/>
      <c r="P1" s="12"/>
      <c r="Q1" s="12"/>
      <c r="R1" s="12"/>
      <c r="S1" s="12"/>
      <c r="T1" s="12"/>
      <c r="U1" s="12"/>
      <c r="V1" s="12"/>
      <c r="W1" s="12"/>
      <c r="X1" s="12"/>
      <c r="Y1" s="12"/>
      <c r="Z1" s="12"/>
      <c r="AA1" s="12"/>
      <c r="AB1" s="12"/>
      <c r="AC1" s="12"/>
      <c r="AD1" s="12"/>
      <c r="AE1" s="12"/>
      <c r="AF1" s="12"/>
      <c r="AG1" s="12"/>
      <c r="AH1" s="12"/>
      <c r="AI1" s="12"/>
      <c r="AJ1" s="14"/>
      <c r="AK1" s="14"/>
      <c r="AL1" s="14"/>
      <c r="AM1" s="14"/>
      <c r="AN1" s="14"/>
      <c r="AO1" s="14"/>
      <c r="AP1" s="14"/>
      <c r="AQ1" s="14"/>
      <c r="AR1" s="16"/>
    </row>
    <row r="2" ht="18.0" customHeight="1">
      <c r="A2" s="17" t="s">
        <v>5</v>
      </c>
      <c r="B2" s="17" t="s">
        <v>1</v>
      </c>
      <c r="C2" s="17" t="s">
        <v>6</v>
      </c>
      <c r="D2" s="19"/>
      <c r="E2" s="20" t="s">
        <v>1</v>
      </c>
      <c r="F2" s="21" t="s">
        <v>2</v>
      </c>
      <c r="G2" s="20" t="s">
        <v>3</v>
      </c>
      <c r="H2" s="19"/>
      <c r="I2" s="17" t="s">
        <v>7</v>
      </c>
      <c r="J2" s="23" t="s">
        <v>8</v>
      </c>
      <c r="K2" s="24" t="s">
        <v>9</v>
      </c>
      <c r="L2" s="25"/>
      <c r="M2" s="26"/>
      <c r="N2" s="27" t="s">
        <v>10</v>
      </c>
      <c r="O2" s="27"/>
      <c r="P2" s="27" t="s">
        <v>11</v>
      </c>
      <c r="Q2" s="27" t="s">
        <v>12</v>
      </c>
      <c r="R2" s="27"/>
      <c r="S2" s="27" t="s">
        <v>13</v>
      </c>
      <c r="T2" s="27"/>
      <c r="U2" s="27"/>
      <c r="V2" s="27"/>
      <c r="W2" s="27" t="s">
        <v>14</v>
      </c>
      <c r="X2" s="27"/>
      <c r="Y2" s="27"/>
      <c r="Z2" s="27"/>
      <c r="AA2" s="27"/>
      <c r="AB2" s="27"/>
      <c r="AC2" s="27"/>
      <c r="AD2" s="27"/>
      <c r="AE2" s="27"/>
      <c r="AF2" s="27"/>
      <c r="AG2" s="27"/>
      <c r="AH2" s="27"/>
      <c r="AI2" s="27"/>
      <c r="AJ2" s="28"/>
      <c r="AK2" s="28"/>
      <c r="AL2" s="28"/>
      <c r="AM2" s="28"/>
      <c r="AN2" s="28"/>
      <c r="AO2" s="28"/>
      <c r="AP2" s="28"/>
      <c r="AQ2" s="28"/>
      <c r="AR2" s="28"/>
    </row>
    <row r="3" ht="18.75" customHeight="1">
      <c r="A3" s="1"/>
      <c r="B3" s="1"/>
      <c r="C3" s="1" t="str">
        <f t="shared" ref="C3:C106" si="1">IF(E3="",C2,E3)</f>
        <v>Pablo </v>
      </c>
      <c r="D3" s="2"/>
      <c r="E3" s="29" t="s">
        <v>15</v>
      </c>
      <c r="F3" s="30" t="s">
        <v>16</v>
      </c>
      <c r="G3" s="31" t="s">
        <v>17</v>
      </c>
      <c r="H3" s="2"/>
      <c r="I3" s="1"/>
      <c r="J3" s="36">
        <f t="shared" ref="J3:J15" si="2">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37">
        <f t="shared" ref="K3:K15" si="3">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8"/>
      <c r="M3" s="9"/>
      <c r="N3" s="27"/>
      <c r="O3" s="27" t="s">
        <v>26</v>
      </c>
      <c r="P3" s="12">
        <f>COUNTIFS(K$3:K$106,"&gt;0")</f>
        <v>48</v>
      </c>
      <c r="Q3" s="12">
        <f t="shared" ref="Q3:Q15" si="4">(P3/P$3)*100</f>
        <v>100</v>
      </c>
      <c r="R3" s="12"/>
      <c r="S3" s="12"/>
      <c r="T3" s="12"/>
      <c r="U3" s="12"/>
      <c r="V3" s="12"/>
      <c r="W3" s="27" t="s">
        <v>27</v>
      </c>
      <c r="X3" s="27" t="s">
        <v>28</v>
      </c>
      <c r="Y3" s="27" t="s">
        <v>29</v>
      </c>
      <c r="Z3" s="27" t="s">
        <v>30</v>
      </c>
      <c r="AA3" s="12"/>
      <c r="AB3" s="27" t="s">
        <v>31</v>
      </c>
      <c r="AC3" s="27" t="s">
        <v>32</v>
      </c>
      <c r="AD3" s="12"/>
      <c r="AE3" s="12"/>
      <c r="AF3" s="12"/>
      <c r="AG3" s="12"/>
      <c r="AH3" s="12"/>
      <c r="AI3" s="12"/>
      <c r="AJ3" s="14"/>
      <c r="AK3" s="14"/>
      <c r="AL3" s="14"/>
      <c r="AM3" s="14"/>
      <c r="AN3" s="14"/>
      <c r="AO3" s="14"/>
      <c r="AP3" s="14"/>
      <c r="AQ3" s="14"/>
      <c r="AR3" s="16"/>
    </row>
    <row r="4" ht="16.5" customHeight="1">
      <c r="A4" s="1"/>
      <c r="B4" s="1"/>
      <c r="C4" s="1" t="str">
        <f t="shared" si="1"/>
        <v>Andres </v>
      </c>
      <c r="D4" s="2"/>
      <c r="E4" s="38" t="s">
        <v>34</v>
      </c>
      <c r="F4" s="30" t="s">
        <v>35</v>
      </c>
      <c r="G4" s="39" t="s">
        <v>37</v>
      </c>
      <c r="H4" s="2"/>
      <c r="I4" s="1"/>
      <c r="J4" s="36">
        <f t="shared" si="2"/>
        <v>0</v>
      </c>
      <c r="K4" s="37">
        <f t="shared" si="3"/>
        <v>0</v>
      </c>
      <c r="L4" s="8"/>
      <c r="M4" s="9"/>
      <c r="N4" s="27" t="s">
        <v>39</v>
      </c>
      <c r="O4" s="27">
        <v>1.0</v>
      </c>
      <c r="P4" s="12">
        <f t="shared" ref="P4:P15" si="5">COUNTIF(K$3:K$106,O4)</f>
        <v>5</v>
      </c>
      <c r="Q4" s="12">
        <f t="shared" si="4"/>
        <v>10.41666667</v>
      </c>
      <c r="R4" s="12"/>
      <c r="S4" s="12" t="str">
        <f>IF(Q4&gt;5,"Problema de Reintegración",0)</f>
        <v>Problema de Reintegración</v>
      </c>
      <c r="T4" s="12">
        <v>0.0</v>
      </c>
      <c r="U4" s="12"/>
      <c r="V4" s="12"/>
      <c r="W4" s="27" t="s">
        <v>40</v>
      </c>
      <c r="X4" s="27" t="s">
        <v>41</v>
      </c>
      <c r="Y4" s="27">
        <f>30/100</f>
        <v>0.3</v>
      </c>
      <c r="Z4" s="27">
        <f>14/100</f>
        <v>0.14</v>
      </c>
      <c r="AA4" s="12"/>
      <c r="AB4" s="12">
        <v>1.0</v>
      </c>
      <c r="AC4" s="12"/>
      <c r="AD4" s="12">
        <f>IF(AC4&gt;5,"Problema de Reintegración",0)</f>
        <v>0</v>
      </c>
      <c r="AE4" s="12">
        <v>0.0</v>
      </c>
      <c r="AF4" s="12" t="s">
        <v>45</v>
      </c>
      <c r="AG4" s="12"/>
      <c r="AH4" s="12"/>
      <c r="AI4" s="12"/>
      <c r="AJ4" s="14"/>
      <c r="AK4" s="14"/>
      <c r="AL4" s="14"/>
      <c r="AM4" s="14"/>
      <c r="AN4" s="14"/>
      <c r="AO4" s="14"/>
      <c r="AP4" s="14"/>
      <c r="AQ4" s="14"/>
      <c r="AR4" s="16"/>
    </row>
    <row r="5" ht="18.0" customHeight="1">
      <c r="A5" s="1"/>
      <c r="B5" s="1"/>
      <c r="C5" s="1" t="str">
        <f t="shared" si="1"/>
        <v>Pablo </v>
      </c>
      <c r="D5" s="2"/>
      <c r="E5" s="38" t="s">
        <v>15</v>
      </c>
      <c r="F5" s="30" t="s">
        <v>43</v>
      </c>
      <c r="G5" s="39" t="s">
        <v>49</v>
      </c>
      <c r="H5" s="2"/>
      <c r="I5" s="1"/>
      <c r="J5" s="36">
        <f t="shared" si="2"/>
        <v>0</v>
      </c>
      <c r="K5" s="37">
        <f t="shared" si="3"/>
        <v>0</v>
      </c>
      <c r="L5" s="8"/>
      <c r="M5" s="9"/>
      <c r="N5" s="27" t="s">
        <v>50</v>
      </c>
      <c r="O5" s="27">
        <v>2.0</v>
      </c>
      <c r="P5" s="12">
        <f t="shared" si="5"/>
        <v>2</v>
      </c>
      <c r="Q5" s="12">
        <f t="shared" si="4"/>
        <v>4.166666667</v>
      </c>
      <c r="R5" s="12"/>
      <c r="S5" s="12" t="str">
        <f>IF(Q5&lt;=14,,"Problema de Tensión")</f>
        <v/>
      </c>
      <c r="T5" s="12" t="str">
        <f>IF(Q5&gt;=3,,"Problema de Tensión")</f>
        <v/>
      </c>
      <c r="U5" s="12"/>
      <c r="V5" s="12"/>
      <c r="W5" s="27" t="s">
        <v>40</v>
      </c>
      <c r="X5" s="27" t="s">
        <v>51</v>
      </c>
      <c r="Y5" s="27">
        <f>11/100</f>
        <v>0.11</v>
      </c>
      <c r="Z5" s="27">
        <f>2/100</f>
        <v>0.02</v>
      </c>
      <c r="AA5" s="12"/>
      <c r="AB5" s="12">
        <v>2.0</v>
      </c>
      <c r="AC5" s="12"/>
      <c r="AD5" s="12" t="str">
        <f>IF(AC5&lt;=14,,"Problema de Tensión")</f>
        <v/>
      </c>
      <c r="AE5" s="12" t="str">
        <f>IF(AC5&gt;=3,,"Problema de Tensión")</f>
        <v>Problema de Tensión</v>
      </c>
      <c r="AF5" s="12" t="s">
        <v>45</v>
      </c>
      <c r="AG5" s="12"/>
      <c r="AH5" s="12"/>
      <c r="AI5" s="12"/>
      <c r="AJ5" s="14"/>
      <c r="AK5" s="14"/>
      <c r="AL5" s="14"/>
      <c r="AM5" s="14"/>
      <c r="AN5" s="14"/>
      <c r="AO5" s="14"/>
      <c r="AP5" s="14"/>
      <c r="AQ5" s="14"/>
      <c r="AR5" s="16"/>
    </row>
    <row r="6" ht="15.75" customHeight="1">
      <c r="A6" s="1"/>
      <c r="B6" s="1"/>
      <c r="C6" s="1" t="str">
        <f t="shared" si="1"/>
        <v>Pablo </v>
      </c>
      <c r="D6" s="2"/>
      <c r="E6" s="40"/>
      <c r="F6" s="41"/>
      <c r="G6" s="39" t="s">
        <v>58</v>
      </c>
      <c r="H6" s="2"/>
      <c r="J6" s="36">
        <f t="shared" si="2"/>
        <v>0</v>
      </c>
      <c r="K6" s="37">
        <f t="shared" si="3"/>
        <v>0</v>
      </c>
      <c r="L6" s="8"/>
      <c r="M6" s="9"/>
      <c r="N6" s="27" t="s">
        <v>55</v>
      </c>
      <c r="O6" s="27">
        <v>3.0</v>
      </c>
      <c r="P6" s="12">
        <f t="shared" si="5"/>
        <v>0</v>
      </c>
      <c r="Q6" s="12">
        <f t="shared" si="4"/>
        <v>0</v>
      </c>
      <c r="R6" s="12"/>
      <c r="S6" s="12" t="str">
        <f>IF(Q6&lt;=20,,"Problema de Decisión")</f>
        <v/>
      </c>
      <c r="T6" s="12" t="str">
        <f>IF(Q6&gt;=6,,"Problema de Decisión")</f>
        <v>Problema de Decisión</v>
      </c>
      <c r="U6" s="12"/>
      <c r="V6" s="12"/>
      <c r="W6" s="27" t="s">
        <v>56</v>
      </c>
      <c r="X6" s="27" t="s">
        <v>57</v>
      </c>
      <c r="Y6" s="27">
        <f>40/100</f>
        <v>0.4</v>
      </c>
      <c r="Z6" s="27">
        <f>21/100</f>
        <v>0.21</v>
      </c>
      <c r="AA6" s="12"/>
      <c r="AB6" s="12">
        <v>3.0</v>
      </c>
      <c r="AC6" s="12"/>
      <c r="AD6" s="12" t="str">
        <f>IF(AC6&lt;=20,,"Problema de Decisión")</f>
        <v/>
      </c>
      <c r="AE6" s="12" t="str">
        <f>IF(AC6&gt;=6,,"Problema de Decisión")</f>
        <v>Problema de Decisión</v>
      </c>
      <c r="AF6" s="12" t="s">
        <v>45</v>
      </c>
      <c r="AG6" s="12"/>
      <c r="AH6" s="12"/>
      <c r="AI6" s="12"/>
      <c r="AJ6" s="14"/>
      <c r="AK6" s="14"/>
      <c r="AL6" s="14"/>
      <c r="AM6" s="14"/>
      <c r="AN6" s="14"/>
      <c r="AO6" s="14"/>
      <c r="AP6" s="14"/>
      <c r="AQ6" s="14"/>
      <c r="AR6" s="16"/>
    </row>
    <row r="7" ht="15.75" customHeight="1">
      <c r="A7" s="1"/>
      <c r="B7" s="1"/>
      <c r="C7" s="1" t="str">
        <f t="shared" si="1"/>
        <v>Andres </v>
      </c>
      <c r="D7" s="2"/>
      <c r="E7" s="38" t="s">
        <v>34</v>
      </c>
      <c r="F7" s="30" t="s">
        <v>68</v>
      </c>
      <c r="G7" s="39" t="s">
        <v>69</v>
      </c>
      <c r="H7" s="2"/>
      <c r="I7" s="1"/>
      <c r="J7" s="36">
        <f t="shared" si="2"/>
        <v>0</v>
      </c>
      <c r="K7" s="37">
        <f t="shared" si="3"/>
        <v>0</v>
      </c>
      <c r="L7" s="8"/>
      <c r="M7" s="9"/>
      <c r="N7" s="27" t="s">
        <v>63</v>
      </c>
      <c r="O7" s="27">
        <v>4.0</v>
      </c>
      <c r="P7" s="12">
        <f t="shared" si="5"/>
        <v>10</v>
      </c>
      <c r="Q7" s="12">
        <f t="shared" si="4"/>
        <v>20.83333333</v>
      </c>
      <c r="R7" s="12"/>
      <c r="S7" s="12" t="str">
        <f>IF(Q7&lt;=11,,"Problema de Control")</f>
        <v>Problema de Control</v>
      </c>
      <c r="T7" s="12" t="str">
        <f>IF(Q7&gt;=4,,"Problema de Control")</f>
        <v/>
      </c>
      <c r="U7" s="12"/>
      <c r="V7" s="12"/>
      <c r="W7" s="27" t="s">
        <v>56</v>
      </c>
      <c r="X7" s="27" t="s">
        <v>64</v>
      </c>
      <c r="Y7" s="27">
        <f>9/100</f>
        <v>0.09</v>
      </c>
      <c r="Z7" s="27">
        <f>1/100</f>
        <v>0.01</v>
      </c>
      <c r="AA7" s="12"/>
      <c r="AB7" s="12">
        <v>4.0</v>
      </c>
      <c r="AC7" s="12"/>
      <c r="AD7" s="12" t="str">
        <f>IF(AC7&lt;=11,,"Problema de Control")</f>
        <v/>
      </c>
      <c r="AE7" s="12" t="str">
        <f>IF(AC7&gt;=4,,"Problema de Control")</f>
        <v>Problema de Control</v>
      </c>
      <c r="AF7" s="12" t="s">
        <v>45</v>
      </c>
      <c r="AG7" s="12"/>
      <c r="AH7" s="12"/>
      <c r="AI7" s="12"/>
      <c r="AJ7" s="14"/>
      <c r="AK7" s="14"/>
      <c r="AL7" s="14"/>
      <c r="AM7" s="14"/>
      <c r="AN7" s="14"/>
      <c r="AO7" s="14"/>
      <c r="AP7" s="14"/>
      <c r="AQ7" s="14"/>
      <c r="AR7" s="16"/>
    </row>
    <row r="8" ht="15.75" customHeight="1">
      <c r="A8" s="1"/>
      <c r="B8" s="1"/>
      <c r="C8" s="1" t="str">
        <f t="shared" si="1"/>
        <v>Ivan </v>
      </c>
      <c r="D8" s="2"/>
      <c r="E8" s="38" t="s">
        <v>76</v>
      </c>
      <c r="F8" s="30" t="s">
        <v>77</v>
      </c>
      <c r="G8" s="39" t="s">
        <v>78</v>
      </c>
      <c r="H8" s="2"/>
      <c r="I8" s="35" t="s">
        <v>79</v>
      </c>
      <c r="J8" s="36">
        <f t="shared" si="2"/>
        <v>33</v>
      </c>
      <c r="K8" s="37">
        <f t="shared" si="3"/>
        <v>5</v>
      </c>
      <c r="L8" s="8"/>
      <c r="M8" s="9"/>
      <c r="N8" s="27" t="s">
        <v>70</v>
      </c>
      <c r="O8" s="27">
        <v>5.0</v>
      </c>
      <c r="P8" s="12">
        <f t="shared" si="5"/>
        <v>15</v>
      </c>
      <c r="Q8" s="12">
        <f t="shared" si="4"/>
        <v>31.25</v>
      </c>
      <c r="R8" s="12"/>
      <c r="S8" s="12" t="str">
        <f>IF(Q8&lt;=40,,"Problema de Evaluación")</f>
        <v/>
      </c>
      <c r="T8" s="12" t="str">
        <f>IF(Q8&gt;=21,,"Problema de Evaluación")</f>
        <v/>
      </c>
      <c r="U8" s="12"/>
      <c r="V8" s="12"/>
      <c r="W8" s="27" t="s">
        <v>72</v>
      </c>
      <c r="X8" s="27" t="s">
        <v>73</v>
      </c>
      <c r="Y8" s="27">
        <f>11/100</f>
        <v>0.11</v>
      </c>
      <c r="Z8" s="27">
        <f>4/100</f>
        <v>0.04</v>
      </c>
      <c r="AA8" s="12"/>
      <c r="AB8" s="12">
        <v>5.0</v>
      </c>
      <c r="AC8" s="12"/>
      <c r="AD8" s="12" t="str">
        <f>IF(AC8&lt;=40,,"Problema de Evaluación")</f>
        <v/>
      </c>
      <c r="AE8" s="12" t="str">
        <f>IF(AC8&gt;=21,,"Problema de Evaluación")</f>
        <v>Problema de Evaluación</v>
      </c>
      <c r="AF8" s="12" t="s">
        <v>45</v>
      </c>
      <c r="AG8" s="12"/>
      <c r="AH8" s="12"/>
      <c r="AI8" s="12"/>
      <c r="AJ8" s="14"/>
      <c r="AK8" s="14"/>
      <c r="AL8" s="14"/>
      <c r="AM8" s="14"/>
      <c r="AN8" s="14"/>
      <c r="AO8" s="14"/>
      <c r="AP8" s="14"/>
      <c r="AQ8" s="14"/>
      <c r="AR8" s="16"/>
    </row>
    <row r="9" ht="15.75" customHeight="1">
      <c r="A9" s="1"/>
      <c r="B9" s="1"/>
      <c r="C9" s="1" t="str">
        <f t="shared" si="1"/>
        <v>Maxi </v>
      </c>
      <c r="D9" s="2"/>
      <c r="E9" s="43" t="s">
        <v>88</v>
      </c>
      <c r="F9" s="30" t="s">
        <v>89</v>
      </c>
      <c r="G9" s="31" t="s">
        <v>90</v>
      </c>
      <c r="H9" s="2"/>
      <c r="I9" s="1"/>
      <c r="J9" s="36">
        <f t="shared" si="2"/>
        <v>0</v>
      </c>
      <c r="K9" s="37">
        <f t="shared" si="3"/>
        <v>0</v>
      </c>
      <c r="L9" s="8"/>
      <c r="M9" s="9"/>
      <c r="N9" s="27" t="s">
        <v>80</v>
      </c>
      <c r="O9" s="27">
        <v>6.0</v>
      </c>
      <c r="P9" s="12">
        <f t="shared" si="5"/>
        <v>4</v>
      </c>
      <c r="Q9" s="12">
        <f t="shared" si="4"/>
        <v>8.333333333</v>
      </c>
      <c r="R9" s="12"/>
      <c r="S9" s="12" t="str">
        <f>IF(Q9&lt;=30,,"Problema de Comunicación")</f>
        <v/>
      </c>
      <c r="T9" s="12" t="str">
        <f>IF(Q9&gt;=14,,"Problema de Comunicación")</f>
        <v>Problema de Comunicación</v>
      </c>
      <c r="U9" s="12"/>
      <c r="V9" s="12"/>
      <c r="W9" s="27" t="s">
        <v>72</v>
      </c>
      <c r="X9" s="27" t="s">
        <v>81</v>
      </c>
      <c r="Y9" s="27">
        <f>5/100</f>
        <v>0.05</v>
      </c>
      <c r="Z9" s="27">
        <v>0.0</v>
      </c>
      <c r="AA9" s="12"/>
      <c r="AB9" s="12">
        <v>6.0</v>
      </c>
      <c r="AC9" s="12"/>
      <c r="AD9" s="12" t="str">
        <f>IF(AC9&lt;=30,,"Problema de Comunicación")</f>
        <v/>
      </c>
      <c r="AE9" s="12" t="str">
        <f>IF(AC9&gt;=14,,"Problema de Comunicación")</f>
        <v>Problema de Comunicación</v>
      </c>
      <c r="AF9" s="12" t="s">
        <v>45</v>
      </c>
      <c r="AG9" s="12"/>
      <c r="AH9" s="12"/>
      <c r="AI9" s="12"/>
      <c r="AJ9" s="14"/>
      <c r="AK9" s="14"/>
      <c r="AL9" s="14"/>
      <c r="AM9" s="14"/>
      <c r="AN9" s="14"/>
      <c r="AO9" s="14"/>
      <c r="AP9" s="14"/>
      <c r="AQ9" s="14"/>
      <c r="AR9" s="16"/>
    </row>
    <row r="10" ht="15.75" customHeight="1">
      <c r="A10" s="1"/>
      <c r="B10" s="1"/>
      <c r="C10" s="1" t="str">
        <f t="shared" si="1"/>
        <v>Agustin </v>
      </c>
      <c r="D10" s="2"/>
      <c r="E10" s="43" t="s">
        <v>98</v>
      </c>
      <c r="F10" s="30" t="s">
        <v>99</v>
      </c>
      <c r="G10" s="31" t="s">
        <v>100</v>
      </c>
      <c r="H10" s="2"/>
      <c r="I10" s="1"/>
      <c r="J10" s="36">
        <f t="shared" si="2"/>
        <v>0</v>
      </c>
      <c r="K10" s="37">
        <f t="shared" si="3"/>
        <v>0</v>
      </c>
      <c r="L10" s="8"/>
      <c r="M10" s="9"/>
      <c r="N10" s="27" t="s">
        <v>87</v>
      </c>
      <c r="O10" s="27">
        <v>7.0</v>
      </c>
      <c r="P10" s="12">
        <f t="shared" si="5"/>
        <v>2</v>
      </c>
      <c r="Q10" s="12">
        <f t="shared" si="4"/>
        <v>4.166666667</v>
      </c>
      <c r="R10" s="12"/>
      <c r="S10" s="12" t="str">
        <f>IF(Q10&lt;=11,,"Problema de Comunicación")</f>
        <v/>
      </c>
      <c r="T10" s="12" t="str">
        <f>IF(Q10&gt;=2,,"Problema de Comunicación")</f>
        <v/>
      </c>
      <c r="U10" s="12"/>
      <c r="V10" s="12"/>
      <c r="W10" s="27" t="s">
        <v>91</v>
      </c>
      <c r="X10" s="27" t="s">
        <v>92</v>
      </c>
      <c r="Y10" s="27">
        <f>20/100</f>
        <v>0.2</v>
      </c>
      <c r="Z10" s="27">
        <f>6/100</f>
        <v>0.06</v>
      </c>
      <c r="AA10" s="12"/>
      <c r="AB10" s="12">
        <v>7.0</v>
      </c>
      <c r="AC10" s="12"/>
      <c r="AD10" s="12" t="str">
        <f>IF(AC10&lt;=11,,"Problema de Comunicación")</f>
        <v/>
      </c>
      <c r="AE10" s="12" t="str">
        <f>IF(AC10&gt;=2,,"Problema de Comunicación")</f>
        <v>Problema de Comunicación</v>
      </c>
      <c r="AF10" s="12" t="s">
        <v>45</v>
      </c>
      <c r="AG10" s="12"/>
      <c r="AH10" s="12"/>
      <c r="AI10" s="12"/>
      <c r="AJ10" s="14"/>
      <c r="AK10" s="14"/>
      <c r="AL10" s="14"/>
      <c r="AM10" s="14"/>
      <c r="AN10" s="14"/>
      <c r="AO10" s="14"/>
      <c r="AP10" s="14"/>
      <c r="AQ10" s="14"/>
      <c r="AR10" s="16"/>
    </row>
    <row r="11" ht="15.75" customHeight="1">
      <c r="A11" s="1"/>
      <c r="B11" s="1"/>
      <c r="C11" s="1" t="str">
        <f t="shared" si="1"/>
        <v>Agustin </v>
      </c>
      <c r="D11" s="2"/>
      <c r="E11" s="43" t="s">
        <v>98</v>
      </c>
      <c r="F11" s="30" t="s">
        <v>108</v>
      </c>
      <c r="G11" s="45" t="s">
        <v>109</v>
      </c>
      <c r="H11" s="2"/>
      <c r="I11" s="35" t="s">
        <v>110</v>
      </c>
      <c r="J11" s="36">
        <f t="shared" si="2"/>
        <v>28</v>
      </c>
      <c r="K11" s="37">
        <f t="shared" si="3"/>
        <v>11</v>
      </c>
      <c r="L11" s="8"/>
      <c r="M11" s="9"/>
      <c r="N11" s="27" t="s">
        <v>97</v>
      </c>
      <c r="O11" s="27">
        <v>8.0</v>
      </c>
      <c r="P11" s="12">
        <f t="shared" si="5"/>
        <v>1</v>
      </c>
      <c r="Q11" s="12">
        <f t="shared" si="4"/>
        <v>2.083333333</v>
      </c>
      <c r="R11" s="12"/>
      <c r="S11" s="12" t="str">
        <f>IF(Q11&lt;=9,,"Problema de Evaluación")</f>
        <v/>
      </c>
      <c r="T11" s="12" t="str">
        <f>IF(Q11&gt;=1,,"Problema de Evaluación")</f>
        <v/>
      </c>
      <c r="U11" s="12"/>
      <c r="V11" s="12"/>
      <c r="W11" s="27" t="s">
        <v>91</v>
      </c>
      <c r="X11" s="27" t="s">
        <v>101</v>
      </c>
      <c r="Y11" s="27">
        <f>13/100</f>
        <v>0.13</v>
      </c>
      <c r="Z11" s="27">
        <f t="shared" ref="Z11:Z12" si="6">3/100</f>
        <v>0.03</v>
      </c>
      <c r="AA11" s="12"/>
      <c r="AB11" s="12">
        <v>8.0</v>
      </c>
      <c r="AC11" s="12"/>
      <c r="AD11" s="12" t="str">
        <f>IF(AC11&lt;=9,,"Problema de Evaluación")</f>
        <v/>
      </c>
      <c r="AE11" s="12" t="str">
        <f>IF(AC11&gt;=1,,"Problema de Evaluación")</f>
        <v>Problema de Evaluación</v>
      </c>
      <c r="AF11" s="12" t="s">
        <v>45</v>
      </c>
      <c r="AG11" s="12" t="s">
        <v>102</v>
      </c>
      <c r="AH11" s="12"/>
      <c r="AI11" s="12"/>
      <c r="AJ11" s="14"/>
      <c r="AK11" s="14"/>
      <c r="AL11" s="14"/>
      <c r="AM11" s="14"/>
      <c r="AN11" s="14"/>
      <c r="AO11" s="14"/>
      <c r="AP11" s="14"/>
      <c r="AQ11" s="14"/>
      <c r="AR11" s="16"/>
    </row>
    <row r="12" ht="15.75" customHeight="1">
      <c r="A12" s="1"/>
      <c r="B12" s="1"/>
      <c r="C12" s="1" t="str">
        <f t="shared" si="1"/>
        <v>Maxi </v>
      </c>
      <c r="D12" s="2"/>
      <c r="E12" s="43" t="s">
        <v>88</v>
      </c>
      <c r="F12" s="30" t="s">
        <v>108</v>
      </c>
      <c r="G12" s="31" t="s">
        <v>118</v>
      </c>
      <c r="H12" s="2"/>
      <c r="I12" s="35" t="s">
        <v>119</v>
      </c>
      <c r="J12" s="36">
        <f t="shared" si="2"/>
        <v>9</v>
      </c>
      <c r="K12" s="37">
        <f t="shared" si="3"/>
        <v>11</v>
      </c>
      <c r="L12" s="8"/>
      <c r="M12" s="9"/>
      <c r="N12" s="27" t="s">
        <v>104</v>
      </c>
      <c r="O12" s="27">
        <v>9.0</v>
      </c>
      <c r="P12" s="12">
        <f t="shared" si="5"/>
        <v>2</v>
      </c>
      <c r="Q12" s="12">
        <f t="shared" si="4"/>
        <v>4.166666667</v>
      </c>
      <c r="R12" s="12"/>
      <c r="S12" s="12" t="str">
        <f>IF(Q12&lt;=5,,"Problema de Control")</f>
        <v/>
      </c>
      <c r="T12" s="12" t="str">
        <f>IF(Q12&gt;=0,,"Problema de Control")</f>
        <v/>
      </c>
      <c r="U12" s="12"/>
      <c r="V12" s="12"/>
      <c r="W12" s="27" t="s">
        <v>105</v>
      </c>
      <c r="X12" s="27" t="s">
        <v>106</v>
      </c>
      <c r="Y12" s="27">
        <f>14/100</f>
        <v>0.14</v>
      </c>
      <c r="Z12" s="27">
        <f t="shared" si="6"/>
        <v>0.03</v>
      </c>
      <c r="AA12" s="12"/>
      <c r="AB12" s="12">
        <v>9.0</v>
      </c>
      <c r="AC12" s="12"/>
      <c r="AD12" s="12" t="str">
        <f>IF(AC12&lt;=5,,"Problema de Control")</f>
        <v/>
      </c>
      <c r="AE12" s="12" t="str">
        <f>IF(AC12&gt;=0,,"Problema de Control")</f>
        <v/>
      </c>
      <c r="AF12" s="12" t="s">
        <v>45</v>
      </c>
      <c r="AG12" s="12">
        <v>1.0</v>
      </c>
      <c r="AH12" s="12">
        <f t="shared" ref="AH12:AH23" si="7">IF( OR(T4&lt;&gt;0,S4&lt;&gt;0),1,0)</f>
        <v>1</v>
      </c>
      <c r="AI12" s="12"/>
      <c r="AJ12" s="14"/>
      <c r="AK12" s="14"/>
      <c r="AL12" s="14"/>
      <c r="AM12" s="14"/>
      <c r="AN12" s="14"/>
      <c r="AO12" s="14"/>
      <c r="AP12" s="14"/>
      <c r="AQ12" s="14"/>
      <c r="AR12" s="16"/>
    </row>
    <row r="13" ht="24.0" customHeight="1">
      <c r="A13" s="1"/>
      <c r="B13" s="1"/>
      <c r="C13" s="1" t="str">
        <f t="shared" si="1"/>
        <v>Pablo </v>
      </c>
      <c r="D13" s="2"/>
      <c r="E13" s="43" t="s">
        <v>15</v>
      </c>
      <c r="F13" s="30" t="s">
        <v>130</v>
      </c>
      <c r="G13" s="31" t="s">
        <v>131</v>
      </c>
      <c r="H13" s="2"/>
      <c r="I13" s="1"/>
      <c r="J13" s="36">
        <f t="shared" si="2"/>
        <v>0</v>
      </c>
      <c r="K13" s="37">
        <f t="shared" si="3"/>
        <v>0</v>
      </c>
      <c r="L13" s="8"/>
      <c r="M13" s="9"/>
      <c r="N13" s="27" t="s">
        <v>113</v>
      </c>
      <c r="O13" s="27">
        <v>10.0</v>
      </c>
      <c r="P13" s="12">
        <f t="shared" si="5"/>
        <v>2</v>
      </c>
      <c r="Q13" s="12">
        <f t="shared" si="4"/>
        <v>4.166666667</v>
      </c>
      <c r="R13" s="12"/>
      <c r="S13" s="12" t="str">
        <f>IF(Q13&lt;=13,,"Problema de Decisión")</f>
        <v/>
      </c>
      <c r="T13" s="12" t="str">
        <f>IF(Q13&gt;=3,,"Problema de Decisión")</f>
        <v/>
      </c>
      <c r="U13" s="12"/>
      <c r="V13" s="12"/>
      <c r="W13" s="27" t="s">
        <v>105</v>
      </c>
      <c r="X13" s="27" t="s">
        <v>114</v>
      </c>
      <c r="Y13" s="27">
        <f>10/100</f>
        <v>0.1</v>
      </c>
      <c r="Z13" s="27">
        <f>1/100</f>
        <v>0.01</v>
      </c>
      <c r="AA13" s="12"/>
      <c r="AB13" s="12">
        <v>10.0</v>
      </c>
      <c r="AC13" s="12"/>
      <c r="AD13" s="12" t="str">
        <f>IF(AC13&lt;=13,,"Problema de Decisión")</f>
        <v/>
      </c>
      <c r="AE13" s="12" t="str">
        <f>IF(AC13&gt;=3,,"Problema de Decisión")</f>
        <v>Problema de Decisión</v>
      </c>
      <c r="AF13" s="12" t="s">
        <v>45</v>
      </c>
      <c r="AG13" s="12">
        <v>2.0</v>
      </c>
      <c r="AH13" s="12">
        <f t="shared" si="7"/>
        <v>0</v>
      </c>
      <c r="AI13" s="12"/>
      <c r="AJ13" s="14"/>
      <c r="AK13" s="14"/>
      <c r="AL13" s="14"/>
      <c r="AM13" s="14"/>
      <c r="AN13" s="14"/>
      <c r="AO13" s="14"/>
      <c r="AP13" s="14"/>
      <c r="AQ13" s="14"/>
      <c r="AR13" s="16"/>
    </row>
    <row r="14" ht="24.0" customHeight="1">
      <c r="A14" s="1"/>
      <c r="B14" s="1"/>
      <c r="C14" s="1" t="str">
        <f t="shared" si="1"/>
        <v>Pablo </v>
      </c>
      <c r="D14" s="2"/>
      <c r="E14" s="44"/>
      <c r="F14" s="41"/>
      <c r="G14" s="31" t="s">
        <v>137</v>
      </c>
      <c r="H14" s="2"/>
      <c r="I14" s="35" t="s">
        <v>138</v>
      </c>
      <c r="J14" s="36">
        <f t="shared" si="2"/>
        <v>31</v>
      </c>
      <c r="K14" s="37">
        <f t="shared" si="3"/>
        <v>1</v>
      </c>
      <c r="L14" s="8"/>
      <c r="M14" s="9"/>
      <c r="N14" s="27" t="s">
        <v>122</v>
      </c>
      <c r="O14" s="27">
        <v>11.0</v>
      </c>
      <c r="P14" s="12">
        <f t="shared" si="5"/>
        <v>5</v>
      </c>
      <c r="Q14" s="12">
        <f t="shared" si="4"/>
        <v>10.41666667</v>
      </c>
      <c r="R14" s="12"/>
      <c r="S14" s="12" t="str">
        <f>IF(Q14&lt;=10,,"Problema de Tensión")</f>
        <v>Problema de Tensión</v>
      </c>
      <c r="T14" s="12" t="str">
        <f>IF(Q14&gt;=1,,"Problema de Tensión")</f>
        <v/>
      </c>
      <c r="U14" s="12"/>
      <c r="V14" s="12"/>
      <c r="W14" s="27" t="s">
        <v>123</v>
      </c>
      <c r="X14" s="27" t="s">
        <v>124</v>
      </c>
      <c r="Y14" s="27">
        <f>5/100</f>
        <v>0.05</v>
      </c>
      <c r="Z14" s="27">
        <v>0.0</v>
      </c>
      <c r="AA14" s="12"/>
      <c r="AB14" s="12">
        <v>11.0</v>
      </c>
      <c r="AC14" s="12"/>
      <c r="AD14" s="12" t="str">
        <f>IF(AC14&lt;=10,,"Problema de Tensión")</f>
        <v/>
      </c>
      <c r="AE14" s="12" t="str">
        <f>IF(AC14&gt;=1,,"Problema de Tensión")</f>
        <v>Problema de Tensión</v>
      </c>
      <c r="AF14" s="12" t="s">
        <v>45</v>
      </c>
      <c r="AG14" s="12">
        <v>3.0</v>
      </c>
      <c r="AH14" s="12">
        <f t="shared" si="7"/>
        <v>1</v>
      </c>
      <c r="AI14" s="12"/>
      <c r="AJ14" s="14"/>
      <c r="AK14" s="14"/>
      <c r="AL14" s="14"/>
      <c r="AM14" s="14"/>
      <c r="AN14" s="14"/>
      <c r="AO14" s="14"/>
      <c r="AP14" s="14"/>
      <c r="AQ14" s="14"/>
      <c r="AR14" s="16"/>
    </row>
    <row r="15" ht="15.75" customHeight="1">
      <c r="A15" s="1"/>
      <c r="B15" s="1"/>
      <c r="C15" s="1" t="str">
        <f t="shared" si="1"/>
        <v>Pablo </v>
      </c>
      <c r="D15" s="2"/>
      <c r="E15" s="47"/>
      <c r="F15" s="41"/>
      <c r="G15" s="31" t="s">
        <v>145</v>
      </c>
      <c r="H15" s="2"/>
      <c r="I15" s="35" t="s">
        <v>75</v>
      </c>
      <c r="J15" s="36">
        <f t="shared" si="2"/>
        <v>8</v>
      </c>
      <c r="K15" s="37">
        <f t="shared" si="3"/>
        <v>5</v>
      </c>
      <c r="L15" s="8"/>
      <c r="M15" s="9"/>
      <c r="N15" s="27" t="s">
        <v>128</v>
      </c>
      <c r="O15" s="27">
        <v>12.0</v>
      </c>
      <c r="P15" s="12">
        <f t="shared" si="5"/>
        <v>0</v>
      </c>
      <c r="Q15" s="12">
        <f t="shared" si="4"/>
        <v>0</v>
      </c>
      <c r="R15" s="12"/>
      <c r="S15" s="12" t="str">
        <f>IF(Q15&lt;=7,,"Problema de Reintegración")</f>
        <v/>
      </c>
      <c r="T15" s="12" t="str">
        <f>IF(Q15&gt;=0,,"Problema de Reintegración")</f>
        <v/>
      </c>
      <c r="U15" s="12"/>
      <c r="V15" s="12"/>
      <c r="W15" s="27" t="s">
        <v>123</v>
      </c>
      <c r="X15" s="27" t="s">
        <v>129</v>
      </c>
      <c r="Y15" s="27">
        <f>7/100</f>
        <v>0.07</v>
      </c>
      <c r="Z15" s="27">
        <v>0.0</v>
      </c>
      <c r="AA15" s="12"/>
      <c r="AB15" s="12">
        <v>12.0</v>
      </c>
      <c r="AC15" s="12"/>
      <c r="AD15" s="12" t="str">
        <f>IF(AC15&lt;=7,,"Problema de Reintegración")</f>
        <v/>
      </c>
      <c r="AE15" s="12" t="str">
        <f>IF(AC15&gt;=0,,"Problema de Reintegración")</f>
        <v/>
      </c>
      <c r="AF15" s="12" t="s">
        <v>45</v>
      </c>
      <c r="AG15" s="12">
        <v>4.0</v>
      </c>
      <c r="AH15" s="12">
        <f t="shared" si="7"/>
        <v>1</v>
      </c>
      <c r="AI15" s="12"/>
      <c r="AJ15" s="14"/>
      <c r="AK15" s="14"/>
      <c r="AL15" s="14"/>
      <c r="AM15" s="14"/>
      <c r="AN15" s="14"/>
      <c r="AO15" s="14"/>
      <c r="AP15" s="14"/>
      <c r="AQ15" s="14"/>
      <c r="AR15" s="16"/>
    </row>
    <row r="16" ht="15.75" customHeight="1">
      <c r="A16" s="1"/>
      <c r="B16" s="1"/>
      <c r="C16" s="1" t="str">
        <f t="shared" si="1"/>
        <v>Pablo </v>
      </c>
      <c r="D16" s="2"/>
      <c r="E16" s="42"/>
      <c r="F16" s="41"/>
      <c r="G16" s="31" t="s">
        <v>157</v>
      </c>
      <c r="H16" s="2"/>
      <c r="I16" s="35" t="s">
        <v>117</v>
      </c>
      <c r="J16" s="36">
        <f>IF(I15=W$28,O$28,IF(I15=W$29,O$29,IF(I15=W$30,O$30,IF(I15=W$31,O$31,IF(I15=W$32,O$32,IF(I15=W$33,O$33,IF(I15=W$34,O$34,IF(I15=W$35,O$35,IF(I15=W$36,O$36,IF(I15=W$37,O$37,IF(I15=W$38,O$38,IF(I15=W$39,O$39,IF(I15=W$40,O$40,IF(I15=W$41,O$41,IF(I15=W$42,O$42,IF(I15=W$43,O$43,IF(I15=W$44,O$44,IF(I15=W$45,O$45,IF(I15=W$46,O$46,IF(I15=W$47,O$47,IF(I15=W$48,O$48,IF(I15=W$49,O$49,IF(I15=W$50,O$50,IF(I15=W$51,O$51,IF(I15=W$52,O$52,IF(I15=W$53,O$53,IF(I15=W$54,O$54,IF(I15=W$55,O$55,IF(I15=W$56,O$56,IF(I15=W$57,O$57,IF(I15=W$58,O$58,IF(I15=W$59,O$59,IF(I15=W$60,O$60,IF(I15=W$61,O$61,IF(I15=W$62,O$62,IF(I15=W$63,O$63,0))))))))))))))))))))))))))))))))))))</f>
        <v>8</v>
      </c>
      <c r="K16" s="37">
        <f>IF(I15=W$28,Z$28,IF(I15=W$29,Z$29,IF(I15=W$30,Z$30,IF(I15=W$31,Z$31,IF(I15=W$32,Z$32,IF(I15=W$33,Z$33,IF(I15=W$34,Z$34,IF(I15=W$35,Z$35,IF(I15=W$36,Z$36,IF(I15=W$37,Z$37,IF(I15=W$38,Z$38,IF(I15=W$39,Z$39,IF(I15=W$40,Z$40,IF(I15=W$41,Z$41,IF(I15=W$42,Z$42,IF(I15=W$43,Z$43,IF(I15=W$44,Z$44,IF(I15=W$45,Z$45,IF(I15=W$46,Z$46,IF(I15=W$47,Z$47,IF(I15=W$48,Z$48,IF(I15=W$49,Z$49,IF(I15=W$50,Z$50,IF(I15=W$51,Z$51,IF(I15=W$52,Z$52,IF(I15=W$53,Z$53,IF(I15=W$54,Z$54,IF(I15=W$55,Z$55,IF(I15=W$56,Z$56,IF(I15=W$57,Z$57,IF(I15=W$58,Z$58,IF(I15=W$59,Z$59,IF(I15=W$60,Z$60,IF(I15=W$61,Z$61,IF(I15=W$62,Z$62,IF(I15=W$63,Z$63,0))))))))))))))))))))))))))))))))))))</f>
        <v>5</v>
      </c>
      <c r="L16" s="8"/>
      <c r="M16" s="9"/>
      <c r="N16" s="27"/>
      <c r="O16" s="27"/>
      <c r="P16" s="12"/>
      <c r="Q16" s="12"/>
      <c r="R16" s="12"/>
      <c r="S16" s="12"/>
      <c r="T16" s="12"/>
      <c r="U16" s="27"/>
      <c r="V16" s="12"/>
      <c r="W16" s="27"/>
      <c r="X16" s="27"/>
      <c r="Y16" s="27"/>
      <c r="Z16" s="27"/>
      <c r="AA16" s="12"/>
      <c r="AB16" s="12"/>
      <c r="AC16" s="12"/>
      <c r="AD16" s="12"/>
      <c r="AE16" s="12"/>
      <c r="AF16" s="12" t="s">
        <v>45</v>
      </c>
      <c r="AG16" s="12">
        <v>5.0</v>
      </c>
      <c r="AH16" s="12">
        <f t="shared" si="7"/>
        <v>0</v>
      </c>
      <c r="AI16" s="12"/>
      <c r="AJ16" s="14"/>
      <c r="AK16" s="14"/>
      <c r="AL16" s="14"/>
      <c r="AM16" s="14"/>
      <c r="AN16" s="14"/>
      <c r="AO16" s="14"/>
      <c r="AP16" s="14"/>
      <c r="AQ16" s="14"/>
      <c r="AR16" s="16"/>
    </row>
    <row r="17" ht="29.25" customHeight="1">
      <c r="A17" s="1"/>
      <c r="B17" s="1"/>
      <c r="C17" s="1" t="str">
        <f t="shared" si="1"/>
        <v>Andres </v>
      </c>
      <c r="D17" s="2"/>
      <c r="E17" s="31" t="s">
        <v>34</v>
      </c>
      <c r="F17" s="30" t="s">
        <v>164</v>
      </c>
      <c r="G17" s="46" t="s">
        <v>165</v>
      </c>
      <c r="H17" s="2"/>
      <c r="I17" s="35" t="s">
        <v>166</v>
      </c>
      <c r="J17" s="36">
        <f t="shared" ref="J17:J108" si="8">IF(I17=W$28,O$28,IF(I17=W$29,O$29,IF(I17=W$30,O$30,IF(I17=W$31,O$31,IF(I17=W$32,O$32,IF(I17=W$33,O$33,IF(I17=W$34,O$34,IF(I17=W$35,O$35,IF(I17=W$36,O$36,IF(I17=W$37,O$37,IF(I17=W$38,O$38,IF(I17=W$39,O$39,IF(I17=W$40,O$40,IF(I17=W$41,O$41,IF(I17=W$42,O$42,IF(I17=W$43,O$43,IF(I17=W$44,O$44,IF(I17=W$45,O$45,IF(I17=W$46,O$46,IF(I17=W$47,O$47,IF(I17=W$48,O$48,IF(I17=W$49,O$49,IF(I17=W$50,O$50,IF(I17=W$51,O$51,IF(I17=W$52,O$52,IF(I17=W$53,O$53,IF(I17=W$54,O$54,IF(I17=W$55,O$55,IF(I17=W$56,O$56,IF(I17=W$57,O$57,IF(I17=W$58,O$58,IF(I17=W$59,O$59,IF(I17=W$60,O$60,IF(I17=W$61,O$61,IF(I17=W$62,O$62,IF(I17=W$63,O$63,0))))))))))))))))))))))))))))))))))))</f>
        <v>29</v>
      </c>
      <c r="K17" s="37">
        <f t="shared" ref="K17:K108" si="9">IF(I17=W$28,Z$28,IF(I17=W$29,Z$29,IF(I17=W$30,Z$30,IF(I17=W$31,Z$31,IF(I17=W$32,Z$32,IF(I17=W$33,Z$33,IF(I17=W$34,Z$34,IF(I17=W$35,Z$35,IF(I17=W$36,Z$36,IF(I17=W$37,Z$37,IF(I17=W$38,Z$38,IF(I17=W$39,Z$39,IF(I17=W$40,Z$40,IF(I17=W$41,Z$41,IF(I17=W$42,Z$42,IF(I17=W$43,Z$43,IF(I17=W$44,Z$44,IF(I17=W$45,Z$45,IF(I17=W$46,Z$46,IF(I17=W$47,Z$47,IF(I17=W$48,Z$48,IF(I17=W$49,Z$49,IF(I17=W$50,Z$50,IF(I17=W$51,Z$51,IF(I17=W$52,Z$52,IF(I17=W$53,Z$53,IF(I17=W$54,Z$54,IF(I17=W$55,Z$55,IF(I17=W$56,Z$56,IF(I17=W$57,Z$57,IF(I17=W$58,Z$58,IF(I17=W$59,Z$59,IF(I17=W$60,Z$60,IF(I17=W$61,Z$61,IF(I17=W$62,Z$62,IF(I17=W$63,Z$63,0))))))))))))))))))))))))))))))))))))</f>
        <v>4</v>
      </c>
      <c r="L17" s="8"/>
      <c r="M17" s="9"/>
      <c r="N17" s="12"/>
      <c r="O17" s="12"/>
      <c r="P17" s="12"/>
      <c r="Q17" s="12"/>
      <c r="R17" s="12"/>
      <c r="S17" s="12"/>
      <c r="T17" s="27"/>
      <c r="U17" s="12" t="s">
        <v>139</v>
      </c>
      <c r="V17" s="12"/>
      <c r="W17" s="12"/>
      <c r="X17" s="12"/>
      <c r="Y17" s="12"/>
      <c r="Z17" s="12"/>
      <c r="AA17" s="12"/>
      <c r="AB17" s="12"/>
      <c r="AC17" s="12"/>
      <c r="AD17" s="12"/>
      <c r="AE17" s="12"/>
      <c r="AF17" s="12"/>
      <c r="AG17" s="12">
        <v>6.0</v>
      </c>
      <c r="AH17" s="12">
        <f t="shared" si="7"/>
        <v>1</v>
      </c>
      <c r="AI17" s="12"/>
      <c r="AJ17" s="14"/>
      <c r="AK17" s="14"/>
      <c r="AL17" s="14"/>
      <c r="AM17" s="14"/>
      <c r="AN17" s="14"/>
      <c r="AO17" s="14"/>
      <c r="AP17" s="14"/>
      <c r="AQ17" s="14"/>
      <c r="AR17" s="16"/>
    </row>
    <row r="18" ht="37.5" customHeight="1">
      <c r="A18" s="1"/>
      <c r="B18" s="1"/>
      <c r="C18" s="1" t="str">
        <f t="shared" si="1"/>
        <v>Pablo </v>
      </c>
      <c r="D18" s="2"/>
      <c r="E18" s="31" t="s">
        <v>15</v>
      </c>
      <c r="F18" s="30" t="s">
        <v>175</v>
      </c>
      <c r="G18" s="46" t="s">
        <v>176</v>
      </c>
      <c r="H18" s="2"/>
      <c r="I18" s="35" t="s">
        <v>180</v>
      </c>
      <c r="J18" s="36">
        <f t="shared" si="8"/>
        <v>6</v>
      </c>
      <c r="K18" s="37">
        <f t="shared" si="9"/>
        <v>5</v>
      </c>
      <c r="L18" s="8"/>
      <c r="M18" s="9"/>
      <c r="N18" s="27" t="s">
        <v>143</v>
      </c>
      <c r="O18" s="12" t="s">
        <v>144</v>
      </c>
      <c r="P18" s="12" t="s">
        <v>144</v>
      </c>
      <c r="Q18" s="12" t="s">
        <v>144</v>
      </c>
      <c r="R18" s="12"/>
      <c r="S18" s="12" t="s">
        <v>146</v>
      </c>
      <c r="T18" s="12"/>
      <c r="U18" s="12"/>
      <c r="V18" s="12"/>
      <c r="W18" s="12"/>
      <c r="X18" s="12"/>
      <c r="Y18" s="12"/>
      <c r="Z18" s="12"/>
      <c r="AA18" s="12"/>
      <c r="AB18" s="12"/>
      <c r="AC18" s="12"/>
      <c r="AD18" s="12"/>
      <c r="AE18" s="12"/>
      <c r="AF18" s="12"/>
      <c r="AG18" s="12">
        <v>7.0</v>
      </c>
      <c r="AH18" s="12">
        <f t="shared" si="7"/>
        <v>0</v>
      </c>
      <c r="AI18" s="12"/>
      <c r="AJ18" s="14"/>
      <c r="AK18" s="14"/>
      <c r="AL18" s="14"/>
      <c r="AM18" s="14"/>
      <c r="AN18" s="14"/>
      <c r="AO18" s="14"/>
      <c r="AP18" s="14"/>
      <c r="AQ18" s="14"/>
      <c r="AR18" s="16"/>
    </row>
    <row r="19" ht="30.0" customHeight="1">
      <c r="A19" s="1"/>
      <c r="B19" s="1"/>
      <c r="C19" s="1" t="str">
        <f t="shared" si="1"/>
        <v>Pablo </v>
      </c>
      <c r="D19" s="2"/>
      <c r="E19" s="47"/>
      <c r="F19" s="41"/>
      <c r="G19" s="46" t="s">
        <v>188</v>
      </c>
      <c r="H19" s="2"/>
      <c r="I19" s="1"/>
      <c r="J19" s="36">
        <f t="shared" si="8"/>
        <v>0</v>
      </c>
      <c r="K19" s="37">
        <f t="shared" si="9"/>
        <v>0</v>
      </c>
      <c r="L19" s="8"/>
      <c r="M19" s="9"/>
      <c r="N19" s="27" t="s">
        <v>149</v>
      </c>
      <c r="O19" s="38" t="s">
        <v>76</v>
      </c>
      <c r="P19" s="12">
        <f t="shared" ref="P19:P25" si="10"> COUNTIFS(C$3:C$109,O19,K$3:K$109,"&gt;0")</f>
        <v>1</v>
      </c>
      <c r="Q19" s="12"/>
      <c r="R19" s="12"/>
      <c r="S19" s="12"/>
      <c r="T19" s="12"/>
      <c r="U19" s="12"/>
      <c r="V19" s="12"/>
      <c r="W19" s="12"/>
      <c r="X19" s="12"/>
      <c r="Y19" s="12"/>
      <c r="Z19" s="12"/>
      <c r="AA19" s="12"/>
      <c r="AB19" s="12"/>
      <c r="AC19" s="12"/>
      <c r="AD19" s="12"/>
      <c r="AE19" s="12"/>
      <c r="AF19" s="12"/>
      <c r="AG19" s="12">
        <v>8.0</v>
      </c>
      <c r="AH19" s="12">
        <f t="shared" si="7"/>
        <v>0</v>
      </c>
      <c r="AI19" s="12"/>
      <c r="AJ19" s="14"/>
      <c r="AK19" s="14"/>
      <c r="AL19" s="14"/>
      <c r="AM19" s="14"/>
      <c r="AN19" s="14"/>
      <c r="AO19" s="14"/>
      <c r="AP19" s="14"/>
      <c r="AQ19" s="14"/>
      <c r="AR19" s="16"/>
    </row>
    <row r="20" ht="36.75" customHeight="1">
      <c r="A20" s="1"/>
      <c r="B20" s="1"/>
      <c r="C20" s="1" t="str">
        <f t="shared" si="1"/>
        <v>Pablo </v>
      </c>
      <c r="D20" s="2"/>
      <c r="E20" s="47"/>
      <c r="F20" s="41"/>
      <c r="G20" s="46" t="s">
        <v>190</v>
      </c>
      <c r="H20" s="2"/>
      <c r="I20" s="1"/>
      <c r="J20" s="36">
        <f t="shared" si="8"/>
        <v>0</v>
      </c>
      <c r="K20" s="37">
        <f t="shared" si="9"/>
        <v>0</v>
      </c>
      <c r="L20" s="8"/>
      <c r="M20" s="9"/>
      <c r="N20" s="27" t="s">
        <v>149</v>
      </c>
      <c r="O20" s="43" t="s">
        <v>98</v>
      </c>
      <c r="P20" s="12">
        <f t="shared" si="10"/>
        <v>9</v>
      </c>
      <c r="Q20" s="12"/>
      <c r="R20" s="12"/>
      <c r="S20" s="12"/>
      <c r="T20" s="12"/>
      <c r="U20" s="12"/>
      <c r="V20" s="12"/>
      <c r="W20" s="12"/>
      <c r="X20" s="12"/>
      <c r="Y20" s="12"/>
      <c r="Z20" s="12"/>
      <c r="AA20" s="12"/>
      <c r="AB20" s="12"/>
      <c r="AC20" s="12"/>
      <c r="AD20" s="12"/>
      <c r="AE20" s="12"/>
      <c r="AF20" s="12"/>
      <c r="AG20" s="12">
        <v>9.0</v>
      </c>
      <c r="AH20" s="12">
        <f t="shared" si="7"/>
        <v>0</v>
      </c>
      <c r="AI20" s="12"/>
      <c r="AJ20" s="14"/>
      <c r="AK20" s="14"/>
      <c r="AL20" s="14"/>
      <c r="AM20" s="14"/>
      <c r="AN20" s="14"/>
      <c r="AO20" s="14"/>
      <c r="AP20" s="14"/>
      <c r="AQ20" s="14"/>
      <c r="AR20" s="16"/>
    </row>
    <row r="21" ht="47.25" customHeight="1">
      <c r="A21" s="1"/>
      <c r="B21" s="1"/>
      <c r="C21" s="1" t="str">
        <f t="shared" si="1"/>
        <v>Maxi </v>
      </c>
      <c r="D21" s="2"/>
      <c r="E21" s="43" t="s">
        <v>88</v>
      </c>
      <c r="F21" s="30" t="s">
        <v>193</v>
      </c>
      <c r="G21" s="46" t="s">
        <v>194</v>
      </c>
      <c r="H21" s="2"/>
      <c r="I21" s="35" t="s">
        <v>86</v>
      </c>
      <c r="J21" s="36">
        <f t="shared" si="8"/>
        <v>5</v>
      </c>
      <c r="K21" s="37">
        <f t="shared" si="9"/>
        <v>4</v>
      </c>
      <c r="L21" s="8"/>
      <c r="M21" s="9"/>
      <c r="N21" s="27" t="s">
        <v>149</v>
      </c>
      <c r="O21" s="43" t="s">
        <v>88</v>
      </c>
      <c r="P21" s="12">
        <f t="shared" si="10"/>
        <v>15</v>
      </c>
      <c r="Q21" s="12"/>
      <c r="R21" s="12"/>
      <c r="S21" s="12"/>
      <c r="T21" s="12"/>
      <c r="U21" s="12"/>
      <c r="V21" s="12"/>
      <c r="W21" s="12"/>
      <c r="X21" s="12"/>
      <c r="Y21" s="12"/>
      <c r="Z21" s="12"/>
      <c r="AA21" s="12"/>
      <c r="AB21" s="12"/>
      <c r="AC21" s="12"/>
      <c r="AD21" s="12"/>
      <c r="AE21" s="12"/>
      <c r="AF21" s="12"/>
      <c r="AG21" s="12">
        <v>10.0</v>
      </c>
      <c r="AH21" s="12">
        <f t="shared" si="7"/>
        <v>0</v>
      </c>
      <c r="AI21" s="12"/>
      <c r="AJ21" s="14"/>
      <c r="AK21" s="14"/>
      <c r="AL21" s="14"/>
      <c r="AM21" s="14"/>
      <c r="AN21" s="14"/>
      <c r="AO21" s="14"/>
      <c r="AP21" s="14"/>
      <c r="AQ21" s="14"/>
      <c r="AR21" s="16"/>
    </row>
    <row r="22" ht="27.0" customHeight="1">
      <c r="A22" s="1"/>
      <c r="B22" s="1"/>
      <c r="C22" s="1" t="str">
        <f t="shared" si="1"/>
        <v>Maxi </v>
      </c>
      <c r="D22" s="2"/>
      <c r="E22" s="49"/>
      <c r="F22" s="41"/>
      <c r="G22" s="46" t="s">
        <v>199</v>
      </c>
      <c r="H22" s="2"/>
      <c r="I22" s="35" t="s">
        <v>200</v>
      </c>
      <c r="J22" s="36">
        <f t="shared" si="8"/>
        <v>17</v>
      </c>
      <c r="K22" s="37">
        <f t="shared" si="9"/>
        <v>5</v>
      </c>
      <c r="L22" s="8"/>
      <c r="M22" s="9"/>
      <c r="N22" s="27" t="s">
        <v>149</v>
      </c>
      <c r="O22" s="38" t="s">
        <v>34</v>
      </c>
      <c r="P22" s="12">
        <f t="shared" si="10"/>
        <v>8</v>
      </c>
      <c r="Q22" s="12"/>
      <c r="R22" s="12"/>
      <c r="S22" s="12"/>
      <c r="T22" s="12"/>
      <c r="U22" s="12"/>
      <c r="V22" s="12"/>
      <c r="W22" s="12"/>
      <c r="X22" s="12"/>
      <c r="Y22" s="12"/>
      <c r="Z22" s="12"/>
      <c r="AA22" s="12"/>
      <c r="AB22" s="12"/>
      <c r="AC22" s="12"/>
      <c r="AD22" s="12"/>
      <c r="AE22" s="12"/>
      <c r="AF22" s="12"/>
      <c r="AG22" s="12">
        <v>11.0</v>
      </c>
      <c r="AH22" s="12">
        <f t="shared" si="7"/>
        <v>1</v>
      </c>
      <c r="AI22" s="12"/>
      <c r="AJ22" s="14"/>
      <c r="AK22" s="14"/>
      <c r="AL22" s="14"/>
      <c r="AM22" s="14"/>
      <c r="AN22" s="14"/>
      <c r="AO22" s="14"/>
      <c r="AP22" s="14"/>
      <c r="AQ22" s="14"/>
      <c r="AR22" s="16"/>
    </row>
    <row r="23" ht="27.0" customHeight="1">
      <c r="A23" s="1"/>
      <c r="B23" s="1"/>
      <c r="C23" s="1" t="str">
        <f t="shared" si="1"/>
        <v>Andres </v>
      </c>
      <c r="D23" s="2"/>
      <c r="E23" s="43" t="s">
        <v>34</v>
      </c>
      <c r="F23" s="30" t="s">
        <v>212</v>
      </c>
      <c r="G23" s="46" t="s">
        <v>213</v>
      </c>
      <c r="H23" s="2"/>
      <c r="I23" s="35" t="s">
        <v>214</v>
      </c>
      <c r="J23" s="36">
        <f t="shared" si="8"/>
        <v>36</v>
      </c>
      <c r="K23" s="37">
        <f t="shared" si="9"/>
        <v>1</v>
      </c>
      <c r="L23" s="8"/>
      <c r="M23" s="9"/>
      <c r="N23" s="27" t="s">
        <v>149</v>
      </c>
      <c r="O23" s="31" t="s">
        <v>15</v>
      </c>
      <c r="P23" s="12">
        <f t="shared" si="10"/>
        <v>15</v>
      </c>
      <c r="Q23" s="12"/>
      <c r="R23" s="12"/>
      <c r="S23" s="12"/>
      <c r="T23" s="12"/>
      <c r="U23" s="12"/>
      <c r="V23" s="12"/>
      <c r="W23" s="12"/>
      <c r="X23" s="12"/>
      <c r="Y23" s="12"/>
      <c r="Z23" s="12"/>
      <c r="AA23" s="12"/>
      <c r="AB23" s="12"/>
      <c r="AC23" s="12"/>
      <c r="AD23" s="12"/>
      <c r="AE23" s="12"/>
      <c r="AF23" s="12"/>
      <c r="AG23" s="12">
        <v>12.0</v>
      </c>
      <c r="AH23" s="12">
        <f t="shared" si="7"/>
        <v>0</v>
      </c>
      <c r="AI23" s="12"/>
      <c r="AJ23" s="12"/>
      <c r="AK23" s="12"/>
      <c r="AL23" s="12"/>
      <c r="AM23" s="12"/>
      <c r="AN23" s="12"/>
      <c r="AO23" s="12"/>
      <c r="AP23" s="12"/>
      <c r="AQ23" s="12"/>
      <c r="AR23" s="12"/>
    </row>
    <row r="24" ht="24.0" customHeight="1">
      <c r="A24" s="1"/>
      <c r="B24" s="1"/>
      <c r="C24" s="1" t="str">
        <f t="shared" si="1"/>
        <v>Maxi </v>
      </c>
      <c r="D24" s="2"/>
      <c r="E24" s="43" t="s">
        <v>88</v>
      </c>
      <c r="F24" s="30" t="s">
        <v>217</v>
      </c>
      <c r="G24" s="46" t="s">
        <v>218</v>
      </c>
      <c r="H24" s="2"/>
      <c r="I24" s="35" t="s">
        <v>67</v>
      </c>
      <c r="J24" s="36">
        <f t="shared" si="8"/>
        <v>13</v>
      </c>
      <c r="K24" s="37">
        <f t="shared" si="9"/>
        <v>4</v>
      </c>
      <c r="L24" s="8"/>
      <c r="M24" s="9"/>
      <c r="N24" s="27" t="s">
        <v>149</v>
      </c>
      <c r="O24" s="12"/>
      <c r="P24" s="12">
        <f t="shared" si="10"/>
        <v>0</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row>
    <row r="25" ht="27.75" customHeight="1">
      <c r="A25" s="1"/>
      <c r="B25" s="1"/>
      <c r="C25" s="1" t="str">
        <f t="shared" si="1"/>
        <v>Maxi </v>
      </c>
      <c r="D25" s="2"/>
      <c r="E25" s="43" t="s">
        <v>88</v>
      </c>
      <c r="F25" s="30" t="s">
        <v>222</v>
      </c>
      <c r="G25" s="46" t="s">
        <v>223</v>
      </c>
      <c r="H25" s="2"/>
      <c r="I25" s="35" t="s">
        <v>25</v>
      </c>
      <c r="J25" s="36">
        <f t="shared" si="8"/>
        <v>35</v>
      </c>
      <c r="K25" s="37">
        <f t="shared" si="9"/>
        <v>6</v>
      </c>
      <c r="L25" s="8"/>
      <c r="M25" s="9"/>
      <c r="N25" s="27" t="s">
        <v>149</v>
      </c>
      <c r="O25" s="12"/>
      <c r="P25" s="12">
        <f t="shared" si="10"/>
        <v>0</v>
      </c>
      <c r="Q25" s="27" t="s">
        <v>8</v>
      </c>
      <c r="R25" s="12"/>
      <c r="S25" s="12"/>
      <c r="T25" s="12"/>
      <c r="U25" s="27" t="s">
        <v>8</v>
      </c>
      <c r="V25" s="27" t="s">
        <v>8</v>
      </c>
      <c r="W25" s="12"/>
      <c r="X25" s="12"/>
      <c r="Y25" s="12"/>
      <c r="Z25" s="12"/>
      <c r="AA25" s="12"/>
      <c r="AB25" s="12"/>
      <c r="AC25" s="12"/>
      <c r="AD25" s="12"/>
      <c r="AE25" s="12"/>
      <c r="AF25" s="12"/>
      <c r="AG25" s="12"/>
      <c r="AH25" s="12"/>
      <c r="AI25" s="12"/>
      <c r="AJ25" s="12"/>
      <c r="AK25" s="12"/>
      <c r="AL25" s="12"/>
      <c r="AM25" s="12"/>
      <c r="AN25" s="12"/>
      <c r="AO25" s="12"/>
      <c r="AP25" s="12"/>
      <c r="AQ25" s="12"/>
      <c r="AR25" s="12"/>
    </row>
    <row r="26" ht="35.25" customHeight="1">
      <c r="A26" s="1"/>
      <c r="B26" s="1"/>
      <c r="C26" s="1" t="str">
        <f t="shared" si="1"/>
        <v>Maxi </v>
      </c>
      <c r="D26" s="2"/>
      <c r="E26" s="49"/>
      <c r="F26" s="41"/>
      <c r="G26" s="46" t="s">
        <v>229</v>
      </c>
      <c r="H26" s="2"/>
      <c r="I26" s="35" t="s">
        <v>110</v>
      </c>
      <c r="J26" s="36">
        <f t="shared" si="8"/>
        <v>28</v>
      </c>
      <c r="K26" s="37">
        <f t="shared" si="9"/>
        <v>11</v>
      </c>
      <c r="L26" s="8"/>
      <c r="M26" s="9"/>
      <c r="N26" s="27"/>
      <c r="O26" s="12"/>
      <c r="P26" s="27" t="s">
        <v>174</v>
      </c>
      <c r="Q26" s="27" t="s">
        <v>12</v>
      </c>
      <c r="R26" s="27"/>
      <c r="S26" s="27" t="s">
        <v>177</v>
      </c>
      <c r="T26" s="12"/>
      <c r="U26" s="27" t="s">
        <v>178</v>
      </c>
      <c r="V26" s="27" t="s">
        <v>179</v>
      </c>
      <c r="W26" s="12"/>
      <c r="X26" s="12"/>
      <c r="Y26" s="12"/>
      <c r="Z26" s="12"/>
      <c r="AA26" s="12"/>
      <c r="AB26" s="27" t="s">
        <v>181</v>
      </c>
      <c r="AC26" s="12"/>
      <c r="AD26" s="12"/>
      <c r="AE26" s="12"/>
      <c r="AF26" s="12"/>
      <c r="AG26" s="12"/>
      <c r="AH26" s="12"/>
      <c r="AI26" s="12"/>
      <c r="AJ26" s="12"/>
      <c r="AK26" s="12"/>
      <c r="AL26" s="12"/>
      <c r="AM26" s="12"/>
      <c r="AN26" s="12"/>
      <c r="AO26" s="12"/>
      <c r="AP26" s="27" t="s">
        <v>182</v>
      </c>
      <c r="AQ26" s="12"/>
      <c r="AR26" s="12"/>
    </row>
    <row r="27" ht="39.75" customHeight="1">
      <c r="A27" s="1"/>
      <c r="B27" s="1"/>
      <c r="C27" s="1" t="str">
        <f t="shared" si="1"/>
        <v>Agustin </v>
      </c>
      <c r="D27" s="2"/>
      <c r="E27" s="43" t="s">
        <v>98</v>
      </c>
      <c r="F27" s="30" t="s">
        <v>235</v>
      </c>
      <c r="G27" s="46" t="s">
        <v>236</v>
      </c>
      <c r="H27" s="2"/>
      <c r="I27" s="35" t="s">
        <v>119</v>
      </c>
      <c r="J27" s="36">
        <f t="shared" si="8"/>
        <v>9</v>
      </c>
      <c r="K27" s="37">
        <f t="shared" si="9"/>
        <v>11</v>
      </c>
      <c r="L27" s="8"/>
      <c r="M27" s="9"/>
      <c r="N27" s="27" t="s">
        <v>186</v>
      </c>
      <c r="O27" s="12" t="s">
        <v>187</v>
      </c>
      <c r="P27" s="12"/>
      <c r="Q27" s="12"/>
      <c r="R27" s="12"/>
      <c r="S27" s="12">
        <f>COUNTIFS(C$3:C$106,S$18,K$3:K$106,"&gt;0")</f>
        <v>0</v>
      </c>
      <c r="T27" s="12">
        <f>(S27/P$3)*100</f>
        <v>0</v>
      </c>
      <c r="U27" s="12"/>
      <c r="V27" s="50"/>
      <c r="W27" s="51" t="s">
        <v>197</v>
      </c>
      <c r="X27" s="52" t="s">
        <v>198</v>
      </c>
      <c r="Y27" s="52" t="s">
        <v>201</v>
      </c>
      <c r="Z27" s="27" t="s">
        <v>28</v>
      </c>
      <c r="AA27" s="12"/>
      <c r="AB27" s="27" t="s">
        <v>202</v>
      </c>
      <c r="AC27" s="27" t="s">
        <v>203</v>
      </c>
      <c r="AD27" s="27" t="s">
        <v>204</v>
      </c>
      <c r="AE27" s="27" t="s">
        <v>27</v>
      </c>
      <c r="AF27" s="27" t="s">
        <v>28</v>
      </c>
      <c r="AG27" s="27" t="s">
        <v>205</v>
      </c>
      <c r="AH27" s="27" t="s">
        <v>206</v>
      </c>
      <c r="AI27" s="12"/>
      <c r="AJ27" s="12"/>
      <c r="AK27" s="12" t="s">
        <v>207</v>
      </c>
      <c r="AL27" s="12" t="s">
        <v>208</v>
      </c>
      <c r="AM27" s="12" t="s">
        <v>209</v>
      </c>
      <c r="AN27" s="12"/>
      <c r="AO27" s="12"/>
      <c r="AP27" s="12" t="str">
        <f>S18</f>
        <v>hernan</v>
      </c>
      <c r="AQ27" s="12"/>
      <c r="AR27" s="12" t="s">
        <v>45</v>
      </c>
    </row>
    <row r="28" ht="36.75" customHeight="1">
      <c r="A28" s="1"/>
      <c r="B28" s="1"/>
      <c r="C28" s="1" t="str">
        <f t="shared" si="1"/>
        <v>Agustin </v>
      </c>
      <c r="D28" s="2"/>
      <c r="E28" s="43" t="s">
        <v>98</v>
      </c>
      <c r="F28" s="30" t="s">
        <v>244</v>
      </c>
      <c r="G28" s="46" t="s">
        <v>245</v>
      </c>
      <c r="H28" s="2"/>
      <c r="I28" s="1"/>
      <c r="J28" s="36">
        <f t="shared" si="8"/>
        <v>0</v>
      </c>
      <c r="K28" s="37">
        <f t="shared" si="9"/>
        <v>0</v>
      </c>
      <c r="L28" s="8"/>
      <c r="M28" s="9"/>
      <c r="N28" s="27" t="s">
        <v>215</v>
      </c>
      <c r="O28" s="27">
        <v>1.0</v>
      </c>
      <c r="P28" s="12">
        <f t="shared" ref="P28:P63" si="11">COUNTIF(I$3:I$106,W28)</f>
        <v>0</v>
      </c>
      <c r="Q28" s="12">
        <f t="shared" ref="Q28:Q63" si="12">(P28/P$3)</f>
        <v>0</v>
      </c>
      <c r="R28" s="12"/>
      <c r="S28" s="12">
        <f t="shared" ref="S28:S63" si="13">COUNTIFS(J$3:J$106,O28,C$3:C$106,S$18)</f>
        <v>0</v>
      </c>
      <c r="T28" s="12" t="str">
        <f t="shared" ref="T28:T63" si="14">IF(P28&lt;&gt;0,S28/P28,"oo")
</f>
        <v>oo</v>
      </c>
      <c r="U28" s="12">
        <f t="shared" ref="U28:U63" si="15">IF(P28&lt;&gt;0,T28,0)</f>
        <v>0</v>
      </c>
      <c r="V28" s="50">
        <f t="shared" ref="V28:V63" si="16">U28*Q28</f>
        <v>0</v>
      </c>
      <c r="W28" s="53" t="s">
        <v>219</v>
      </c>
      <c r="X28" s="54" t="s">
        <v>220</v>
      </c>
      <c r="Y28" s="55" t="s">
        <v>221</v>
      </c>
      <c r="Z28" s="27">
        <v>5.0</v>
      </c>
      <c r="AA28" s="12"/>
      <c r="AB28" s="12">
        <f t="shared" ref="AB28:AB63" si="17">SUMIFS(V$28:V$63,Y$28:Y$63,Y28)</f>
        <v>0</v>
      </c>
      <c r="AC28" s="12">
        <f t="shared" ref="AC28:AC63" si="18">SUMIFS(Q$28:Q$63,Y$28:Y$63,Y28)</f>
        <v>0</v>
      </c>
      <c r="AD28" s="12">
        <f t="shared" ref="AD28:AD63" si="19">IF(AC28&lt;&gt;0,AB28/AC28,0)</f>
        <v>0</v>
      </c>
      <c r="AE28" s="27" t="s">
        <v>225</v>
      </c>
      <c r="AF28" s="27">
        <v>6.0</v>
      </c>
      <c r="AG28" s="27" t="s">
        <v>226</v>
      </c>
      <c r="AH28" s="12">
        <f t="shared" ref="AH28:AH52" si="20">SUMIFS(V$28:V$63,Y$28:Y$63,AG28,Z$28:Z$63,AF28)</f>
        <v>0</v>
      </c>
      <c r="AI28" s="12" t="str">
        <f t="shared" ref="AI28:AI52" si="21">IF(AH28&lt;0.21,"BAJO",0)</f>
        <v>BAJO</v>
      </c>
      <c r="AJ28" s="12">
        <f t="shared" ref="AJ28:AJ52" si="22">IF(AH28&gt;0.5,"ALTO",0)</f>
        <v>0</v>
      </c>
      <c r="AK28" s="12" t="s">
        <v>40</v>
      </c>
      <c r="AL28" s="12" t="s">
        <v>227</v>
      </c>
      <c r="AM28" s="56" t="s">
        <v>228</v>
      </c>
      <c r="AN28" s="12"/>
      <c r="AO28" s="12"/>
      <c r="AP28" s="12" t="str">
        <f>IF(AND(AI$28&lt;&gt;0, AH$17&lt;&gt;0),AL$28&amp;" - "&amp;AK$28,0)</f>
        <v>Estudiante requiere entrenamiento de subhabilidad Informar - Comunicación</v>
      </c>
      <c r="AQ28" s="12"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2" t="s">
        <v>45</v>
      </c>
    </row>
    <row r="29" ht="31.5" customHeight="1">
      <c r="A29" s="1"/>
      <c r="B29" s="1"/>
      <c r="C29" s="1" t="str">
        <f t="shared" si="1"/>
        <v>Agustin </v>
      </c>
      <c r="D29" s="2"/>
      <c r="E29" s="49"/>
      <c r="F29" s="41"/>
      <c r="G29" s="46" t="s">
        <v>260</v>
      </c>
      <c r="H29" s="2"/>
      <c r="I29" s="35" t="s">
        <v>248</v>
      </c>
      <c r="J29" s="36">
        <f t="shared" si="8"/>
        <v>3</v>
      </c>
      <c r="K29" s="37">
        <f t="shared" si="9"/>
        <v>5</v>
      </c>
      <c r="L29" s="8"/>
      <c r="M29" s="9"/>
      <c r="N29" s="27" t="s">
        <v>215</v>
      </c>
      <c r="O29" s="27">
        <v>2.0</v>
      </c>
      <c r="P29" s="12">
        <f t="shared" si="11"/>
        <v>2</v>
      </c>
      <c r="Q29" s="12">
        <f t="shared" si="12"/>
        <v>0.04166666667</v>
      </c>
      <c r="R29" s="12"/>
      <c r="S29" s="12">
        <f t="shared" si="13"/>
        <v>0</v>
      </c>
      <c r="T29" s="12">
        <f t="shared" si="14"/>
        <v>0</v>
      </c>
      <c r="U29" s="12">
        <f t="shared" si="15"/>
        <v>0</v>
      </c>
      <c r="V29" s="50">
        <f t="shared" si="16"/>
        <v>0</v>
      </c>
      <c r="W29" s="53" t="s">
        <v>156</v>
      </c>
      <c r="X29" s="54" t="s">
        <v>237</v>
      </c>
      <c r="Y29" s="55" t="s">
        <v>238</v>
      </c>
      <c r="Z29" s="27">
        <v>5.0</v>
      </c>
      <c r="AA29" s="12"/>
      <c r="AB29" s="12">
        <f t="shared" si="17"/>
        <v>0</v>
      </c>
      <c r="AC29" s="12">
        <f t="shared" si="18"/>
        <v>0.25</v>
      </c>
      <c r="AD29" s="12">
        <f t="shared" si="19"/>
        <v>0</v>
      </c>
      <c r="AE29" s="27"/>
      <c r="AF29" s="27">
        <v>6.0</v>
      </c>
      <c r="AG29" s="27" t="s">
        <v>239</v>
      </c>
      <c r="AH29" s="12">
        <f t="shared" si="20"/>
        <v>0</v>
      </c>
      <c r="AI29" s="12" t="str">
        <f t="shared" si="21"/>
        <v>BAJO</v>
      </c>
      <c r="AJ29" s="12">
        <f t="shared" si="22"/>
        <v>0</v>
      </c>
      <c r="AK29" s="12" t="s">
        <v>40</v>
      </c>
      <c r="AL29" s="12" t="s">
        <v>240</v>
      </c>
      <c r="AM29" s="56" t="s">
        <v>241</v>
      </c>
      <c r="AN29" s="12"/>
      <c r="AO29" s="12"/>
      <c r="AP29" s="12" t="str">
        <f>IF( AND(AI$29&lt;&gt;0,AH$17&lt;&gt;0),AL$29&amp;" - "&amp;AK$29,0)</f>
        <v>Estudiante requiere entrenamiento de subhabilidad Tarea - Comunicación</v>
      </c>
      <c r="AQ29" s="12"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2" t="s">
        <v>45</v>
      </c>
    </row>
    <row r="30" ht="52.5" customHeight="1">
      <c r="A30" s="1"/>
      <c r="B30" s="1"/>
      <c r="C30" s="1" t="str">
        <f t="shared" si="1"/>
        <v>Agustin </v>
      </c>
      <c r="D30" s="2"/>
      <c r="E30" s="49"/>
      <c r="F30" s="41"/>
      <c r="G30" s="46" t="s">
        <v>265</v>
      </c>
      <c r="H30" s="2"/>
      <c r="I30" s="35" t="s">
        <v>266</v>
      </c>
      <c r="J30" s="36">
        <f t="shared" si="8"/>
        <v>18</v>
      </c>
      <c r="K30" s="37">
        <f t="shared" si="9"/>
        <v>5</v>
      </c>
      <c r="L30" s="8"/>
      <c r="M30" s="9"/>
      <c r="N30" s="27" t="s">
        <v>215</v>
      </c>
      <c r="O30" s="27">
        <v>3.0</v>
      </c>
      <c r="P30" s="12">
        <f t="shared" si="11"/>
        <v>4</v>
      </c>
      <c r="Q30" s="12">
        <f t="shared" si="12"/>
        <v>0.08333333333</v>
      </c>
      <c r="R30" s="12"/>
      <c r="S30" s="12">
        <f t="shared" si="13"/>
        <v>0</v>
      </c>
      <c r="T30" s="12">
        <f t="shared" si="14"/>
        <v>0</v>
      </c>
      <c r="U30" s="12">
        <f t="shared" si="15"/>
        <v>0</v>
      </c>
      <c r="V30" s="50">
        <f t="shared" si="16"/>
        <v>0</v>
      </c>
      <c r="W30" s="53" t="s">
        <v>248</v>
      </c>
      <c r="X30" s="54" t="s">
        <v>249</v>
      </c>
      <c r="Y30" s="55" t="s">
        <v>238</v>
      </c>
      <c r="Z30" s="27">
        <v>5.0</v>
      </c>
      <c r="AA30" s="12"/>
      <c r="AB30" s="12">
        <f t="shared" si="17"/>
        <v>0</v>
      </c>
      <c r="AC30" s="12">
        <f t="shared" si="18"/>
        <v>0.25</v>
      </c>
      <c r="AD30" s="12">
        <f t="shared" si="19"/>
        <v>0</v>
      </c>
      <c r="AE30" s="27"/>
      <c r="AF30" s="27">
        <v>7.0</v>
      </c>
      <c r="AG30" s="27" t="s">
        <v>250</v>
      </c>
      <c r="AH30" s="12">
        <f t="shared" si="20"/>
        <v>0</v>
      </c>
      <c r="AI30" s="12" t="str">
        <f t="shared" si="21"/>
        <v>BAJO</v>
      </c>
      <c r="AJ30" s="12">
        <f t="shared" si="22"/>
        <v>0</v>
      </c>
      <c r="AK30" s="12" t="s">
        <v>40</v>
      </c>
      <c r="AL30" s="12" t="s">
        <v>251</v>
      </c>
      <c r="AM30" s="56" t="s">
        <v>252</v>
      </c>
      <c r="AN30" s="12"/>
      <c r="AO30" s="12"/>
      <c r="AP30" s="12">
        <f>IF( AND(AI$30&lt;&gt;0,AH$18&lt;&gt;0),AL$30&amp;" - "&amp;AK$30,0)</f>
        <v>0</v>
      </c>
      <c r="AQ30" s="12">
        <f>IF( AP30&lt;&gt;0,AM$30,0)</f>
        <v>0</v>
      </c>
      <c r="AR30" s="12" t="s">
        <v>45</v>
      </c>
    </row>
    <row r="31" ht="24.75" customHeight="1">
      <c r="A31" s="1"/>
      <c r="B31" s="1"/>
      <c r="C31" s="1" t="str">
        <f t="shared" si="1"/>
        <v>Pablo </v>
      </c>
      <c r="D31" s="2"/>
      <c r="E31" s="43" t="s">
        <v>15</v>
      </c>
      <c r="F31" s="30" t="s">
        <v>273</v>
      </c>
      <c r="G31" s="46" t="s">
        <v>274</v>
      </c>
      <c r="H31" s="2"/>
      <c r="I31" s="35" t="s">
        <v>162</v>
      </c>
      <c r="J31" s="36">
        <f t="shared" si="8"/>
        <v>10</v>
      </c>
      <c r="K31" s="37">
        <f t="shared" si="9"/>
        <v>1</v>
      </c>
      <c r="L31" s="8"/>
      <c r="M31" s="9"/>
      <c r="N31" s="27" t="s">
        <v>215</v>
      </c>
      <c r="O31" s="27">
        <v>4.0</v>
      </c>
      <c r="P31" s="12">
        <f t="shared" si="11"/>
        <v>0</v>
      </c>
      <c r="Q31" s="12">
        <f t="shared" si="12"/>
        <v>0</v>
      </c>
      <c r="R31" s="12"/>
      <c r="S31" s="12">
        <f t="shared" si="13"/>
        <v>0</v>
      </c>
      <c r="T31" s="12" t="str">
        <f t="shared" si="14"/>
        <v>oo</v>
      </c>
      <c r="U31" s="12">
        <f t="shared" si="15"/>
        <v>0</v>
      </c>
      <c r="V31" s="50">
        <f t="shared" si="16"/>
        <v>0</v>
      </c>
      <c r="W31" s="53" t="s">
        <v>185</v>
      </c>
      <c r="X31" s="54" t="s">
        <v>255</v>
      </c>
      <c r="Y31" s="55" t="s">
        <v>238</v>
      </c>
      <c r="Z31" s="27">
        <v>12.0</v>
      </c>
      <c r="AA31" s="12"/>
      <c r="AB31" s="12">
        <f t="shared" si="17"/>
        <v>0</v>
      </c>
      <c r="AC31" s="12">
        <f t="shared" si="18"/>
        <v>0.25</v>
      </c>
      <c r="AD31" s="12">
        <f t="shared" si="19"/>
        <v>0</v>
      </c>
      <c r="AE31" s="27" t="s">
        <v>56</v>
      </c>
      <c r="AF31" s="27">
        <v>5.0</v>
      </c>
      <c r="AG31" s="27" t="s">
        <v>238</v>
      </c>
      <c r="AH31" s="12">
        <f t="shared" si="20"/>
        <v>0</v>
      </c>
      <c r="AI31" s="12" t="str">
        <f t="shared" si="21"/>
        <v>BAJO</v>
      </c>
      <c r="AJ31" s="12">
        <f t="shared" si="22"/>
        <v>0</v>
      </c>
      <c r="AK31" s="12" t="s">
        <v>56</v>
      </c>
      <c r="AL31" s="12" t="s">
        <v>256</v>
      </c>
      <c r="AM31" s="56" t="s">
        <v>257</v>
      </c>
      <c r="AN31" s="12"/>
      <c r="AO31" s="12"/>
      <c r="AP31" s="12">
        <f>IF( AND(AI$31&lt;&gt;0,AH$16&lt;&gt;0),AL$31&amp;" - "&amp;AK$31,0)</f>
        <v>0</v>
      </c>
      <c r="AQ31" s="12">
        <f>IF( AP31&lt;&gt;0,AM$31,0)</f>
        <v>0</v>
      </c>
      <c r="AR31" s="12" t="s">
        <v>45</v>
      </c>
    </row>
    <row r="32" ht="29.25" customHeight="1">
      <c r="A32" s="1"/>
      <c r="B32" s="1"/>
      <c r="C32" s="1" t="str">
        <f t="shared" si="1"/>
        <v>Pablo </v>
      </c>
      <c r="D32" s="2"/>
      <c r="E32" s="49"/>
      <c r="F32" s="41"/>
      <c r="G32" s="46" t="s">
        <v>283</v>
      </c>
      <c r="H32" s="2"/>
      <c r="I32" s="35" t="s">
        <v>62</v>
      </c>
      <c r="J32" s="36">
        <f t="shared" si="8"/>
        <v>15</v>
      </c>
      <c r="K32" s="37">
        <f t="shared" si="9"/>
        <v>4</v>
      </c>
      <c r="L32" s="8"/>
      <c r="M32" s="9"/>
      <c r="N32" s="27" t="s">
        <v>215</v>
      </c>
      <c r="O32" s="27">
        <v>5.0</v>
      </c>
      <c r="P32" s="12">
        <f t="shared" si="11"/>
        <v>2</v>
      </c>
      <c r="Q32" s="12">
        <f t="shared" si="12"/>
        <v>0.04166666667</v>
      </c>
      <c r="R32" s="12"/>
      <c r="S32" s="12">
        <f t="shared" si="13"/>
        <v>0</v>
      </c>
      <c r="T32" s="12">
        <f t="shared" si="14"/>
        <v>0</v>
      </c>
      <c r="U32" s="12">
        <f t="shared" si="15"/>
        <v>0</v>
      </c>
      <c r="V32" s="50">
        <f t="shared" si="16"/>
        <v>0</v>
      </c>
      <c r="W32" s="53" t="s">
        <v>86</v>
      </c>
      <c r="X32" s="54" t="s">
        <v>261</v>
      </c>
      <c r="Y32" s="55" t="s">
        <v>238</v>
      </c>
      <c r="Z32" s="27">
        <v>4.0</v>
      </c>
      <c r="AA32" s="12"/>
      <c r="AB32" s="12">
        <f t="shared" si="17"/>
        <v>0</v>
      </c>
      <c r="AC32" s="12">
        <f t="shared" si="18"/>
        <v>0.25</v>
      </c>
      <c r="AD32" s="12">
        <f t="shared" si="19"/>
        <v>0</v>
      </c>
      <c r="AE32" s="27"/>
      <c r="AF32" s="27">
        <v>5.0</v>
      </c>
      <c r="AG32" s="27" t="s">
        <v>221</v>
      </c>
      <c r="AH32" s="12">
        <f t="shared" si="20"/>
        <v>0</v>
      </c>
      <c r="AI32" s="12" t="str">
        <f t="shared" si="21"/>
        <v>BAJO</v>
      </c>
      <c r="AJ32" s="12">
        <f t="shared" si="22"/>
        <v>0</v>
      </c>
      <c r="AK32" s="12" t="s">
        <v>56</v>
      </c>
      <c r="AL32" s="12" t="s">
        <v>262</v>
      </c>
      <c r="AM32" s="56" t="s">
        <v>263</v>
      </c>
      <c r="AN32" s="12"/>
      <c r="AO32" s="12"/>
      <c r="AP32" s="12">
        <f>IF( AND(AI$32&lt;&gt;0,AH$16&lt;&gt;0),AL$32&amp;" - "&amp;AK$32,0)</f>
        <v>0</v>
      </c>
      <c r="AQ32" s="12">
        <f>IF( AP32&lt;&gt;0,AM$32,0)</f>
        <v>0</v>
      </c>
      <c r="AR32" s="12" t="s">
        <v>45</v>
      </c>
    </row>
    <row r="33" ht="20.25" customHeight="1">
      <c r="A33" s="1"/>
      <c r="B33" s="1"/>
      <c r="C33" s="1" t="str">
        <f t="shared" si="1"/>
        <v>Pablo </v>
      </c>
      <c r="D33" s="2"/>
      <c r="E33" s="49"/>
      <c r="F33" s="41"/>
      <c r="G33" s="46" t="s">
        <v>289</v>
      </c>
      <c r="H33" s="2"/>
      <c r="I33" s="1"/>
      <c r="J33" s="36">
        <f t="shared" si="8"/>
        <v>0</v>
      </c>
      <c r="K33" s="37">
        <f t="shared" si="9"/>
        <v>0</v>
      </c>
      <c r="L33" s="8"/>
      <c r="M33" s="9"/>
      <c r="N33" s="27" t="s">
        <v>215</v>
      </c>
      <c r="O33" s="27">
        <v>6.0</v>
      </c>
      <c r="P33" s="12">
        <f t="shared" si="11"/>
        <v>1</v>
      </c>
      <c r="Q33" s="12">
        <f t="shared" si="12"/>
        <v>0.02083333333</v>
      </c>
      <c r="R33" s="12"/>
      <c r="S33" s="12">
        <f t="shared" si="13"/>
        <v>0</v>
      </c>
      <c r="T33" s="12">
        <f t="shared" si="14"/>
        <v>0</v>
      </c>
      <c r="U33" s="12">
        <f t="shared" si="15"/>
        <v>0</v>
      </c>
      <c r="V33" s="50">
        <f t="shared" si="16"/>
        <v>0</v>
      </c>
      <c r="W33" s="53" t="s">
        <v>180</v>
      </c>
      <c r="X33" s="54" t="s">
        <v>267</v>
      </c>
      <c r="Y33" s="55" t="s">
        <v>238</v>
      </c>
      <c r="Z33" s="27">
        <v>5.0</v>
      </c>
      <c r="AA33" s="12"/>
      <c r="AB33" s="12">
        <f t="shared" si="17"/>
        <v>0</v>
      </c>
      <c r="AC33" s="12">
        <f t="shared" si="18"/>
        <v>0.25</v>
      </c>
      <c r="AD33" s="12">
        <f t="shared" si="19"/>
        <v>0</v>
      </c>
      <c r="AE33" s="27"/>
      <c r="AF33" s="27">
        <v>5.0</v>
      </c>
      <c r="AG33" s="27" t="s">
        <v>226</v>
      </c>
      <c r="AH33" s="12">
        <f t="shared" si="20"/>
        <v>0</v>
      </c>
      <c r="AI33" s="12" t="str">
        <f t="shared" si="21"/>
        <v>BAJO</v>
      </c>
      <c r="AJ33" s="12">
        <f t="shared" si="22"/>
        <v>0</v>
      </c>
      <c r="AK33" s="12" t="s">
        <v>56</v>
      </c>
      <c r="AL33" s="12" t="s">
        <v>227</v>
      </c>
      <c r="AM33" s="56" t="s">
        <v>268</v>
      </c>
      <c r="AN33" s="12"/>
      <c r="AO33" s="12"/>
      <c r="AP33" s="12">
        <f>IF( AND(AI$33&lt;&gt;0,AH$16&lt;&gt;0),AL$33&amp;" - "&amp;AK$33,0)</f>
        <v>0</v>
      </c>
      <c r="AQ33" s="12">
        <f>IF( AP33&lt;&gt;0,AM$33,0)</f>
        <v>0</v>
      </c>
      <c r="AR33" s="12" t="s">
        <v>45</v>
      </c>
    </row>
    <row r="34" ht="37.5" customHeight="1">
      <c r="A34" s="1"/>
      <c r="B34" s="1"/>
      <c r="C34" s="1" t="str">
        <f t="shared" si="1"/>
        <v>Pablo </v>
      </c>
      <c r="D34" s="2"/>
      <c r="E34" s="49"/>
      <c r="F34" s="41"/>
      <c r="G34" s="46" t="s">
        <v>297</v>
      </c>
      <c r="H34" s="2"/>
      <c r="I34" s="1"/>
      <c r="J34" s="36">
        <f t="shared" si="8"/>
        <v>0</v>
      </c>
      <c r="K34" s="37">
        <f t="shared" si="9"/>
        <v>0</v>
      </c>
      <c r="L34" s="8"/>
      <c r="M34" s="9"/>
      <c r="N34" s="27" t="s">
        <v>215</v>
      </c>
      <c r="O34" s="27">
        <v>7.0</v>
      </c>
      <c r="P34" s="12">
        <f t="shared" si="11"/>
        <v>0</v>
      </c>
      <c r="Q34" s="12">
        <f t="shared" si="12"/>
        <v>0</v>
      </c>
      <c r="R34" s="12"/>
      <c r="S34" s="12">
        <f t="shared" si="13"/>
        <v>0</v>
      </c>
      <c r="T34" s="12" t="str">
        <f t="shared" si="14"/>
        <v>oo</v>
      </c>
      <c r="U34" s="12">
        <f t="shared" si="15"/>
        <v>0</v>
      </c>
      <c r="V34" s="50">
        <f t="shared" si="16"/>
        <v>0</v>
      </c>
      <c r="W34" s="53" t="s">
        <v>275</v>
      </c>
      <c r="X34" s="54" t="s">
        <v>276</v>
      </c>
      <c r="Y34" s="55" t="s">
        <v>238</v>
      </c>
      <c r="Z34" s="27">
        <v>5.0</v>
      </c>
      <c r="AA34" s="12"/>
      <c r="AB34" s="12">
        <f t="shared" si="17"/>
        <v>0</v>
      </c>
      <c r="AC34" s="12">
        <f t="shared" si="18"/>
        <v>0.25</v>
      </c>
      <c r="AD34" s="12">
        <f t="shared" si="19"/>
        <v>0</v>
      </c>
      <c r="AE34" s="27"/>
      <c r="AF34" s="27">
        <v>5.0</v>
      </c>
      <c r="AG34" s="27" t="s">
        <v>277</v>
      </c>
      <c r="AH34" s="12">
        <f t="shared" si="20"/>
        <v>0</v>
      </c>
      <c r="AI34" s="12" t="str">
        <f t="shared" si="21"/>
        <v>BAJO</v>
      </c>
      <c r="AJ34" s="12">
        <f t="shared" si="22"/>
        <v>0</v>
      </c>
      <c r="AK34" s="12" t="s">
        <v>56</v>
      </c>
      <c r="AL34" s="12" t="s">
        <v>278</v>
      </c>
      <c r="AM34" s="56" t="s">
        <v>279</v>
      </c>
      <c r="AN34" s="12"/>
      <c r="AO34" s="12"/>
      <c r="AP34" s="12">
        <f>IF( AND(AI$34&lt;&gt;0,AH$16&lt;&gt;0),AL$34&amp;" - "&amp;AK$34,0)</f>
        <v>0</v>
      </c>
      <c r="AQ34" s="12">
        <f>IF( AP34&lt;&gt;0,AM$34,0)</f>
        <v>0</v>
      </c>
      <c r="AR34" s="12" t="s">
        <v>45</v>
      </c>
    </row>
    <row r="35" ht="24.0" customHeight="1">
      <c r="A35" s="1"/>
      <c r="B35" s="1"/>
      <c r="C35" s="1" t="str">
        <f t="shared" si="1"/>
        <v>Agustin </v>
      </c>
      <c r="D35" s="2"/>
      <c r="E35" s="43" t="s">
        <v>98</v>
      </c>
      <c r="F35" s="30" t="s">
        <v>303</v>
      </c>
      <c r="G35" s="46" t="s">
        <v>304</v>
      </c>
      <c r="H35" s="2"/>
      <c r="I35" s="35" t="s">
        <v>67</v>
      </c>
      <c r="J35" s="36">
        <f t="shared" si="8"/>
        <v>13</v>
      </c>
      <c r="K35" s="37">
        <f t="shared" si="9"/>
        <v>4</v>
      </c>
      <c r="L35" s="8"/>
      <c r="M35" s="9"/>
      <c r="N35" s="27" t="s">
        <v>215</v>
      </c>
      <c r="O35" s="27">
        <v>8.0</v>
      </c>
      <c r="P35" s="12">
        <f t="shared" si="11"/>
        <v>1</v>
      </c>
      <c r="Q35" s="12">
        <f t="shared" si="12"/>
        <v>0.02083333333</v>
      </c>
      <c r="R35" s="12"/>
      <c r="S35" s="12">
        <f t="shared" si="13"/>
        <v>0</v>
      </c>
      <c r="T35" s="12">
        <f t="shared" si="14"/>
        <v>0</v>
      </c>
      <c r="U35" s="12">
        <f t="shared" si="15"/>
        <v>0</v>
      </c>
      <c r="V35" s="50">
        <f t="shared" si="16"/>
        <v>0</v>
      </c>
      <c r="W35" s="53" t="s">
        <v>75</v>
      </c>
      <c r="X35" s="54" t="s">
        <v>284</v>
      </c>
      <c r="Y35" s="55" t="s">
        <v>238</v>
      </c>
      <c r="Z35" s="27">
        <v>5.0</v>
      </c>
      <c r="AA35" s="12"/>
      <c r="AB35" s="12">
        <f t="shared" si="17"/>
        <v>0</v>
      </c>
      <c r="AC35" s="12">
        <f t="shared" si="18"/>
        <v>0.25</v>
      </c>
      <c r="AD35" s="12">
        <f t="shared" si="19"/>
        <v>0</v>
      </c>
      <c r="AE35" s="27"/>
      <c r="AF35" s="27">
        <v>5.0</v>
      </c>
      <c r="AG35" s="27" t="s">
        <v>239</v>
      </c>
      <c r="AH35" s="12">
        <f t="shared" si="20"/>
        <v>0</v>
      </c>
      <c r="AI35" s="12" t="str">
        <f t="shared" si="21"/>
        <v>BAJO</v>
      </c>
      <c r="AJ35" s="12">
        <f t="shared" si="22"/>
        <v>0</v>
      </c>
      <c r="AK35" s="12" t="s">
        <v>56</v>
      </c>
      <c r="AL35" s="12" t="s">
        <v>240</v>
      </c>
      <c r="AM35" s="56" t="s">
        <v>285</v>
      </c>
      <c r="AN35" s="12"/>
      <c r="AO35" s="12"/>
      <c r="AP35" s="12">
        <f>IF( AND(AI$35&lt;&gt;0,AH$16&lt;&gt;0),AL$35&amp;" - "&amp;AK$35,0)</f>
        <v>0</v>
      </c>
      <c r="AQ35" s="12">
        <f>IF( AP35&lt;&gt;0,AM$35,0)</f>
        <v>0</v>
      </c>
      <c r="AR35" s="12" t="s">
        <v>45</v>
      </c>
    </row>
    <row r="36" ht="37.5" customHeight="1">
      <c r="A36" s="1"/>
      <c r="B36" s="1"/>
      <c r="C36" s="1" t="str">
        <f t="shared" si="1"/>
        <v>Agustin </v>
      </c>
      <c r="D36" s="2"/>
      <c r="E36" s="49"/>
      <c r="F36" s="41"/>
      <c r="G36" s="46" t="s">
        <v>311</v>
      </c>
      <c r="H36" s="2"/>
      <c r="I36" s="1"/>
      <c r="J36" s="36">
        <f t="shared" si="8"/>
        <v>0</v>
      </c>
      <c r="K36" s="37">
        <f t="shared" si="9"/>
        <v>0</v>
      </c>
      <c r="L36" s="8"/>
      <c r="M36" s="9"/>
      <c r="N36" s="27" t="s">
        <v>215</v>
      </c>
      <c r="O36" s="27">
        <v>9.0</v>
      </c>
      <c r="P36" s="12">
        <f t="shared" si="11"/>
        <v>2</v>
      </c>
      <c r="Q36" s="12">
        <f t="shared" si="12"/>
        <v>0.04166666667</v>
      </c>
      <c r="R36" s="12"/>
      <c r="S36" s="12">
        <f t="shared" si="13"/>
        <v>0</v>
      </c>
      <c r="T36" s="12">
        <f t="shared" si="14"/>
        <v>0</v>
      </c>
      <c r="U36" s="12">
        <f t="shared" si="15"/>
        <v>0</v>
      </c>
      <c r="V36" s="50">
        <f t="shared" si="16"/>
        <v>0</v>
      </c>
      <c r="W36" s="53" t="s">
        <v>119</v>
      </c>
      <c r="X36" s="54" t="s">
        <v>287</v>
      </c>
      <c r="Y36" s="55" t="s">
        <v>238</v>
      </c>
      <c r="Z36" s="27">
        <v>11.0</v>
      </c>
      <c r="AA36" s="12"/>
      <c r="AB36" s="12">
        <f t="shared" si="17"/>
        <v>0</v>
      </c>
      <c r="AC36" s="12">
        <f t="shared" si="18"/>
        <v>0.25</v>
      </c>
      <c r="AD36" s="12">
        <f t="shared" si="19"/>
        <v>0</v>
      </c>
      <c r="AE36" s="27"/>
      <c r="AF36" s="27">
        <v>8.0</v>
      </c>
      <c r="AG36" s="27" t="s">
        <v>250</v>
      </c>
      <c r="AH36" s="12">
        <f t="shared" si="20"/>
        <v>0</v>
      </c>
      <c r="AI36" s="12" t="str">
        <f t="shared" si="21"/>
        <v>BAJO</v>
      </c>
      <c r="AJ36" s="12">
        <f t="shared" si="22"/>
        <v>0</v>
      </c>
      <c r="AK36" s="12" t="s">
        <v>56</v>
      </c>
      <c r="AL36" s="12" t="s">
        <v>251</v>
      </c>
      <c r="AM36" s="56" t="s">
        <v>288</v>
      </c>
      <c r="AN36" s="12"/>
      <c r="AO36" s="12"/>
      <c r="AP36" s="12">
        <f>IF( AND(AI$36&lt;&gt;0,AH$19&lt;&gt;0),AL$36&amp;" - "&amp;AK$36,0)</f>
        <v>0</v>
      </c>
      <c r="AQ36" s="12">
        <f>IF( AP36&lt;&gt;0,AM$36,0)</f>
        <v>0</v>
      </c>
      <c r="AR36" s="12" t="s">
        <v>45</v>
      </c>
    </row>
    <row r="37" ht="33.0" customHeight="1">
      <c r="A37" s="1"/>
      <c r="B37" s="1"/>
      <c r="C37" s="1" t="str">
        <f t="shared" si="1"/>
        <v>Agustin </v>
      </c>
      <c r="D37" s="2"/>
      <c r="E37" s="49"/>
      <c r="F37" s="41"/>
      <c r="G37" s="46" t="s">
        <v>317</v>
      </c>
      <c r="H37" s="2"/>
      <c r="I37" s="1"/>
      <c r="J37" s="36">
        <f t="shared" si="8"/>
        <v>0</v>
      </c>
      <c r="K37" s="37">
        <f t="shared" si="9"/>
        <v>0</v>
      </c>
      <c r="L37" s="8"/>
      <c r="M37" s="9"/>
      <c r="N37" s="27" t="s">
        <v>215</v>
      </c>
      <c r="O37" s="27">
        <v>10.0</v>
      </c>
      <c r="P37" s="12">
        <f t="shared" si="11"/>
        <v>1</v>
      </c>
      <c r="Q37" s="12">
        <f t="shared" si="12"/>
        <v>0.02083333333</v>
      </c>
      <c r="R37" s="12"/>
      <c r="S37" s="12">
        <f t="shared" si="13"/>
        <v>0</v>
      </c>
      <c r="T37" s="12">
        <f t="shared" si="14"/>
        <v>0</v>
      </c>
      <c r="U37" s="12">
        <f t="shared" si="15"/>
        <v>0</v>
      </c>
      <c r="V37" s="50">
        <f t="shared" si="16"/>
        <v>0</v>
      </c>
      <c r="W37" s="53" t="s">
        <v>162</v>
      </c>
      <c r="X37" s="54" t="s">
        <v>292</v>
      </c>
      <c r="Y37" s="55" t="s">
        <v>277</v>
      </c>
      <c r="Z37" s="27">
        <v>1.0</v>
      </c>
      <c r="AA37" s="12"/>
      <c r="AB37" s="12">
        <f t="shared" si="17"/>
        <v>0</v>
      </c>
      <c r="AC37" s="12">
        <f t="shared" si="18"/>
        <v>0.02083333333</v>
      </c>
      <c r="AD37" s="12">
        <f t="shared" si="19"/>
        <v>0</v>
      </c>
      <c r="AE37" s="27"/>
      <c r="AF37" s="27">
        <v>8.0</v>
      </c>
      <c r="AG37" s="27" t="s">
        <v>293</v>
      </c>
      <c r="AH37" s="12">
        <f t="shared" si="20"/>
        <v>0</v>
      </c>
      <c r="AI37" s="12" t="str">
        <f t="shared" si="21"/>
        <v>BAJO</v>
      </c>
      <c r="AJ37" s="12">
        <f t="shared" si="22"/>
        <v>0</v>
      </c>
      <c r="AK37" s="12" t="s">
        <v>56</v>
      </c>
      <c r="AL37" s="12" t="s">
        <v>294</v>
      </c>
      <c r="AM37" s="56" t="s">
        <v>295</v>
      </c>
      <c r="AN37" s="12"/>
      <c r="AO37" s="12"/>
      <c r="AP37" s="12">
        <f>IF( AND(AI$37&lt;&gt;0,AH$19&lt;&gt;0),AL$37&amp;" - "&amp;AK$37,0)</f>
        <v>0</v>
      </c>
      <c r="AQ37" s="12">
        <f>IF( AP37&lt;&gt;0,AM$37,0)</f>
        <v>0</v>
      </c>
      <c r="AR37" s="12" t="s">
        <v>45</v>
      </c>
    </row>
    <row r="38" ht="33.75" customHeight="1">
      <c r="A38" s="1"/>
      <c r="B38" s="1"/>
      <c r="C38" s="1" t="str">
        <f t="shared" si="1"/>
        <v>Pablo </v>
      </c>
      <c r="D38" s="2"/>
      <c r="E38" s="43" t="s">
        <v>15</v>
      </c>
      <c r="F38" s="30" t="s">
        <v>324</v>
      </c>
      <c r="G38" s="46" t="s">
        <v>325</v>
      </c>
      <c r="H38" s="2"/>
      <c r="I38" s="1"/>
      <c r="J38" s="36">
        <f t="shared" si="8"/>
        <v>0</v>
      </c>
      <c r="K38" s="37">
        <f t="shared" si="9"/>
        <v>0</v>
      </c>
      <c r="L38" s="8"/>
      <c r="M38" s="9"/>
      <c r="N38" s="27" t="s">
        <v>215</v>
      </c>
      <c r="O38" s="27">
        <v>11.0</v>
      </c>
      <c r="P38" s="12">
        <f t="shared" si="11"/>
        <v>0</v>
      </c>
      <c r="Q38" s="12">
        <f t="shared" si="12"/>
        <v>0</v>
      </c>
      <c r="R38" s="12"/>
      <c r="S38" s="12">
        <f t="shared" si="13"/>
        <v>0</v>
      </c>
      <c r="T38" s="12" t="str">
        <f t="shared" si="14"/>
        <v>oo</v>
      </c>
      <c r="U38" s="12">
        <f t="shared" si="15"/>
        <v>0</v>
      </c>
      <c r="V38" s="50">
        <f t="shared" si="16"/>
        <v>0</v>
      </c>
      <c r="W38" s="53" t="s">
        <v>299</v>
      </c>
      <c r="X38" s="54" t="s">
        <v>300</v>
      </c>
      <c r="Y38" s="55" t="s">
        <v>277</v>
      </c>
      <c r="Z38" s="27">
        <v>5.0</v>
      </c>
      <c r="AA38" s="12"/>
      <c r="AB38" s="12">
        <f t="shared" si="17"/>
        <v>0</v>
      </c>
      <c r="AC38" s="12">
        <f t="shared" si="18"/>
        <v>0.02083333333</v>
      </c>
      <c r="AD38" s="12">
        <f t="shared" si="19"/>
        <v>0</v>
      </c>
      <c r="AE38" s="27" t="s">
        <v>72</v>
      </c>
      <c r="AF38" s="27">
        <v>4.0</v>
      </c>
      <c r="AG38" s="27" t="s">
        <v>238</v>
      </c>
      <c r="AH38" s="12">
        <f t="shared" si="20"/>
        <v>0</v>
      </c>
      <c r="AI38" s="12" t="str">
        <f t="shared" si="21"/>
        <v>BAJO</v>
      </c>
      <c r="AJ38" s="12">
        <f t="shared" si="22"/>
        <v>0</v>
      </c>
      <c r="AK38" s="12" t="s">
        <v>72</v>
      </c>
      <c r="AL38" s="12" t="s">
        <v>256</v>
      </c>
      <c r="AM38" s="56" t="s">
        <v>301</v>
      </c>
      <c r="AN38" s="12"/>
      <c r="AO38" s="12"/>
      <c r="AP38" s="12" t="str">
        <f>IF( AND(AI$38&lt;&gt;0,AH$15&lt;&gt;0),AL$38&amp;" - "&amp;AK$38,0)</f>
        <v>Estudiante requiere entrenamiento de subhabilidad Argumentación - Control</v>
      </c>
      <c r="AQ38" s="12"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2" t="s">
        <v>45</v>
      </c>
    </row>
    <row r="39" ht="37.5" customHeight="1">
      <c r="A39" s="1"/>
      <c r="B39" s="1"/>
      <c r="C39" s="1" t="str">
        <f t="shared" si="1"/>
        <v>Pablo </v>
      </c>
      <c r="D39" s="2"/>
      <c r="E39" s="49"/>
      <c r="F39" s="41"/>
      <c r="G39" s="46" t="s">
        <v>317</v>
      </c>
      <c r="H39" s="2"/>
      <c r="I39" s="1"/>
      <c r="J39" s="36">
        <f t="shared" si="8"/>
        <v>0</v>
      </c>
      <c r="K39" s="37">
        <f t="shared" si="9"/>
        <v>0</v>
      </c>
      <c r="L39" s="8"/>
      <c r="M39" s="9"/>
      <c r="N39" s="27" t="s">
        <v>215</v>
      </c>
      <c r="O39" s="27">
        <v>12.0</v>
      </c>
      <c r="P39" s="12">
        <f t="shared" si="11"/>
        <v>0</v>
      </c>
      <c r="Q39" s="12">
        <f t="shared" si="12"/>
        <v>0</v>
      </c>
      <c r="R39" s="12"/>
      <c r="S39" s="12">
        <f t="shared" si="13"/>
        <v>0</v>
      </c>
      <c r="T39" s="12" t="str">
        <f t="shared" si="14"/>
        <v>oo</v>
      </c>
      <c r="U39" s="12">
        <f t="shared" si="15"/>
        <v>0</v>
      </c>
      <c r="V39" s="50">
        <f t="shared" si="16"/>
        <v>0</v>
      </c>
      <c r="W39" s="53" t="s">
        <v>306</v>
      </c>
      <c r="X39" s="54" t="s">
        <v>307</v>
      </c>
      <c r="Y39" s="55" t="s">
        <v>226</v>
      </c>
      <c r="Z39" s="27">
        <v>6.0</v>
      </c>
      <c r="AA39" s="12"/>
      <c r="AB39" s="12">
        <f t="shared" si="17"/>
        <v>0</v>
      </c>
      <c r="AC39" s="12">
        <f t="shared" si="18"/>
        <v>0.2083333333</v>
      </c>
      <c r="AD39" s="12">
        <f t="shared" si="19"/>
        <v>0</v>
      </c>
      <c r="AE39" s="27"/>
      <c r="AF39" s="27">
        <v>4.0</v>
      </c>
      <c r="AG39" s="27" t="s">
        <v>226</v>
      </c>
      <c r="AH39" s="12">
        <f t="shared" si="20"/>
        <v>0</v>
      </c>
      <c r="AI39" s="12" t="str">
        <f t="shared" si="21"/>
        <v>BAJO</v>
      </c>
      <c r="AJ39" s="12">
        <f t="shared" si="22"/>
        <v>0</v>
      </c>
      <c r="AK39" s="12" t="s">
        <v>72</v>
      </c>
      <c r="AL39" s="12" t="s">
        <v>227</v>
      </c>
      <c r="AM39" s="56" t="s">
        <v>308</v>
      </c>
      <c r="AN39" s="12"/>
      <c r="AO39" s="12"/>
      <c r="AP39" s="12" t="str">
        <f>IF( AND(AI$39&lt;&gt;0,AH$15&lt;&gt;0),AL$39&amp;" - "&amp;AK$39,0)</f>
        <v>Estudiante requiere entrenamiento de subhabilidad Informar - Control</v>
      </c>
      <c r="AQ39" s="12"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2" t="s">
        <v>45</v>
      </c>
    </row>
    <row r="40" ht="31.5" customHeight="1">
      <c r="A40" s="1"/>
      <c r="B40" s="1"/>
      <c r="C40" s="1" t="str">
        <f t="shared" si="1"/>
        <v>Pablo </v>
      </c>
      <c r="D40" s="2"/>
      <c r="E40" s="49"/>
      <c r="F40" s="41"/>
      <c r="G40" s="46" t="s">
        <v>337</v>
      </c>
      <c r="H40" s="2"/>
      <c r="I40" s="35" t="s">
        <v>79</v>
      </c>
      <c r="J40" s="36">
        <f t="shared" si="8"/>
        <v>33</v>
      </c>
      <c r="K40" s="37">
        <f t="shared" si="9"/>
        <v>5</v>
      </c>
      <c r="L40" s="8"/>
      <c r="M40" s="9"/>
      <c r="N40" s="27" t="s">
        <v>215</v>
      </c>
      <c r="O40" s="27">
        <v>13.0</v>
      </c>
      <c r="P40" s="12">
        <f t="shared" si="11"/>
        <v>2</v>
      </c>
      <c r="Q40" s="12">
        <f t="shared" si="12"/>
        <v>0.04166666667</v>
      </c>
      <c r="R40" s="12"/>
      <c r="S40" s="12">
        <f t="shared" si="13"/>
        <v>0</v>
      </c>
      <c r="T40" s="12">
        <f t="shared" si="14"/>
        <v>0</v>
      </c>
      <c r="U40" s="12">
        <f t="shared" si="15"/>
        <v>0</v>
      </c>
      <c r="V40" s="50">
        <f t="shared" si="16"/>
        <v>0</v>
      </c>
      <c r="W40" s="53" t="s">
        <v>67</v>
      </c>
      <c r="X40" s="54" t="s">
        <v>312</v>
      </c>
      <c r="Y40" s="55" t="s">
        <v>226</v>
      </c>
      <c r="Z40" s="27">
        <v>4.0</v>
      </c>
      <c r="AA40" s="12"/>
      <c r="AB40" s="12">
        <f t="shared" si="17"/>
        <v>0</v>
      </c>
      <c r="AC40" s="12">
        <f t="shared" si="18"/>
        <v>0.2083333333</v>
      </c>
      <c r="AD40" s="12">
        <f t="shared" si="19"/>
        <v>0</v>
      </c>
      <c r="AE40" s="27"/>
      <c r="AF40" s="27">
        <v>4.0</v>
      </c>
      <c r="AG40" s="27" t="s">
        <v>293</v>
      </c>
      <c r="AH40" s="12">
        <f t="shared" si="20"/>
        <v>0</v>
      </c>
      <c r="AI40" s="12" t="str">
        <f t="shared" si="21"/>
        <v>BAJO</v>
      </c>
      <c r="AJ40" s="12">
        <f t="shared" si="22"/>
        <v>0</v>
      </c>
      <c r="AK40" s="12" t="s">
        <v>72</v>
      </c>
      <c r="AL40" s="12" t="s">
        <v>294</v>
      </c>
      <c r="AM40" s="56" t="s">
        <v>313</v>
      </c>
      <c r="AN40" s="12"/>
      <c r="AO40" s="12"/>
      <c r="AP40" s="12" t="str">
        <f>IF( AND(AI$40&lt;&gt;0,AH$15&lt;&gt;0),AL$40&amp;" - "&amp;AK$40,0)</f>
        <v>Estudiante requiere entrenamiento de subhabilidad Mantenimiento - Control</v>
      </c>
      <c r="AQ40" s="12"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2" t="s">
        <v>45</v>
      </c>
    </row>
    <row r="41" ht="38.25" customHeight="1">
      <c r="A41" s="1"/>
      <c r="B41" s="1"/>
      <c r="C41" s="1" t="str">
        <f t="shared" si="1"/>
        <v>Andres </v>
      </c>
      <c r="D41" s="2"/>
      <c r="E41" s="43" t="s">
        <v>34</v>
      </c>
      <c r="F41" s="30" t="s">
        <v>346</v>
      </c>
      <c r="G41" s="46" t="s">
        <v>347</v>
      </c>
      <c r="H41" s="2"/>
      <c r="I41" s="35" t="s">
        <v>247</v>
      </c>
      <c r="J41" s="36">
        <f t="shared" si="8"/>
        <v>27</v>
      </c>
      <c r="K41" s="37">
        <f t="shared" si="9"/>
        <v>10</v>
      </c>
      <c r="L41" s="8"/>
      <c r="M41" s="9"/>
      <c r="N41" s="27" t="s">
        <v>215</v>
      </c>
      <c r="O41" s="27">
        <v>14.0</v>
      </c>
      <c r="P41" s="12">
        <f t="shared" si="11"/>
        <v>0</v>
      </c>
      <c r="Q41" s="12">
        <f t="shared" si="12"/>
        <v>0</v>
      </c>
      <c r="R41" s="12"/>
      <c r="S41" s="12">
        <f t="shared" si="13"/>
        <v>0</v>
      </c>
      <c r="T41" s="12" t="str">
        <f t="shared" si="14"/>
        <v>oo</v>
      </c>
      <c r="U41" s="12">
        <f t="shared" si="15"/>
        <v>0</v>
      </c>
      <c r="V41" s="50">
        <f t="shared" si="16"/>
        <v>0</v>
      </c>
      <c r="W41" s="53" t="s">
        <v>318</v>
      </c>
      <c r="X41" s="54" t="s">
        <v>319</v>
      </c>
      <c r="Y41" s="55" t="s">
        <v>226</v>
      </c>
      <c r="Z41" s="27">
        <v>5.0</v>
      </c>
      <c r="AA41" s="12"/>
      <c r="AB41" s="12">
        <f t="shared" si="17"/>
        <v>0</v>
      </c>
      <c r="AC41" s="12">
        <f t="shared" si="18"/>
        <v>0.2083333333</v>
      </c>
      <c r="AD41" s="12">
        <f t="shared" si="19"/>
        <v>0</v>
      </c>
      <c r="AE41" s="27"/>
      <c r="AF41" s="27">
        <v>4.0</v>
      </c>
      <c r="AG41" s="27" t="s">
        <v>239</v>
      </c>
      <c r="AH41" s="12">
        <f t="shared" si="20"/>
        <v>0</v>
      </c>
      <c r="AI41" s="12" t="str">
        <f t="shared" si="21"/>
        <v>BAJO</v>
      </c>
      <c r="AJ41" s="12">
        <f t="shared" si="22"/>
        <v>0</v>
      </c>
      <c r="AK41" s="12" t="s">
        <v>72</v>
      </c>
      <c r="AL41" s="12" t="s">
        <v>240</v>
      </c>
      <c r="AM41" s="56" t="s">
        <v>320</v>
      </c>
      <c r="AN41" s="12"/>
      <c r="AO41" s="12"/>
      <c r="AP41" s="12" t="str">
        <f>IF( AND(AI$41&lt;&gt;0,AH$15&lt;&gt;0),AL$41&amp;" - "&amp;AK$41,0)</f>
        <v>Estudiante requiere entrenamiento de subhabilidad Tarea - Control</v>
      </c>
      <c r="AQ41" s="12"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2" t="s">
        <v>45</v>
      </c>
    </row>
    <row r="42" ht="32.25" customHeight="1">
      <c r="A42" s="1"/>
      <c r="B42" s="1"/>
      <c r="C42" s="1" t="str">
        <f t="shared" si="1"/>
        <v>Andres </v>
      </c>
      <c r="D42" s="2"/>
      <c r="E42" s="49"/>
      <c r="F42" s="41"/>
      <c r="G42" s="46" t="s">
        <v>353</v>
      </c>
      <c r="H42" s="2"/>
      <c r="I42" s="35" t="s">
        <v>354</v>
      </c>
      <c r="J42" s="36">
        <f t="shared" si="8"/>
        <v>24</v>
      </c>
      <c r="K42" s="37">
        <f t="shared" si="9"/>
        <v>7</v>
      </c>
      <c r="L42" s="8"/>
      <c r="M42" s="9"/>
      <c r="N42" s="27" t="s">
        <v>215</v>
      </c>
      <c r="O42" s="27">
        <v>15.0</v>
      </c>
      <c r="P42" s="12">
        <f t="shared" si="11"/>
        <v>5</v>
      </c>
      <c r="Q42" s="12">
        <f t="shared" si="12"/>
        <v>0.1041666667</v>
      </c>
      <c r="R42" s="12"/>
      <c r="S42" s="12">
        <f t="shared" si="13"/>
        <v>0</v>
      </c>
      <c r="T42" s="12">
        <f t="shared" si="14"/>
        <v>0</v>
      </c>
      <c r="U42" s="12">
        <f t="shared" si="15"/>
        <v>0</v>
      </c>
      <c r="V42" s="50">
        <f t="shared" si="16"/>
        <v>0</v>
      </c>
      <c r="W42" s="53" t="s">
        <v>62</v>
      </c>
      <c r="X42" s="54" t="s">
        <v>326</v>
      </c>
      <c r="Y42" s="55" t="s">
        <v>226</v>
      </c>
      <c r="Z42" s="27">
        <v>4.0</v>
      </c>
      <c r="AA42" s="12"/>
      <c r="AB42" s="12">
        <f t="shared" si="17"/>
        <v>0</v>
      </c>
      <c r="AC42" s="12">
        <f t="shared" si="18"/>
        <v>0.2083333333</v>
      </c>
      <c r="AD42" s="12">
        <f t="shared" si="19"/>
        <v>0</v>
      </c>
      <c r="AE42" s="27"/>
      <c r="AF42" s="27">
        <v>9.0</v>
      </c>
      <c r="AG42" s="27" t="s">
        <v>250</v>
      </c>
      <c r="AH42" s="12">
        <f t="shared" si="20"/>
        <v>0</v>
      </c>
      <c r="AI42" s="12" t="str">
        <f t="shared" si="21"/>
        <v>BAJO</v>
      </c>
      <c r="AJ42" s="12">
        <f t="shared" si="22"/>
        <v>0</v>
      </c>
      <c r="AK42" s="12" t="s">
        <v>72</v>
      </c>
      <c r="AL42" s="12" t="s">
        <v>251</v>
      </c>
      <c r="AM42" s="56" t="s">
        <v>327</v>
      </c>
      <c r="AN42" s="12"/>
      <c r="AO42" s="12"/>
      <c r="AP42" s="12">
        <f>IF( AND(AI$42&lt;&gt;0,AH$20&lt;&gt;0),AL$42&amp;" - "&amp;AK$42,0)</f>
        <v>0</v>
      </c>
      <c r="AQ42" s="12">
        <f>IF( AP42&lt;&gt;0,AM$42,0)</f>
        <v>0</v>
      </c>
      <c r="AR42" s="12" t="s">
        <v>45</v>
      </c>
    </row>
    <row r="43" ht="27.75" customHeight="1">
      <c r="A43" s="1"/>
      <c r="B43" s="1"/>
      <c r="C43" s="1" t="str">
        <f t="shared" si="1"/>
        <v>Pablo </v>
      </c>
      <c r="D43" s="2"/>
      <c r="E43" s="43" t="s">
        <v>15</v>
      </c>
      <c r="F43" s="30" t="s">
        <v>346</v>
      </c>
      <c r="G43" s="46" t="s">
        <v>361</v>
      </c>
      <c r="H43" s="2"/>
      <c r="I43" s="1"/>
      <c r="J43" s="36">
        <f t="shared" si="8"/>
        <v>0</v>
      </c>
      <c r="K43" s="37">
        <f t="shared" si="9"/>
        <v>0</v>
      </c>
      <c r="L43" s="8"/>
      <c r="M43" s="9"/>
      <c r="N43" s="27" t="s">
        <v>215</v>
      </c>
      <c r="O43" s="27">
        <v>16.0</v>
      </c>
      <c r="P43" s="12">
        <f t="shared" si="11"/>
        <v>0</v>
      </c>
      <c r="Q43" s="12">
        <f t="shared" si="12"/>
        <v>0</v>
      </c>
      <c r="R43" s="12"/>
      <c r="S43" s="12">
        <f t="shared" si="13"/>
        <v>0</v>
      </c>
      <c r="T43" s="12" t="str">
        <f t="shared" si="14"/>
        <v>oo</v>
      </c>
      <c r="U43" s="12">
        <f t="shared" si="15"/>
        <v>0</v>
      </c>
      <c r="V43" s="50">
        <f t="shared" si="16"/>
        <v>0</v>
      </c>
      <c r="W43" s="53" t="s">
        <v>329</v>
      </c>
      <c r="X43" s="54" t="s">
        <v>330</v>
      </c>
      <c r="Y43" s="55" t="s">
        <v>226</v>
      </c>
      <c r="Z43" s="27">
        <v>6.0</v>
      </c>
      <c r="AA43" s="12"/>
      <c r="AB43" s="12">
        <f t="shared" si="17"/>
        <v>0</v>
      </c>
      <c r="AC43" s="12">
        <f t="shared" si="18"/>
        <v>0.2083333333</v>
      </c>
      <c r="AD43" s="12">
        <f t="shared" si="19"/>
        <v>0</v>
      </c>
      <c r="AE43" s="27" t="s">
        <v>91</v>
      </c>
      <c r="AF43" s="27">
        <v>3.0</v>
      </c>
      <c r="AG43" s="27" t="s">
        <v>331</v>
      </c>
      <c r="AH43" s="12">
        <f t="shared" si="20"/>
        <v>0</v>
      </c>
      <c r="AI43" s="12" t="str">
        <f t="shared" si="21"/>
        <v>BAJO</v>
      </c>
      <c r="AJ43" s="12">
        <f t="shared" si="22"/>
        <v>0</v>
      </c>
      <c r="AK43" s="12" t="s">
        <v>332</v>
      </c>
      <c r="AL43" s="12" t="s">
        <v>332</v>
      </c>
      <c r="AM43" s="12" t="s">
        <v>332</v>
      </c>
      <c r="AN43" s="12"/>
      <c r="AO43" s="12"/>
      <c r="AP43" s="12"/>
      <c r="AQ43" s="12">
        <f>IF( AP43&lt;&gt;0,AM$43,0)</f>
        <v>0</v>
      </c>
      <c r="AR43" s="12" t="s">
        <v>45</v>
      </c>
    </row>
    <row r="44" ht="27.75" customHeight="1">
      <c r="A44" s="1"/>
      <c r="B44" s="1"/>
      <c r="C44" s="1" t="str">
        <f t="shared" si="1"/>
        <v>Andres </v>
      </c>
      <c r="D44" s="2"/>
      <c r="E44" s="43" t="s">
        <v>34</v>
      </c>
      <c r="F44" s="30" t="s">
        <v>368</v>
      </c>
      <c r="G44" s="46" t="s">
        <v>369</v>
      </c>
      <c r="H44" s="2"/>
      <c r="I44" s="1"/>
      <c r="J44" s="36">
        <f t="shared" si="8"/>
        <v>0</v>
      </c>
      <c r="K44" s="37">
        <f t="shared" si="9"/>
        <v>0</v>
      </c>
      <c r="L44" s="8"/>
      <c r="M44" s="9"/>
      <c r="N44" s="27" t="s">
        <v>215</v>
      </c>
      <c r="O44" s="27">
        <v>17.0</v>
      </c>
      <c r="P44" s="12">
        <f t="shared" si="11"/>
        <v>2</v>
      </c>
      <c r="Q44" s="12">
        <f t="shared" si="12"/>
        <v>0.04166666667</v>
      </c>
      <c r="R44" s="12"/>
      <c r="S44" s="12">
        <f t="shared" si="13"/>
        <v>0</v>
      </c>
      <c r="T44" s="12">
        <f t="shared" si="14"/>
        <v>0</v>
      </c>
      <c r="U44" s="12">
        <f t="shared" si="15"/>
        <v>0</v>
      </c>
      <c r="V44" s="50">
        <f t="shared" si="16"/>
        <v>0</v>
      </c>
      <c r="W44" s="53" t="s">
        <v>200</v>
      </c>
      <c r="X44" s="54" t="s">
        <v>335</v>
      </c>
      <c r="Y44" s="55" t="s">
        <v>226</v>
      </c>
      <c r="Z44" s="27">
        <v>5.0</v>
      </c>
      <c r="AA44" s="12"/>
      <c r="AB44" s="12">
        <f t="shared" si="17"/>
        <v>0</v>
      </c>
      <c r="AC44" s="12">
        <f t="shared" si="18"/>
        <v>0.2083333333</v>
      </c>
      <c r="AD44" s="12">
        <f t="shared" si="19"/>
        <v>0</v>
      </c>
      <c r="AE44" s="27"/>
      <c r="AF44" s="27">
        <v>10.0</v>
      </c>
      <c r="AG44" s="27" t="s">
        <v>331</v>
      </c>
      <c r="AH44" s="12">
        <f t="shared" si="20"/>
        <v>0</v>
      </c>
      <c r="AI44" s="12" t="str">
        <f t="shared" si="21"/>
        <v>BAJO</v>
      </c>
      <c r="AJ44" s="12">
        <f t="shared" si="22"/>
        <v>0</v>
      </c>
      <c r="AK44" s="12" t="s">
        <v>332</v>
      </c>
      <c r="AL44" s="12" t="s">
        <v>332</v>
      </c>
      <c r="AM44" s="12" t="s">
        <v>332</v>
      </c>
      <c r="AN44" s="12"/>
      <c r="AO44" s="12"/>
      <c r="AP44" s="12"/>
      <c r="AQ44" s="12">
        <f>IF( AP44&lt;&gt;0,AM$44,0)</f>
        <v>0</v>
      </c>
      <c r="AR44" s="12" t="s">
        <v>45</v>
      </c>
    </row>
    <row r="45" ht="33.0" customHeight="1">
      <c r="A45" s="1"/>
      <c r="B45" s="1"/>
      <c r="C45" s="1" t="str">
        <f t="shared" si="1"/>
        <v>Maxi </v>
      </c>
      <c r="D45" s="2"/>
      <c r="E45" s="43" t="s">
        <v>88</v>
      </c>
      <c r="F45" s="30" t="s">
        <v>374</v>
      </c>
      <c r="G45" s="46" t="s">
        <v>375</v>
      </c>
      <c r="H45" s="2"/>
      <c r="I45" s="35" t="s">
        <v>156</v>
      </c>
      <c r="J45" s="36">
        <f t="shared" si="8"/>
        <v>2</v>
      </c>
      <c r="K45" s="37">
        <f t="shared" si="9"/>
        <v>5</v>
      </c>
      <c r="L45" s="8"/>
      <c r="M45" s="9"/>
      <c r="N45" s="27" t="s">
        <v>215</v>
      </c>
      <c r="O45" s="27">
        <v>18.0</v>
      </c>
      <c r="P45" s="12">
        <f t="shared" si="11"/>
        <v>1</v>
      </c>
      <c r="Q45" s="12">
        <f t="shared" si="12"/>
        <v>0.02083333333</v>
      </c>
      <c r="R45" s="12"/>
      <c r="S45" s="12">
        <f t="shared" si="13"/>
        <v>0</v>
      </c>
      <c r="T45" s="12">
        <f t="shared" si="14"/>
        <v>0</v>
      </c>
      <c r="U45" s="12">
        <f t="shared" si="15"/>
        <v>0</v>
      </c>
      <c r="V45" s="50">
        <f t="shared" si="16"/>
        <v>0</v>
      </c>
      <c r="W45" s="53" t="s">
        <v>266</v>
      </c>
      <c r="X45" s="54" t="s">
        <v>338</v>
      </c>
      <c r="Y45" s="55" t="s">
        <v>226</v>
      </c>
      <c r="Z45" s="27">
        <v>5.0</v>
      </c>
      <c r="AA45" s="12"/>
      <c r="AB45" s="12">
        <f t="shared" si="17"/>
        <v>0</v>
      </c>
      <c r="AC45" s="12">
        <f t="shared" si="18"/>
        <v>0.2083333333</v>
      </c>
      <c r="AD45" s="12">
        <f t="shared" si="19"/>
        <v>0</v>
      </c>
      <c r="AE45" s="12"/>
      <c r="AF45" s="12"/>
      <c r="AG45" s="27" t="s">
        <v>331</v>
      </c>
      <c r="AH45" s="12">
        <f t="shared" si="20"/>
        <v>0</v>
      </c>
      <c r="AI45" s="12" t="str">
        <f t="shared" si="21"/>
        <v>BAJO</v>
      </c>
      <c r="AJ45" s="12">
        <f t="shared" si="22"/>
        <v>0</v>
      </c>
      <c r="AK45" s="12" t="s">
        <v>91</v>
      </c>
      <c r="AL45" s="12" t="s">
        <v>340</v>
      </c>
      <c r="AM45" s="56" t="s">
        <v>341</v>
      </c>
      <c r="AN45" s="12"/>
      <c r="AO45" s="12"/>
      <c r="AP45" s="12" t="str">
        <f>IF( AND(AI$45&lt;&gt;0,OR(AH$21&lt;&gt;0,AH$14&lt;&gt;0)),AL$45&amp;" - "&amp;AK$45,0)</f>
        <v>Estudiante requiere entrenamiento de subhabilidad Reconocimiento - Decisión</v>
      </c>
      <c r="AQ45" s="12"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2" t="s">
        <v>45</v>
      </c>
    </row>
    <row r="46" ht="25.5" customHeight="1">
      <c r="A46" s="1"/>
      <c r="B46" s="1"/>
      <c r="C46" s="1" t="str">
        <f t="shared" si="1"/>
        <v>Pablo </v>
      </c>
      <c r="D46" s="2"/>
      <c r="E46" s="43" t="s">
        <v>15</v>
      </c>
      <c r="F46" s="30" t="s">
        <v>374</v>
      </c>
      <c r="G46" s="46" t="s">
        <v>317</v>
      </c>
      <c r="H46" s="2"/>
      <c r="I46" s="1"/>
      <c r="J46" s="36">
        <f t="shared" si="8"/>
        <v>0</v>
      </c>
      <c r="K46" s="37">
        <f t="shared" si="9"/>
        <v>0</v>
      </c>
      <c r="L46" s="8"/>
      <c r="M46" s="9"/>
      <c r="N46" s="27" t="s">
        <v>215</v>
      </c>
      <c r="O46" s="27">
        <v>19.0</v>
      </c>
      <c r="P46" s="12">
        <f t="shared" si="11"/>
        <v>1</v>
      </c>
      <c r="Q46" s="12">
        <f t="shared" si="12"/>
        <v>0.02083333333</v>
      </c>
      <c r="R46" s="12"/>
      <c r="S46" s="12">
        <f t="shared" si="13"/>
        <v>0</v>
      </c>
      <c r="T46" s="12">
        <f t="shared" si="14"/>
        <v>0</v>
      </c>
      <c r="U46" s="12">
        <f t="shared" si="15"/>
        <v>0</v>
      </c>
      <c r="V46" s="50">
        <f t="shared" si="16"/>
        <v>0</v>
      </c>
      <c r="W46" s="53" t="s">
        <v>344</v>
      </c>
      <c r="X46" s="54" t="s">
        <v>345</v>
      </c>
      <c r="Y46" s="55" t="s">
        <v>250</v>
      </c>
      <c r="Z46" s="27">
        <v>7.0</v>
      </c>
      <c r="AA46" s="12"/>
      <c r="AB46" s="12">
        <f t="shared" si="17"/>
        <v>0</v>
      </c>
      <c r="AC46" s="12">
        <f t="shared" si="18"/>
        <v>0.1041666667</v>
      </c>
      <c r="AD46" s="12">
        <f t="shared" si="19"/>
        <v>0</v>
      </c>
      <c r="AE46" s="27" t="s">
        <v>105</v>
      </c>
      <c r="AF46" s="27">
        <v>2.0</v>
      </c>
      <c r="AG46" s="27" t="s">
        <v>331</v>
      </c>
      <c r="AH46" s="12">
        <f t="shared" si="20"/>
        <v>0</v>
      </c>
      <c r="AI46" s="12" t="str">
        <f t="shared" si="21"/>
        <v>BAJO</v>
      </c>
      <c r="AJ46" s="12">
        <f t="shared" si="22"/>
        <v>0</v>
      </c>
      <c r="AK46" s="12" t="s">
        <v>105</v>
      </c>
      <c r="AL46" s="12" t="s">
        <v>340</v>
      </c>
      <c r="AM46" s="56" t="s">
        <v>348</v>
      </c>
      <c r="AN46" s="12" t="s">
        <v>45</v>
      </c>
      <c r="AO46" s="12"/>
      <c r="AP46" s="12">
        <f>IF( AND(AI$46&lt;&gt;0,AH$13&lt;&gt;0),AL$46&amp;" - "&amp;AK$46,0)</f>
        <v>0</v>
      </c>
      <c r="AQ46" s="12">
        <f>IF( AP46&lt;&gt;0,AM$46,0)</f>
        <v>0</v>
      </c>
      <c r="AR46" s="12" t="s">
        <v>45</v>
      </c>
    </row>
    <row r="47" ht="24.75" customHeight="1">
      <c r="A47" s="1"/>
      <c r="B47" s="1"/>
      <c r="C47" s="1" t="str">
        <f t="shared" si="1"/>
        <v>Pablo </v>
      </c>
      <c r="D47" s="2"/>
      <c r="E47" s="49"/>
      <c r="F47" s="41"/>
      <c r="G47" s="46" t="s">
        <v>393</v>
      </c>
      <c r="H47" s="2"/>
      <c r="I47" s="1"/>
      <c r="J47" s="36">
        <f t="shared" si="8"/>
        <v>0</v>
      </c>
      <c r="K47" s="37">
        <f t="shared" si="9"/>
        <v>0</v>
      </c>
      <c r="L47" s="8"/>
      <c r="M47" s="9"/>
      <c r="N47" s="27" t="s">
        <v>215</v>
      </c>
      <c r="O47" s="27">
        <v>20.0</v>
      </c>
      <c r="P47" s="12">
        <f t="shared" si="11"/>
        <v>3</v>
      </c>
      <c r="Q47" s="12">
        <f t="shared" si="12"/>
        <v>0.0625</v>
      </c>
      <c r="R47" s="12"/>
      <c r="S47" s="12">
        <f t="shared" si="13"/>
        <v>0</v>
      </c>
      <c r="T47" s="12">
        <f t="shared" si="14"/>
        <v>0</v>
      </c>
      <c r="U47" s="12">
        <f t="shared" si="15"/>
        <v>0</v>
      </c>
      <c r="V47" s="50">
        <f t="shared" si="16"/>
        <v>0</v>
      </c>
      <c r="W47" s="53" t="s">
        <v>117</v>
      </c>
      <c r="X47" s="54" t="s">
        <v>351</v>
      </c>
      <c r="Y47" s="55" t="s">
        <v>250</v>
      </c>
      <c r="Z47" s="27">
        <v>9.0</v>
      </c>
      <c r="AA47" s="12"/>
      <c r="AB47" s="12">
        <f t="shared" si="17"/>
        <v>0</v>
      </c>
      <c r="AC47" s="12">
        <f t="shared" si="18"/>
        <v>0.1041666667</v>
      </c>
      <c r="AD47" s="12">
        <f t="shared" si="19"/>
        <v>0</v>
      </c>
      <c r="AE47" s="27"/>
      <c r="AF47" s="27">
        <v>11.0</v>
      </c>
      <c r="AG47" s="27" t="s">
        <v>238</v>
      </c>
      <c r="AH47" s="12">
        <f t="shared" si="20"/>
        <v>0</v>
      </c>
      <c r="AI47" s="12" t="str">
        <f t="shared" si="21"/>
        <v>BAJO</v>
      </c>
      <c r="AJ47" s="12">
        <f t="shared" si="22"/>
        <v>0</v>
      </c>
      <c r="AK47" s="12" t="s">
        <v>105</v>
      </c>
      <c r="AL47" s="12" t="s">
        <v>256</v>
      </c>
      <c r="AM47" s="12" t="s">
        <v>352</v>
      </c>
      <c r="AN47" s="12" t="s">
        <v>45</v>
      </c>
      <c r="AO47" s="12"/>
      <c r="AP47" s="12" t="str">
        <f>IF( AND(AI$47&lt;&gt;0,AH$22&lt;&gt;0),AL$47&amp;" - "&amp;AK$47,0)</f>
        <v>Estudiante requiere entrenamiento de subhabilidad Argumentación - Reducción de tensión</v>
      </c>
      <c r="AQ47" s="12" t="str">
        <f>IF( AP47&lt;&gt;0,AM$47,0)</f>
        <v>Puesto que la conducta “Muestra tensión” es calificada por (Bales, 1950) como una conducta negativa, no se considera conveniente entrenar al grupo para que la manifieste.</v>
      </c>
      <c r="AR47" s="12" t="s">
        <v>45</v>
      </c>
    </row>
    <row r="48" ht="24.0" customHeight="1">
      <c r="A48" s="1"/>
      <c r="B48" s="1"/>
      <c r="C48" s="1" t="str">
        <f t="shared" si="1"/>
        <v>Agustin </v>
      </c>
      <c r="D48" s="2"/>
      <c r="E48" s="43" t="s">
        <v>98</v>
      </c>
      <c r="F48" s="30" t="s">
        <v>374</v>
      </c>
      <c r="G48" s="46" t="s">
        <v>402</v>
      </c>
      <c r="H48" s="2"/>
      <c r="I48" s="1"/>
      <c r="J48" s="36">
        <f t="shared" si="8"/>
        <v>0</v>
      </c>
      <c r="K48" s="37">
        <f t="shared" si="9"/>
        <v>0</v>
      </c>
      <c r="L48" s="8"/>
      <c r="M48" s="9"/>
      <c r="N48" s="27" t="s">
        <v>215</v>
      </c>
      <c r="O48" s="27">
        <v>21.0</v>
      </c>
      <c r="P48" s="12">
        <f t="shared" si="11"/>
        <v>0</v>
      </c>
      <c r="Q48" s="12">
        <f t="shared" si="12"/>
        <v>0</v>
      </c>
      <c r="R48" s="12"/>
      <c r="S48" s="12">
        <f t="shared" si="13"/>
        <v>0</v>
      </c>
      <c r="T48" s="12" t="str">
        <f t="shared" si="14"/>
        <v>oo</v>
      </c>
      <c r="U48" s="12">
        <f t="shared" si="15"/>
        <v>0</v>
      </c>
      <c r="V48" s="50">
        <f t="shared" si="16"/>
        <v>0</v>
      </c>
      <c r="W48" s="53" t="s">
        <v>358</v>
      </c>
      <c r="X48" s="54" t="s">
        <v>359</v>
      </c>
      <c r="Y48" s="55" t="s">
        <v>250</v>
      </c>
      <c r="Z48" s="27">
        <v>7.0</v>
      </c>
      <c r="AA48" s="12"/>
      <c r="AB48" s="12">
        <f t="shared" si="17"/>
        <v>0</v>
      </c>
      <c r="AC48" s="12">
        <f t="shared" si="18"/>
        <v>0.1041666667</v>
      </c>
      <c r="AD48" s="12">
        <f t="shared" si="19"/>
        <v>0</v>
      </c>
      <c r="AE48" s="27"/>
      <c r="AF48" s="27">
        <v>11.0</v>
      </c>
      <c r="AG48" s="27" t="s">
        <v>293</v>
      </c>
      <c r="AH48" s="12">
        <f t="shared" si="20"/>
        <v>0</v>
      </c>
      <c r="AI48" s="12" t="str">
        <f t="shared" si="21"/>
        <v>BAJO</v>
      </c>
      <c r="AJ48" s="12">
        <f t="shared" si="22"/>
        <v>0</v>
      </c>
      <c r="AK48" s="12" t="s">
        <v>105</v>
      </c>
      <c r="AL48" s="12" t="s">
        <v>294</v>
      </c>
      <c r="AM48" s="12" t="s">
        <v>352</v>
      </c>
      <c r="AN48" s="12" t="s">
        <v>45</v>
      </c>
      <c r="AO48" s="12"/>
      <c r="AP48" s="12" t="str">
        <f>IF( AND(AI$48&lt;&gt;0,AH$22&lt;&gt;0),AL$48&amp;" - "&amp;AK$48,0)</f>
        <v>Estudiante requiere entrenamiento de subhabilidad Mantenimiento - Reducción de tensión</v>
      </c>
      <c r="AQ48" s="12" t="str">
        <f>IF( AP48&lt;&gt;0,AM$48,0)</f>
        <v>Puesto que la conducta “Muestra tensión” es calificada por (Bales, 1950) como una conducta negativa, no se considera conveniente entrenar al grupo para que la manifieste.</v>
      </c>
      <c r="AR48" s="12" t="s">
        <v>45</v>
      </c>
    </row>
    <row r="49" ht="22.5" customHeight="1">
      <c r="A49" s="1"/>
      <c r="B49" s="1"/>
      <c r="C49" s="1" t="str">
        <f t="shared" si="1"/>
        <v>Andres </v>
      </c>
      <c r="D49" s="2"/>
      <c r="E49" s="43" t="s">
        <v>34</v>
      </c>
      <c r="F49" s="30" t="s">
        <v>412</v>
      </c>
      <c r="G49" s="46" t="s">
        <v>413</v>
      </c>
      <c r="H49" s="2"/>
      <c r="I49" s="1"/>
      <c r="J49" s="36">
        <f t="shared" si="8"/>
        <v>0</v>
      </c>
      <c r="K49" s="37">
        <f t="shared" si="9"/>
        <v>0</v>
      </c>
      <c r="L49" s="8"/>
      <c r="M49" s="9"/>
      <c r="N49" s="27" t="s">
        <v>215</v>
      </c>
      <c r="O49" s="27">
        <v>22.0</v>
      </c>
      <c r="P49" s="12">
        <f t="shared" si="11"/>
        <v>0</v>
      </c>
      <c r="Q49" s="12">
        <f t="shared" si="12"/>
        <v>0</v>
      </c>
      <c r="R49" s="12"/>
      <c r="S49" s="12">
        <f t="shared" si="13"/>
        <v>0</v>
      </c>
      <c r="T49" s="12" t="str">
        <f t="shared" si="14"/>
        <v>oo</v>
      </c>
      <c r="U49" s="12">
        <f t="shared" si="15"/>
        <v>0</v>
      </c>
      <c r="V49" s="50">
        <f t="shared" si="16"/>
        <v>0</v>
      </c>
      <c r="W49" s="53" t="s">
        <v>363</v>
      </c>
      <c r="X49" s="54" t="s">
        <v>364</v>
      </c>
      <c r="Y49" s="55" t="s">
        <v>250</v>
      </c>
      <c r="Z49" s="27">
        <v>8.0</v>
      </c>
      <c r="AA49" s="12"/>
      <c r="AB49" s="12">
        <f t="shared" si="17"/>
        <v>0</v>
      </c>
      <c r="AC49" s="12">
        <f t="shared" si="18"/>
        <v>0.1041666667</v>
      </c>
      <c r="AD49" s="12">
        <f t="shared" si="19"/>
        <v>0</v>
      </c>
      <c r="AE49" s="27" t="s">
        <v>123</v>
      </c>
      <c r="AF49" s="27">
        <v>1.0</v>
      </c>
      <c r="AG49" s="27" t="s">
        <v>277</v>
      </c>
      <c r="AH49" s="12">
        <f t="shared" si="20"/>
        <v>0</v>
      </c>
      <c r="AI49" s="12" t="str">
        <f t="shared" si="21"/>
        <v>BAJO</v>
      </c>
      <c r="AJ49" s="12">
        <f t="shared" si="22"/>
        <v>0</v>
      </c>
      <c r="AK49" s="12" t="s">
        <v>123</v>
      </c>
      <c r="AL49" s="12" t="s">
        <v>365</v>
      </c>
      <c r="AM49" s="12" t="s">
        <v>366</v>
      </c>
      <c r="AN49" s="12" t="s">
        <v>45</v>
      </c>
      <c r="AO49" s="12"/>
      <c r="AP49" s="12" t="str">
        <f>IF( AND(AI$49&lt;&gt;0,AH$12&lt;&gt;0),AL$49&amp;" - "&amp;AK$49,0)</f>
        <v>Estudiante requiere entrenamiento de subhabilidad Motivar  - Reintegración</v>
      </c>
      <c r="AQ49" s="12"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2" t="s">
        <v>45</v>
      </c>
    </row>
    <row r="50" ht="20.25" customHeight="1">
      <c r="A50" s="1"/>
      <c r="B50" s="1"/>
      <c r="C50" s="1" t="str">
        <f t="shared" si="1"/>
        <v>Maxi </v>
      </c>
      <c r="D50" s="2"/>
      <c r="E50" s="43" t="s">
        <v>88</v>
      </c>
      <c r="F50" s="30" t="s">
        <v>418</v>
      </c>
      <c r="G50" s="46" t="s">
        <v>419</v>
      </c>
      <c r="H50" s="2"/>
      <c r="I50" s="35" t="s">
        <v>156</v>
      </c>
      <c r="J50" s="36">
        <f t="shared" si="8"/>
        <v>2</v>
      </c>
      <c r="K50" s="37">
        <f t="shared" si="9"/>
        <v>5</v>
      </c>
      <c r="L50" s="8"/>
      <c r="M50" s="9"/>
      <c r="N50" s="27" t="s">
        <v>215</v>
      </c>
      <c r="O50" s="27">
        <v>23.0</v>
      </c>
      <c r="P50" s="12">
        <f t="shared" si="11"/>
        <v>0</v>
      </c>
      <c r="Q50" s="12">
        <f t="shared" si="12"/>
        <v>0</v>
      </c>
      <c r="R50" s="12"/>
      <c r="S50" s="12">
        <f t="shared" si="13"/>
        <v>0</v>
      </c>
      <c r="T50" s="12" t="str">
        <f t="shared" si="14"/>
        <v>oo</v>
      </c>
      <c r="U50" s="12">
        <f t="shared" si="15"/>
        <v>0</v>
      </c>
      <c r="V50" s="50">
        <f t="shared" si="16"/>
        <v>0</v>
      </c>
      <c r="W50" s="53" t="s">
        <v>370</v>
      </c>
      <c r="X50" s="54" t="s">
        <v>371</v>
      </c>
      <c r="Y50" s="55" t="s">
        <v>250</v>
      </c>
      <c r="Z50" s="27">
        <v>8.0</v>
      </c>
      <c r="AA50" s="12"/>
      <c r="AB50" s="12">
        <f t="shared" si="17"/>
        <v>0</v>
      </c>
      <c r="AC50" s="12">
        <f t="shared" si="18"/>
        <v>0.1041666667</v>
      </c>
      <c r="AD50" s="12">
        <f t="shared" si="19"/>
        <v>0</v>
      </c>
      <c r="AE50" s="12"/>
      <c r="AF50" s="27">
        <v>1.0</v>
      </c>
      <c r="AG50" s="27" t="s">
        <v>293</v>
      </c>
      <c r="AH50" s="12">
        <f t="shared" si="20"/>
        <v>0</v>
      </c>
      <c r="AI50" s="12" t="str">
        <f t="shared" si="21"/>
        <v>BAJO</v>
      </c>
      <c r="AJ50" s="12">
        <f t="shared" si="22"/>
        <v>0</v>
      </c>
      <c r="AK50" s="12" t="s">
        <v>123</v>
      </c>
      <c r="AL50" s="12" t="s">
        <v>294</v>
      </c>
      <c r="AM50" s="56" t="s">
        <v>372</v>
      </c>
      <c r="AN50" s="12" t="s">
        <v>45</v>
      </c>
      <c r="AO50" s="12"/>
      <c r="AP50" s="12" t="str">
        <f>IF( AND(AI$50&lt;&gt;0,AH$12&lt;&gt;0),AL$50&amp;" - "&amp;AK$50,0)</f>
        <v>Estudiante requiere entrenamiento de subhabilidad Mantenimiento - Reintegración</v>
      </c>
      <c r="AQ50" s="12"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2" t="s">
        <v>45</v>
      </c>
    </row>
    <row r="51" ht="22.5" customHeight="1">
      <c r="A51" s="1"/>
      <c r="B51" s="1"/>
      <c r="C51" s="1" t="str">
        <f t="shared" si="1"/>
        <v>Maxi </v>
      </c>
      <c r="D51" s="2"/>
      <c r="E51" s="49"/>
      <c r="F51" s="41"/>
      <c r="G51" s="46" t="s">
        <v>428</v>
      </c>
      <c r="H51" s="2"/>
      <c r="I51" s="1"/>
      <c r="J51" s="36">
        <f t="shared" si="8"/>
        <v>0</v>
      </c>
      <c r="K51" s="37">
        <f t="shared" si="9"/>
        <v>0</v>
      </c>
      <c r="L51" s="8"/>
      <c r="M51" s="9"/>
      <c r="N51" s="27" t="s">
        <v>215</v>
      </c>
      <c r="O51" s="27">
        <v>24.0</v>
      </c>
      <c r="P51" s="12">
        <f t="shared" si="11"/>
        <v>1</v>
      </c>
      <c r="Q51" s="12">
        <f t="shared" si="12"/>
        <v>0.02083333333</v>
      </c>
      <c r="R51" s="12"/>
      <c r="S51" s="12">
        <f t="shared" si="13"/>
        <v>0</v>
      </c>
      <c r="T51" s="12">
        <f t="shared" si="14"/>
        <v>0</v>
      </c>
      <c r="U51" s="12">
        <f t="shared" si="15"/>
        <v>0</v>
      </c>
      <c r="V51" s="50">
        <f t="shared" si="16"/>
        <v>0</v>
      </c>
      <c r="W51" s="53" t="s">
        <v>354</v>
      </c>
      <c r="X51" s="54" t="s">
        <v>376</v>
      </c>
      <c r="Y51" s="55" t="s">
        <v>250</v>
      </c>
      <c r="Z51" s="27">
        <v>7.0</v>
      </c>
      <c r="AA51" s="12"/>
      <c r="AB51" s="12">
        <f t="shared" si="17"/>
        <v>0</v>
      </c>
      <c r="AC51" s="12">
        <f t="shared" si="18"/>
        <v>0.1041666667</v>
      </c>
      <c r="AD51" s="12">
        <f t="shared" si="19"/>
        <v>0</v>
      </c>
      <c r="AE51" s="12"/>
      <c r="AF51" s="27">
        <v>1.0</v>
      </c>
      <c r="AG51" s="27" t="s">
        <v>239</v>
      </c>
      <c r="AH51" s="12">
        <f t="shared" si="20"/>
        <v>0</v>
      </c>
      <c r="AI51" s="12" t="str">
        <f t="shared" si="21"/>
        <v>BAJO</v>
      </c>
      <c r="AJ51" s="12">
        <f t="shared" si="22"/>
        <v>0</v>
      </c>
      <c r="AK51" s="12" t="s">
        <v>123</v>
      </c>
      <c r="AL51" s="12" t="s">
        <v>240</v>
      </c>
      <c r="AM51" s="12" t="s">
        <v>377</v>
      </c>
      <c r="AN51" s="12" t="s">
        <v>45</v>
      </c>
      <c r="AO51" s="12"/>
      <c r="AP51" s="12" t="str">
        <f>IF( AND(AI$51&lt;&gt;0,AH$12&lt;&gt;0),AL$51&amp;" - "&amp;AK$51,0)</f>
        <v>Estudiante requiere entrenamiento de subhabilidad Tarea - Reintegración</v>
      </c>
      <c r="AQ51" s="12"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2" t="s">
        <v>45</v>
      </c>
    </row>
    <row r="52" ht="18.75" customHeight="1">
      <c r="A52" s="1"/>
      <c r="B52" s="1"/>
      <c r="C52" s="1" t="str">
        <f t="shared" si="1"/>
        <v>Andres </v>
      </c>
      <c r="D52" s="2"/>
      <c r="E52" s="43" t="s">
        <v>34</v>
      </c>
      <c r="F52" s="30" t="s">
        <v>434</v>
      </c>
      <c r="G52" s="46" t="s">
        <v>435</v>
      </c>
      <c r="H52" s="2"/>
      <c r="I52" s="1"/>
      <c r="J52" s="36">
        <f t="shared" si="8"/>
        <v>0</v>
      </c>
      <c r="K52" s="37">
        <f t="shared" si="9"/>
        <v>0</v>
      </c>
      <c r="L52" s="8"/>
      <c r="M52" s="9"/>
      <c r="N52" s="27" t="s">
        <v>215</v>
      </c>
      <c r="O52" s="27">
        <v>25.0</v>
      </c>
      <c r="P52" s="12">
        <f t="shared" si="11"/>
        <v>2</v>
      </c>
      <c r="Q52" s="12">
        <f t="shared" si="12"/>
        <v>0.04166666667</v>
      </c>
      <c r="R52" s="12"/>
      <c r="S52" s="12">
        <f t="shared" si="13"/>
        <v>0</v>
      </c>
      <c r="T52" s="12">
        <f t="shared" si="14"/>
        <v>0</v>
      </c>
      <c r="U52" s="12">
        <f t="shared" si="15"/>
        <v>0</v>
      </c>
      <c r="V52" s="50">
        <f t="shared" si="16"/>
        <v>0</v>
      </c>
      <c r="W52" s="53" t="s">
        <v>381</v>
      </c>
      <c r="X52" s="54" t="s">
        <v>382</v>
      </c>
      <c r="Y52" s="55" t="s">
        <v>331</v>
      </c>
      <c r="Z52" s="27">
        <v>2.0</v>
      </c>
      <c r="AA52" s="12"/>
      <c r="AB52" s="12">
        <f t="shared" si="17"/>
        <v>0</v>
      </c>
      <c r="AC52" s="12">
        <f t="shared" si="18"/>
        <v>0.08333333333</v>
      </c>
      <c r="AD52" s="12">
        <f t="shared" si="19"/>
        <v>0</v>
      </c>
      <c r="AE52" s="12"/>
      <c r="AF52" s="27">
        <v>12.0</v>
      </c>
      <c r="AG52" s="27" t="s">
        <v>238</v>
      </c>
      <c r="AH52" s="12">
        <f t="shared" si="20"/>
        <v>0</v>
      </c>
      <c r="AI52" s="12" t="str">
        <f t="shared" si="21"/>
        <v>BAJO</v>
      </c>
      <c r="AJ52" s="12">
        <f t="shared" si="22"/>
        <v>0</v>
      </c>
      <c r="AK52" s="12" t="s">
        <v>123</v>
      </c>
      <c r="AL52" s="12" t="s">
        <v>256</v>
      </c>
      <c r="AM52" s="12" t="s">
        <v>383</v>
      </c>
      <c r="AN52" s="12" t="s">
        <v>45</v>
      </c>
      <c r="AO52" s="12"/>
      <c r="AP52" s="12">
        <f>IF( AND(AI$52&lt;&gt;0,AH$23&lt;&gt;0),AL$52&amp;" - "&amp;AK$52,0)</f>
        <v>0</v>
      </c>
      <c r="AQ52" s="12">
        <f>IF( AP52&lt;&gt;0,AM$52,0)</f>
        <v>0</v>
      </c>
      <c r="AR52" s="12" t="s">
        <v>45</v>
      </c>
    </row>
    <row r="53" ht="20.25" customHeight="1">
      <c r="A53" s="1"/>
      <c r="B53" s="1"/>
      <c r="C53" s="1" t="str">
        <f t="shared" si="1"/>
        <v>Pablo </v>
      </c>
      <c r="D53" s="2"/>
      <c r="E53" s="43" t="s">
        <v>15</v>
      </c>
      <c r="F53" s="30" t="s">
        <v>443</v>
      </c>
      <c r="G53" s="46" t="s">
        <v>444</v>
      </c>
      <c r="H53" s="2"/>
      <c r="I53" s="1"/>
      <c r="J53" s="36">
        <f t="shared" si="8"/>
        <v>0</v>
      </c>
      <c r="K53" s="37">
        <f t="shared" si="9"/>
        <v>0</v>
      </c>
      <c r="L53" s="8"/>
      <c r="M53" s="9"/>
      <c r="N53" s="27" t="s">
        <v>215</v>
      </c>
      <c r="O53" s="27">
        <v>26.0</v>
      </c>
      <c r="P53" s="12">
        <f t="shared" si="11"/>
        <v>0</v>
      </c>
      <c r="Q53" s="12">
        <f t="shared" si="12"/>
        <v>0</v>
      </c>
      <c r="R53" s="12"/>
      <c r="S53" s="12">
        <f t="shared" si="13"/>
        <v>0</v>
      </c>
      <c r="T53" s="12" t="str">
        <f t="shared" si="14"/>
        <v>oo</v>
      </c>
      <c r="U53" s="12">
        <f t="shared" si="15"/>
        <v>0</v>
      </c>
      <c r="V53" s="50">
        <f t="shared" si="16"/>
        <v>0</v>
      </c>
      <c r="W53" s="53" t="s">
        <v>127</v>
      </c>
      <c r="X53" s="54" t="s">
        <v>385</v>
      </c>
      <c r="Y53" s="55" t="s">
        <v>331</v>
      </c>
      <c r="Z53" s="27">
        <v>3.0</v>
      </c>
      <c r="AA53" s="12"/>
      <c r="AB53" s="12">
        <f t="shared" si="17"/>
        <v>0</v>
      </c>
      <c r="AC53" s="12">
        <f t="shared" si="18"/>
        <v>0.08333333333</v>
      </c>
      <c r="AD53" s="12">
        <f t="shared" si="19"/>
        <v>0</v>
      </c>
      <c r="AE53" s="12"/>
      <c r="AF53" s="12"/>
      <c r="AG53" s="12"/>
      <c r="AH53" s="12"/>
      <c r="AI53" s="12"/>
      <c r="AJ53" s="12"/>
      <c r="AK53" s="12"/>
      <c r="AL53" s="12"/>
      <c r="AM53" s="12"/>
      <c r="AN53" s="12"/>
      <c r="AO53" s="12"/>
      <c r="AP53" s="27" t="s">
        <v>386</v>
      </c>
      <c r="AQ53" s="12"/>
      <c r="AR53" s="12"/>
    </row>
    <row r="54" ht="18.75" customHeight="1">
      <c r="A54" s="1"/>
      <c r="B54" s="1"/>
      <c r="C54" s="1" t="str">
        <f t="shared" si="1"/>
        <v>Pablo </v>
      </c>
      <c r="D54" s="2"/>
      <c r="E54" s="49"/>
      <c r="F54" s="41"/>
      <c r="G54" s="46" t="s">
        <v>447</v>
      </c>
      <c r="H54" s="2"/>
      <c r="I54" s="35" t="s">
        <v>62</v>
      </c>
      <c r="J54" s="36">
        <f t="shared" si="8"/>
        <v>15</v>
      </c>
      <c r="K54" s="37">
        <f t="shared" si="9"/>
        <v>4</v>
      </c>
      <c r="L54" s="8"/>
      <c r="M54" s="9"/>
      <c r="N54" s="27" t="s">
        <v>215</v>
      </c>
      <c r="O54" s="27">
        <v>27.0</v>
      </c>
      <c r="P54" s="12">
        <f t="shared" si="11"/>
        <v>2</v>
      </c>
      <c r="Q54" s="12">
        <f t="shared" si="12"/>
        <v>0.04166666667</v>
      </c>
      <c r="R54" s="12"/>
      <c r="S54" s="12">
        <f t="shared" si="13"/>
        <v>0</v>
      </c>
      <c r="T54" s="12">
        <f t="shared" si="14"/>
        <v>0</v>
      </c>
      <c r="U54" s="12">
        <f t="shared" si="15"/>
        <v>0</v>
      </c>
      <c r="V54" s="50">
        <f t="shared" si="16"/>
        <v>0</v>
      </c>
      <c r="W54" s="53" t="s">
        <v>247</v>
      </c>
      <c r="X54" s="54" t="s">
        <v>390</v>
      </c>
      <c r="Y54" s="55" t="s">
        <v>331</v>
      </c>
      <c r="Z54" s="27">
        <v>10.0</v>
      </c>
      <c r="AA54" s="12"/>
      <c r="AB54" s="12">
        <f t="shared" si="17"/>
        <v>0</v>
      </c>
      <c r="AC54" s="12">
        <f t="shared" si="18"/>
        <v>0.08333333333</v>
      </c>
      <c r="AD54" s="12">
        <f t="shared" si="19"/>
        <v>0</v>
      </c>
      <c r="AE54" s="12"/>
      <c r="AF54" s="12"/>
      <c r="AG54" s="12"/>
      <c r="AH54" s="12"/>
      <c r="AI54" s="12"/>
      <c r="AJ54" s="12"/>
      <c r="AK54" s="12" t="s">
        <v>40</v>
      </c>
      <c r="AL54" s="12" t="s">
        <v>391</v>
      </c>
      <c r="AM54" s="56" t="s">
        <v>392</v>
      </c>
      <c r="AN54" s="12" t="s">
        <v>45</v>
      </c>
      <c r="AO54" s="12"/>
      <c r="AP54" s="12" t="str">
        <f>IF(AND(AD39&lt;0.5,AI$28&lt;&gt;0, AH$17&lt;&gt;0),AL$28&amp;" - "&amp;AK$28,0)</f>
        <v>Estudiante requiere entrenamiento de subhabilidad Informar - Comunicación</v>
      </c>
      <c r="AQ54" s="12"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2" t="s">
        <v>45</v>
      </c>
    </row>
    <row r="55" ht="21.0" customHeight="1">
      <c r="A55" s="1"/>
      <c r="B55" s="1"/>
      <c r="C55" s="1" t="str">
        <f t="shared" si="1"/>
        <v>Andres </v>
      </c>
      <c r="D55" s="2"/>
      <c r="E55" s="43" t="s">
        <v>34</v>
      </c>
      <c r="F55" s="30" t="s">
        <v>451</v>
      </c>
      <c r="G55" s="46" t="s">
        <v>452</v>
      </c>
      <c r="H55" s="2"/>
      <c r="I55" s="1"/>
      <c r="J55" s="36">
        <f t="shared" si="8"/>
        <v>0</v>
      </c>
      <c r="K55" s="37">
        <f t="shared" si="9"/>
        <v>0</v>
      </c>
      <c r="L55" s="8"/>
      <c r="M55" s="9"/>
      <c r="N55" s="27" t="s">
        <v>215</v>
      </c>
      <c r="O55" s="27">
        <v>28.0</v>
      </c>
      <c r="P55" s="12">
        <f t="shared" si="11"/>
        <v>3</v>
      </c>
      <c r="Q55" s="12">
        <f t="shared" si="12"/>
        <v>0.0625</v>
      </c>
      <c r="R55" s="12"/>
      <c r="S55" s="12">
        <f t="shared" si="13"/>
        <v>0</v>
      </c>
      <c r="T55" s="12">
        <f t="shared" si="14"/>
        <v>0</v>
      </c>
      <c r="U55" s="12">
        <f t="shared" si="15"/>
        <v>0</v>
      </c>
      <c r="V55" s="50">
        <f t="shared" si="16"/>
        <v>0</v>
      </c>
      <c r="W55" s="53" t="s">
        <v>110</v>
      </c>
      <c r="X55" s="54" t="s">
        <v>397</v>
      </c>
      <c r="Y55" s="55" t="s">
        <v>293</v>
      </c>
      <c r="Z55" s="27">
        <v>11.0</v>
      </c>
      <c r="AA55" s="12"/>
      <c r="AB55" s="12">
        <f t="shared" si="17"/>
        <v>0</v>
      </c>
      <c r="AC55" s="12">
        <f t="shared" si="18"/>
        <v>0.125</v>
      </c>
      <c r="AD55" s="12">
        <f t="shared" si="19"/>
        <v>0</v>
      </c>
      <c r="AE55" s="12"/>
      <c r="AF55" s="12"/>
      <c r="AG55" s="12"/>
      <c r="AH55" s="12"/>
      <c r="AI55" s="12"/>
      <c r="AJ55" s="12"/>
      <c r="AK55" s="12" t="s">
        <v>40</v>
      </c>
      <c r="AL55" s="12" t="s">
        <v>398</v>
      </c>
      <c r="AM55" s="56" t="s">
        <v>399</v>
      </c>
      <c r="AN55" s="12" t="s">
        <v>45</v>
      </c>
      <c r="AO55" s="12"/>
      <c r="AP55" s="12" t="str">
        <f>IF( AND(AD60&lt;0.5,AI$29&lt;&gt;0,AH$17&lt;&gt;0),AL$29&amp;" - "&amp;AK$29,0)</f>
        <v>Estudiante requiere entrenamiento de subhabilidad Tarea - Comunicación</v>
      </c>
      <c r="AQ55" s="12" t="str">
        <f t="shared" si="23"/>
        <v>Debe indicarle que cuando se efectúen un pedido de información, que realice una contribución a continuación de la oración de apertura “Resumiendo,…”.</v>
      </c>
      <c r="AR55" s="12" t="s">
        <v>45</v>
      </c>
    </row>
    <row r="56" ht="21.0" customHeight="1">
      <c r="A56" s="1"/>
      <c r="B56" s="1"/>
      <c r="C56" s="1" t="str">
        <f t="shared" si="1"/>
        <v>Maxi </v>
      </c>
      <c r="D56" s="2"/>
      <c r="E56" s="43" t="s">
        <v>88</v>
      </c>
      <c r="F56" s="30" t="s">
        <v>458</v>
      </c>
      <c r="G56" s="46" t="s">
        <v>459</v>
      </c>
      <c r="H56" s="2"/>
      <c r="I56" s="35" t="s">
        <v>344</v>
      </c>
      <c r="J56" s="36">
        <f t="shared" si="8"/>
        <v>19</v>
      </c>
      <c r="K56" s="37">
        <f t="shared" si="9"/>
        <v>7</v>
      </c>
      <c r="L56" s="8"/>
      <c r="M56" s="9"/>
      <c r="N56" s="27" t="s">
        <v>215</v>
      </c>
      <c r="O56" s="27">
        <v>29.0</v>
      </c>
      <c r="P56" s="12">
        <f t="shared" si="11"/>
        <v>1</v>
      </c>
      <c r="Q56" s="12">
        <f t="shared" si="12"/>
        <v>0.02083333333</v>
      </c>
      <c r="R56" s="12"/>
      <c r="S56" s="12">
        <f t="shared" si="13"/>
        <v>0</v>
      </c>
      <c r="T56" s="12">
        <f t="shared" si="14"/>
        <v>0</v>
      </c>
      <c r="U56" s="12">
        <f t="shared" si="15"/>
        <v>0</v>
      </c>
      <c r="V56" s="50">
        <f t="shared" si="16"/>
        <v>0</v>
      </c>
      <c r="W56" s="53" t="s">
        <v>166</v>
      </c>
      <c r="X56" s="54" t="s">
        <v>403</v>
      </c>
      <c r="Y56" s="55" t="s">
        <v>293</v>
      </c>
      <c r="Z56" s="27">
        <v>4.0</v>
      </c>
      <c r="AA56" s="12"/>
      <c r="AB56" s="12">
        <f t="shared" si="17"/>
        <v>0</v>
      </c>
      <c r="AC56" s="12">
        <f t="shared" si="18"/>
        <v>0.125</v>
      </c>
      <c r="AD56" s="12">
        <f t="shared" si="19"/>
        <v>0</v>
      </c>
      <c r="AE56" s="12"/>
      <c r="AF56" s="12"/>
      <c r="AG56" s="12"/>
      <c r="AH56" s="12"/>
      <c r="AI56" s="12"/>
      <c r="AJ56" s="12"/>
      <c r="AK56" s="12" t="s">
        <v>40</v>
      </c>
      <c r="AL56" s="12" t="s">
        <v>404</v>
      </c>
      <c r="AM56" s="56" t="s">
        <v>405</v>
      </c>
      <c r="AN56" s="12" t="s">
        <v>45</v>
      </c>
      <c r="AO56" s="12"/>
      <c r="AP56" s="12">
        <f>IF( AND(AD46&lt;0.5,AI$30&lt;&gt;0,AH$18&lt;&gt;0),AL$30&amp;" - "&amp;AK$30,0)</f>
        <v>0</v>
      </c>
      <c r="AQ56" s="12">
        <f t="shared" si="23"/>
        <v>0</v>
      </c>
      <c r="AR56" s="12" t="s">
        <v>45</v>
      </c>
    </row>
    <row r="57" ht="20.25" customHeight="1">
      <c r="A57" s="1"/>
      <c r="B57" s="1"/>
      <c r="C57" s="1" t="str">
        <f t="shared" si="1"/>
        <v>Agustin </v>
      </c>
      <c r="D57" s="2"/>
      <c r="E57" s="43" t="s">
        <v>98</v>
      </c>
      <c r="F57" s="30" t="s">
        <v>465</v>
      </c>
      <c r="G57" s="46" t="s">
        <v>466</v>
      </c>
      <c r="H57" s="2"/>
      <c r="I57" s="35" t="s">
        <v>62</v>
      </c>
      <c r="J57" s="36">
        <f t="shared" si="8"/>
        <v>15</v>
      </c>
      <c r="K57" s="37">
        <f t="shared" si="9"/>
        <v>4</v>
      </c>
      <c r="L57" s="8"/>
      <c r="M57" s="9"/>
      <c r="N57" s="27" t="s">
        <v>215</v>
      </c>
      <c r="O57" s="27">
        <v>30.0</v>
      </c>
      <c r="P57" s="12">
        <f t="shared" si="11"/>
        <v>1</v>
      </c>
      <c r="Q57" s="12">
        <f t="shared" si="12"/>
        <v>0.02083333333</v>
      </c>
      <c r="R57" s="12"/>
      <c r="S57" s="12">
        <f t="shared" si="13"/>
        <v>0</v>
      </c>
      <c r="T57" s="12">
        <f t="shared" si="14"/>
        <v>0</v>
      </c>
      <c r="U57" s="12">
        <f t="shared" si="15"/>
        <v>0</v>
      </c>
      <c r="V57" s="50">
        <f t="shared" si="16"/>
        <v>0</v>
      </c>
      <c r="W57" s="53" t="s">
        <v>153</v>
      </c>
      <c r="X57" s="54" t="s">
        <v>408</v>
      </c>
      <c r="Y57" s="55" t="s">
        <v>293</v>
      </c>
      <c r="Z57" s="27">
        <v>8.0</v>
      </c>
      <c r="AA57" s="12"/>
      <c r="AB57" s="12">
        <f t="shared" si="17"/>
        <v>0</v>
      </c>
      <c r="AC57" s="12">
        <f t="shared" si="18"/>
        <v>0.125</v>
      </c>
      <c r="AD57" s="12">
        <f t="shared" si="19"/>
        <v>0</v>
      </c>
      <c r="AE57" s="12"/>
      <c r="AF57" s="12"/>
      <c r="AG57" s="12"/>
      <c r="AH57" s="12"/>
      <c r="AI57" s="12"/>
      <c r="AJ57" s="12"/>
      <c r="AK57" s="12" t="s">
        <v>56</v>
      </c>
      <c r="AL57" s="12" t="s">
        <v>409</v>
      </c>
      <c r="AM57" s="56" t="s">
        <v>410</v>
      </c>
      <c r="AN57" s="12" t="s">
        <v>45</v>
      </c>
      <c r="AO57" s="12"/>
      <c r="AP57" s="12">
        <f>IF( AND(AD29&lt;0.5,AI$31&lt;&gt;0,AH$16&lt;&gt;0),AL$31&amp;" - "&amp;AK$31,0)</f>
        <v>0</v>
      </c>
      <c r="AQ57" s="12">
        <f t="shared" si="23"/>
        <v>0</v>
      </c>
      <c r="AR57" s="12" t="s">
        <v>45</v>
      </c>
    </row>
    <row r="58" ht="15.75" customHeight="1">
      <c r="A58" s="1"/>
      <c r="B58" s="1"/>
      <c r="C58" s="1" t="str">
        <f t="shared" si="1"/>
        <v>Agustin </v>
      </c>
      <c r="D58" s="2"/>
      <c r="E58" s="49"/>
      <c r="F58" s="41"/>
      <c r="G58" s="46" t="s">
        <v>472</v>
      </c>
      <c r="H58" s="2"/>
      <c r="I58" s="1"/>
      <c r="J58" s="36">
        <f t="shared" si="8"/>
        <v>0</v>
      </c>
      <c r="K58" s="37">
        <f t="shared" si="9"/>
        <v>0</v>
      </c>
      <c r="L58" s="8"/>
      <c r="M58" s="9"/>
      <c r="N58" s="27" t="s">
        <v>215</v>
      </c>
      <c r="O58" s="27">
        <v>31.0</v>
      </c>
      <c r="P58" s="12">
        <f t="shared" si="11"/>
        <v>1</v>
      </c>
      <c r="Q58" s="12">
        <f t="shared" si="12"/>
        <v>0.02083333333</v>
      </c>
      <c r="R58" s="12"/>
      <c r="S58" s="12">
        <f t="shared" si="13"/>
        <v>0</v>
      </c>
      <c r="T58" s="12">
        <f t="shared" si="14"/>
        <v>0</v>
      </c>
      <c r="U58" s="12">
        <f t="shared" si="15"/>
        <v>0</v>
      </c>
      <c r="V58" s="50">
        <f t="shared" si="16"/>
        <v>0</v>
      </c>
      <c r="W58" s="53" t="s">
        <v>138</v>
      </c>
      <c r="X58" s="54" t="s">
        <v>414</v>
      </c>
      <c r="Y58" s="55" t="s">
        <v>293</v>
      </c>
      <c r="Z58" s="27">
        <v>1.0</v>
      </c>
      <c r="AA58" s="12"/>
      <c r="AB58" s="12">
        <f t="shared" si="17"/>
        <v>0</v>
      </c>
      <c r="AC58" s="12">
        <f t="shared" si="18"/>
        <v>0.125</v>
      </c>
      <c r="AD58" s="12">
        <f t="shared" si="19"/>
        <v>0</v>
      </c>
      <c r="AE58" s="12"/>
      <c r="AF58" s="12"/>
      <c r="AG58" s="12"/>
      <c r="AH58" s="12"/>
      <c r="AI58" s="12"/>
      <c r="AJ58" s="12"/>
      <c r="AK58" s="12" t="s">
        <v>56</v>
      </c>
      <c r="AL58" s="12" t="s">
        <v>415</v>
      </c>
      <c r="AM58" s="56" t="s">
        <v>416</v>
      </c>
      <c r="AN58" s="12" t="s">
        <v>45</v>
      </c>
      <c r="AO58" s="12"/>
      <c r="AP58" s="12">
        <f>IF( AND(AD28&lt;0.5,AI$32&lt;&gt;0,AH$16&lt;&gt;0),AL$32&amp;" - "&amp;AK$32,0)</f>
        <v>0</v>
      </c>
      <c r="AQ58" s="12">
        <f t="shared" si="23"/>
        <v>0</v>
      </c>
      <c r="AR58" s="12" t="s">
        <v>45</v>
      </c>
    </row>
    <row r="59" ht="17.25" customHeight="1">
      <c r="A59" s="1"/>
      <c r="B59" s="1"/>
      <c r="C59" s="1" t="str">
        <f t="shared" si="1"/>
        <v>Agustin </v>
      </c>
      <c r="D59" s="2"/>
      <c r="E59" s="49"/>
      <c r="F59" s="41"/>
      <c r="G59" s="46" t="s">
        <v>478</v>
      </c>
      <c r="H59" s="2"/>
      <c r="I59" s="35" t="s">
        <v>214</v>
      </c>
      <c r="J59" s="36">
        <f t="shared" si="8"/>
        <v>36</v>
      </c>
      <c r="K59" s="37">
        <f t="shared" si="9"/>
        <v>1</v>
      </c>
      <c r="L59" s="58"/>
      <c r="M59" s="59"/>
      <c r="N59" s="27" t="s">
        <v>215</v>
      </c>
      <c r="O59" s="27">
        <v>32.0</v>
      </c>
      <c r="P59" s="12">
        <f t="shared" si="11"/>
        <v>0</v>
      </c>
      <c r="Q59" s="12">
        <f t="shared" si="12"/>
        <v>0</v>
      </c>
      <c r="R59" s="12"/>
      <c r="S59" s="12">
        <f t="shared" si="13"/>
        <v>0</v>
      </c>
      <c r="T59" s="12" t="str">
        <f t="shared" si="14"/>
        <v>oo</v>
      </c>
      <c r="U59" s="12">
        <f t="shared" si="15"/>
        <v>0</v>
      </c>
      <c r="V59" s="50">
        <f t="shared" si="16"/>
        <v>0</v>
      </c>
      <c r="W59" s="53" t="s">
        <v>142</v>
      </c>
      <c r="X59" s="54" t="s">
        <v>420</v>
      </c>
      <c r="Y59" s="55" t="s">
        <v>293</v>
      </c>
      <c r="Z59" s="27">
        <v>1.0</v>
      </c>
      <c r="AA59" s="12"/>
      <c r="AB59" s="12">
        <f t="shared" si="17"/>
        <v>0</v>
      </c>
      <c r="AC59" s="12">
        <f t="shared" si="18"/>
        <v>0.125</v>
      </c>
      <c r="AD59" s="12">
        <f t="shared" si="19"/>
        <v>0</v>
      </c>
      <c r="AE59" s="12"/>
      <c r="AF59" s="12"/>
      <c r="AG59" s="12"/>
      <c r="AH59" s="12"/>
      <c r="AI59" s="12"/>
      <c r="AJ59" s="12"/>
      <c r="AK59" s="12" t="s">
        <v>56</v>
      </c>
      <c r="AL59" s="12" t="s">
        <v>391</v>
      </c>
      <c r="AM59" s="56" t="s">
        <v>421</v>
      </c>
      <c r="AN59" s="12" t="s">
        <v>45</v>
      </c>
      <c r="AO59" s="12"/>
      <c r="AP59" s="12">
        <f>IF( AND(AD39&lt;0.5,AI$33&lt;&gt;0,AH$16&lt;&gt;0),AL$33&amp;" - "&amp;AK$33,0)</f>
        <v>0</v>
      </c>
      <c r="AQ59" s="12">
        <f t="shared" si="23"/>
        <v>0</v>
      </c>
      <c r="AR59" s="12" t="s">
        <v>45</v>
      </c>
    </row>
    <row r="60" ht="17.25" customHeight="1">
      <c r="A60" s="1"/>
      <c r="B60" s="1"/>
      <c r="C60" s="1" t="str">
        <f t="shared" si="1"/>
        <v>Maxi </v>
      </c>
      <c r="D60" s="2"/>
      <c r="E60" s="43" t="s">
        <v>88</v>
      </c>
      <c r="F60" s="30" t="s">
        <v>484</v>
      </c>
      <c r="G60" s="46" t="s">
        <v>485</v>
      </c>
      <c r="H60" s="2"/>
      <c r="I60" s="35" t="s">
        <v>200</v>
      </c>
      <c r="J60" s="36">
        <f t="shared" si="8"/>
        <v>17</v>
      </c>
      <c r="K60" s="37">
        <f t="shared" si="9"/>
        <v>5</v>
      </c>
      <c r="L60" s="8"/>
      <c r="M60" s="9"/>
      <c r="N60" s="27" t="s">
        <v>215</v>
      </c>
      <c r="O60" s="27">
        <v>33.0</v>
      </c>
      <c r="P60" s="12">
        <f t="shared" si="11"/>
        <v>3</v>
      </c>
      <c r="Q60" s="12">
        <f t="shared" si="12"/>
        <v>0.0625</v>
      </c>
      <c r="R60" s="12"/>
      <c r="S60" s="12">
        <f t="shared" si="13"/>
        <v>0</v>
      </c>
      <c r="T60" s="12">
        <f t="shared" si="14"/>
        <v>0</v>
      </c>
      <c r="U60" s="12">
        <f t="shared" si="15"/>
        <v>0</v>
      </c>
      <c r="V60" s="50">
        <f t="shared" si="16"/>
        <v>0</v>
      </c>
      <c r="W60" s="53" t="s">
        <v>79</v>
      </c>
      <c r="X60" s="54" t="s">
        <v>424</v>
      </c>
      <c r="Y60" s="55" t="s">
        <v>239</v>
      </c>
      <c r="Z60" s="27">
        <v>5.0</v>
      </c>
      <c r="AA60" s="12"/>
      <c r="AB60" s="12">
        <f t="shared" si="17"/>
        <v>0</v>
      </c>
      <c r="AC60" s="12">
        <f t="shared" si="18"/>
        <v>0.2083333333</v>
      </c>
      <c r="AD60" s="12">
        <f t="shared" si="19"/>
        <v>0</v>
      </c>
      <c r="AE60" s="12"/>
      <c r="AF60" s="12"/>
      <c r="AG60" s="12"/>
      <c r="AH60" s="12"/>
      <c r="AI60" s="12"/>
      <c r="AJ60" s="12"/>
      <c r="AK60" s="12" t="s">
        <v>56</v>
      </c>
      <c r="AL60" s="12" t="s">
        <v>425</v>
      </c>
      <c r="AM60" s="56" t="s">
        <v>426</v>
      </c>
      <c r="AN60" s="12" t="s">
        <v>45</v>
      </c>
      <c r="AO60" s="12"/>
      <c r="AP60" s="12">
        <f>IF( AND(AD37&lt;0.5,AI$34&lt;&gt;0,AH$16&lt;&gt;0),AL$34&amp;" - "&amp;AK$34,0)</f>
        <v>0</v>
      </c>
      <c r="AQ60" s="12">
        <f t="shared" si="23"/>
        <v>0</v>
      </c>
      <c r="AR60" s="12" t="s">
        <v>45</v>
      </c>
    </row>
    <row r="61" ht="21.75" customHeight="1">
      <c r="A61" s="1"/>
      <c r="B61" s="1"/>
      <c r="C61" s="1" t="str">
        <f t="shared" si="1"/>
        <v>Pablo </v>
      </c>
      <c r="D61" s="2"/>
      <c r="E61" s="43" t="s">
        <v>15</v>
      </c>
      <c r="F61" s="30" t="s">
        <v>492</v>
      </c>
      <c r="G61" s="46" t="s">
        <v>493</v>
      </c>
      <c r="H61" s="2"/>
      <c r="I61" s="1"/>
      <c r="J61" s="36">
        <f t="shared" si="8"/>
        <v>0</v>
      </c>
      <c r="K61" s="37">
        <f t="shared" si="9"/>
        <v>0</v>
      </c>
      <c r="L61" s="8"/>
      <c r="M61" s="9"/>
      <c r="N61" s="27" t="s">
        <v>215</v>
      </c>
      <c r="O61" s="27">
        <v>34.0</v>
      </c>
      <c r="P61" s="12">
        <f t="shared" si="11"/>
        <v>0</v>
      </c>
      <c r="Q61" s="12">
        <f t="shared" si="12"/>
        <v>0</v>
      </c>
      <c r="R61" s="12"/>
      <c r="S61" s="12">
        <f t="shared" si="13"/>
        <v>0</v>
      </c>
      <c r="T61" s="12" t="str">
        <f t="shared" si="14"/>
        <v>oo</v>
      </c>
      <c r="U61" s="12">
        <f t="shared" si="15"/>
        <v>0</v>
      </c>
      <c r="V61" s="50">
        <f t="shared" si="16"/>
        <v>0</v>
      </c>
      <c r="W61" s="53" t="s">
        <v>429</v>
      </c>
      <c r="X61" s="54" t="s">
        <v>430</v>
      </c>
      <c r="Y61" s="55" t="s">
        <v>239</v>
      </c>
      <c r="Z61" s="27">
        <v>4.0</v>
      </c>
      <c r="AA61" s="12"/>
      <c r="AB61" s="12">
        <f t="shared" si="17"/>
        <v>0</v>
      </c>
      <c r="AC61" s="12">
        <f t="shared" si="18"/>
        <v>0.2083333333</v>
      </c>
      <c r="AD61" s="12">
        <f t="shared" si="19"/>
        <v>0</v>
      </c>
      <c r="AE61" s="12"/>
      <c r="AF61" s="12"/>
      <c r="AG61" s="12"/>
      <c r="AH61" s="12"/>
      <c r="AI61" s="12"/>
      <c r="AJ61" s="12"/>
      <c r="AK61" s="12" t="s">
        <v>56</v>
      </c>
      <c r="AL61" s="12" t="s">
        <v>398</v>
      </c>
      <c r="AM61" s="56" t="s">
        <v>431</v>
      </c>
      <c r="AN61" s="12" t="s">
        <v>45</v>
      </c>
      <c r="AO61" s="12"/>
      <c r="AP61" s="12">
        <f>IF( AND(AD60&lt;0.5,AI$35&lt;&gt;0,AH$16&lt;&gt;0),AL$35&amp;" - "&amp;AK$35,0)</f>
        <v>0</v>
      </c>
      <c r="AQ61" s="12">
        <f t="shared" si="23"/>
        <v>0</v>
      </c>
      <c r="AR61" s="12" t="s">
        <v>45</v>
      </c>
    </row>
    <row r="62" ht="18.75" customHeight="1">
      <c r="A62" s="1"/>
      <c r="B62" s="1"/>
      <c r="C62" s="1" t="str">
        <f t="shared" si="1"/>
        <v>Agustin </v>
      </c>
      <c r="D62" s="2"/>
      <c r="E62" s="43" t="s">
        <v>98</v>
      </c>
      <c r="F62" s="30" t="s">
        <v>498</v>
      </c>
      <c r="G62" s="46" t="s">
        <v>499</v>
      </c>
      <c r="H62" s="2"/>
      <c r="I62" s="1"/>
      <c r="J62" s="36">
        <f t="shared" si="8"/>
        <v>0</v>
      </c>
      <c r="K62" s="37">
        <f t="shared" si="9"/>
        <v>0</v>
      </c>
      <c r="L62" s="8"/>
      <c r="M62" s="9"/>
      <c r="N62" s="27" t="s">
        <v>215</v>
      </c>
      <c r="O62" s="27">
        <v>35.0</v>
      </c>
      <c r="P62" s="12">
        <f t="shared" si="11"/>
        <v>4</v>
      </c>
      <c r="Q62" s="12">
        <f t="shared" si="12"/>
        <v>0.08333333333</v>
      </c>
      <c r="R62" s="12"/>
      <c r="S62" s="12">
        <f t="shared" si="13"/>
        <v>0</v>
      </c>
      <c r="T62" s="12">
        <f t="shared" si="14"/>
        <v>0</v>
      </c>
      <c r="U62" s="12">
        <f t="shared" si="15"/>
        <v>0</v>
      </c>
      <c r="V62" s="50">
        <f t="shared" si="16"/>
        <v>0</v>
      </c>
      <c r="W62" s="53" t="s">
        <v>25</v>
      </c>
      <c r="X62" s="54" t="s">
        <v>436</v>
      </c>
      <c r="Y62" s="55" t="s">
        <v>239</v>
      </c>
      <c r="Z62" s="27">
        <v>6.0</v>
      </c>
      <c r="AA62" s="12"/>
      <c r="AB62" s="12">
        <f t="shared" si="17"/>
        <v>0</v>
      </c>
      <c r="AC62" s="12">
        <f t="shared" si="18"/>
        <v>0.2083333333</v>
      </c>
      <c r="AD62" s="12">
        <f t="shared" si="19"/>
        <v>0</v>
      </c>
      <c r="AE62" s="12"/>
      <c r="AF62" s="12"/>
      <c r="AG62" s="12"/>
      <c r="AH62" s="12"/>
      <c r="AI62" s="12"/>
      <c r="AJ62" s="12"/>
      <c r="AK62" s="12" t="s">
        <v>56</v>
      </c>
      <c r="AL62" s="12" t="s">
        <v>404</v>
      </c>
      <c r="AM62" s="56" t="s">
        <v>437</v>
      </c>
      <c r="AN62" s="12"/>
      <c r="AO62" s="12"/>
      <c r="AP62" s="12">
        <f>IF( AND(AD46&lt;0.5,AI$36&lt;&gt;0,AH$19&lt;&gt;0),AL$36&amp;" - "&amp;AK$36,0)</f>
        <v>0</v>
      </c>
      <c r="AQ62" s="12">
        <f t="shared" si="23"/>
        <v>0</v>
      </c>
      <c r="AR62" s="12" t="s">
        <v>45</v>
      </c>
    </row>
    <row r="63" ht="18.0" customHeight="1">
      <c r="A63" s="1"/>
      <c r="B63" s="1"/>
      <c r="C63" s="1" t="str">
        <f t="shared" si="1"/>
        <v>Pablo </v>
      </c>
      <c r="D63" s="2"/>
      <c r="E63" s="43" t="s">
        <v>15</v>
      </c>
      <c r="F63" s="30" t="s">
        <v>506</v>
      </c>
      <c r="G63" s="46" t="s">
        <v>507</v>
      </c>
      <c r="H63" s="2"/>
      <c r="J63" s="36">
        <f t="shared" si="8"/>
        <v>0</v>
      </c>
      <c r="K63" s="37">
        <f t="shared" si="9"/>
        <v>0</v>
      </c>
      <c r="L63" s="8"/>
      <c r="M63" s="9"/>
      <c r="N63" s="27" t="s">
        <v>215</v>
      </c>
      <c r="O63" s="27">
        <v>36.0</v>
      </c>
      <c r="P63" s="12">
        <f t="shared" si="11"/>
        <v>3</v>
      </c>
      <c r="Q63" s="12">
        <f t="shared" si="12"/>
        <v>0.0625</v>
      </c>
      <c r="R63" s="12"/>
      <c r="S63" s="12">
        <f t="shared" si="13"/>
        <v>0</v>
      </c>
      <c r="T63" s="12">
        <f t="shared" si="14"/>
        <v>0</v>
      </c>
      <c r="U63" s="12">
        <f t="shared" si="15"/>
        <v>0</v>
      </c>
      <c r="V63" s="50">
        <f t="shared" si="16"/>
        <v>0</v>
      </c>
      <c r="W63" s="53" t="s">
        <v>214</v>
      </c>
      <c r="X63" s="54" t="s">
        <v>440</v>
      </c>
      <c r="Y63" s="55" t="s">
        <v>239</v>
      </c>
      <c r="Z63" s="27">
        <v>1.0</v>
      </c>
      <c r="AA63" s="12"/>
      <c r="AB63" s="12">
        <f t="shared" si="17"/>
        <v>0</v>
      </c>
      <c r="AC63" s="12">
        <f t="shared" si="18"/>
        <v>0.2083333333</v>
      </c>
      <c r="AD63" s="12">
        <f t="shared" si="19"/>
        <v>0</v>
      </c>
      <c r="AE63" s="12"/>
      <c r="AF63" s="12"/>
      <c r="AG63" s="12"/>
      <c r="AH63" s="12"/>
      <c r="AI63" s="12"/>
      <c r="AJ63" s="12"/>
      <c r="AK63" s="12" t="s">
        <v>56</v>
      </c>
      <c r="AL63" s="12" t="s">
        <v>441</v>
      </c>
      <c r="AM63" s="56" t="s">
        <v>442</v>
      </c>
      <c r="AN63" s="12" t="s">
        <v>45</v>
      </c>
      <c r="AO63" s="12"/>
      <c r="AP63" s="12">
        <f>IF( AND(AD55&lt;0.5,AI$37&lt;&gt;0,AH$19&lt;&gt;0),AL$37&amp;" - "&amp;AK$37,0)</f>
        <v>0</v>
      </c>
      <c r="AQ63" s="12">
        <f t="shared" si="23"/>
        <v>0</v>
      </c>
      <c r="AR63" s="12" t="s">
        <v>45</v>
      </c>
    </row>
    <row r="64" ht="25.5" customHeight="1">
      <c r="A64" s="1"/>
      <c r="B64" s="1"/>
      <c r="C64" s="1" t="str">
        <f t="shared" si="1"/>
        <v>Pablo </v>
      </c>
      <c r="D64" s="2"/>
      <c r="E64" s="3"/>
      <c r="F64" s="4"/>
      <c r="G64" s="61" t="s">
        <v>317</v>
      </c>
      <c r="H64" s="2"/>
      <c r="I64" s="1"/>
      <c r="J64" s="36">
        <f t="shared" si="8"/>
        <v>0</v>
      </c>
      <c r="K64" s="37">
        <f t="shared" si="9"/>
        <v>0</v>
      </c>
      <c r="L64" s="8"/>
      <c r="M64" s="9"/>
      <c r="N64" s="12"/>
      <c r="O64" s="12"/>
      <c r="P64" s="12"/>
      <c r="Q64" s="12"/>
      <c r="R64" s="12"/>
      <c r="S64" s="12"/>
      <c r="T64" s="12"/>
      <c r="U64" s="12"/>
      <c r="V64" s="50"/>
      <c r="W64" s="50"/>
      <c r="X64" s="50"/>
      <c r="Y64" s="50"/>
      <c r="Z64" s="12"/>
      <c r="AA64" s="12"/>
      <c r="AB64" s="12"/>
      <c r="AC64" s="12"/>
      <c r="AD64" s="12"/>
      <c r="AE64" s="12"/>
      <c r="AF64" s="12"/>
      <c r="AG64" s="12"/>
      <c r="AH64" s="12"/>
      <c r="AI64" s="12"/>
      <c r="AJ64" s="12"/>
      <c r="AK64" s="12" t="s">
        <v>72</v>
      </c>
      <c r="AL64" s="12" t="s">
        <v>409</v>
      </c>
      <c r="AM64" s="56" t="s">
        <v>449</v>
      </c>
      <c r="AN64" s="12" t="s">
        <v>45</v>
      </c>
      <c r="AO64" s="12"/>
      <c r="AP64" s="12" t="str">
        <f>IF( AND(AD29&lt;0.5,AI$38&lt;&gt;0,AH$15&lt;&gt;0),AL$38&amp;" - "&amp;AK$38,0)</f>
        <v>Estudiante requiere entrenamiento de subhabilidad Argumentación - Control</v>
      </c>
      <c r="AQ64" s="12" t="str">
        <f t="shared" si="23"/>
        <v>Debe indicarle que cuando se efectúen un pedido de sugerencia u orientación, que realice una contribución a continuación de la oración de apertura “En lugar de eso podríamos…”.
</v>
      </c>
      <c r="AR64" s="12" t="s">
        <v>45</v>
      </c>
    </row>
    <row r="65" ht="30.75" customHeight="1">
      <c r="A65" s="1"/>
      <c r="B65" s="1"/>
      <c r="C65" s="1" t="str">
        <f t="shared" si="1"/>
        <v>Pablo </v>
      </c>
      <c r="D65" s="2"/>
      <c r="E65" s="3"/>
      <c r="F65" s="4"/>
      <c r="G65" s="61" t="s">
        <v>514</v>
      </c>
      <c r="H65" s="2"/>
      <c r="I65" s="1"/>
      <c r="J65" s="36">
        <f t="shared" si="8"/>
        <v>0</v>
      </c>
      <c r="K65" s="37">
        <f t="shared" si="9"/>
        <v>0</v>
      </c>
      <c r="L65" s="8"/>
      <c r="M65" s="9"/>
      <c r="N65" s="12"/>
      <c r="O65" s="12"/>
      <c r="P65" s="12"/>
      <c r="Q65" s="12"/>
      <c r="R65" s="12"/>
      <c r="S65" s="12"/>
      <c r="T65" s="12"/>
      <c r="U65" s="12"/>
      <c r="V65" s="50"/>
      <c r="W65" s="50"/>
      <c r="X65" s="50"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0"/>
      <c r="Z65" s="12"/>
      <c r="AA65" s="12"/>
      <c r="AB65" s="12"/>
      <c r="AC65" s="12"/>
      <c r="AD65" s="12"/>
      <c r="AE65" s="12"/>
      <c r="AF65" s="12"/>
      <c r="AG65" s="12"/>
      <c r="AH65" s="12"/>
      <c r="AI65" s="12"/>
      <c r="AJ65" s="12"/>
      <c r="AK65" s="12" t="s">
        <v>72</v>
      </c>
      <c r="AL65" s="12" t="s">
        <v>391</v>
      </c>
      <c r="AM65" s="56" t="s">
        <v>454</v>
      </c>
      <c r="AN65" s="12" t="s">
        <v>45</v>
      </c>
      <c r="AO65" s="12"/>
      <c r="AP65" s="12" t="str">
        <f>IF( AND(AD39&lt;0.5,AI$39&lt;&gt;0,AH$15&lt;&gt;0),AL$39&amp;" - "&amp;AK$39,0)</f>
        <v>Estudiante requiere entrenamiento de subhabilidad Informar - Control</v>
      </c>
      <c r="AQ65" s="12"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2" t="s">
        <v>45</v>
      </c>
    </row>
    <row r="66" ht="24.75" customHeight="1">
      <c r="A66" s="1"/>
      <c r="B66" s="1"/>
      <c r="C66" s="1" t="str">
        <f t="shared" si="1"/>
        <v>Pablo </v>
      </c>
      <c r="D66" s="2"/>
      <c r="E66" s="3"/>
      <c r="F66" s="4"/>
      <c r="G66" s="61" t="s">
        <v>523</v>
      </c>
      <c r="H66" s="2"/>
      <c r="I66" s="35" t="s">
        <v>117</v>
      </c>
      <c r="J66" s="36">
        <f t="shared" si="8"/>
        <v>20</v>
      </c>
      <c r="K66" s="37">
        <f t="shared" si="9"/>
        <v>9</v>
      </c>
      <c r="L66" s="8"/>
      <c r="M66" s="9"/>
      <c r="N66" s="50"/>
      <c r="O66" s="50"/>
      <c r="P66" s="50"/>
      <c r="Q66" s="50"/>
      <c r="R66" s="50"/>
      <c r="S66" s="50"/>
      <c r="T66" s="50"/>
      <c r="U66" s="50"/>
      <c r="V66" s="50"/>
      <c r="W66" s="50"/>
      <c r="X66" s="50"/>
      <c r="Y66" s="50"/>
      <c r="Z66" s="12"/>
      <c r="AA66" s="12"/>
      <c r="AB66" s="12"/>
      <c r="AC66" s="12"/>
      <c r="AD66" s="12"/>
      <c r="AE66" s="12"/>
      <c r="AF66" s="12"/>
      <c r="AG66" s="12"/>
      <c r="AH66" s="12"/>
      <c r="AI66" s="12"/>
      <c r="AJ66" s="12"/>
      <c r="AK66" s="12" t="s">
        <v>72</v>
      </c>
      <c r="AL66" s="12" t="s">
        <v>441</v>
      </c>
      <c r="AM66" s="56" t="s">
        <v>457</v>
      </c>
      <c r="AN66" s="12" t="s">
        <v>45</v>
      </c>
      <c r="AO66" s="12"/>
      <c r="AP66" s="12" t="str">
        <f>IF( AND(AD55&lt;0.5,AI$40&lt;&gt;0,AH$15&lt;&gt;0),AL$40&amp;" - "&amp;AK$40,0)</f>
        <v>Estudiante requiere entrenamiento de subhabilidad Mantenimiento - Control</v>
      </c>
      <c r="AQ66" s="12" t="str">
        <f t="shared" si="23"/>
        <v>Debe indicarle que cuando se efectúen un pedido de sugerencia u orientación, que realice una contribución a continuación de la oración de apertura “Yo creo que debemos intentar…”.
</v>
      </c>
      <c r="AR66" s="12" t="s">
        <v>45</v>
      </c>
    </row>
    <row r="67" ht="27.0" customHeight="1">
      <c r="A67" s="1"/>
      <c r="B67" s="1"/>
      <c r="C67" s="1" t="str">
        <f t="shared" si="1"/>
        <v>Agustin </v>
      </c>
      <c r="D67" s="2"/>
      <c r="E67" s="57" t="s">
        <v>98</v>
      </c>
      <c r="F67" s="60" t="s">
        <v>529</v>
      </c>
      <c r="G67" s="61" t="s">
        <v>530</v>
      </c>
      <c r="H67" s="2"/>
      <c r="I67" s="35" t="s">
        <v>86</v>
      </c>
      <c r="J67" s="36">
        <f t="shared" si="8"/>
        <v>5</v>
      </c>
      <c r="K67" s="37">
        <f t="shared" si="9"/>
        <v>4</v>
      </c>
      <c r="L67" s="8"/>
      <c r="M67" s="9"/>
      <c r="N67" s="50"/>
      <c r="O67" s="50"/>
      <c r="P67" s="50"/>
      <c r="Q67" s="50"/>
      <c r="R67" s="50"/>
      <c r="S67" s="50"/>
      <c r="T67" s="50"/>
      <c r="U67" s="50"/>
      <c r="V67" s="50"/>
      <c r="W67" s="50"/>
      <c r="X67" s="50"/>
      <c r="Y67" s="50"/>
      <c r="Z67" s="12"/>
      <c r="AA67" s="12"/>
      <c r="AB67" s="12"/>
      <c r="AC67" s="12"/>
      <c r="AD67" s="12"/>
      <c r="AE67" s="12"/>
      <c r="AF67" s="12"/>
      <c r="AG67" s="12"/>
      <c r="AH67" s="12"/>
      <c r="AI67" s="12"/>
      <c r="AJ67" s="12"/>
      <c r="AK67" s="12" t="s">
        <v>72</v>
      </c>
      <c r="AL67" s="12" t="s">
        <v>398</v>
      </c>
      <c r="AM67" s="56" t="s">
        <v>462</v>
      </c>
      <c r="AN67" s="12" t="s">
        <v>45</v>
      </c>
      <c r="AO67" s="12"/>
      <c r="AP67" s="12" t="str">
        <f>IF( AND(AD60&lt;0.5,AI$41&lt;&gt;0,AH$15&lt;&gt;0),AL$41&amp;" - "&amp;AK$41,0)</f>
        <v>Estudiante requiere entrenamiento de subhabilidad Tarea - Control</v>
      </c>
      <c r="AQ67" s="12" t="str">
        <f t="shared" si="23"/>
        <v>Debe indicarle que cuando se efectúen un pedido de sugerencia u orientación, que realice una contribución a continuación de la oración de apertura “En vez de… probemos…”.
</v>
      </c>
      <c r="AR67" s="12" t="s">
        <v>45</v>
      </c>
    </row>
    <row r="68" ht="24.0" customHeight="1">
      <c r="A68" s="1"/>
      <c r="B68" s="1"/>
      <c r="C68" s="1" t="str">
        <f t="shared" si="1"/>
        <v>Agustin </v>
      </c>
      <c r="D68" s="2"/>
      <c r="E68" s="3"/>
      <c r="F68" s="4"/>
      <c r="G68" s="61" t="s">
        <v>534</v>
      </c>
      <c r="H68" s="2"/>
      <c r="I68" s="35" t="s">
        <v>62</v>
      </c>
      <c r="J68" s="36">
        <f t="shared" si="8"/>
        <v>15</v>
      </c>
      <c r="K68" s="37">
        <f t="shared" si="9"/>
        <v>4</v>
      </c>
      <c r="L68" s="8"/>
      <c r="M68" s="9"/>
      <c r="N68" s="50"/>
      <c r="O68" s="50"/>
      <c r="P68" s="50"/>
      <c r="Q68" s="50"/>
      <c r="R68" s="50"/>
      <c r="S68" s="50"/>
      <c r="T68" s="50"/>
      <c r="U68" s="50"/>
      <c r="V68" s="50"/>
      <c r="W68" s="50"/>
      <c r="X68" s="50"/>
      <c r="Y68" s="50"/>
      <c r="Z68" s="12"/>
      <c r="AA68" s="12"/>
      <c r="AB68" s="12"/>
      <c r="AC68" s="12"/>
      <c r="AD68" s="12"/>
      <c r="AE68" s="12"/>
      <c r="AF68" s="12"/>
      <c r="AG68" s="12"/>
      <c r="AH68" s="12"/>
      <c r="AI68" s="12"/>
      <c r="AJ68" s="12"/>
      <c r="AK68" s="12" t="s">
        <v>72</v>
      </c>
      <c r="AL68" s="12" t="s">
        <v>404</v>
      </c>
      <c r="AM68" s="56" t="s">
        <v>464</v>
      </c>
      <c r="AN68" s="12" t="s">
        <v>45</v>
      </c>
      <c r="AO68" s="12"/>
      <c r="AP68" s="12">
        <f>IF( AND(AD46&lt;0.5,AI$42&lt;&gt;0,AH$20&lt;&gt;0),AL$42&amp;" - "&amp;AK$42,0)</f>
        <v>0</v>
      </c>
      <c r="AQ68" s="12">
        <f t="shared" si="23"/>
        <v>0</v>
      </c>
      <c r="AR68" s="12" t="s">
        <v>45</v>
      </c>
    </row>
    <row r="69" ht="15.0" customHeight="1">
      <c r="A69" s="1"/>
      <c r="B69" s="1"/>
      <c r="C69" s="1" t="str">
        <f t="shared" si="1"/>
        <v>Agustin </v>
      </c>
      <c r="D69" s="2"/>
      <c r="E69" s="3"/>
      <c r="F69" s="4"/>
      <c r="G69" s="61" t="s">
        <v>538</v>
      </c>
      <c r="H69" s="2"/>
      <c r="I69" s="1"/>
      <c r="J69" s="36">
        <f t="shared" si="8"/>
        <v>0</v>
      </c>
      <c r="K69" s="37">
        <f t="shared" si="9"/>
        <v>0</v>
      </c>
      <c r="L69" s="8"/>
      <c r="M69" s="9"/>
      <c r="N69" s="50"/>
      <c r="O69" s="50"/>
      <c r="P69" s="50"/>
      <c r="Q69" s="50"/>
      <c r="R69" s="50"/>
      <c r="S69" s="50"/>
      <c r="T69" s="50"/>
      <c r="U69" s="50"/>
      <c r="V69" s="50"/>
      <c r="W69" s="50"/>
      <c r="X69" s="50"/>
      <c r="Y69" s="50"/>
      <c r="Z69" s="12"/>
      <c r="AA69" s="12"/>
      <c r="AB69" s="12"/>
      <c r="AC69" s="12"/>
      <c r="AD69" s="12"/>
      <c r="AE69" s="12"/>
      <c r="AF69" s="12"/>
      <c r="AG69" s="12"/>
      <c r="AH69" s="12"/>
      <c r="AI69" s="12"/>
      <c r="AJ69" s="12"/>
      <c r="AK69" s="12" t="s">
        <v>332</v>
      </c>
      <c r="AL69" s="12" t="s">
        <v>332</v>
      </c>
      <c r="AM69" s="12" t="s">
        <v>332</v>
      </c>
      <c r="AN69" s="12" t="s">
        <v>45</v>
      </c>
      <c r="AO69" s="12"/>
      <c r="AP69" s="12"/>
      <c r="AQ69" s="12">
        <f t="shared" si="23"/>
        <v>0</v>
      </c>
      <c r="AR69" s="12" t="s">
        <v>45</v>
      </c>
    </row>
    <row r="70" ht="15.0" customHeight="1">
      <c r="A70" s="1"/>
      <c r="B70" s="1"/>
      <c r="C70" s="1" t="str">
        <f t="shared" si="1"/>
        <v>Pablo </v>
      </c>
      <c r="D70" s="2"/>
      <c r="E70" s="57" t="s">
        <v>15</v>
      </c>
      <c r="F70" s="60" t="s">
        <v>541</v>
      </c>
      <c r="G70" s="61" t="s">
        <v>542</v>
      </c>
      <c r="H70" s="2"/>
      <c r="I70" s="1"/>
      <c r="J70" s="36">
        <f t="shared" si="8"/>
        <v>0</v>
      </c>
      <c r="K70" s="37">
        <f t="shared" si="9"/>
        <v>0</v>
      </c>
      <c r="L70" s="8"/>
      <c r="M70" s="9"/>
      <c r="N70" s="50"/>
      <c r="O70" s="50"/>
      <c r="P70" s="50"/>
      <c r="Q70" s="50"/>
      <c r="R70" s="50"/>
      <c r="S70" s="50"/>
      <c r="T70" s="50"/>
      <c r="U70" s="50"/>
      <c r="V70" s="50"/>
      <c r="W70" s="50"/>
      <c r="X70" s="50"/>
      <c r="Y70" s="50"/>
      <c r="Z70" s="12"/>
      <c r="AA70" s="12"/>
      <c r="AB70" s="12"/>
      <c r="AC70" s="12"/>
      <c r="AD70" s="12"/>
      <c r="AE70" s="12"/>
      <c r="AF70" s="12"/>
      <c r="AG70" s="12"/>
      <c r="AH70" s="12"/>
      <c r="AI70" s="12"/>
      <c r="AJ70" s="12"/>
      <c r="AK70" s="12" t="s">
        <v>332</v>
      </c>
      <c r="AL70" s="12" t="s">
        <v>332</v>
      </c>
      <c r="AM70" s="12" t="s">
        <v>332</v>
      </c>
      <c r="AN70" s="12" t="s">
        <v>45</v>
      </c>
      <c r="AO70" s="12"/>
      <c r="AP70" s="12"/>
      <c r="AQ70" s="12">
        <f t="shared" si="23"/>
        <v>0</v>
      </c>
      <c r="AR70" s="12" t="s">
        <v>45</v>
      </c>
    </row>
    <row r="71" ht="24.0" customHeight="1">
      <c r="A71" s="1"/>
      <c r="B71" s="1"/>
      <c r="C71" s="1" t="str">
        <f t="shared" si="1"/>
        <v>Andres </v>
      </c>
      <c r="D71" s="2"/>
      <c r="E71" s="57" t="s">
        <v>34</v>
      </c>
      <c r="F71" s="60" t="s">
        <v>544</v>
      </c>
      <c r="G71" s="61" t="s">
        <v>545</v>
      </c>
      <c r="H71" s="2"/>
      <c r="I71" s="1"/>
      <c r="J71" s="36">
        <f t="shared" si="8"/>
        <v>0</v>
      </c>
      <c r="K71" s="37">
        <f t="shared" si="9"/>
        <v>0</v>
      </c>
      <c r="L71" s="8"/>
      <c r="M71" s="9"/>
      <c r="N71" s="50"/>
      <c r="O71" s="50"/>
      <c r="P71" s="50"/>
      <c r="Q71" s="50"/>
      <c r="R71" s="50"/>
      <c r="S71" s="50"/>
      <c r="T71" s="50"/>
      <c r="U71" s="50"/>
      <c r="V71" s="50"/>
      <c r="W71" s="50"/>
      <c r="X71" s="50"/>
      <c r="Y71" s="50"/>
      <c r="Z71" s="12"/>
      <c r="AA71" s="12"/>
      <c r="AB71" s="12"/>
      <c r="AC71" s="12"/>
      <c r="AD71" s="12"/>
      <c r="AE71" s="12"/>
      <c r="AF71" s="12"/>
      <c r="AG71" s="12"/>
      <c r="AH71" s="12"/>
      <c r="AI71" s="12"/>
      <c r="AJ71" s="12"/>
      <c r="AK71" s="12" t="s">
        <v>91</v>
      </c>
      <c r="AL71" s="12" t="s">
        <v>474</v>
      </c>
      <c r="AM71" s="56" t="s">
        <v>475</v>
      </c>
      <c r="AN71" s="12"/>
      <c r="AO71" s="12"/>
      <c r="AP71" s="12" t="str">
        <f>IF( AND(AD52&lt;0.5,AI$45&lt;&gt;0,OR(AH$21&lt;&gt;0,AH$14&lt;&gt;0)),AL$45&amp;" - "&amp;AK$45,0)</f>
        <v>Estudiante requiere entrenamiento de subhabilidad Reconocimiento - Decisión</v>
      </c>
      <c r="AQ71" s="12" t="str">
        <f t="shared" si="23"/>
        <v>Indicar que en un futuro debe formular al menos una muestra de aprobación al grupo. El estudiante debe hacer su contribución a continuación de la oración de apertura “Sí, estoy de acuerdo…”.</v>
      </c>
      <c r="AR71" s="12" t="s">
        <v>45</v>
      </c>
    </row>
    <row r="72" ht="24.75" customHeight="1">
      <c r="A72" s="1"/>
      <c r="B72" s="1"/>
      <c r="C72" s="1" t="str">
        <f t="shared" si="1"/>
        <v>Andres </v>
      </c>
      <c r="D72" s="2"/>
      <c r="E72" s="3"/>
      <c r="F72" s="4"/>
      <c r="G72" s="61" t="s">
        <v>550</v>
      </c>
      <c r="H72" s="2"/>
      <c r="I72" s="35" t="s">
        <v>214</v>
      </c>
      <c r="J72" s="36">
        <f t="shared" si="8"/>
        <v>36</v>
      </c>
      <c r="K72" s="37">
        <f t="shared" si="9"/>
        <v>1</v>
      </c>
      <c r="L72" s="8"/>
      <c r="M72" s="9"/>
      <c r="N72" s="50"/>
      <c r="O72" s="50"/>
      <c r="P72" s="50"/>
      <c r="Q72" s="50"/>
      <c r="R72" s="50"/>
      <c r="S72" s="50"/>
      <c r="T72" s="50"/>
      <c r="U72" s="50"/>
      <c r="V72" s="50"/>
      <c r="W72" s="50"/>
      <c r="X72" s="50"/>
      <c r="Y72" s="50"/>
      <c r="Z72" s="12"/>
      <c r="AA72" s="12"/>
      <c r="AB72" s="12"/>
      <c r="AC72" s="12"/>
      <c r="AD72" s="12"/>
      <c r="AE72" s="12"/>
      <c r="AF72" s="12"/>
      <c r="AG72" s="12"/>
      <c r="AH72" s="12"/>
      <c r="AI72" s="12"/>
      <c r="AJ72" s="12"/>
      <c r="AK72" s="12" t="s">
        <v>105</v>
      </c>
      <c r="AL72" s="12" t="s">
        <v>474</v>
      </c>
      <c r="AM72" s="56" t="s">
        <v>477</v>
      </c>
      <c r="AN72" s="12" t="s">
        <v>45</v>
      </c>
      <c r="AO72" s="12"/>
      <c r="AP72" s="12">
        <f>IF( AND(AD52&lt;0.5,AI$46&lt;&gt;0,AH$13&lt;&gt;0),AL$46&amp;" - "&amp;AK$46,0)</f>
        <v>0</v>
      </c>
      <c r="AQ72" s="12">
        <f t="shared" si="23"/>
        <v>0</v>
      </c>
      <c r="AR72" s="12" t="s">
        <v>45</v>
      </c>
    </row>
    <row r="73" ht="15.0" customHeight="1">
      <c r="A73" s="1"/>
      <c r="B73" s="1"/>
      <c r="C73" s="1" t="str">
        <f t="shared" si="1"/>
        <v>Andres </v>
      </c>
      <c r="D73" s="2"/>
      <c r="E73" s="3"/>
      <c r="F73" s="4"/>
      <c r="G73" s="61" t="s">
        <v>555</v>
      </c>
      <c r="H73" s="2"/>
      <c r="I73" s="1"/>
      <c r="J73" s="36">
        <f t="shared" si="8"/>
        <v>0</v>
      </c>
      <c r="K73" s="37">
        <f t="shared" si="9"/>
        <v>0</v>
      </c>
      <c r="L73" s="8"/>
      <c r="M73" s="9"/>
      <c r="N73" s="50"/>
      <c r="O73" s="50"/>
      <c r="P73" s="50"/>
      <c r="Q73" s="50"/>
      <c r="R73" s="50"/>
      <c r="S73" s="50"/>
      <c r="T73" s="50"/>
      <c r="U73" s="50"/>
      <c r="V73" s="50"/>
      <c r="W73" s="50"/>
      <c r="X73" s="50"/>
      <c r="Y73" s="50"/>
      <c r="Z73" s="12"/>
      <c r="AA73" s="12"/>
      <c r="AB73" s="12"/>
      <c r="AC73" s="12"/>
      <c r="AD73" s="12"/>
      <c r="AE73" s="12"/>
      <c r="AF73" s="12"/>
      <c r="AG73" s="12"/>
      <c r="AH73" s="12"/>
      <c r="AI73" s="12"/>
      <c r="AJ73" s="12"/>
      <c r="AK73" s="12" t="s">
        <v>105</v>
      </c>
      <c r="AL73" s="12" t="s">
        <v>409</v>
      </c>
      <c r="AM73" s="12" t="s">
        <v>481</v>
      </c>
      <c r="AN73" s="12" t="s">
        <v>45</v>
      </c>
      <c r="AO73" s="12"/>
      <c r="AP73" s="12" t="str">
        <f>IF( AND(AD29&lt;0.5,AI$47&lt;&gt;0,AH$22&lt;&gt;0),AL$47&amp;" - "&amp;AK$47,0)</f>
        <v>Estudiante requiere entrenamiento de subhabilidad Argumentación - Reducción de tensión</v>
      </c>
      <c r="AQ73" s="12" t="str">
        <f t="shared" si="23"/>
        <v>Puesto que la conducta “Muestra tensión” es calificada como una conducta negativa, no se considera conveniente entrenarla.</v>
      </c>
      <c r="AR73" s="12" t="s">
        <v>45</v>
      </c>
    </row>
    <row r="74" ht="15.0" customHeight="1">
      <c r="A74" s="1"/>
      <c r="B74" s="1"/>
      <c r="C74" s="1" t="str">
        <f t="shared" si="1"/>
        <v>Agustin </v>
      </c>
      <c r="D74" s="2"/>
      <c r="E74" s="57" t="s">
        <v>98</v>
      </c>
      <c r="F74" s="60" t="s">
        <v>558</v>
      </c>
      <c r="G74" s="61" t="s">
        <v>559</v>
      </c>
      <c r="H74" s="2"/>
      <c r="I74" s="1"/>
      <c r="J74" s="36">
        <f t="shared" si="8"/>
        <v>0</v>
      </c>
      <c r="K74" s="37">
        <f t="shared" si="9"/>
        <v>0</v>
      </c>
      <c r="L74" s="8"/>
      <c r="M74" s="9"/>
      <c r="N74" s="50"/>
      <c r="O74" s="50"/>
      <c r="P74" s="50"/>
      <c r="Q74" s="50"/>
      <c r="R74" s="50"/>
      <c r="S74" s="50"/>
      <c r="T74" s="50"/>
      <c r="U74" s="50"/>
      <c r="V74" s="50"/>
      <c r="W74" s="50"/>
      <c r="X74" s="50"/>
      <c r="Y74" s="50"/>
      <c r="Z74" s="12"/>
      <c r="AA74" s="12"/>
      <c r="AB74" s="12"/>
      <c r="AC74" s="12"/>
      <c r="AD74" s="12"/>
      <c r="AE74" s="12"/>
      <c r="AF74" s="12"/>
      <c r="AG74" s="12"/>
      <c r="AH74" s="12"/>
      <c r="AI74" s="12"/>
      <c r="AJ74" s="12"/>
      <c r="AK74" s="12" t="s">
        <v>105</v>
      </c>
      <c r="AL74" s="12" t="s">
        <v>441</v>
      </c>
      <c r="AM74" s="12" t="s">
        <v>481</v>
      </c>
      <c r="AN74" s="12" t="s">
        <v>45</v>
      </c>
      <c r="AO74" s="12"/>
      <c r="AP74" s="12" t="str">
        <f>IF( AND(AD55&lt;0.5,AI$48&lt;&gt;0,AH$22&lt;&gt;0),AL$48&amp;" - "&amp;AK$48,0)</f>
        <v>Estudiante requiere entrenamiento de subhabilidad Mantenimiento - Reducción de tensión</v>
      </c>
      <c r="AQ74" s="12" t="str">
        <f t="shared" si="23"/>
        <v>Puesto que la conducta “Muestra tensión” es calificada como una conducta negativa, no se considera conveniente entrenarla.</v>
      </c>
      <c r="AR74" s="12" t="s">
        <v>45</v>
      </c>
    </row>
    <row r="75" ht="15.0" customHeight="1">
      <c r="A75" s="1"/>
      <c r="B75" s="1"/>
      <c r="C75" s="1" t="str">
        <f t="shared" si="1"/>
        <v>Pablo </v>
      </c>
      <c r="D75" s="2"/>
      <c r="E75" s="57" t="s">
        <v>15</v>
      </c>
      <c r="F75" s="60" t="s">
        <v>563</v>
      </c>
      <c r="G75" s="61" t="s">
        <v>564</v>
      </c>
      <c r="H75" s="2"/>
      <c r="I75" s="1"/>
      <c r="J75" s="36">
        <f t="shared" si="8"/>
        <v>0</v>
      </c>
      <c r="K75" s="37">
        <f t="shared" si="9"/>
        <v>0</v>
      </c>
      <c r="L75" s="8"/>
      <c r="M75" s="9"/>
      <c r="N75" s="50"/>
      <c r="O75" s="50"/>
      <c r="P75" s="50"/>
      <c r="Q75" s="50"/>
      <c r="R75" s="50"/>
      <c r="S75" s="50"/>
      <c r="T75" s="50"/>
      <c r="U75" s="50"/>
      <c r="V75" s="50"/>
      <c r="W75" s="50"/>
      <c r="X75" s="50"/>
      <c r="Y75" s="50"/>
      <c r="Z75" s="12"/>
      <c r="AA75" s="12"/>
      <c r="AB75" s="12"/>
      <c r="AC75" s="12"/>
      <c r="AD75" s="12"/>
      <c r="AE75" s="12"/>
      <c r="AF75" s="12"/>
      <c r="AG75" s="12"/>
      <c r="AH75" s="12"/>
      <c r="AI75" s="12"/>
      <c r="AJ75" s="12"/>
      <c r="AK75" s="12" t="s">
        <v>123</v>
      </c>
      <c r="AL75" s="12" t="s">
        <v>489</v>
      </c>
      <c r="AM75" s="12" t="s">
        <v>490</v>
      </c>
      <c r="AN75" s="12" t="s">
        <v>45</v>
      </c>
      <c r="AO75" s="12"/>
      <c r="AP75" s="12" t="str">
        <f>IF( AND(AD37&lt;0.5,AI$49&lt;&gt;0,AH$12&lt;&gt;0),AL$49&amp;" - "&amp;AK$49,0)</f>
        <v>Estudiante requiere entrenamiento de subhabilidad Motivar  - Reintegración</v>
      </c>
      <c r="AQ75" s="12" t="str">
        <f t="shared" si="23"/>
        <v>Indicar que en un futuro debe formular al menos una muestra de solidaridad al grupo. El estudiante debe hacer su contribución a continuación de la oración de apertura “¡vamos por buen camino!...”.</v>
      </c>
      <c r="AR75" s="12" t="s">
        <v>45</v>
      </c>
    </row>
    <row r="76" ht="24.75" customHeight="1">
      <c r="A76" s="1"/>
      <c r="B76" s="1"/>
      <c r="C76" s="1" t="str">
        <f t="shared" si="1"/>
        <v>Pablo </v>
      </c>
      <c r="D76" s="2"/>
      <c r="E76" s="3"/>
      <c r="F76" s="4"/>
      <c r="G76" s="61" t="s">
        <v>570</v>
      </c>
      <c r="H76" s="2"/>
      <c r="I76" s="35" t="s">
        <v>247</v>
      </c>
      <c r="J76" s="36">
        <f t="shared" si="8"/>
        <v>27</v>
      </c>
      <c r="K76" s="37">
        <f t="shared" si="9"/>
        <v>10</v>
      </c>
      <c r="L76" s="8"/>
      <c r="M76" s="9"/>
      <c r="N76" s="50"/>
      <c r="O76" s="50"/>
      <c r="P76" s="50"/>
      <c r="Q76" s="50"/>
      <c r="R76" s="50"/>
      <c r="S76" s="50"/>
      <c r="T76" s="50"/>
      <c r="U76" s="50"/>
      <c r="V76" s="50"/>
      <c r="W76" s="50"/>
      <c r="X76" s="50"/>
      <c r="Y76" s="50"/>
      <c r="Z76" s="12"/>
      <c r="AA76" s="12"/>
      <c r="AB76" s="12"/>
      <c r="AC76" s="12"/>
      <c r="AD76" s="12"/>
      <c r="AE76" s="12"/>
      <c r="AF76" s="12"/>
      <c r="AG76" s="12"/>
      <c r="AH76" s="12"/>
      <c r="AI76" s="12"/>
      <c r="AJ76" s="12"/>
      <c r="AK76" s="12" t="s">
        <v>123</v>
      </c>
      <c r="AL76" s="12" t="s">
        <v>441</v>
      </c>
      <c r="AM76" s="56" t="s">
        <v>495</v>
      </c>
      <c r="AN76" s="12" t="s">
        <v>45</v>
      </c>
      <c r="AO76" s="12"/>
      <c r="AP76" s="12" t="str">
        <f>IF( AND(AD55&lt;0.5,AI$50&lt;&gt;0,AH$12&lt;&gt;0),AL$50&amp;" - "&amp;AK$50,0)</f>
        <v>Estudiante requiere entrenamiento de subhabilidad Mantenimiento - Reintegración</v>
      </c>
      <c r="AQ76" s="12"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2" t="s">
        <v>45</v>
      </c>
    </row>
    <row r="77" ht="15.0" customHeight="1">
      <c r="A77" s="1"/>
      <c r="B77" s="1"/>
      <c r="C77" s="1" t="str">
        <f t="shared" si="1"/>
        <v>Pablo </v>
      </c>
      <c r="D77" s="2"/>
      <c r="E77" s="3"/>
      <c r="F77" s="4"/>
      <c r="G77" s="61" t="s">
        <v>103</v>
      </c>
      <c r="H77" s="2"/>
      <c r="I77" s="1"/>
      <c r="J77" s="36">
        <f t="shared" si="8"/>
        <v>0</v>
      </c>
      <c r="K77" s="37">
        <f t="shared" si="9"/>
        <v>0</v>
      </c>
      <c r="L77" s="8"/>
      <c r="M77" s="9"/>
      <c r="N77" s="50"/>
      <c r="O77" s="50"/>
      <c r="P77" s="50"/>
      <c r="Q77" s="50"/>
      <c r="R77" s="50"/>
      <c r="S77" s="50"/>
      <c r="T77" s="50"/>
      <c r="U77" s="50"/>
      <c r="V77" s="50"/>
      <c r="W77" s="50"/>
      <c r="X77" s="50"/>
      <c r="Y77" s="50"/>
      <c r="Z77" s="12"/>
      <c r="AA77" s="12"/>
      <c r="AB77" s="12"/>
      <c r="AC77" s="12"/>
      <c r="AD77" s="12"/>
      <c r="AE77" s="12"/>
      <c r="AF77" s="12"/>
      <c r="AG77" s="12"/>
      <c r="AH77" s="12"/>
      <c r="AI77" s="12"/>
      <c r="AJ77" s="12"/>
      <c r="AK77" s="12" t="s">
        <v>123</v>
      </c>
      <c r="AL77" s="12" t="s">
        <v>398</v>
      </c>
      <c r="AM77" s="12" t="s">
        <v>500</v>
      </c>
      <c r="AN77" s="12" t="s">
        <v>45</v>
      </c>
      <c r="AO77" s="12"/>
      <c r="AP77" s="12" t="str">
        <f>IF( AND(AD60&lt;0.5,AI$51&lt;&gt;0,AH$12&lt;&gt;0),AL$51&amp;" - "&amp;AK$51,0)</f>
        <v>Estudiante requiere entrenamiento de subhabilidad Tarea - Reintegración</v>
      </c>
      <c r="AQ77" s="12" t="str">
        <f t="shared" si="23"/>
        <v>Indicar que en un futuro debe formular al menos una muestra de solidaridad al grupo. El estudiante debe hacer su contribución a continuación de la oración de apertura “¡Hasta la próxima!...”.</v>
      </c>
      <c r="AR77" s="12" t="s">
        <v>45</v>
      </c>
    </row>
    <row r="78" ht="15.0" customHeight="1">
      <c r="A78" s="1"/>
      <c r="B78" s="1"/>
      <c r="C78" s="1" t="str">
        <f t="shared" si="1"/>
        <v>Andres </v>
      </c>
      <c r="D78" s="2"/>
      <c r="E78" s="57" t="s">
        <v>34</v>
      </c>
      <c r="F78" s="60" t="s">
        <v>580</v>
      </c>
      <c r="G78" s="61" t="s">
        <v>581</v>
      </c>
      <c r="H78" s="2"/>
      <c r="I78" s="35" t="s">
        <v>25</v>
      </c>
      <c r="J78" s="36">
        <f t="shared" si="8"/>
        <v>35</v>
      </c>
      <c r="K78" s="37">
        <f t="shared" si="9"/>
        <v>6</v>
      </c>
      <c r="L78" s="8"/>
      <c r="M78" s="9"/>
      <c r="N78" s="50"/>
      <c r="O78" s="50"/>
      <c r="P78" s="50"/>
      <c r="Q78" s="50"/>
      <c r="R78" s="50"/>
      <c r="S78" s="50"/>
      <c r="T78" s="50"/>
      <c r="U78" s="50"/>
      <c r="V78" s="50"/>
      <c r="W78" s="50"/>
      <c r="X78" s="50"/>
      <c r="Y78" s="50"/>
      <c r="Z78" s="12"/>
      <c r="AA78" s="12"/>
      <c r="AB78" s="12"/>
      <c r="AC78" s="12"/>
      <c r="AD78" s="12"/>
      <c r="AE78" s="12"/>
      <c r="AF78" s="12"/>
      <c r="AG78" s="12"/>
      <c r="AH78" s="12"/>
      <c r="AI78" s="12"/>
      <c r="AJ78" s="12"/>
      <c r="AK78" s="12" t="s">
        <v>123</v>
      </c>
      <c r="AL78" s="12" t="s">
        <v>409</v>
      </c>
      <c r="AM78" s="12" t="s">
        <v>503</v>
      </c>
      <c r="AN78" s="12" t="s">
        <v>45</v>
      </c>
      <c r="AO78" s="12"/>
      <c r="AP78" s="12">
        <f>IF( AND(AD29&lt;0.5,AI$52&lt;&gt;0,AH$23&lt;&gt;0),AL$52&amp;" - "&amp;AK$52,0)</f>
        <v>0</v>
      </c>
      <c r="AQ78" s="12">
        <f t="shared" si="23"/>
        <v>0</v>
      </c>
      <c r="AR78" s="12" t="s">
        <v>45</v>
      </c>
    </row>
    <row r="79" ht="15.0" customHeight="1">
      <c r="A79" s="1"/>
      <c r="B79" s="1"/>
      <c r="C79" s="1" t="str">
        <f t="shared" si="1"/>
        <v>Agustin </v>
      </c>
      <c r="D79" s="2"/>
      <c r="E79" s="57" t="s">
        <v>98</v>
      </c>
      <c r="F79" s="60" t="s">
        <v>585</v>
      </c>
      <c r="G79" s="61" t="s">
        <v>586</v>
      </c>
      <c r="H79" s="2"/>
      <c r="I79" s="1"/>
      <c r="J79" s="36">
        <f t="shared" si="8"/>
        <v>0</v>
      </c>
      <c r="K79" s="37">
        <f t="shared" si="9"/>
        <v>0</v>
      </c>
      <c r="L79" s="8"/>
      <c r="M79" s="9"/>
      <c r="N79" s="50"/>
      <c r="O79" s="50"/>
      <c r="P79" s="50"/>
      <c r="Q79" s="50"/>
      <c r="R79" s="50"/>
      <c r="S79" s="50"/>
      <c r="T79" s="50"/>
      <c r="U79" s="50"/>
      <c r="V79" s="50"/>
      <c r="W79" s="50"/>
      <c r="X79" s="50"/>
      <c r="Y79" s="50"/>
      <c r="Z79" s="12"/>
      <c r="AA79" s="12"/>
      <c r="AB79" s="12"/>
      <c r="AC79" s="12"/>
      <c r="AD79" s="12"/>
      <c r="AE79" s="12"/>
      <c r="AF79" s="12"/>
      <c r="AG79" s="12"/>
      <c r="AH79" s="12"/>
      <c r="AI79" s="12"/>
      <c r="AJ79" s="12"/>
      <c r="AK79" s="12"/>
      <c r="AL79" s="12"/>
      <c r="AM79" s="12"/>
      <c r="AN79" s="12"/>
      <c r="AO79" s="12"/>
      <c r="AP79" s="12"/>
      <c r="AQ79" s="12"/>
      <c r="AR79" s="12" t="s">
        <v>45</v>
      </c>
    </row>
    <row r="80" ht="15.0" customHeight="1">
      <c r="A80" s="1"/>
      <c r="B80" s="1"/>
      <c r="C80" s="1" t="str">
        <f t="shared" si="1"/>
        <v>Agustin </v>
      </c>
      <c r="D80" s="2"/>
      <c r="E80" s="3"/>
      <c r="F80" s="4"/>
      <c r="G80" s="61" t="s">
        <v>591</v>
      </c>
      <c r="H80" s="2"/>
      <c r="I80" s="1"/>
      <c r="J80" s="36">
        <f t="shared" si="8"/>
        <v>0</v>
      </c>
      <c r="K80" s="37">
        <f t="shared" si="9"/>
        <v>0</v>
      </c>
      <c r="L80" s="8"/>
      <c r="M80" s="9"/>
      <c r="N80" s="50"/>
      <c r="O80" s="50"/>
      <c r="P80" s="50"/>
      <c r="Q80" s="50"/>
      <c r="R80" s="50"/>
      <c r="S80" s="50"/>
      <c r="T80" s="50"/>
      <c r="U80" s="50"/>
      <c r="V80" s="50"/>
      <c r="W80" s="50"/>
      <c r="X80" s="50"/>
      <c r="Y80" s="50"/>
      <c r="Z80" s="12"/>
      <c r="AA80" s="12"/>
      <c r="AB80" s="12"/>
      <c r="AC80" s="12"/>
      <c r="AD80" s="12"/>
      <c r="AE80" s="12"/>
      <c r="AF80" s="12"/>
      <c r="AG80" s="12"/>
      <c r="AH80" s="12"/>
      <c r="AI80" s="12"/>
      <c r="AJ80" s="12"/>
      <c r="AK80" s="12"/>
      <c r="AL80" s="12"/>
      <c r="AM80" s="12"/>
      <c r="AN80" s="12"/>
      <c r="AO80" s="12"/>
      <c r="AP80" s="12"/>
      <c r="AQ80" s="12"/>
      <c r="AR80" s="12"/>
    </row>
    <row r="81" ht="15.0" customHeight="1">
      <c r="A81" s="1"/>
      <c r="B81" s="1"/>
      <c r="C81" s="1" t="str">
        <f t="shared" si="1"/>
        <v>Andres </v>
      </c>
      <c r="D81" s="2"/>
      <c r="E81" s="57" t="s">
        <v>34</v>
      </c>
      <c r="F81" s="60" t="s">
        <v>594</v>
      </c>
      <c r="G81" s="61" t="s">
        <v>542</v>
      </c>
      <c r="H81" s="2"/>
      <c r="I81" s="1"/>
      <c r="J81" s="36">
        <f t="shared" si="8"/>
        <v>0</v>
      </c>
      <c r="K81" s="37">
        <f t="shared" si="9"/>
        <v>0</v>
      </c>
      <c r="L81" s="8"/>
      <c r="M81" s="9"/>
      <c r="N81" s="50"/>
      <c r="O81" s="50"/>
      <c r="P81" s="50"/>
      <c r="Q81" s="50"/>
      <c r="R81" s="50"/>
      <c r="S81" s="50"/>
      <c r="T81" s="50"/>
      <c r="U81" s="50"/>
      <c r="V81" s="50"/>
      <c r="W81" s="50"/>
      <c r="X81" s="50"/>
      <c r="Y81" s="50"/>
      <c r="Z81" s="12"/>
      <c r="AA81" s="12"/>
      <c r="AB81" s="12"/>
      <c r="AC81" s="12"/>
      <c r="AD81" s="12"/>
      <c r="AE81" s="12"/>
      <c r="AF81" s="12"/>
      <c r="AG81" s="12"/>
      <c r="AH81" s="12"/>
      <c r="AI81" s="12"/>
      <c r="AJ81" s="12"/>
      <c r="AK81" s="12"/>
      <c r="AL81" s="12"/>
      <c r="AM81" s="12"/>
      <c r="AN81" s="12"/>
      <c r="AO81" s="12"/>
      <c r="AP81" s="12"/>
      <c r="AQ81" s="12"/>
      <c r="AR81" s="12"/>
    </row>
    <row r="82" ht="15.0" customHeight="1">
      <c r="A82" s="1"/>
      <c r="B82" s="1"/>
      <c r="C82" s="1" t="str">
        <f t="shared" si="1"/>
        <v>Maxi </v>
      </c>
      <c r="D82" s="2"/>
      <c r="E82" s="57" t="s">
        <v>88</v>
      </c>
      <c r="F82" s="60" t="s">
        <v>598</v>
      </c>
      <c r="G82" s="61" t="s">
        <v>599</v>
      </c>
      <c r="H82" s="2"/>
      <c r="I82" s="35" t="s">
        <v>110</v>
      </c>
      <c r="J82" s="36">
        <f t="shared" si="8"/>
        <v>28</v>
      </c>
      <c r="K82" s="37">
        <f t="shared" si="9"/>
        <v>11</v>
      </c>
      <c r="L82" s="8"/>
      <c r="M82" s="9"/>
      <c r="N82" s="50"/>
      <c r="O82" s="50"/>
      <c r="P82" s="50"/>
      <c r="Q82" s="50"/>
      <c r="R82" s="50"/>
      <c r="S82" s="50"/>
      <c r="T82" s="50"/>
      <c r="U82" s="50"/>
      <c r="V82" s="50"/>
      <c r="W82" s="50"/>
      <c r="X82" s="50"/>
      <c r="Y82" s="50"/>
      <c r="Z82" s="12"/>
      <c r="AA82" s="12"/>
      <c r="AB82" s="12"/>
      <c r="AC82" s="12"/>
      <c r="AD82" s="12"/>
      <c r="AE82" s="12"/>
      <c r="AF82" s="12"/>
      <c r="AG82" s="12"/>
      <c r="AH82" s="12"/>
      <c r="AI82" s="12"/>
      <c r="AJ82" s="12"/>
      <c r="AK82" s="12"/>
      <c r="AL82" s="12"/>
      <c r="AM82" s="12"/>
      <c r="AN82" s="12"/>
      <c r="AO82" s="12"/>
      <c r="AP82" s="12"/>
      <c r="AQ82" s="12"/>
      <c r="AR82" s="12"/>
    </row>
    <row r="83" ht="15.0" customHeight="1">
      <c r="A83" s="1"/>
      <c r="B83" s="1"/>
      <c r="C83" s="1" t="str">
        <f t="shared" si="1"/>
        <v>Maxi </v>
      </c>
      <c r="D83" s="2"/>
      <c r="E83" s="3"/>
      <c r="F83" s="4"/>
      <c r="G83" s="61" t="s">
        <v>603</v>
      </c>
      <c r="H83" s="2"/>
      <c r="I83" s="35" t="s">
        <v>25</v>
      </c>
      <c r="J83" s="36">
        <f t="shared" si="8"/>
        <v>35</v>
      </c>
      <c r="K83" s="37">
        <f t="shared" si="9"/>
        <v>6</v>
      </c>
      <c r="L83" s="8"/>
      <c r="M83" s="9"/>
      <c r="N83" s="50"/>
      <c r="O83" s="50"/>
      <c r="P83" s="50"/>
      <c r="Q83" s="50"/>
      <c r="R83" s="50"/>
      <c r="S83" s="50"/>
      <c r="T83" s="50"/>
      <c r="U83" s="50"/>
      <c r="V83" s="50"/>
      <c r="W83" s="50"/>
      <c r="X83" s="50"/>
      <c r="Y83" s="50"/>
      <c r="Z83" s="12"/>
      <c r="AA83" s="12"/>
      <c r="AB83" s="12"/>
      <c r="AC83" s="12"/>
      <c r="AD83" s="12"/>
      <c r="AE83" s="12"/>
      <c r="AF83" s="12"/>
      <c r="AG83" s="12"/>
      <c r="AH83" s="12"/>
      <c r="AI83" s="12"/>
      <c r="AJ83" s="12"/>
      <c r="AK83" s="12"/>
      <c r="AL83" s="12"/>
      <c r="AM83" s="12"/>
      <c r="AN83" s="12"/>
      <c r="AO83" s="12"/>
      <c r="AP83" s="12"/>
      <c r="AQ83" s="12"/>
      <c r="AR83" s="12"/>
    </row>
    <row r="84" ht="15.0" customHeight="1">
      <c r="A84" s="1"/>
      <c r="B84" s="1"/>
      <c r="C84" s="1" t="str">
        <f t="shared" si="1"/>
        <v>Maxi </v>
      </c>
      <c r="D84" s="2"/>
      <c r="E84" s="57" t="s">
        <v>88</v>
      </c>
      <c r="F84" s="60" t="s">
        <v>607</v>
      </c>
      <c r="G84" s="61" t="s">
        <v>608</v>
      </c>
      <c r="H84" s="2"/>
      <c r="I84" s="1"/>
      <c r="J84" s="36">
        <f t="shared" si="8"/>
        <v>0</v>
      </c>
      <c r="K84" s="37">
        <f t="shared" si="9"/>
        <v>0</v>
      </c>
      <c r="L84" s="8"/>
      <c r="M84" s="9"/>
      <c r="N84" s="50"/>
      <c r="O84" s="50"/>
      <c r="P84" s="50"/>
      <c r="Q84" s="50"/>
      <c r="R84" s="50"/>
      <c r="S84" s="50"/>
      <c r="T84" s="50"/>
      <c r="U84" s="50"/>
      <c r="V84" s="50"/>
      <c r="W84" s="50"/>
      <c r="X84" s="50"/>
      <c r="Y84" s="50"/>
      <c r="Z84" s="12"/>
      <c r="AA84" s="12"/>
      <c r="AB84" s="12"/>
      <c r="AC84" s="12"/>
      <c r="AD84" s="12"/>
      <c r="AE84" s="12"/>
      <c r="AF84" s="12"/>
      <c r="AG84" s="12"/>
      <c r="AH84" s="12"/>
      <c r="AI84" s="12"/>
      <c r="AJ84" s="12"/>
      <c r="AK84" s="12"/>
      <c r="AL84" s="12"/>
      <c r="AM84" s="12"/>
      <c r="AN84" s="12"/>
      <c r="AO84" s="12"/>
      <c r="AP84" s="12"/>
      <c r="AQ84" s="12"/>
      <c r="AR84" s="12"/>
    </row>
    <row r="85" ht="15.0" customHeight="1">
      <c r="A85" s="1"/>
      <c r="B85" s="1"/>
      <c r="C85" s="1" t="str">
        <f t="shared" si="1"/>
        <v>Maxi </v>
      </c>
      <c r="D85" s="2"/>
      <c r="E85" s="3"/>
      <c r="F85" s="4"/>
      <c r="G85" s="61" t="s">
        <v>612</v>
      </c>
      <c r="H85" s="2"/>
      <c r="I85" s="35" t="s">
        <v>62</v>
      </c>
      <c r="J85" s="36">
        <f t="shared" si="8"/>
        <v>15</v>
      </c>
      <c r="K85" s="37">
        <f t="shared" si="9"/>
        <v>4</v>
      </c>
      <c r="L85" s="8"/>
      <c r="M85" s="9"/>
      <c r="N85" s="50"/>
      <c r="O85" s="50"/>
      <c r="P85" s="50"/>
      <c r="Q85" s="50"/>
      <c r="R85" s="50"/>
      <c r="S85" s="50"/>
      <c r="T85" s="50"/>
      <c r="U85" s="50"/>
      <c r="V85" s="50"/>
      <c r="W85" s="50"/>
      <c r="X85" s="50"/>
      <c r="Y85" s="50"/>
      <c r="Z85" s="12"/>
      <c r="AA85" s="12"/>
      <c r="AB85" s="12"/>
      <c r="AC85" s="12"/>
      <c r="AD85" s="12"/>
      <c r="AE85" s="12"/>
      <c r="AF85" s="12"/>
      <c r="AG85" s="12"/>
      <c r="AH85" s="12"/>
      <c r="AI85" s="12"/>
      <c r="AJ85" s="12"/>
      <c r="AK85" s="12"/>
      <c r="AL85" s="12"/>
      <c r="AM85" s="12"/>
      <c r="AN85" s="12"/>
      <c r="AO85" s="12"/>
      <c r="AP85" s="12"/>
      <c r="AQ85" s="12"/>
      <c r="AR85" s="12"/>
    </row>
    <row r="86" ht="15.0" customHeight="1">
      <c r="A86" s="1"/>
      <c r="B86" s="1"/>
      <c r="C86" s="1" t="str">
        <f t="shared" si="1"/>
        <v>Agustin </v>
      </c>
      <c r="D86" s="2"/>
      <c r="E86" s="57" t="s">
        <v>98</v>
      </c>
      <c r="F86" s="60" t="s">
        <v>615</v>
      </c>
      <c r="G86" s="61" t="s">
        <v>616</v>
      </c>
      <c r="H86" s="2"/>
      <c r="I86" s="1"/>
      <c r="J86" s="36">
        <f t="shared" si="8"/>
        <v>0</v>
      </c>
      <c r="K86" s="37">
        <f t="shared" si="9"/>
        <v>0</v>
      </c>
      <c r="L86" s="8"/>
      <c r="M86" s="9"/>
      <c r="N86" s="50"/>
      <c r="O86" s="50"/>
      <c r="P86" s="50"/>
      <c r="Q86" s="50"/>
      <c r="R86" s="50"/>
      <c r="S86" s="50"/>
      <c r="T86" s="50"/>
      <c r="U86" s="50"/>
      <c r="V86" s="50"/>
      <c r="W86" s="50"/>
      <c r="X86" s="50"/>
      <c r="Y86" s="50"/>
      <c r="Z86" s="12"/>
      <c r="AA86" s="12"/>
      <c r="AB86" s="12"/>
      <c r="AC86" s="12"/>
      <c r="AD86" s="12"/>
      <c r="AE86" s="12"/>
      <c r="AF86" s="12"/>
      <c r="AG86" s="12"/>
      <c r="AH86" s="12"/>
      <c r="AI86" s="12"/>
      <c r="AJ86" s="12"/>
      <c r="AK86" s="12"/>
      <c r="AL86" s="12"/>
      <c r="AM86" s="12"/>
      <c r="AN86" s="12"/>
      <c r="AO86" s="12"/>
      <c r="AP86" s="12"/>
      <c r="AQ86" s="12"/>
      <c r="AR86" s="12"/>
    </row>
    <row r="87" ht="15.0" customHeight="1">
      <c r="A87" s="1"/>
      <c r="B87" s="1"/>
      <c r="C87" s="1" t="str">
        <f t="shared" si="1"/>
        <v>Maxi </v>
      </c>
      <c r="D87" s="2"/>
      <c r="E87" s="57" t="s">
        <v>88</v>
      </c>
      <c r="F87" s="60" t="s">
        <v>620</v>
      </c>
      <c r="G87" s="61" t="s">
        <v>621</v>
      </c>
      <c r="H87" s="2"/>
      <c r="I87" s="1"/>
      <c r="J87" s="36">
        <f t="shared" si="8"/>
        <v>0</v>
      </c>
      <c r="K87" s="37">
        <f t="shared" si="9"/>
        <v>0</v>
      </c>
      <c r="L87" s="8"/>
      <c r="M87" s="9"/>
      <c r="N87" s="50"/>
      <c r="O87" s="50"/>
      <c r="P87" s="50"/>
      <c r="Q87" s="50"/>
      <c r="R87" s="50"/>
      <c r="S87" s="50"/>
      <c r="T87" s="50"/>
      <c r="U87" s="50"/>
      <c r="V87" s="50"/>
      <c r="W87" s="50"/>
      <c r="X87" s="50"/>
      <c r="Y87" s="50"/>
      <c r="Z87" s="12"/>
      <c r="AA87" s="12"/>
      <c r="AB87" s="12"/>
      <c r="AC87" s="12"/>
      <c r="AD87" s="12"/>
      <c r="AE87" s="12"/>
      <c r="AF87" s="12"/>
      <c r="AG87" s="12"/>
      <c r="AH87" s="12"/>
      <c r="AI87" s="12"/>
      <c r="AJ87" s="12"/>
      <c r="AK87" s="12"/>
      <c r="AL87" s="12"/>
      <c r="AM87" s="12"/>
      <c r="AN87" s="12"/>
      <c r="AO87" s="12"/>
      <c r="AP87" s="12"/>
      <c r="AQ87" s="12"/>
      <c r="AR87" s="12"/>
    </row>
    <row r="88" ht="15.0" customHeight="1">
      <c r="A88" s="1"/>
      <c r="B88" s="1"/>
      <c r="C88" s="1" t="str">
        <f t="shared" si="1"/>
        <v>Maxi </v>
      </c>
      <c r="D88" s="2"/>
      <c r="E88" s="3"/>
      <c r="F88" s="4"/>
      <c r="G88" s="61" t="s">
        <v>624</v>
      </c>
      <c r="H88" s="2"/>
      <c r="I88" s="35" t="s">
        <v>153</v>
      </c>
      <c r="J88" s="36">
        <f t="shared" si="8"/>
        <v>30</v>
      </c>
      <c r="K88" s="37">
        <f t="shared" si="9"/>
        <v>8</v>
      </c>
      <c r="L88" s="8"/>
      <c r="M88" s="9"/>
      <c r="N88" s="50"/>
      <c r="O88" s="50"/>
      <c r="P88" s="50"/>
      <c r="Q88" s="50"/>
      <c r="R88" s="50"/>
      <c r="S88" s="50"/>
      <c r="T88" s="50"/>
      <c r="U88" s="50"/>
      <c r="V88" s="50"/>
      <c r="W88" s="50"/>
      <c r="X88" s="50"/>
      <c r="Y88" s="50"/>
      <c r="Z88" s="12"/>
      <c r="AA88" s="12"/>
      <c r="AB88" s="12"/>
      <c r="AC88" s="12"/>
      <c r="AD88" s="12"/>
      <c r="AE88" s="12"/>
      <c r="AF88" s="12"/>
      <c r="AG88" s="12"/>
      <c r="AH88" s="12"/>
      <c r="AI88" s="12"/>
      <c r="AJ88" s="12"/>
      <c r="AK88" s="12"/>
      <c r="AL88" s="12"/>
      <c r="AM88" s="12"/>
      <c r="AN88" s="12"/>
      <c r="AO88" s="12"/>
      <c r="AP88" s="12"/>
      <c r="AQ88" s="12"/>
      <c r="AR88" s="12"/>
    </row>
    <row r="89" ht="15.0" customHeight="1">
      <c r="A89" s="1"/>
      <c r="B89" s="1"/>
      <c r="C89" s="1" t="str">
        <f t="shared" si="1"/>
        <v>Pablo </v>
      </c>
      <c r="D89" s="2"/>
      <c r="E89" s="57" t="s">
        <v>15</v>
      </c>
      <c r="F89" s="60" t="s">
        <v>628</v>
      </c>
      <c r="G89" s="61" t="s">
        <v>629</v>
      </c>
      <c r="H89" s="2"/>
      <c r="I89" s="35" t="s">
        <v>25</v>
      </c>
      <c r="J89" s="36">
        <f t="shared" si="8"/>
        <v>35</v>
      </c>
      <c r="K89" s="37">
        <f t="shared" si="9"/>
        <v>6</v>
      </c>
      <c r="L89" s="8"/>
      <c r="M89" s="9"/>
      <c r="N89" s="50"/>
      <c r="O89" s="50"/>
      <c r="P89" s="50"/>
      <c r="Q89" s="50"/>
      <c r="R89" s="50"/>
      <c r="S89" s="50"/>
      <c r="T89" s="50"/>
      <c r="U89" s="50"/>
      <c r="V89" s="50"/>
      <c r="W89" s="50"/>
      <c r="X89" s="50"/>
      <c r="Y89" s="50"/>
      <c r="Z89" s="50"/>
      <c r="AA89" s="50"/>
      <c r="AB89" s="50"/>
      <c r="AC89" s="50"/>
      <c r="AD89" s="50"/>
      <c r="AE89" s="50"/>
      <c r="AF89" s="50"/>
      <c r="AG89" s="50"/>
      <c r="AH89" s="14"/>
      <c r="AI89" s="14"/>
      <c r="AJ89" s="14"/>
      <c r="AK89" s="14"/>
      <c r="AL89" s="14"/>
      <c r="AM89" s="14"/>
      <c r="AN89" s="14"/>
      <c r="AO89" s="14"/>
      <c r="AP89" s="14"/>
      <c r="AQ89" s="14"/>
      <c r="AR89" s="16"/>
    </row>
    <row r="90" ht="15.0" customHeight="1">
      <c r="C90" s="1" t="str">
        <f t="shared" si="1"/>
        <v>Pablo </v>
      </c>
      <c r="E90" s="64"/>
      <c r="F90" s="65"/>
      <c r="G90" s="48" t="s">
        <v>634</v>
      </c>
      <c r="J90" s="36">
        <f t="shared" si="8"/>
        <v>0</v>
      </c>
      <c r="K90" s="37">
        <f t="shared" si="9"/>
        <v>0</v>
      </c>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row>
    <row r="91" ht="15.0" customHeight="1">
      <c r="C91" s="1" t="str">
        <f t="shared" si="1"/>
        <v>Pablo </v>
      </c>
      <c r="E91" s="64"/>
      <c r="F91" s="65"/>
      <c r="G91" s="48" t="s">
        <v>637</v>
      </c>
      <c r="J91" s="36">
        <f t="shared" si="8"/>
        <v>0</v>
      </c>
      <c r="K91" s="37">
        <f t="shared" si="9"/>
        <v>0</v>
      </c>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row>
    <row r="92" ht="15.0" customHeight="1">
      <c r="C92" s="1" t="str">
        <f t="shared" si="1"/>
        <v>Pablo </v>
      </c>
      <c r="E92" s="64"/>
      <c r="F92" s="65"/>
      <c r="G92" s="48" t="s">
        <v>640</v>
      </c>
      <c r="J92" s="36">
        <f t="shared" si="8"/>
        <v>0</v>
      </c>
      <c r="K92" s="37">
        <f t="shared" si="9"/>
        <v>0</v>
      </c>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row>
    <row r="93" ht="15.0" customHeight="1">
      <c r="C93" s="1" t="str">
        <f t="shared" si="1"/>
        <v>Pablo </v>
      </c>
      <c r="E93" s="64"/>
      <c r="F93" s="65"/>
      <c r="G93" s="48" t="s">
        <v>643</v>
      </c>
      <c r="J93" s="36">
        <f t="shared" si="8"/>
        <v>0</v>
      </c>
      <c r="K93" s="37">
        <f t="shared" si="9"/>
        <v>0</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row>
    <row r="94" ht="15.0" customHeight="1">
      <c r="C94" s="1" t="str">
        <f t="shared" si="1"/>
        <v>Pablo </v>
      </c>
      <c r="E94" s="64"/>
      <c r="F94" s="65"/>
      <c r="G94" s="48" t="s">
        <v>646</v>
      </c>
      <c r="J94" s="36">
        <f t="shared" si="8"/>
        <v>0</v>
      </c>
      <c r="K94" s="37">
        <f t="shared" si="9"/>
        <v>0</v>
      </c>
    </row>
    <row r="95" ht="15.0" customHeight="1">
      <c r="C95" s="1" t="str">
        <f t="shared" si="1"/>
        <v>Pablo </v>
      </c>
      <c r="E95" s="64"/>
      <c r="F95" s="65"/>
      <c r="G95" s="48" t="s">
        <v>649</v>
      </c>
      <c r="J95" s="36">
        <f t="shared" si="8"/>
        <v>0</v>
      </c>
      <c r="K95" s="37">
        <f t="shared" si="9"/>
        <v>0</v>
      </c>
    </row>
    <row r="96" ht="15.0" customHeight="1">
      <c r="C96" s="1" t="str">
        <f t="shared" si="1"/>
        <v>Pablo </v>
      </c>
      <c r="E96" s="64"/>
      <c r="F96" s="65"/>
      <c r="G96" s="48" t="s">
        <v>653</v>
      </c>
      <c r="J96" s="36">
        <f t="shared" si="8"/>
        <v>0</v>
      </c>
      <c r="K96" s="37">
        <f t="shared" si="9"/>
        <v>0</v>
      </c>
    </row>
    <row r="97" ht="15.0" customHeight="1">
      <c r="C97" s="1" t="str">
        <f t="shared" si="1"/>
        <v>Pablo </v>
      </c>
      <c r="E97" s="64"/>
      <c r="F97" s="65"/>
      <c r="G97" s="48" t="s">
        <v>657</v>
      </c>
      <c r="I97" s="66" t="s">
        <v>248</v>
      </c>
      <c r="J97" s="36">
        <f t="shared" si="8"/>
        <v>3</v>
      </c>
      <c r="K97" s="37">
        <f t="shared" si="9"/>
        <v>5</v>
      </c>
    </row>
    <row r="98" ht="15.0" customHeight="1">
      <c r="C98" s="1" t="str">
        <f t="shared" si="1"/>
        <v>Maxi </v>
      </c>
      <c r="E98" s="48" t="s">
        <v>88</v>
      </c>
      <c r="F98" s="63" t="s">
        <v>659</v>
      </c>
      <c r="G98" s="48" t="s">
        <v>660</v>
      </c>
      <c r="I98" s="66" t="s">
        <v>117</v>
      </c>
      <c r="J98" s="36">
        <f t="shared" si="8"/>
        <v>20</v>
      </c>
      <c r="K98" s="37">
        <f t="shared" si="9"/>
        <v>9</v>
      </c>
    </row>
    <row r="99" ht="15.0" customHeight="1">
      <c r="C99" s="1" t="str">
        <f t="shared" si="1"/>
        <v>Maxi </v>
      </c>
      <c r="E99" s="64"/>
      <c r="F99" s="65"/>
      <c r="G99" s="48" t="s">
        <v>665</v>
      </c>
      <c r="J99" s="36">
        <f t="shared" si="8"/>
        <v>0</v>
      </c>
      <c r="K99" s="37">
        <f t="shared" si="9"/>
        <v>0</v>
      </c>
    </row>
    <row r="100" ht="15.0" customHeight="1">
      <c r="C100" s="1" t="str">
        <f t="shared" si="1"/>
        <v>Andres </v>
      </c>
      <c r="E100" s="48" t="s">
        <v>34</v>
      </c>
      <c r="F100" s="63" t="s">
        <v>659</v>
      </c>
      <c r="G100" s="48" t="s">
        <v>669</v>
      </c>
      <c r="I100" s="66" t="s">
        <v>248</v>
      </c>
      <c r="J100" s="36">
        <f t="shared" si="8"/>
        <v>3</v>
      </c>
      <c r="K100" s="37">
        <f t="shared" si="9"/>
        <v>5</v>
      </c>
    </row>
    <row r="101" ht="15.0" customHeight="1">
      <c r="C101" s="1" t="str">
        <f t="shared" si="1"/>
        <v>Pablo </v>
      </c>
      <c r="E101" s="48" t="s">
        <v>15</v>
      </c>
      <c r="F101" s="63" t="s">
        <v>672</v>
      </c>
      <c r="G101" s="48" t="s">
        <v>673</v>
      </c>
      <c r="I101" s="66" t="s">
        <v>248</v>
      </c>
      <c r="J101" s="36">
        <f t="shared" si="8"/>
        <v>3</v>
      </c>
      <c r="K101" s="37">
        <f t="shared" si="9"/>
        <v>5</v>
      </c>
    </row>
    <row r="102" ht="15.0" customHeight="1">
      <c r="C102" s="1" t="str">
        <f t="shared" si="1"/>
        <v>Pablo </v>
      </c>
      <c r="E102" s="64"/>
      <c r="F102" s="65"/>
      <c r="G102" s="48" t="s">
        <v>676</v>
      </c>
      <c r="I102" s="66" t="s">
        <v>79</v>
      </c>
      <c r="J102" s="36">
        <f t="shared" si="8"/>
        <v>33</v>
      </c>
      <c r="K102" s="37">
        <f t="shared" si="9"/>
        <v>5</v>
      </c>
    </row>
    <row r="103" ht="15.0" customHeight="1">
      <c r="C103" s="1" t="str">
        <f t="shared" si="1"/>
        <v>Maxi </v>
      </c>
      <c r="E103" s="48" t="s">
        <v>88</v>
      </c>
      <c r="F103" s="63" t="s">
        <v>679</v>
      </c>
      <c r="G103" s="48" t="s">
        <v>680</v>
      </c>
      <c r="J103" s="36">
        <f t="shared" si="8"/>
        <v>0</v>
      </c>
      <c r="K103" s="37">
        <f t="shared" si="9"/>
        <v>0</v>
      </c>
    </row>
    <row r="104" ht="15.0" customHeight="1">
      <c r="C104" s="1" t="str">
        <f t="shared" si="1"/>
        <v>Maxi </v>
      </c>
      <c r="E104" s="48" t="s">
        <v>88</v>
      </c>
      <c r="F104" s="63" t="s">
        <v>684</v>
      </c>
      <c r="G104" s="48" t="s">
        <v>685</v>
      </c>
      <c r="J104" s="36">
        <f t="shared" si="8"/>
        <v>0</v>
      </c>
      <c r="K104" s="37">
        <f t="shared" si="9"/>
        <v>0</v>
      </c>
    </row>
    <row r="105" ht="15.0" customHeight="1">
      <c r="C105" s="1" t="str">
        <f t="shared" si="1"/>
        <v>Andres </v>
      </c>
      <c r="E105" s="48" t="s">
        <v>34</v>
      </c>
      <c r="F105" s="63" t="s">
        <v>684</v>
      </c>
      <c r="G105" s="48" t="s">
        <v>689</v>
      </c>
      <c r="I105" s="66" t="s">
        <v>381</v>
      </c>
      <c r="J105" s="36">
        <f t="shared" si="8"/>
        <v>25</v>
      </c>
      <c r="K105" s="37">
        <f t="shared" si="9"/>
        <v>2</v>
      </c>
    </row>
    <row r="106" ht="15.0" customHeight="1">
      <c r="C106" s="1" t="str">
        <f t="shared" si="1"/>
        <v>Pablo </v>
      </c>
      <c r="E106" s="48" t="s">
        <v>15</v>
      </c>
      <c r="F106" s="63" t="s">
        <v>691</v>
      </c>
      <c r="G106" s="48" t="s">
        <v>692</v>
      </c>
      <c r="I106" s="66" t="s">
        <v>381</v>
      </c>
      <c r="J106" s="36">
        <f t="shared" si="8"/>
        <v>25</v>
      </c>
      <c r="K106" s="37">
        <f t="shared" si="9"/>
        <v>2</v>
      </c>
    </row>
    <row r="107" ht="15.0" customHeight="1">
      <c r="E107" s="64"/>
      <c r="F107" s="65"/>
      <c r="G107" s="64"/>
      <c r="J107" s="36">
        <f t="shared" si="8"/>
        <v>0</v>
      </c>
      <c r="K107" s="37">
        <f t="shared" si="9"/>
        <v>0</v>
      </c>
    </row>
    <row r="108" ht="15.0" customHeight="1">
      <c r="E108" s="64"/>
      <c r="F108" s="65"/>
      <c r="G108" s="64"/>
      <c r="J108" s="36">
        <f t="shared" si="8"/>
        <v>0</v>
      </c>
      <c r="K108" s="37">
        <f t="shared" si="9"/>
        <v>0</v>
      </c>
    </row>
    <row r="109" ht="15.0" customHeight="1">
      <c r="E109" s="64"/>
      <c r="F109" s="65"/>
      <c r="G109" s="64"/>
    </row>
    <row r="110" ht="15.0" customHeight="1">
      <c r="E110" s="64"/>
      <c r="F110" s="65"/>
      <c r="G110" s="64"/>
    </row>
    <row r="111" ht="15.0" customHeight="1">
      <c r="E111" s="64"/>
      <c r="F111" s="65"/>
      <c r="G111" s="64"/>
    </row>
    <row r="112" ht="15.0" customHeight="1">
      <c r="E112" s="64"/>
      <c r="F112" s="65"/>
      <c r="G112" s="64"/>
    </row>
    <row r="113" ht="15.0" customHeight="1">
      <c r="E113" s="64"/>
      <c r="F113" s="65"/>
      <c r="G113" s="64"/>
    </row>
    <row r="114" ht="15.0" customHeight="1">
      <c r="E114" s="64"/>
      <c r="F114" s="65"/>
      <c r="G114" s="64"/>
    </row>
    <row r="115" ht="15.0" customHeight="1">
      <c r="E115" s="64"/>
      <c r="F115" s="65"/>
      <c r="G115" s="64"/>
    </row>
    <row r="116" ht="15.0" customHeight="1">
      <c r="E116" s="64"/>
      <c r="F116" s="65"/>
      <c r="G116" s="64"/>
    </row>
    <row r="117" ht="15.0" customHeight="1">
      <c r="E117" s="64"/>
      <c r="F117" s="65"/>
      <c r="G117" s="64"/>
    </row>
    <row r="118" ht="15.0" customHeight="1">
      <c r="E118" s="64"/>
      <c r="F118" s="65"/>
      <c r="G118" s="64"/>
    </row>
    <row r="119" ht="15.0" customHeight="1">
      <c r="E119" s="64"/>
      <c r="F119" s="65"/>
      <c r="G119" s="64"/>
    </row>
    <row r="120" ht="15.0" customHeight="1">
      <c r="E120" s="64"/>
      <c r="F120" s="65"/>
      <c r="G120" s="64"/>
    </row>
    <row r="121" ht="15.0" customHeight="1">
      <c r="E121" s="64"/>
      <c r="F121" s="65"/>
      <c r="G121" s="64"/>
    </row>
    <row r="122" ht="15.0" customHeight="1">
      <c r="E122" s="64"/>
      <c r="F122" s="65"/>
      <c r="G122" s="64"/>
    </row>
    <row r="123" ht="15.0" customHeight="1">
      <c r="E123" s="64"/>
      <c r="F123" s="65"/>
      <c r="G123" s="64"/>
    </row>
    <row r="124" ht="15.0" customHeight="1">
      <c r="E124" s="64"/>
      <c r="F124" s="65"/>
      <c r="G124" s="64"/>
    </row>
    <row r="125" ht="15.0" customHeight="1">
      <c r="E125" s="64"/>
      <c r="F125" s="65"/>
      <c r="G125" s="64"/>
    </row>
    <row r="126" ht="15.0" customHeight="1">
      <c r="E126" s="64"/>
      <c r="F126" s="65"/>
      <c r="G126" s="64"/>
    </row>
    <row r="127" ht="15.0" customHeight="1">
      <c r="E127" s="64"/>
      <c r="F127" s="65"/>
      <c r="G127" s="64"/>
    </row>
    <row r="128" ht="15.0" customHeight="1">
      <c r="E128" s="64"/>
      <c r="F128" s="65"/>
      <c r="G128" s="64"/>
    </row>
    <row r="129" ht="15.0" customHeight="1">
      <c r="E129" s="64"/>
      <c r="F129" s="65"/>
      <c r="G129" s="64"/>
    </row>
    <row r="130" ht="15.0" customHeight="1">
      <c r="E130" s="64"/>
      <c r="F130" s="65"/>
      <c r="G130" s="64"/>
    </row>
    <row r="131" ht="15.0" customHeight="1">
      <c r="E131" s="64"/>
      <c r="F131" s="65"/>
      <c r="G131" s="64"/>
    </row>
    <row r="132" ht="15.0" customHeight="1">
      <c r="E132" s="64"/>
      <c r="F132" s="65"/>
      <c r="G132" s="64"/>
    </row>
    <row r="133" ht="15.0" customHeight="1">
      <c r="E133" s="64"/>
      <c r="F133" s="65"/>
      <c r="G133" s="64"/>
    </row>
    <row r="134" ht="15.0" customHeight="1">
      <c r="E134" s="64"/>
      <c r="F134" s="65"/>
      <c r="G134" s="64"/>
    </row>
    <row r="135" ht="15.0" customHeight="1">
      <c r="E135" s="64"/>
      <c r="F135" s="65"/>
      <c r="G135" s="64"/>
    </row>
    <row r="136" ht="15.0" customHeight="1">
      <c r="E136" s="64"/>
      <c r="F136" s="65"/>
      <c r="G136" s="64"/>
    </row>
    <row r="137" ht="15.0" customHeight="1">
      <c r="E137" s="64"/>
      <c r="F137" s="65"/>
      <c r="G137" s="64"/>
    </row>
    <row r="138" ht="15.0" customHeight="1">
      <c r="E138" s="64"/>
      <c r="F138" s="65"/>
      <c r="G138" s="64"/>
    </row>
    <row r="139" ht="15.0" customHeight="1">
      <c r="E139" s="64"/>
      <c r="F139" s="65"/>
      <c r="G139" s="64"/>
    </row>
    <row r="140" ht="15.0" customHeight="1">
      <c r="E140" s="64"/>
      <c r="F140" s="65"/>
      <c r="G140" s="64"/>
    </row>
    <row r="141" ht="15.0" customHeight="1">
      <c r="E141" s="64"/>
      <c r="F141" s="65"/>
      <c r="G141" s="64"/>
    </row>
    <row r="142" ht="15.0" customHeight="1">
      <c r="E142" s="64"/>
      <c r="F142" s="65"/>
      <c r="G142" s="64"/>
    </row>
    <row r="143" ht="15.0" customHeight="1">
      <c r="E143" s="64"/>
      <c r="F143" s="65"/>
      <c r="G143" s="64"/>
    </row>
    <row r="144" ht="15.0" customHeight="1">
      <c r="E144" s="64"/>
      <c r="F144" s="65"/>
      <c r="G144" s="64"/>
    </row>
    <row r="145" ht="15.0" customHeight="1">
      <c r="E145" s="64"/>
      <c r="F145" s="65"/>
      <c r="G145" s="64"/>
    </row>
    <row r="146" ht="15.0" customHeight="1">
      <c r="E146" s="64"/>
      <c r="F146" s="65"/>
      <c r="G146" s="64"/>
    </row>
    <row r="147" ht="15.0" customHeight="1">
      <c r="E147" s="64"/>
      <c r="F147" s="65"/>
      <c r="G147" s="64"/>
    </row>
    <row r="148" ht="15.0" customHeight="1">
      <c r="E148" s="64"/>
      <c r="F148" s="65"/>
      <c r="G148" s="64"/>
    </row>
    <row r="149" ht="15.0" customHeight="1">
      <c r="E149" s="64"/>
      <c r="F149" s="65"/>
      <c r="G149" s="64"/>
    </row>
    <row r="150" ht="15.0" customHeight="1">
      <c r="E150" s="64"/>
      <c r="F150" s="65"/>
      <c r="G150" s="64"/>
    </row>
    <row r="151" ht="15.0" customHeight="1">
      <c r="E151" s="64"/>
      <c r="F151" s="65"/>
      <c r="G151" s="64"/>
    </row>
    <row r="152" ht="15.0" customHeight="1">
      <c r="E152" s="64"/>
      <c r="F152" s="65"/>
      <c r="G152" s="64"/>
    </row>
    <row r="153" ht="15.0" customHeight="1">
      <c r="E153" s="64"/>
      <c r="F153" s="65"/>
      <c r="G153" s="64"/>
    </row>
    <row r="154" ht="15.0" customHeight="1">
      <c r="E154" s="64"/>
      <c r="F154" s="65"/>
      <c r="G154" s="64"/>
    </row>
    <row r="155" ht="15.0" customHeight="1">
      <c r="E155" s="64"/>
      <c r="F155" s="65"/>
      <c r="G155" s="64"/>
    </row>
    <row r="156" ht="15.0" customHeight="1">
      <c r="E156" s="64"/>
      <c r="F156" s="65"/>
      <c r="G156" s="64"/>
    </row>
    <row r="157" ht="15.0" customHeight="1">
      <c r="E157" s="64"/>
      <c r="F157" s="65"/>
      <c r="G157" s="64"/>
    </row>
    <row r="158" ht="15.0" customHeight="1">
      <c r="E158" s="64"/>
      <c r="F158" s="65"/>
      <c r="G158" s="64"/>
    </row>
    <row r="159" ht="15.0" customHeight="1">
      <c r="E159" s="64"/>
      <c r="F159" s="65"/>
      <c r="G159" s="64"/>
    </row>
    <row r="160" ht="15.0" customHeight="1">
      <c r="E160" s="64"/>
      <c r="F160" s="65"/>
      <c r="G160" s="64"/>
    </row>
    <row r="161" ht="15.0" customHeight="1">
      <c r="E161" s="64"/>
      <c r="F161" s="65"/>
      <c r="G161" s="64"/>
    </row>
    <row r="162" ht="15.0" customHeight="1">
      <c r="E162" s="64"/>
      <c r="F162" s="65"/>
      <c r="G162" s="64"/>
    </row>
    <row r="163" ht="15.0" customHeight="1">
      <c r="E163" s="64"/>
      <c r="F163" s="65"/>
      <c r="G163" s="64"/>
    </row>
    <row r="164" ht="15.0" customHeight="1">
      <c r="E164" s="64"/>
      <c r="F164" s="65"/>
      <c r="G164" s="64"/>
    </row>
    <row r="165" ht="15.0" customHeight="1">
      <c r="E165" s="64"/>
      <c r="F165" s="65"/>
      <c r="G165" s="64"/>
    </row>
    <row r="166" ht="15.0" customHeight="1">
      <c r="E166" s="64"/>
      <c r="F166" s="65"/>
      <c r="G166" s="64"/>
    </row>
    <row r="167" ht="15.0" customHeight="1">
      <c r="E167" s="64"/>
      <c r="F167" s="65"/>
      <c r="G167" s="64"/>
    </row>
    <row r="168" ht="15.0" customHeight="1">
      <c r="E168" s="64"/>
      <c r="F168" s="65"/>
      <c r="G168" s="64"/>
    </row>
    <row r="169" ht="15.0" customHeight="1">
      <c r="E169" s="64"/>
      <c r="F169" s="65"/>
      <c r="G169" s="64"/>
    </row>
    <row r="170" ht="15.0" customHeight="1">
      <c r="E170" s="64"/>
      <c r="F170" s="65"/>
      <c r="G170" s="64"/>
    </row>
    <row r="171" ht="15.0" customHeight="1">
      <c r="E171" s="64"/>
      <c r="F171" s="65"/>
      <c r="G171" s="64"/>
    </row>
    <row r="172" ht="15.0" customHeight="1">
      <c r="E172" s="64"/>
      <c r="F172" s="65"/>
      <c r="G172" s="64"/>
    </row>
    <row r="173" ht="15.0" customHeight="1">
      <c r="E173" s="64"/>
      <c r="F173" s="65"/>
      <c r="G173" s="64"/>
    </row>
    <row r="174" ht="15.0" customHeight="1">
      <c r="E174" s="64"/>
      <c r="F174" s="65"/>
      <c r="G174" s="64"/>
    </row>
    <row r="175" ht="15.0" customHeight="1">
      <c r="E175" s="64"/>
      <c r="F175" s="65"/>
      <c r="G175" s="64"/>
    </row>
    <row r="176" ht="15.0" customHeight="1">
      <c r="E176" s="64"/>
      <c r="F176" s="65"/>
      <c r="G176" s="64"/>
    </row>
    <row r="177" ht="15.0" customHeight="1">
      <c r="E177" s="64"/>
      <c r="F177" s="65"/>
      <c r="G177" s="64"/>
    </row>
    <row r="178" ht="15.0" customHeight="1">
      <c r="E178" s="64"/>
      <c r="F178" s="65"/>
      <c r="G178" s="64"/>
    </row>
    <row r="179" ht="15.0" customHeight="1">
      <c r="E179" s="64"/>
      <c r="F179" s="65"/>
      <c r="G179" s="64"/>
    </row>
    <row r="180" ht="15.0" customHeight="1">
      <c r="E180" s="64"/>
      <c r="F180" s="65"/>
      <c r="G180" s="64"/>
    </row>
    <row r="181" ht="15.0" customHeight="1">
      <c r="E181" s="64"/>
      <c r="F181" s="65"/>
      <c r="G181" s="64"/>
    </row>
    <row r="182" ht="15.0" customHeight="1">
      <c r="E182" s="64"/>
      <c r="F182" s="65"/>
      <c r="G182" s="64"/>
    </row>
    <row r="183" ht="15.0" customHeight="1">
      <c r="E183" s="64"/>
      <c r="F183" s="65"/>
      <c r="G183" s="64"/>
    </row>
    <row r="184" ht="15.0" customHeight="1">
      <c r="E184" s="64"/>
      <c r="F184" s="65"/>
      <c r="G184" s="64"/>
    </row>
    <row r="185" ht="15.0" customHeight="1">
      <c r="E185" s="64"/>
      <c r="F185" s="65"/>
      <c r="G185" s="64"/>
    </row>
    <row r="186" ht="15.0" customHeight="1">
      <c r="E186" s="64"/>
      <c r="F186" s="65"/>
      <c r="G186" s="64"/>
    </row>
    <row r="187" ht="15.0" customHeight="1">
      <c r="E187" s="64"/>
      <c r="F187" s="65"/>
      <c r="G187" s="64"/>
    </row>
    <row r="188" ht="15.0" customHeight="1">
      <c r="E188" s="64"/>
      <c r="F188" s="65"/>
      <c r="G188" s="64"/>
    </row>
    <row r="189" ht="15.0" customHeight="1">
      <c r="E189" s="64"/>
      <c r="F189" s="65"/>
      <c r="G189" s="64"/>
    </row>
    <row r="190" ht="15.0" customHeight="1">
      <c r="E190" s="64"/>
      <c r="F190" s="65"/>
      <c r="G190" s="64"/>
    </row>
    <row r="191" ht="15.0" customHeight="1">
      <c r="E191" s="64"/>
      <c r="F191" s="65"/>
      <c r="G191" s="64"/>
    </row>
    <row r="192" ht="15.0" customHeight="1">
      <c r="E192" s="64"/>
      <c r="F192" s="65"/>
      <c r="G192" s="64"/>
    </row>
    <row r="193" ht="15.0" customHeight="1">
      <c r="E193" s="64"/>
      <c r="F193" s="65"/>
      <c r="G193" s="64"/>
    </row>
    <row r="194" ht="15.0" customHeight="1">
      <c r="E194" s="64"/>
      <c r="F194" s="65"/>
      <c r="G194" s="64"/>
    </row>
    <row r="195" ht="15.0" customHeight="1">
      <c r="E195" s="64"/>
      <c r="F195" s="65"/>
      <c r="G195" s="64"/>
    </row>
    <row r="196" ht="15.0" customHeight="1">
      <c r="E196" s="64"/>
      <c r="F196" s="65"/>
      <c r="G196" s="64"/>
    </row>
    <row r="197" ht="15.0" customHeight="1">
      <c r="E197" s="64"/>
      <c r="F197" s="65"/>
      <c r="G197" s="64"/>
    </row>
    <row r="198" ht="15.0" customHeight="1">
      <c r="E198" s="64"/>
      <c r="F198" s="65"/>
      <c r="G198" s="64"/>
    </row>
    <row r="199" ht="15.0" customHeight="1">
      <c r="E199" s="64"/>
      <c r="F199" s="65"/>
      <c r="G199" s="64"/>
    </row>
    <row r="200" ht="15.0" customHeight="1">
      <c r="E200" s="64"/>
      <c r="F200" s="65"/>
      <c r="G200" s="64"/>
    </row>
    <row r="201" ht="15.0" customHeight="1">
      <c r="E201" s="64"/>
      <c r="F201" s="65"/>
      <c r="G201" s="64"/>
    </row>
    <row r="202" ht="15.0" customHeight="1">
      <c r="E202" s="64"/>
      <c r="F202" s="65"/>
      <c r="G202" s="64"/>
    </row>
    <row r="203" ht="15.0" customHeight="1">
      <c r="E203" s="64"/>
      <c r="F203" s="65"/>
      <c r="G203" s="64"/>
    </row>
    <row r="204" ht="15.0" customHeight="1">
      <c r="E204" s="64"/>
      <c r="F204" s="65"/>
      <c r="G204" s="64"/>
    </row>
    <row r="205" ht="15.0" customHeight="1">
      <c r="E205" s="64"/>
      <c r="F205" s="65"/>
      <c r="G205" s="64"/>
    </row>
    <row r="206" ht="15.0" customHeight="1">
      <c r="E206" s="64"/>
      <c r="F206" s="65"/>
      <c r="G206" s="64"/>
    </row>
    <row r="207" ht="15.0" customHeight="1">
      <c r="E207" s="64"/>
      <c r="F207" s="65"/>
      <c r="G207" s="64"/>
    </row>
    <row r="208" ht="15.0" customHeight="1">
      <c r="E208" s="64"/>
      <c r="F208" s="65"/>
      <c r="G208" s="64"/>
    </row>
    <row r="209" ht="15.0" customHeight="1">
      <c r="E209" s="64"/>
      <c r="F209" s="65"/>
      <c r="G209" s="64"/>
    </row>
    <row r="210" ht="15.0" customHeight="1">
      <c r="E210" s="64"/>
      <c r="F210" s="65"/>
      <c r="G210" s="64"/>
    </row>
    <row r="211" ht="15.0" customHeight="1">
      <c r="E211" s="64"/>
      <c r="F211" s="65"/>
      <c r="G211" s="64"/>
    </row>
    <row r="212" ht="15.0" customHeight="1">
      <c r="E212" s="64"/>
      <c r="F212" s="65"/>
      <c r="G212" s="64"/>
    </row>
    <row r="213" ht="15.0" customHeight="1">
      <c r="E213" s="64"/>
      <c r="F213" s="65"/>
      <c r="G213" s="64"/>
    </row>
    <row r="214" ht="15.0" customHeight="1">
      <c r="E214" s="64"/>
      <c r="F214" s="65"/>
      <c r="G214" s="64"/>
    </row>
    <row r="215" ht="15.0" customHeight="1">
      <c r="E215" s="64"/>
      <c r="F215" s="65"/>
      <c r="G215" s="64"/>
    </row>
    <row r="216" ht="15.0" customHeight="1">
      <c r="E216" s="64"/>
      <c r="F216" s="65"/>
      <c r="G216" s="64"/>
    </row>
    <row r="217" ht="15.0" customHeight="1">
      <c r="E217" s="64"/>
      <c r="F217" s="65"/>
      <c r="G217" s="64"/>
    </row>
    <row r="218" ht="15.0" customHeight="1">
      <c r="E218" s="64"/>
      <c r="F218" s="65"/>
      <c r="G218" s="64"/>
    </row>
    <row r="219" ht="15.0" customHeight="1">
      <c r="E219" s="64"/>
      <c r="F219" s="65"/>
      <c r="G219" s="64"/>
    </row>
    <row r="220" ht="15.0" customHeight="1">
      <c r="E220" s="64"/>
      <c r="F220" s="65"/>
      <c r="G220" s="64"/>
    </row>
    <row r="221" ht="15.0" customHeight="1">
      <c r="E221" s="64"/>
      <c r="F221" s="65"/>
      <c r="G221" s="64"/>
    </row>
    <row r="222" ht="15.0" customHeight="1">
      <c r="E222" s="64"/>
      <c r="F222" s="65"/>
      <c r="G222" s="64"/>
    </row>
    <row r="223" ht="15.0" customHeight="1">
      <c r="E223" s="64"/>
      <c r="F223" s="65"/>
      <c r="G223" s="64"/>
    </row>
    <row r="224" ht="15.0" customHeight="1">
      <c r="E224" s="64"/>
      <c r="F224" s="65"/>
      <c r="G224" s="64"/>
    </row>
    <row r="225" ht="15.0" customHeight="1">
      <c r="E225" s="64"/>
      <c r="F225" s="65"/>
      <c r="G225" s="64"/>
    </row>
    <row r="226" ht="15.0" customHeight="1">
      <c r="E226" s="64"/>
      <c r="F226" s="65"/>
      <c r="G226" s="64"/>
    </row>
    <row r="227" ht="15.0" customHeight="1">
      <c r="E227" s="64"/>
      <c r="F227" s="65"/>
      <c r="G227" s="64"/>
    </row>
    <row r="228" ht="15.0" customHeight="1">
      <c r="E228" s="64"/>
      <c r="F228" s="65"/>
      <c r="G228" s="64"/>
    </row>
    <row r="229" ht="15.0" customHeight="1">
      <c r="E229" s="64"/>
      <c r="F229" s="65"/>
      <c r="G229" s="64"/>
    </row>
    <row r="230" ht="15.0" customHeight="1">
      <c r="E230" s="64"/>
      <c r="F230" s="65"/>
      <c r="G230" s="64"/>
    </row>
    <row r="231" ht="15.0" customHeight="1">
      <c r="E231" s="64"/>
      <c r="F231" s="65"/>
      <c r="G231" s="64"/>
    </row>
    <row r="232" ht="15.0" customHeight="1">
      <c r="E232" s="64"/>
      <c r="F232" s="65"/>
      <c r="G232" s="64"/>
    </row>
    <row r="233" ht="15.0" customHeight="1">
      <c r="E233" s="64"/>
      <c r="F233" s="65"/>
      <c r="G233" s="64"/>
    </row>
    <row r="234" ht="15.0" customHeight="1">
      <c r="E234" s="64"/>
      <c r="F234" s="65"/>
      <c r="G234" s="64"/>
    </row>
    <row r="235" ht="15.0" customHeight="1">
      <c r="E235" s="64"/>
      <c r="F235" s="65"/>
      <c r="G235" s="64"/>
    </row>
    <row r="236" ht="15.0" customHeight="1">
      <c r="E236" s="64"/>
      <c r="F236" s="65"/>
      <c r="G236" s="64"/>
    </row>
    <row r="237" ht="15.0" customHeight="1">
      <c r="E237" s="64"/>
      <c r="F237" s="65"/>
      <c r="G237" s="64"/>
    </row>
    <row r="238" ht="15.0" customHeight="1">
      <c r="E238" s="64"/>
      <c r="F238" s="65"/>
      <c r="G238" s="64"/>
    </row>
    <row r="239" ht="15.0" customHeight="1">
      <c r="E239" s="64"/>
      <c r="F239" s="65"/>
      <c r="G239" s="64"/>
    </row>
    <row r="240" ht="15.0" customHeight="1">
      <c r="E240" s="64"/>
      <c r="F240" s="65"/>
      <c r="G240" s="64"/>
    </row>
    <row r="241" ht="15.0" customHeight="1">
      <c r="E241" s="64"/>
      <c r="F241" s="65"/>
      <c r="G241" s="64"/>
    </row>
    <row r="242" ht="15.0" customHeight="1">
      <c r="E242" s="64"/>
      <c r="F242" s="65"/>
      <c r="G242" s="64"/>
    </row>
    <row r="243" ht="15.0" customHeight="1">
      <c r="E243" s="64"/>
      <c r="F243" s="65"/>
      <c r="G243" s="64"/>
    </row>
    <row r="244" ht="15.0" customHeight="1">
      <c r="E244" s="64"/>
      <c r="F244" s="65"/>
      <c r="G244" s="64"/>
    </row>
    <row r="245" ht="15.0" customHeight="1">
      <c r="E245" s="64"/>
      <c r="F245" s="65"/>
      <c r="G245" s="64"/>
    </row>
    <row r="246" ht="15.0" customHeight="1">
      <c r="E246" s="64"/>
      <c r="F246" s="65"/>
      <c r="G246" s="64"/>
    </row>
    <row r="247" ht="15.0" customHeight="1">
      <c r="E247" s="64"/>
      <c r="F247" s="65"/>
      <c r="G247" s="64"/>
    </row>
    <row r="248" ht="15.0" customHeight="1">
      <c r="E248" s="64"/>
      <c r="F248" s="65"/>
      <c r="G248" s="64"/>
    </row>
    <row r="249" ht="15.0" customHeight="1">
      <c r="E249" s="64"/>
      <c r="F249" s="65"/>
      <c r="G249" s="64"/>
    </row>
    <row r="250" ht="15.0" customHeight="1">
      <c r="E250" s="64"/>
      <c r="F250" s="65"/>
      <c r="G250" s="64"/>
    </row>
    <row r="251" ht="15.0" customHeight="1">
      <c r="E251" s="64"/>
      <c r="F251" s="65"/>
      <c r="G251" s="64"/>
    </row>
    <row r="252" ht="15.0" customHeight="1">
      <c r="E252" s="64"/>
      <c r="F252" s="65"/>
      <c r="G252" s="64"/>
    </row>
    <row r="253" ht="15.0" customHeight="1">
      <c r="E253" s="64"/>
      <c r="F253" s="65"/>
      <c r="G253" s="64"/>
    </row>
    <row r="254" ht="15.0" customHeight="1">
      <c r="E254" s="64"/>
      <c r="F254" s="65"/>
      <c r="G254" s="64"/>
    </row>
    <row r="255" ht="15.0" customHeight="1">
      <c r="E255" s="64"/>
      <c r="F255" s="65"/>
      <c r="G255" s="64"/>
    </row>
    <row r="256" ht="15.0" customHeight="1">
      <c r="E256" s="64"/>
      <c r="F256" s="65"/>
      <c r="G256" s="64"/>
    </row>
    <row r="257" ht="15.0" customHeight="1">
      <c r="E257" s="64"/>
      <c r="F257" s="65"/>
      <c r="G257" s="64"/>
    </row>
    <row r="258" ht="15.0" customHeight="1">
      <c r="E258" s="64"/>
      <c r="F258" s="65"/>
      <c r="G258" s="64"/>
    </row>
    <row r="259" ht="15.0" customHeight="1">
      <c r="E259" s="64"/>
      <c r="F259" s="65"/>
      <c r="G259" s="64"/>
    </row>
    <row r="260" ht="15.0" customHeight="1">
      <c r="E260" s="64"/>
      <c r="F260" s="65"/>
      <c r="G260" s="64"/>
    </row>
    <row r="261" ht="15.0" customHeight="1">
      <c r="E261" s="64"/>
      <c r="F261" s="65"/>
      <c r="G261" s="64"/>
    </row>
    <row r="262" ht="15.0" customHeight="1">
      <c r="E262" s="64"/>
      <c r="F262" s="65"/>
      <c r="G262" s="64"/>
    </row>
    <row r="263" ht="15.0" customHeight="1">
      <c r="E263" s="64"/>
      <c r="F263" s="65"/>
      <c r="G263" s="64"/>
    </row>
    <row r="264" ht="15.0" customHeight="1">
      <c r="E264" s="64"/>
      <c r="F264" s="65"/>
      <c r="G264" s="64"/>
    </row>
    <row r="265" ht="15.0" customHeight="1">
      <c r="E265" s="64"/>
      <c r="F265" s="65"/>
      <c r="G265" s="64"/>
    </row>
    <row r="266" ht="15.0" customHeight="1">
      <c r="E266" s="64"/>
      <c r="F266" s="65"/>
      <c r="G266" s="64"/>
    </row>
    <row r="267" ht="15.0" customHeight="1">
      <c r="E267" s="64"/>
      <c r="F267" s="65"/>
      <c r="G267" s="64"/>
    </row>
    <row r="268" ht="15.0" customHeight="1">
      <c r="E268" s="64"/>
      <c r="F268" s="65"/>
      <c r="G268" s="64"/>
    </row>
    <row r="269" ht="15.0" customHeight="1">
      <c r="E269" s="64"/>
      <c r="F269" s="65"/>
      <c r="G269" s="64"/>
    </row>
    <row r="270" ht="15.0" customHeight="1">
      <c r="E270" s="64"/>
      <c r="F270" s="65"/>
      <c r="G270" s="64"/>
    </row>
    <row r="271" ht="15.0" customHeight="1">
      <c r="E271" s="64"/>
      <c r="F271" s="65"/>
      <c r="G271" s="64"/>
    </row>
    <row r="272" ht="15.0" customHeight="1">
      <c r="E272" s="64"/>
      <c r="F272" s="65"/>
      <c r="G272" s="64"/>
    </row>
    <row r="273" ht="15.0" customHeight="1">
      <c r="E273" s="64"/>
      <c r="F273" s="65"/>
      <c r="G273" s="64"/>
    </row>
    <row r="274" ht="15.0" customHeight="1">
      <c r="E274" s="64"/>
      <c r="F274" s="65"/>
      <c r="G274" s="64"/>
    </row>
    <row r="275" ht="15.0" customHeight="1">
      <c r="E275" s="64"/>
      <c r="F275" s="65"/>
      <c r="G275" s="64"/>
    </row>
    <row r="276" ht="15.0" customHeight="1">
      <c r="E276" s="64"/>
      <c r="F276" s="65"/>
      <c r="G276" s="64"/>
    </row>
    <row r="277" ht="15.0" customHeight="1">
      <c r="E277" s="64"/>
      <c r="F277" s="65"/>
      <c r="G277" s="64"/>
    </row>
    <row r="278" ht="15.0" customHeight="1">
      <c r="E278" s="64"/>
      <c r="F278" s="65"/>
      <c r="G278" s="64"/>
    </row>
    <row r="279" ht="15.0" customHeight="1">
      <c r="E279" s="64"/>
      <c r="F279" s="65"/>
      <c r="G279" s="64"/>
    </row>
    <row r="280" ht="15.0" customHeight="1">
      <c r="E280" s="64"/>
      <c r="F280" s="65"/>
      <c r="G280" s="64"/>
    </row>
    <row r="281" ht="15.0" customHeight="1">
      <c r="E281" s="64"/>
      <c r="F281" s="65"/>
      <c r="G281" s="64"/>
    </row>
    <row r="282" ht="15.0" customHeight="1">
      <c r="E282" s="64"/>
      <c r="F282" s="65"/>
      <c r="G282" s="64"/>
    </row>
    <row r="283" ht="15.0" customHeight="1">
      <c r="E283" s="64"/>
      <c r="F283" s="65"/>
      <c r="G283" s="64"/>
    </row>
    <row r="284" ht="15.0" customHeight="1">
      <c r="E284" s="64"/>
      <c r="F284" s="65"/>
      <c r="G284" s="64"/>
    </row>
    <row r="285" ht="15.0" customHeight="1">
      <c r="E285" s="64"/>
      <c r="F285" s="65"/>
      <c r="G285" s="64"/>
    </row>
    <row r="286" ht="15.0" customHeight="1">
      <c r="E286" s="64"/>
      <c r="F286" s="65"/>
      <c r="G286" s="64"/>
    </row>
    <row r="287" ht="15.0" customHeight="1">
      <c r="E287" s="64"/>
      <c r="F287" s="65"/>
      <c r="G287" s="64"/>
    </row>
    <row r="288" ht="15.0" customHeight="1">
      <c r="E288" s="64"/>
      <c r="F288" s="65"/>
      <c r="G288" s="64"/>
    </row>
    <row r="289" ht="15.0" customHeight="1">
      <c r="E289" s="64"/>
      <c r="F289" s="65"/>
      <c r="G289" s="64"/>
    </row>
    <row r="290" ht="15.0" customHeight="1">
      <c r="E290" s="64"/>
      <c r="F290" s="65"/>
      <c r="G290" s="64"/>
    </row>
    <row r="291" ht="15.0" customHeight="1">
      <c r="E291" s="64"/>
      <c r="F291" s="65"/>
      <c r="G291" s="64"/>
    </row>
    <row r="292" ht="15.0" customHeight="1">
      <c r="E292" s="64"/>
      <c r="F292" s="65"/>
      <c r="G292" s="64"/>
    </row>
    <row r="293" ht="15.0" customHeight="1">
      <c r="E293" s="64"/>
      <c r="F293" s="65"/>
      <c r="G293" s="64"/>
    </row>
    <row r="294" ht="15.0" customHeight="1">
      <c r="E294" s="64"/>
      <c r="F294" s="65"/>
      <c r="G294" s="64"/>
    </row>
    <row r="295" ht="15.0" customHeight="1">
      <c r="E295" s="64"/>
      <c r="F295" s="65"/>
      <c r="G295" s="64"/>
    </row>
    <row r="296" ht="15.0" customHeight="1">
      <c r="E296" s="64"/>
      <c r="F296" s="65"/>
      <c r="G296" s="64"/>
    </row>
    <row r="297" ht="15.0" customHeight="1">
      <c r="E297" s="64"/>
      <c r="F297" s="65"/>
      <c r="G297" s="64"/>
    </row>
    <row r="298" ht="15.0" customHeight="1">
      <c r="E298" s="64"/>
      <c r="F298" s="65"/>
      <c r="G298" s="64"/>
    </row>
    <row r="299" ht="15.0" customHeight="1">
      <c r="E299" s="64"/>
      <c r="F299" s="65"/>
      <c r="G299" s="64"/>
    </row>
    <row r="300" ht="15.0" customHeight="1">
      <c r="E300" s="64"/>
      <c r="F300" s="65"/>
      <c r="G300" s="64"/>
    </row>
    <row r="301" ht="15.0" customHeight="1">
      <c r="E301" s="64"/>
      <c r="F301" s="65"/>
      <c r="G301" s="64"/>
    </row>
    <row r="302" ht="15.0" customHeight="1">
      <c r="E302" s="64"/>
      <c r="F302" s="65"/>
      <c r="G302" s="64"/>
    </row>
    <row r="303" ht="15.0" customHeight="1">
      <c r="E303" s="64"/>
      <c r="F303" s="65"/>
      <c r="G303" s="64"/>
    </row>
    <row r="304" ht="15.0" customHeight="1">
      <c r="E304" s="64"/>
      <c r="F304" s="65"/>
      <c r="G304" s="64"/>
    </row>
    <row r="305" ht="15.0" customHeight="1">
      <c r="E305" s="64"/>
      <c r="F305" s="65"/>
      <c r="G305" s="64"/>
    </row>
    <row r="306" ht="15.0" customHeight="1">
      <c r="E306" s="64"/>
      <c r="F306" s="65"/>
      <c r="G306" s="64"/>
    </row>
    <row r="307" ht="15.0" customHeight="1">
      <c r="E307" s="64"/>
      <c r="F307" s="65"/>
      <c r="G307" s="64"/>
    </row>
    <row r="308" ht="15.0" customHeight="1">
      <c r="E308" s="64"/>
      <c r="F308" s="65"/>
      <c r="G308" s="64"/>
    </row>
    <row r="309" ht="15.0" customHeight="1">
      <c r="E309" s="64"/>
      <c r="F309" s="65"/>
      <c r="G309" s="64"/>
    </row>
    <row r="310" ht="15.0" customHeight="1">
      <c r="E310" s="64"/>
      <c r="F310" s="65"/>
      <c r="G310" s="64"/>
    </row>
    <row r="311" ht="15.0" customHeight="1">
      <c r="E311" s="64"/>
      <c r="F311" s="65"/>
      <c r="G311" s="64"/>
    </row>
    <row r="312" ht="15.0" customHeight="1">
      <c r="E312" s="64"/>
      <c r="F312" s="65"/>
      <c r="G312" s="64"/>
    </row>
    <row r="313" ht="15.0" customHeight="1">
      <c r="E313" s="64"/>
      <c r="F313" s="65"/>
      <c r="G313" s="64"/>
    </row>
    <row r="314" ht="15.0" customHeight="1">
      <c r="E314" s="64"/>
      <c r="F314" s="65"/>
      <c r="G314" s="64"/>
    </row>
    <row r="315" ht="15.0" customHeight="1">
      <c r="E315" s="64"/>
      <c r="F315" s="65"/>
      <c r="G315" s="64"/>
    </row>
    <row r="316" ht="15.0" customHeight="1">
      <c r="E316" s="64"/>
      <c r="F316" s="65"/>
      <c r="G316" s="64"/>
    </row>
    <row r="317" ht="15.0" customHeight="1">
      <c r="E317" s="64"/>
      <c r="F317" s="65"/>
      <c r="G317" s="64"/>
    </row>
    <row r="318" ht="15.0" customHeight="1">
      <c r="E318" s="64"/>
      <c r="F318" s="65"/>
      <c r="G318" s="64"/>
    </row>
    <row r="319" ht="15.0" customHeight="1">
      <c r="E319" s="64"/>
      <c r="F319" s="65"/>
      <c r="G319" s="64"/>
    </row>
    <row r="320" ht="15.0" customHeight="1">
      <c r="E320" s="64"/>
      <c r="F320" s="65"/>
      <c r="G320" s="64"/>
    </row>
    <row r="321" ht="15.0" customHeight="1">
      <c r="E321" s="64"/>
      <c r="F321" s="65"/>
      <c r="G321" s="64"/>
    </row>
    <row r="322" ht="15.0" customHeight="1">
      <c r="E322" s="64"/>
      <c r="F322" s="65"/>
      <c r="G322" s="64"/>
    </row>
    <row r="323" ht="15.0" customHeight="1">
      <c r="E323" s="64"/>
      <c r="F323" s="65"/>
      <c r="G323" s="64"/>
    </row>
    <row r="324" ht="15.0" customHeight="1">
      <c r="E324" s="64"/>
      <c r="F324" s="65"/>
      <c r="G324" s="64"/>
    </row>
    <row r="325" ht="15.0" customHeight="1">
      <c r="E325" s="64"/>
      <c r="F325" s="65"/>
      <c r="G325" s="64"/>
    </row>
    <row r="326" ht="15.0" customHeight="1">
      <c r="E326" s="64"/>
      <c r="F326" s="65"/>
      <c r="G326" s="64"/>
    </row>
    <row r="327" ht="15.0" customHeight="1">
      <c r="E327" s="64"/>
      <c r="F327" s="65"/>
      <c r="G327" s="64"/>
    </row>
    <row r="328" ht="15.0" customHeight="1">
      <c r="E328" s="64"/>
      <c r="F328" s="65"/>
      <c r="G328" s="64"/>
    </row>
    <row r="329" ht="15.0" customHeight="1">
      <c r="E329" s="64"/>
      <c r="F329" s="65"/>
      <c r="G329" s="64"/>
    </row>
    <row r="330" ht="15.0" customHeight="1">
      <c r="E330" s="64"/>
      <c r="F330" s="65"/>
      <c r="G330" s="64"/>
    </row>
    <row r="331" ht="15.0" customHeight="1">
      <c r="E331" s="64"/>
      <c r="F331" s="65"/>
      <c r="G331" s="64"/>
    </row>
    <row r="332" ht="15.0" customHeight="1">
      <c r="E332" s="64"/>
      <c r="F332" s="65"/>
      <c r="G332" s="64"/>
    </row>
    <row r="333" ht="15.0" customHeight="1">
      <c r="E333" s="64"/>
      <c r="F333" s="65"/>
      <c r="G333" s="64"/>
    </row>
    <row r="334" ht="15.0" customHeight="1">
      <c r="E334" s="64"/>
      <c r="F334" s="65"/>
      <c r="G334" s="64"/>
    </row>
    <row r="335" ht="15.0" customHeight="1">
      <c r="E335" s="64"/>
      <c r="F335" s="65"/>
      <c r="G335" s="64"/>
    </row>
    <row r="336" ht="15.0" customHeight="1">
      <c r="E336" s="64"/>
      <c r="F336" s="65"/>
      <c r="G336" s="64"/>
    </row>
    <row r="337" ht="15.0" customHeight="1">
      <c r="E337" s="64"/>
      <c r="F337" s="65"/>
      <c r="G337" s="64"/>
    </row>
    <row r="338" ht="15.0" customHeight="1">
      <c r="E338" s="64"/>
      <c r="F338" s="65"/>
      <c r="G338" s="64"/>
    </row>
    <row r="339" ht="15.0" customHeight="1">
      <c r="E339" s="64"/>
      <c r="F339" s="65"/>
      <c r="G339" s="64"/>
    </row>
    <row r="340" ht="15.0" customHeight="1">
      <c r="E340" s="64"/>
      <c r="F340" s="65"/>
      <c r="G340" s="64"/>
    </row>
    <row r="341" ht="15.0" customHeight="1">
      <c r="E341" s="64"/>
      <c r="F341" s="65"/>
      <c r="G341" s="64"/>
    </row>
    <row r="342" ht="15.0" customHeight="1">
      <c r="E342" s="64"/>
      <c r="F342" s="65"/>
      <c r="G342" s="64"/>
    </row>
    <row r="343" ht="15.0" customHeight="1">
      <c r="E343" s="64"/>
      <c r="F343" s="65"/>
      <c r="G343" s="64"/>
    </row>
    <row r="344" ht="15.0" customHeight="1">
      <c r="E344" s="64"/>
      <c r="F344" s="65"/>
      <c r="G344" s="64"/>
    </row>
    <row r="345" ht="15.0" customHeight="1">
      <c r="E345" s="64"/>
      <c r="F345" s="65"/>
      <c r="G345" s="64"/>
    </row>
    <row r="346" ht="15.0" customHeight="1">
      <c r="E346" s="64"/>
      <c r="F346" s="65"/>
      <c r="G346" s="64"/>
    </row>
    <row r="347" ht="15.0" customHeight="1">
      <c r="E347" s="64"/>
      <c r="F347" s="65"/>
      <c r="G347" s="64"/>
    </row>
    <row r="348" ht="15.0" customHeight="1">
      <c r="E348" s="64"/>
      <c r="F348" s="65"/>
      <c r="G348" s="64"/>
    </row>
    <row r="349" ht="15.0" customHeight="1">
      <c r="E349" s="64"/>
      <c r="F349" s="65"/>
      <c r="G349" s="64"/>
    </row>
    <row r="350" ht="15.0" customHeight="1">
      <c r="E350" s="64"/>
      <c r="F350" s="65"/>
      <c r="G350" s="64"/>
    </row>
    <row r="351" ht="15.0" customHeight="1">
      <c r="E351" s="64"/>
      <c r="F351" s="65"/>
      <c r="G351" s="64"/>
    </row>
    <row r="352" ht="15.0" customHeight="1">
      <c r="E352" s="64"/>
      <c r="F352" s="65"/>
      <c r="G352" s="64"/>
    </row>
    <row r="353" ht="15.0" customHeight="1">
      <c r="E353" s="64"/>
      <c r="F353" s="65"/>
      <c r="G353" s="64"/>
    </row>
    <row r="354" ht="15.0" customHeight="1">
      <c r="E354" s="64"/>
      <c r="F354" s="65"/>
      <c r="G354" s="64"/>
    </row>
    <row r="355" ht="15.0" customHeight="1">
      <c r="E355" s="64"/>
      <c r="F355" s="65"/>
      <c r="G355" s="64"/>
    </row>
    <row r="356" ht="15.0" customHeight="1">
      <c r="E356" s="64"/>
      <c r="F356" s="65"/>
      <c r="G356" s="64"/>
    </row>
    <row r="357" ht="15.0" customHeight="1">
      <c r="E357" s="64"/>
      <c r="F357" s="65"/>
      <c r="G357" s="64"/>
    </row>
    <row r="358" ht="15.0" customHeight="1">
      <c r="E358" s="64"/>
      <c r="F358" s="65"/>
      <c r="G358" s="64"/>
    </row>
    <row r="359" ht="15.0" customHeight="1">
      <c r="E359" s="64"/>
      <c r="F359" s="65"/>
      <c r="G359" s="64"/>
    </row>
    <row r="360" ht="15.0" customHeight="1">
      <c r="E360" s="64"/>
      <c r="F360" s="65"/>
      <c r="G360" s="64"/>
    </row>
    <row r="361" ht="15.0" customHeight="1">
      <c r="E361" s="64"/>
      <c r="F361" s="65"/>
      <c r="G361" s="64"/>
    </row>
    <row r="362" ht="15.0" customHeight="1">
      <c r="E362" s="64"/>
      <c r="F362" s="65"/>
      <c r="G362" s="64"/>
    </row>
    <row r="363" ht="15.0" customHeight="1">
      <c r="E363" s="64"/>
      <c r="F363" s="65"/>
      <c r="G363" s="64"/>
    </row>
    <row r="364" ht="15.0" customHeight="1">
      <c r="E364" s="64"/>
      <c r="F364" s="65"/>
      <c r="G364" s="64"/>
    </row>
    <row r="365" ht="15.0" customHeight="1">
      <c r="E365" s="64"/>
      <c r="F365" s="65"/>
      <c r="G365" s="64"/>
    </row>
    <row r="366" ht="15.0" customHeight="1">
      <c r="E366" s="64"/>
      <c r="F366" s="65"/>
      <c r="G366" s="64"/>
    </row>
    <row r="367" ht="15.0" customHeight="1">
      <c r="E367" s="64"/>
      <c r="F367" s="65"/>
      <c r="G367" s="64"/>
    </row>
    <row r="368" ht="15.0" customHeight="1">
      <c r="E368" s="64"/>
      <c r="F368" s="65"/>
      <c r="G368" s="64"/>
    </row>
    <row r="369" ht="15.0" customHeight="1">
      <c r="E369" s="64"/>
      <c r="F369" s="65"/>
      <c r="G369" s="64"/>
    </row>
    <row r="370" ht="15.0" customHeight="1">
      <c r="E370" s="64"/>
      <c r="F370" s="65"/>
      <c r="G370" s="64"/>
    </row>
    <row r="371" ht="15.0" customHeight="1">
      <c r="E371" s="64"/>
      <c r="F371" s="65"/>
      <c r="G371" s="64"/>
    </row>
    <row r="372" ht="15.0" customHeight="1">
      <c r="E372" s="64"/>
      <c r="F372" s="65"/>
      <c r="G372" s="64"/>
    </row>
    <row r="373" ht="15.0" customHeight="1">
      <c r="E373" s="64"/>
      <c r="F373" s="65"/>
      <c r="G373" s="64"/>
    </row>
    <row r="374" ht="15.0" customHeight="1">
      <c r="E374" s="64"/>
      <c r="F374" s="65"/>
      <c r="G374" s="64"/>
    </row>
    <row r="375" ht="15.0" customHeight="1">
      <c r="E375" s="64"/>
      <c r="F375" s="65"/>
      <c r="G375" s="64"/>
    </row>
    <row r="376" ht="15.0" customHeight="1">
      <c r="E376" s="64"/>
      <c r="F376" s="65"/>
      <c r="G376" s="64"/>
    </row>
    <row r="377" ht="15.0" customHeight="1">
      <c r="E377" s="64"/>
      <c r="F377" s="65"/>
      <c r="G377" s="64"/>
    </row>
    <row r="378" ht="15.0" customHeight="1">
      <c r="E378" s="64"/>
      <c r="F378" s="65"/>
      <c r="G378" s="64"/>
    </row>
    <row r="379" ht="15.0" customHeight="1">
      <c r="E379" s="64"/>
      <c r="F379" s="65"/>
      <c r="G379" s="64"/>
    </row>
    <row r="380" ht="15.0" customHeight="1">
      <c r="E380" s="64"/>
      <c r="F380" s="65"/>
      <c r="G380" s="64"/>
    </row>
    <row r="381" ht="15.0" customHeight="1">
      <c r="E381" s="64"/>
      <c r="F381" s="65"/>
      <c r="G381" s="64"/>
    </row>
    <row r="382" ht="15.0" customHeight="1">
      <c r="E382" s="64"/>
      <c r="F382" s="65"/>
      <c r="G382" s="64"/>
    </row>
    <row r="383" ht="15.0" customHeight="1">
      <c r="E383" s="64"/>
      <c r="F383" s="65"/>
      <c r="G383" s="64"/>
    </row>
    <row r="384" ht="15.0" customHeight="1">
      <c r="E384" s="64"/>
      <c r="F384" s="65"/>
      <c r="G384" s="64"/>
    </row>
    <row r="385" ht="15.0" customHeight="1">
      <c r="E385" s="64"/>
      <c r="F385" s="65"/>
      <c r="G385" s="64"/>
    </row>
    <row r="386" ht="15.0" customHeight="1">
      <c r="E386" s="64"/>
      <c r="F386" s="65"/>
      <c r="G386" s="64"/>
    </row>
    <row r="387" ht="15.0" customHeight="1">
      <c r="E387" s="64"/>
      <c r="F387" s="65"/>
      <c r="G387" s="64"/>
    </row>
    <row r="388" ht="15.0" customHeight="1">
      <c r="E388" s="64"/>
      <c r="F388" s="65"/>
      <c r="G388" s="64"/>
    </row>
    <row r="389" ht="15.0" customHeight="1">
      <c r="E389" s="64"/>
      <c r="F389" s="65"/>
      <c r="G389" s="64"/>
    </row>
    <row r="390" ht="15.0" customHeight="1">
      <c r="E390" s="64"/>
      <c r="F390" s="65"/>
      <c r="G390" s="64"/>
    </row>
    <row r="391" ht="15.0" customHeight="1">
      <c r="E391" s="64"/>
      <c r="F391" s="65"/>
      <c r="G391" s="64"/>
    </row>
    <row r="392" ht="15.0" customHeight="1">
      <c r="E392" s="64"/>
      <c r="F392" s="65"/>
      <c r="G392" s="64"/>
    </row>
    <row r="393" ht="15.0" customHeight="1">
      <c r="E393" s="64"/>
      <c r="F393" s="65"/>
      <c r="G393" s="64"/>
    </row>
    <row r="394" ht="15.0" customHeight="1">
      <c r="E394" s="64"/>
      <c r="F394" s="65"/>
      <c r="G394" s="64"/>
    </row>
    <row r="395" ht="15.0" customHeight="1">
      <c r="E395" s="64"/>
      <c r="F395" s="65"/>
      <c r="G395" s="64"/>
    </row>
    <row r="396" ht="15.0" customHeight="1">
      <c r="E396" s="64"/>
      <c r="F396" s="65"/>
      <c r="G396" s="64"/>
    </row>
    <row r="397" ht="15.0" customHeight="1">
      <c r="E397" s="64"/>
      <c r="F397" s="65"/>
      <c r="G397" s="64"/>
    </row>
    <row r="398" ht="15.0" customHeight="1">
      <c r="E398" s="64"/>
      <c r="F398" s="65"/>
      <c r="G398" s="64"/>
    </row>
    <row r="399" ht="15.0" customHeight="1">
      <c r="E399" s="64"/>
      <c r="F399" s="65"/>
      <c r="G399" s="64"/>
    </row>
    <row r="400" ht="15.0" customHeight="1">
      <c r="E400" s="64"/>
      <c r="F400" s="65"/>
      <c r="G400" s="64"/>
    </row>
    <row r="401" ht="15.0" customHeight="1">
      <c r="E401" s="64"/>
      <c r="F401" s="65"/>
      <c r="G401" s="64"/>
    </row>
    <row r="402" ht="15.0" customHeight="1">
      <c r="E402" s="64"/>
      <c r="F402" s="65"/>
      <c r="G402" s="64"/>
    </row>
    <row r="403" ht="15.0" customHeight="1">
      <c r="E403" s="64"/>
      <c r="F403" s="65"/>
      <c r="G403" s="64"/>
    </row>
    <row r="404" ht="15.0" customHeight="1">
      <c r="E404" s="64"/>
      <c r="F404" s="65"/>
      <c r="G404" s="64"/>
    </row>
    <row r="405" ht="15.0" customHeight="1">
      <c r="E405" s="64"/>
      <c r="F405" s="65"/>
      <c r="G405" s="64"/>
    </row>
    <row r="406" ht="15.0" customHeight="1">
      <c r="E406" s="64"/>
      <c r="F406" s="65"/>
      <c r="G406" s="64"/>
    </row>
    <row r="407" ht="15.0" customHeight="1">
      <c r="E407" s="64"/>
      <c r="F407" s="65"/>
      <c r="G407" s="64"/>
    </row>
    <row r="408" ht="15.0" customHeight="1">
      <c r="E408" s="64"/>
      <c r="F408" s="65"/>
      <c r="G408" s="64"/>
    </row>
    <row r="409" ht="15.0" customHeight="1">
      <c r="E409" s="64"/>
      <c r="F409" s="65"/>
      <c r="G409" s="64"/>
    </row>
    <row r="410" ht="15.0" customHeight="1">
      <c r="E410" s="64"/>
      <c r="F410" s="65"/>
      <c r="G410" s="64"/>
    </row>
    <row r="411" ht="15.0" customHeight="1">
      <c r="E411" s="64"/>
      <c r="F411" s="65"/>
      <c r="G411" s="64"/>
    </row>
    <row r="412" ht="15.0" customHeight="1">
      <c r="E412" s="64"/>
      <c r="F412" s="65"/>
      <c r="G412" s="64"/>
    </row>
    <row r="413" ht="15.0" customHeight="1">
      <c r="E413" s="64"/>
      <c r="F413" s="65"/>
      <c r="G413" s="64"/>
    </row>
    <row r="414" ht="15.0" customHeight="1">
      <c r="E414" s="64"/>
      <c r="F414" s="65"/>
      <c r="G414" s="64"/>
    </row>
    <row r="415" ht="15.0" customHeight="1">
      <c r="E415" s="64"/>
      <c r="F415" s="65"/>
      <c r="G415" s="64"/>
    </row>
    <row r="416" ht="15.0" customHeight="1">
      <c r="E416" s="64"/>
      <c r="F416" s="65"/>
      <c r="G416" s="64"/>
    </row>
    <row r="417" ht="15.0" customHeight="1">
      <c r="E417" s="64"/>
      <c r="F417" s="65"/>
      <c r="G417" s="64"/>
    </row>
    <row r="418" ht="15.0" customHeight="1">
      <c r="E418" s="64"/>
      <c r="F418" s="65"/>
      <c r="G418" s="64"/>
    </row>
    <row r="419" ht="15.0" customHeight="1">
      <c r="E419" s="64"/>
      <c r="F419" s="65"/>
      <c r="G419" s="64"/>
    </row>
    <row r="420" ht="15.0" customHeight="1">
      <c r="E420" s="64"/>
      <c r="F420" s="65"/>
      <c r="G420" s="64"/>
    </row>
    <row r="421" ht="15.0" customHeight="1">
      <c r="E421" s="64"/>
      <c r="F421" s="65"/>
      <c r="G421" s="64"/>
    </row>
    <row r="422" ht="15.0" customHeight="1">
      <c r="E422" s="64"/>
      <c r="F422" s="65"/>
      <c r="G422" s="64"/>
    </row>
    <row r="423" ht="15.0" customHeight="1">
      <c r="E423" s="64"/>
      <c r="F423" s="65"/>
      <c r="G423" s="64"/>
    </row>
    <row r="424" ht="15.0" customHeight="1">
      <c r="E424" s="64"/>
      <c r="F424" s="65"/>
      <c r="G424" s="64"/>
    </row>
    <row r="425" ht="15.0" customHeight="1">
      <c r="E425" s="64"/>
      <c r="F425" s="65"/>
      <c r="G425" s="64"/>
    </row>
    <row r="426" ht="15.0" customHeight="1">
      <c r="E426" s="64"/>
      <c r="F426" s="65"/>
      <c r="G426" s="64"/>
    </row>
    <row r="427" ht="15.0" customHeight="1">
      <c r="E427" s="64"/>
      <c r="F427" s="65"/>
      <c r="G427" s="64"/>
    </row>
    <row r="428" ht="15.0" customHeight="1">
      <c r="E428" s="64"/>
      <c r="F428" s="65"/>
      <c r="G428" s="64"/>
    </row>
    <row r="429" ht="15.0" customHeight="1">
      <c r="E429" s="64"/>
      <c r="F429" s="65"/>
      <c r="G429" s="64"/>
    </row>
    <row r="430" ht="15.0" customHeight="1">
      <c r="E430" s="64"/>
      <c r="F430" s="65"/>
      <c r="G430" s="64"/>
    </row>
    <row r="431" ht="15.0" customHeight="1">
      <c r="E431" s="64"/>
      <c r="F431" s="65"/>
      <c r="G431" s="64"/>
    </row>
    <row r="432" ht="15.0" customHeight="1">
      <c r="E432" s="64"/>
      <c r="F432" s="65"/>
      <c r="G432" s="64"/>
    </row>
    <row r="433" ht="15.0" customHeight="1">
      <c r="E433" s="64"/>
      <c r="F433" s="65"/>
      <c r="G433" s="64"/>
    </row>
    <row r="434" ht="15.0" customHeight="1">
      <c r="E434" s="64"/>
      <c r="F434" s="65"/>
      <c r="G434" s="64"/>
    </row>
    <row r="435" ht="15.0" customHeight="1">
      <c r="E435" s="64"/>
      <c r="F435" s="65"/>
      <c r="G435" s="64"/>
    </row>
    <row r="436" ht="15.0" customHeight="1">
      <c r="E436" s="64"/>
      <c r="F436" s="65"/>
      <c r="G436" s="64"/>
    </row>
    <row r="437" ht="15.0" customHeight="1">
      <c r="E437" s="64"/>
      <c r="F437" s="65"/>
      <c r="G437" s="64"/>
    </row>
    <row r="438" ht="15.0" customHeight="1">
      <c r="E438" s="64"/>
      <c r="F438" s="65"/>
      <c r="G438" s="64"/>
    </row>
    <row r="439" ht="15.0" customHeight="1">
      <c r="E439" s="64"/>
      <c r="F439" s="65"/>
      <c r="G439" s="64"/>
    </row>
    <row r="440" ht="15.0" customHeight="1">
      <c r="E440" s="64"/>
      <c r="F440" s="65"/>
      <c r="G440" s="64"/>
    </row>
    <row r="441" ht="15.0" customHeight="1">
      <c r="E441" s="64"/>
      <c r="F441" s="65"/>
      <c r="G441" s="64"/>
    </row>
    <row r="442" ht="15.0" customHeight="1">
      <c r="E442" s="64"/>
      <c r="F442" s="65"/>
      <c r="G442" s="64"/>
    </row>
    <row r="443" ht="15.0" customHeight="1">
      <c r="E443" s="64"/>
      <c r="F443" s="65"/>
      <c r="G443" s="64"/>
    </row>
    <row r="444" ht="15.0" customHeight="1">
      <c r="E444" s="64"/>
      <c r="F444" s="65"/>
      <c r="G444" s="64"/>
    </row>
    <row r="445" ht="15.0" customHeight="1">
      <c r="E445" s="64"/>
      <c r="F445" s="65"/>
      <c r="G445" s="64"/>
    </row>
    <row r="446" ht="15.0" customHeight="1">
      <c r="E446" s="64"/>
      <c r="F446" s="65"/>
      <c r="G446" s="64"/>
    </row>
    <row r="447" ht="15.0" customHeight="1">
      <c r="E447" s="64"/>
      <c r="F447" s="65"/>
      <c r="G447" s="64"/>
    </row>
    <row r="448" ht="15.0" customHeight="1">
      <c r="E448" s="64"/>
      <c r="F448" s="65"/>
      <c r="G448" s="64"/>
    </row>
    <row r="449" ht="15.0" customHeight="1">
      <c r="E449" s="64"/>
      <c r="F449" s="65"/>
      <c r="G449" s="64"/>
    </row>
    <row r="450" ht="15.0" customHeight="1">
      <c r="E450" s="64"/>
      <c r="F450" s="65"/>
      <c r="G450" s="64"/>
    </row>
    <row r="451" ht="15.0" customHeight="1">
      <c r="E451" s="64"/>
      <c r="F451" s="65"/>
      <c r="G451" s="64"/>
    </row>
    <row r="452" ht="15.0" customHeight="1">
      <c r="E452" s="64"/>
      <c r="F452" s="65"/>
      <c r="G452" s="64"/>
    </row>
    <row r="453" ht="15.0" customHeight="1">
      <c r="E453" s="64"/>
      <c r="F453" s="65"/>
      <c r="G453" s="64"/>
    </row>
    <row r="454" ht="15.0" customHeight="1">
      <c r="E454" s="64"/>
      <c r="F454" s="65"/>
      <c r="G454" s="64"/>
    </row>
    <row r="455" ht="15.0" customHeight="1">
      <c r="E455" s="64"/>
      <c r="F455" s="65"/>
      <c r="G455" s="64"/>
    </row>
    <row r="456" ht="15.0" customHeight="1">
      <c r="E456" s="64"/>
      <c r="F456" s="65"/>
      <c r="G456" s="64"/>
    </row>
    <row r="457" ht="15.0" customHeight="1">
      <c r="E457" s="64"/>
      <c r="F457" s="65"/>
      <c r="G457" s="64"/>
    </row>
    <row r="458" ht="15.0" customHeight="1">
      <c r="E458" s="64"/>
      <c r="F458" s="65"/>
      <c r="G458" s="64"/>
    </row>
    <row r="459" ht="15.0" customHeight="1">
      <c r="E459" s="64"/>
      <c r="F459" s="65"/>
      <c r="G459" s="64"/>
    </row>
    <row r="460" ht="15.0" customHeight="1">
      <c r="E460" s="64"/>
      <c r="F460" s="65"/>
      <c r="G460" s="64"/>
    </row>
    <row r="461" ht="15.0" customHeight="1">
      <c r="E461" s="64"/>
      <c r="F461" s="65"/>
      <c r="G461" s="64"/>
    </row>
    <row r="462" ht="15.0" customHeight="1">
      <c r="E462" s="64"/>
      <c r="F462" s="65"/>
      <c r="G462" s="64"/>
    </row>
    <row r="463" ht="15.0" customHeight="1">
      <c r="E463" s="64"/>
      <c r="F463" s="65"/>
      <c r="G463" s="64"/>
    </row>
    <row r="464" ht="15.0" customHeight="1">
      <c r="E464" s="64"/>
      <c r="F464" s="65"/>
      <c r="G464" s="64"/>
    </row>
    <row r="465" ht="15.0" customHeight="1">
      <c r="E465" s="64"/>
      <c r="F465" s="65"/>
      <c r="G465" s="64"/>
    </row>
    <row r="466" ht="15.0" customHeight="1">
      <c r="E466" s="64"/>
      <c r="F466" s="65"/>
      <c r="G466" s="64"/>
    </row>
    <row r="467" ht="15.0" customHeight="1">
      <c r="E467" s="64"/>
      <c r="F467" s="65"/>
      <c r="G467" s="64"/>
    </row>
    <row r="468" ht="15.0" customHeight="1">
      <c r="E468" s="64"/>
      <c r="F468" s="65"/>
      <c r="G468" s="64"/>
    </row>
    <row r="469" ht="15.0" customHeight="1">
      <c r="E469" s="64"/>
      <c r="F469" s="65"/>
      <c r="G469" s="64"/>
    </row>
    <row r="470" ht="15.0" customHeight="1">
      <c r="E470" s="64"/>
      <c r="F470" s="65"/>
      <c r="G470" s="64"/>
    </row>
    <row r="471" ht="15.0" customHeight="1">
      <c r="E471" s="64"/>
      <c r="F471" s="65"/>
      <c r="G471" s="64"/>
    </row>
    <row r="472" ht="15.0" customHeight="1">
      <c r="E472" s="64"/>
      <c r="F472" s="65"/>
      <c r="G472" s="64"/>
    </row>
    <row r="473" ht="15.0" customHeight="1">
      <c r="E473" s="64"/>
      <c r="F473" s="65"/>
      <c r="G473" s="64"/>
    </row>
    <row r="474" ht="15.0" customHeight="1">
      <c r="E474" s="64"/>
      <c r="F474" s="65"/>
      <c r="G474" s="64"/>
    </row>
    <row r="475" ht="15.0" customHeight="1">
      <c r="E475" s="64"/>
      <c r="F475" s="65"/>
      <c r="G475" s="64"/>
    </row>
    <row r="476" ht="15.0" customHeight="1">
      <c r="E476" s="64"/>
      <c r="F476" s="65"/>
      <c r="G476" s="64"/>
    </row>
    <row r="477" ht="15.0" customHeight="1">
      <c r="E477" s="64"/>
      <c r="F477" s="65"/>
      <c r="G477" s="64"/>
    </row>
    <row r="478" ht="15.0" customHeight="1">
      <c r="E478" s="64"/>
      <c r="F478" s="65"/>
      <c r="G478" s="64"/>
    </row>
    <row r="479" ht="15.0" customHeight="1">
      <c r="E479" s="64"/>
      <c r="F479" s="65"/>
      <c r="G479" s="64"/>
    </row>
    <row r="480" ht="15.0" customHeight="1">
      <c r="E480" s="64"/>
      <c r="F480" s="65"/>
      <c r="G480" s="64"/>
    </row>
    <row r="481" ht="15.0" customHeight="1">
      <c r="E481" s="64"/>
      <c r="F481" s="65"/>
      <c r="G481" s="64"/>
    </row>
    <row r="482" ht="15.0" customHeight="1">
      <c r="E482" s="64"/>
      <c r="F482" s="65"/>
      <c r="G482" s="64"/>
    </row>
    <row r="483" ht="15.0" customHeight="1">
      <c r="E483" s="64"/>
      <c r="F483" s="65"/>
      <c r="G483" s="64"/>
    </row>
    <row r="484" ht="15.0" customHeight="1">
      <c r="E484" s="64"/>
      <c r="F484" s="65"/>
      <c r="G484" s="64"/>
    </row>
    <row r="485" ht="15.0" customHeight="1">
      <c r="E485" s="64"/>
      <c r="F485" s="65"/>
      <c r="G485" s="64"/>
    </row>
    <row r="486" ht="15.0" customHeight="1">
      <c r="E486" s="64"/>
      <c r="F486" s="65"/>
      <c r="G486" s="64"/>
    </row>
    <row r="487" ht="15.0" customHeight="1">
      <c r="E487" s="64"/>
      <c r="F487" s="65"/>
      <c r="G487" s="64"/>
    </row>
    <row r="488" ht="15.0" customHeight="1">
      <c r="E488" s="64"/>
      <c r="F488" s="65"/>
      <c r="G488" s="64"/>
    </row>
    <row r="489" ht="15.0" customHeight="1">
      <c r="E489" s="64"/>
      <c r="F489" s="65"/>
      <c r="G489" s="64"/>
    </row>
    <row r="490" ht="15.0" customHeight="1">
      <c r="E490" s="64"/>
      <c r="F490" s="65"/>
      <c r="G490" s="64"/>
    </row>
    <row r="491" ht="15.0" customHeight="1">
      <c r="E491" s="64"/>
      <c r="F491" s="65"/>
      <c r="G491" s="64"/>
    </row>
    <row r="492" ht="15.0" customHeight="1">
      <c r="E492" s="64"/>
      <c r="F492" s="65"/>
      <c r="G492" s="64"/>
    </row>
    <row r="493" ht="15.0" customHeight="1">
      <c r="E493" s="64"/>
      <c r="F493" s="65"/>
      <c r="G493" s="64"/>
    </row>
    <row r="494" ht="15.0" customHeight="1">
      <c r="E494" s="64"/>
      <c r="F494" s="65"/>
      <c r="G494" s="64"/>
    </row>
    <row r="495" ht="15.0" customHeight="1">
      <c r="E495" s="64"/>
      <c r="F495" s="65"/>
      <c r="G495" s="64"/>
    </row>
    <row r="496" ht="15.0" customHeight="1">
      <c r="E496" s="64"/>
      <c r="F496" s="65"/>
      <c r="G496" s="64"/>
    </row>
    <row r="497" ht="15.0" customHeight="1">
      <c r="E497" s="64"/>
      <c r="F497" s="65"/>
      <c r="G497" s="64"/>
    </row>
    <row r="498" ht="15.0" customHeight="1">
      <c r="E498" s="64"/>
      <c r="F498" s="65"/>
      <c r="G498" s="64"/>
    </row>
    <row r="499" ht="15.0" customHeight="1">
      <c r="E499" s="64"/>
      <c r="F499" s="65"/>
      <c r="G499" s="64"/>
    </row>
    <row r="500" ht="15.0" customHeight="1">
      <c r="E500" s="64"/>
      <c r="F500" s="65"/>
      <c r="G500" s="64"/>
    </row>
    <row r="501" ht="15.0" customHeight="1">
      <c r="E501" s="64"/>
      <c r="F501" s="65"/>
      <c r="G501" s="64"/>
    </row>
    <row r="502" ht="15.0" customHeight="1">
      <c r="E502" s="64"/>
      <c r="F502" s="65"/>
      <c r="G502" s="64"/>
    </row>
    <row r="503" ht="15.0" customHeight="1">
      <c r="E503" s="64"/>
      <c r="F503" s="65"/>
      <c r="G503" s="64"/>
    </row>
    <row r="504" ht="15.0" customHeight="1">
      <c r="E504" s="64"/>
      <c r="F504" s="65"/>
      <c r="G504" s="64"/>
    </row>
    <row r="505" ht="15.0" customHeight="1">
      <c r="E505" s="64"/>
      <c r="F505" s="65"/>
      <c r="G505" s="64"/>
    </row>
    <row r="506" ht="15.0" customHeight="1">
      <c r="E506" s="64"/>
      <c r="F506" s="65"/>
      <c r="G506" s="64"/>
    </row>
    <row r="507" ht="15.0" customHeight="1">
      <c r="E507" s="64"/>
      <c r="F507" s="65"/>
      <c r="G507" s="64"/>
    </row>
    <row r="508" ht="15.0" customHeight="1">
      <c r="E508" s="64"/>
      <c r="F508" s="65"/>
      <c r="G508" s="64"/>
    </row>
    <row r="509" ht="15.0" customHeight="1">
      <c r="E509" s="64"/>
      <c r="F509" s="65"/>
      <c r="G509" s="64"/>
    </row>
    <row r="510" ht="15.0" customHeight="1">
      <c r="E510" s="64"/>
      <c r="F510" s="65"/>
      <c r="G510" s="64"/>
    </row>
    <row r="511" ht="15.0" customHeight="1">
      <c r="E511" s="64"/>
      <c r="F511" s="65"/>
      <c r="G511" s="64"/>
    </row>
    <row r="512" ht="15.0" customHeight="1">
      <c r="E512" s="64"/>
      <c r="F512" s="65"/>
      <c r="G512" s="64"/>
    </row>
    <row r="513" ht="15.0" customHeight="1">
      <c r="E513" s="64"/>
      <c r="F513" s="65"/>
      <c r="G513" s="64"/>
    </row>
    <row r="514" ht="15.0" customHeight="1">
      <c r="E514" s="64"/>
      <c r="F514" s="65"/>
      <c r="G514" s="64"/>
    </row>
    <row r="515" ht="15.0" customHeight="1">
      <c r="E515" s="64"/>
      <c r="F515" s="65"/>
      <c r="G515" s="64"/>
    </row>
    <row r="516" ht="15.0" customHeight="1">
      <c r="E516" s="64"/>
      <c r="F516" s="65"/>
      <c r="G516" s="64"/>
    </row>
    <row r="517" ht="15.0" customHeight="1">
      <c r="E517" s="64"/>
      <c r="F517" s="65"/>
      <c r="G517" s="64"/>
    </row>
    <row r="518" ht="15.0" customHeight="1">
      <c r="E518" s="64"/>
      <c r="F518" s="65"/>
      <c r="G518" s="64"/>
    </row>
    <row r="519" ht="15.0" customHeight="1">
      <c r="E519" s="64"/>
      <c r="F519" s="65"/>
      <c r="G519" s="64"/>
    </row>
    <row r="520" ht="15.0" customHeight="1">
      <c r="E520" s="64"/>
      <c r="F520" s="65"/>
      <c r="G520" s="64"/>
    </row>
    <row r="521" ht="15.0" customHeight="1">
      <c r="E521" s="64"/>
      <c r="F521" s="65"/>
      <c r="G521" s="64"/>
    </row>
    <row r="522" ht="15.0" customHeight="1">
      <c r="E522" s="64"/>
      <c r="F522" s="65"/>
      <c r="G522" s="64"/>
    </row>
    <row r="523" ht="15.0" customHeight="1">
      <c r="E523" s="64"/>
      <c r="F523" s="65"/>
      <c r="G523" s="64"/>
    </row>
    <row r="524" ht="15.0" customHeight="1">
      <c r="E524" s="64"/>
      <c r="F524" s="65"/>
      <c r="G524" s="64"/>
    </row>
    <row r="525" ht="15.0" customHeight="1">
      <c r="E525" s="64"/>
      <c r="F525" s="65"/>
      <c r="G525" s="64"/>
    </row>
    <row r="526" ht="15.0" customHeight="1">
      <c r="E526" s="64"/>
      <c r="F526" s="65"/>
      <c r="G526" s="64"/>
    </row>
    <row r="527" ht="15.0" customHeight="1">
      <c r="E527" s="64"/>
      <c r="F527" s="65"/>
      <c r="G527" s="64"/>
    </row>
    <row r="528" ht="15.0" customHeight="1">
      <c r="E528" s="64"/>
      <c r="F528" s="65"/>
      <c r="G528" s="64"/>
    </row>
    <row r="529" ht="15.0" customHeight="1">
      <c r="E529" s="64"/>
      <c r="F529" s="65"/>
      <c r="G529" s="64"/>
    </row>
    <row r="530" ht="15.0" customHeight="1">
      <c r="E530" s="64"/>
      <c r="F530" s="65"/>
      <c r="G530" s="64"/>
    </row>
    <row r="531" ht="15.0" customHeight="1">
      <c r="E531" s="64"/>
      <c r="F531" s="65"/>
      <c r="G531" s="64"/>
    </row>
    <row r="532" ht="15.0" customHeight="1">
      <c r="E532" s="64"/>
      <c r="F532" s="65"/>
      <c r="G532" s="64"/>
    </row>
    <row r="533" ht="15.0" customHeight="1">
      <c r="E533" s="64"/>
      <c r="F533" s="65"/>
      <c r="G533" s="64"/>
    </row>
    <row r="534" ht="15.0" customHeight="1">
      <c r="E534" s="64"/>
      <c r="F534" s="65"/>
      <c r="G534" s="64"/>
    </row>
    <row r="535" ht="15.0" customHeight="1">
      <c r="E535" s="64"/>
      <c r="F535" s="65"/>
      <c r="G535" s="64"/>
    </row>
    <row r="536" ht="15.0" customHeight="1">
      <c r="E536" s="64"/>
      <c r="F536" s="65"/>
      <c r="G536" s="64"/>
    </row>
    <row r="537" ht="15.0" customHeight="1">
      <c r="E537" s="64"/>
      <c r="F537" s="65"/>
      <c r="G537" s="64"/>
    </row>
    <row r="538" ht="15.0" customHeight="1">
      <c r="E538" s="64"/>
      <c r="F538" s="65"/>
      <c r="G538" s="64"/>
    </row>
    <row r="539" ht="15.0" customHeight="1">
      <c r="E539" s="64"/>
      <c r="F539" s="65"/>
      <c r="G539" s="64"/>
    </row>
    <row r="540" ht="15.0" customHeight="1">
      <c r="E540" s="64"/>
      <c r="F540" s="65"/>
      <c r="G540" s="64"/>
    </row>
    <row r="541" ht="15.0" customHeight="1">
      <c r="E541" s="64"/>
      <c r="F541" s="65"/>
      <c r="G541" s="64"/>
    </row>
    <row r="542" ht="15.0" customHeight="1">
      <c r="E542" s="64"/>
      <c r="F542" s="65"/>
      <c r="G542" s="64"/>
    </row>
    <row r="543" ht="15.0" customHeight="1">
      <c r="E543" s="64"/>
      <c r="F543" s="65"/>
      <c r="G543" s="64"/>
    </row>
    <row r="544" ht="15.0" customHeight="1">
      <c r="E544" s="64"/>
      <c r="F544" s="65"/>
      <c r="G544" s="64"/>
    </row>
    <row r="545" ht="15.0" customHeight="1">
      <c r="E545" s="64"/>
      <c r="F545" s="65"/>
      <c r="G545" s="64"/>
    </row>
    <row r="546" ht="15.0" customHeight="1">
      <c r="E546" s="64"/>
      <c r="F546" s="65"/>
      <c r="G546" s="64"/>
    </row>
    <row r="547" ht="15.0" customHeight="1">
      <c r="E547" s="64"/>
      <c r="F547" s="65"/>
      <c r="G547" s="64"/>
    </row>
    <row r="548" ht="15.0" customHeight="1">
      <c r="E548" s="64"/>
      <c r="F548" s="65"/>
      <c r="G548" s="64"/>
    </row>
    <row r="549" ht="15.0" customHeight="1">
      <c r="E549" s="64"/>
      <c r="F549" s="65"/>
      <c r="G549" s="64"/>
    </row>
    <row r="550" ht="15.0" customHeight="1">
      <c r="E550" s="64"/>
      <c r="F550" s="65"/>
      <c r="G550" s="64"/>
    </row>
    <row r="551" ht="15.0" customHeight="1">
      <c r="E551" s="64"/>
      <c r="F551" s="65"/>
      <c r="G551" s="64"/>
    </row>
    <row r="552" ht="15.0" customHeight="1">
      <c r="E552" s="64"/>
      <c r="F552" s="65"/>
      <c r="G552" s="64"/>
    </row>
    <row r="553" ht="15.0" customHeight="1">
      <c r="E553" s="64"/>
      <c r="F553" s="65"/>
      <c r="G553" s="64"/>
    </row>
    <row r="554" ht="15.0" customHeight="1">
      <c r="E554" s="64"/>
      <c r="F554" s="65"/>
      <c r="G554" s="64"/>
    </row>
    <row r="555" ht="15.0" customHeight="1">
      <c r="E555" s="64"/>
      <c r="F555" s="65"/>
      <c r="G555" s="64"/>
    </row>
    <row r="556" ht="15.0" customHeight="1">
      <c r="E556" s="64"/>
      <c r="F556" s="65"/>
      <c r="G556" s="64"/>
    </row>
    <row r="557" ht="15.0" customHeight="1">
      <c r="E557" s="64"/>
      <c r="F557" s="65"/>
      <c r="G557" s="64"/>
    </row>
    <row r="558" ht="15.0" customHeight="1">
      <c r="E558" s="64"/>
      <c r="F558" s="65"/>
      <c r="G558" s="64"/>
    </row>
    <row r="559" ht="15.0" customHeight="1">
      <c r="E559" s="64"/>
      <c r="F559" s="65"/>
      <c r="G559" s="64"/>
    </row>
    <row r="560" ht="15.0" customHeight="1">
      <c r="E560" s="64"/>
      <c r="F560" s="65"/>
      <c r="G560" s="64"/>
    </row>
    <row r="561" ht="15.0" customHeight="1">
      <c r="E561" s="64"/>
      <c r="F561" s="65"/>
      <c r="G561" s="64"/>
    </row>
    <row r="562" ht="15.0" customHeight="1">
      <c r="E562" s="64"/>
      <c r="F562" s="65"/>
      <c r="G562" s="64"/>
    </row>
    <row r="563" ht="15.0" customHeight="1">
      <c r="E563" s="64"/>
      <c r="F563" s="65"/>
      <c r="G563" s="64"/>
    </row>
    <row r="564" ht="15.0" customHeight="1">
      <c r="E564" s="64"/>
      <c r="F564" s="65"/>
      <c r="G564" s="64"/>
    </row>
    <row r="565" ht="15.0" customHeight="1">
      <c r="E565" s="64"/>
      <c r="F565" s="65"/>
      <c r="G565" s="64"/>
    </row>
    <row r="566" ht="15.0" customHeight="1">
      <c r="E566" s="64"/>
      <c r="F566" s="65"/>
      <c r="G566" s="64"/>
    </row>
    <row r="567" ht="15.0" customHeight="1">
      <c r="E567" s="64"/>
      <c r="F567" s="65"/>
      <c r="G567" s="64"/>
    </row>
    <row r="568" ht="15.0" customHeight="1">
      <c r="E568" s="64"/>
      <c r="F568" s="65"/>
      <c r="G568" s="64"/>
    </row>
    <row r="569" ht="15.0" customHeight="1">
      <c r="E569" s="64"/>
      <c r="F569" s="65"/>
      <c r="G569" s="64"/>
    </row>
    <row r="570" ht="15.0" customHeight="1">
      <c r="E570" s="64"/>
      <c r="F570" s="65"/>
      <c r="G570" s="64"/>
    </row>
    <row r="571" ht="15.0" customHeight="1">
      <c r="E571" s="64"/>
      <c r="F571" s="65"/>
      <c r="G571" s="64"/>
    </row>
    <row r="572" ht="15.0" customHeight="1">
      <c r="E572" s="64"/>
      <c r="F572" s="65"/>
      <c r="G572" s="64"/>
    </row>
    <row r="573" ht="15.0" customHeight="1">
      <c r="E573" s="64"/>
      <c r="F573" s="65"/>
      <c r="G573" s="64"/>
    </row>
    <row r="574" ht="15.0" customHeight="1">
      <c r="E574" s="64"/>
      <c r="F574" s="65"/>
      <c r="G574" s="64"/>
    </row>
    <row r="575" ht="15.0" customHeight="1">
      <c r="E575" s="64"/>
      <c r="F575" s="65"/>
      <c r="G575" s="64"/>
    </row>
    <row r="576" ht="15.0" customHeight="1">
      <c r="E576" s="64"/>
      <c r="F576" s="65"/>
      <c r="G576" s="64"/>
    </row>
    <row r="577" ht="15.0" customHeight="1">
      <c r="E577" s="64"/>
      <c r="F577" s="65"/>
      <c r="G577" s="64"/>
    </row>
    <row r="578" ht="15.0" customHeight="1">
      <c r="E578" s="64"/>
      <c r="F578" s="65"/>
      <c r="G578" s="64"/>
    </row>
    <row r="579" ht="15.0" customHeight="1">
      <c r="E579" s="64"/>
      <c r="F579" s="65"/>
      <c r="G579" s="64"/>
    </row>
    <row r="580" ht="15.0" customHeight="1">
      <c r="E580" s="64"/>
      <c r="F580" s="65"/>
      <c r="G580" s="64"/>
    </row>
    <row r="581" ht="15.0" customHeight="1">
      <c r="E581" s="64"/>
      <c r="F581" s="65"/>
      <c r="G581" s="64"/>
    </row>
    <row r="582" ht="15.0" customHeight="1">
      <c r="E582" s="64"/>
      <c r="F582" s="65"/>
      <c r="G582" s="64"/>
    </row>
    <row r="583" ht="15.0" customHeight="1">
      <c r="E583" s="64"/>
      <c r="F583" s="65"/>
      <c r="G583" s="64"/>
    </row>
    <row r="584" ht="15.0" customHeight="1">
      <c r="E584" s="64"/>
      <c r="F584" s="65"/>
      <c r="G584" s="64"/>
    </row>
    <row r="585" ht="15.0" customHeight="1">
      <c r="E585" s="64"/>
      <c r="F585" s="65"/>
      <c r="G585" s="64"/>
    </row>
    <row r="586" ht="15.0" customHeight="1">
      <c r="E586" s="64"/>
      <c r="F586" s="65"/>
      <c r="G586" s="64"/>
    </row>
    <row r="587" ht="15.0" customHeight="1">
      <c r="E587" s="64"/>
      <c r="F587" s="65"/>
      <c r="G587" s="64"/>
    </row>
    <row r="588" ht="15.0" customHeight="1">
      <c r="E588" s="64"/>
      <c r="F588" s="65"/>
      <c r="G588" s="64"/>
    </row>
    <row r="589" ht="15.0" customHeight="1">
      <c r="E589" s="64"/>
      <c r="F589" s="65"/>
      <c r="G589" s="64"/>
    </row>
    <row r="590" ht="15.0" customHeight="1">
      <c r="E590" s="64"/>
      <c r="F590" s="65"/>
      <c r="G590" s="64"/>
    </row>
    <row r="591" ht="15.0" customHeight="1">
      <c r="E591" s="64"/>
      <c r="F591" s="65"/>
      <c r="G591" s="64"/>
    </row>
    <row r="592" ht="15.0" customHeight="1">
      <c r="E592" s="64"/>
      <c r="F592" s="65"/>
      <c r="G592" s="64"/>
    </row>
    <row r="593" ht="15.0" customHeight="1">
      <c r="E593" s="64"/>
      <c r="F593" s="65"/>
      <c r="G593" s="64"/>
    </row>
    <row r="594" ht="15.0" customHeight="1">
      <c r="E594" s="64"/>
      <c r="F594" s="65"/>
      <c r="G594" s="64"/>
    </row>
    <row r="595" ht="15.0" customHeight="1">
      <c r="E595" s="64"/>
      <c r="F595" s="65"/>
      <c r="G595" s="64"/>
    </row>
    <row r="596" ht="15.0" customHeight="1">
      <c r="E596" s="64"/>
      <c r="F596" s="65"/>
      <c r="G596" s="64"/>
    </row>
    <row r="597" ht="15.0" customHeight="1">
      <c r="E597" s="64"/>
      <c r="F597" s="65"/>
      <c r="G597" s="64"/>
    </row>
    <row r="598" ht="15.0" customHeight="1">
      <c r="E598" s="64"/>
      <c r="F598" s="65"/>
      <c r="G598" s="64"/>
    </row>
    <row r="599" ht="15.0" customHeight="1">
      <c r="E599" s="64"/>
      <c r="F599" s="65"/>
      <c r="G599" s="64"/>
    </row>
    <row r="600" ht="15.0" customHeight="1">
      <c r="E600" s="64"/>
      <c r="F600" s="65"/>
      <c r="G600" s="64"/>
    </row>
    <row r="601" ht="15.0" customHeight="1">
      <c r="E601" s="64"/>
      <c r="F601" s="65"/>
      <c r="G601" s="64"/>
    </row>
    <row r="602" ht="15.0" customHeight="1">
      <c r="E602" s="64"/>
      <c r="F602" s="65"/>
      <c r="G602" s="64"/>
    </row>
    <row r="603" ht="15.0" customHeight="1">
      <c r="E603" s="64"/>
      <c r="F603" s="65"/>
      <c r="G603" s="64"/>
    </row>
    <row r="604" ht="15.0" customHeight="1">
      <c r="E604" s="64"/>
      <c r="F604" s="65"/>
      <c r="G604" s="64"/>
    </row>
    <row r="605" ht="15.0" customHeight="1">
      <c r="E605" s="64"/>
      <c r="F605" s="65"/>
      <c r="G605" s="64"/>
    </row>
    <row r="606" ht="15.0" customHeight="1">
      <c r="E606" s="64"/>
      <c r="F606" s="65"/>
      <c r="G606" s="64"/>
    </row>
    <row r="607" ht="15.0" customHeight="1">
      <c r="E607" s="64"/>
      <c r="F607" s="65"/>
      <c r="G607" s="64"/>
    </row>
    <row r="608" ht="15.0" customHeight="1">
      <c r="E608" s="64"/>
      <c r="F608" s="65"/>
      <c r="G608" s="64"/>
    </row>
    <row r="609" ht="15.0" customHeight="1">
      <c r="E609" s="64"/>
      <c r="F609" s="65"/>
      <c r="G609" s="64"/>
    </row>
    <row r="610" ht="15.0" customHeight="1">
      <c r="E610" s="64"/>
      <c r="F610" s="65"/>
      <c r="G610" s="64"/>
    </row>
    <row r="611" ht="15.0" customHeight="1">
      <c r="E611" s="64"/>
      <c r="F611" s="65"/>
      <c r="G611" s="64"/>
    </row>
    <row r="612" ht="15.0" customHeight="1">
      <c r="E612" s="64"/>
      <c r="F612" s="65"/>
      <c r="G612" s="64"/>
    </row>
    <row r="613" ht="15.0" customHeight="1">
      <c r="E613" s="64"/>
      <c r="F613" s="65"/>
      <c r="G613" s="64"/>
    </row>
    <row r="614" ht="15.0" customHeight="1">
      <c r="E614" s="64"/>
      <c r="F614" s="65"/>
      <c r="G614" s="64"/>
    </row>
    <row r="615" ht="15.0" customHeight="1">
      <c r="E615" s="64"/>
      <c r="F615" s="65"/>
      <c r="G615" s="64"/>
    </row>
    <row r="616" ht="15.0" customHeight="1">
      <c r="E616" s="64"/>
      <c r="F616" s="65"/>
      <c r="G616" s="64"/>
    </row>
    <row r="617" ht="15.0" customHeight="1">
      <c r="E617" s="64"/>
      <c r="F617" s="65"/>
      <c r="G617" s="64"/>
    </row>
    <row r="618" ht="15.0" customHeight="1">
      <c r="E618" s="64"/>
      <c r="F618" s="65"/>
      <c r="G618" s="64"/>
    </row>
    <row r="619" ht="15.0" customHeight="1">
      <c r="E619" s="64"/>
      <c r="F619" s="65"/>
      <c r="G619" s="64"/>
    </row>
    <row r="620" ht="15.0" customHeight="1">
      <c r="E620" s="64"/>
      <c r="F620" s="65"/>
      <c r="G620" s="64"/>
    </row>
    <row r="621" ht="15.0" customHeight="1">
      <c r="E621" s="64"/>
      <c r="F621" s="65"/>
      <c r="G621" s="64"/>
    </row>
    <row r="622" ht="15.0" customHeight="1">
      <c r="E622" s="64"/>
      <c r="F622" s="65"/>
      <c r="G622" s="64"/>
    </row>
    <row r="623" ht="15.0" customHeight="1">
      <c r="E623" s="64"/>
      <c r="F623" s="65"/>
      <c r="G623" s="64"/>
    </row>
    <row r="624" ht="15.0" customHeight="1">
      <c r="E624" s="64"/>
      <c r="F624" s="65"/>
      <c r="G624" s="64"/>
    </row>
    <row r="625" ht="15.0" customHeight="1">
      <c r="E625" s="64"/>
      <c r="F625" s="65"/>
      <c r="G625" s="64"/>
    </row>
    <row r="626" ht="15.0" customHeight="1">
      <c r="E626" s="64"/>
      <c r="F626" s="65"/>
      <c r="G626" s="64"/>
    </row>
    <row r="627" ht="15.0" customHeight="1">
      <c r="E627" s="64"/>
      <c r="F627" s="65"/>
      <c r="G627" s="64"/>
    </row>
    <row r="628" ht="15.0" customHeight="1">
      <c r="E628" s="64"/>
      <c r="F628" s="65"/>
      <c r="G628" s="64"/>
    </row>
    <row r="629" ht="15.0" customHeight="1">
      <c r="E629" s="64"/>
      <c r="F629" s="65"/>
      <c r="G629" s="64"/>
    </row>
    <row r="630" ht="15.0" customHeight="1">
      <c r="E630" s="64"/>
      <c r="F630" s="65"/>
      <c r="G630" s="64"/>
    </row>
    <row r="631" ht="15.0" customHeight="1">
      <c r="E631" s="64"/>
      <c r="F631" s="65"/>
      <c r="G631" s="64"/>
    </row>
    <row r="632" ht="15.0" customHeight="1">
      <c r="E632" s="64"/>
      <c r="F632" s="65"/>
      <c r="G632" s="64"/>
    </row>
    <row r="633" ht="15.0" customHeight="1">
      <c r="E633" s="64"/>
      <c r="F633" s="65"/>
      <c r="G633" s="64"/>
    </row>
    <row r="634" ht="15.0" customHeight="1">
      <c r="E634" s="64"/>
      <c r="F634" s="65"/>
      <c r="G634" s="64"/>
    </row>
    <row r="635" ht="15.0" customHeight="1">
      <c r="E635" s="64"/>
      <c r="F635" s="65"/>
      <c r="G635" s="64"/>
    </row>
    <row r="636" ht="15.0" customHeight="1">
      <c r="E636" s="64"/>
      <c r="F636" s="65"/>
      <c r="G636" s="64"/>
    </row>
    <row r="637" ht="15.0" customHeight="1">
      <c r="E637" s="64"/>
      <c r="F637" s="65"/>
      <c r="G637" s="64"/>
    </row>
    <row r="638" ht="15.0" customHeight="1">
      <c r="E638" s="64"/>
      <c r="F638" s="65"/>
      <c r="G638" s="64"/>
    </row>
    <row r="639" ht="15.0" customHeight="1">
      <c r="E639" s="64"/>
      <c r="F639" s="65"/>
      <c r="G639" s="64"/>
    </row>
    <row r="640" ht="15.0" customHeight="1">
      <c r="E640" s="64"/>
      <c r="F640" s="65"/>
      <c r="G640" s="64"/>
    </row>
    <row r="641" ht="15.0" customHeight="1">
      <c r="E641" s="64"/>
      <c r="F641" s="65"/>
      <c r="G641" s="64"/>
    </row>
    <row r="642" ht="15.0" customHeight="1">
      <c r="E642" s="64"/>
      <c r="F642" s="65"/>
      <c r="G642" s="64"/>
    </row>
    <row r="643" ht="15.0" customHeight="1">
      <c r="E643" s="64"/>
      <c r="F643" s="65"/>
      <c r="G643" s="64"/>
    </row>
    <row r="644" ht="15.0" customHeight="1">
      <c r="E644" s="64"/>
      <c r="F644" s="65"/>
      <c r="G644" s="64"/>
    </row>
    <row r="645" ht="15.0" customHeight="1">
      <c r="E645" s="64"/>
      <c r="F645" s="65"/>
      <c r="G645" s="64"/>
    </row>
    <row r="646" ht="15.0" customHeight="1">
      <c r="E646" s="64"/>
      <c r="F646" s="65"/>
      <c r="G646" s="64"/>
    </row>
    <row r="647" ht="15.0" customHeight="1">
      <c r="E647" s="64"/>
      <c r="F647" s="65"/>
      <c r="G647" s="64"/>
    </row>
    <row r="648" ht="15.0" customHeight="1">
      <c r="E648" s="64"/>
      <c r="F648" s="65"/>
      <c r="G648" s="64"/>
    </row>
    <row r="649" ht="15.0" customHeight="1">
      <c r="E649" s="64"/>
      <c r="F649" s="65"/>
      <c r="G649" s="64"/>
    </row>
    <row r="650" ht="15.0" customHeight="1">
      <c r="E650" s="64"/>
      <c r="F650" s="65"/>
      <c r="G650" s="64"/>
    </row>
    <row r="651" ht="15.0" customHeight="1">
      <c r="E651" s="64"/>
      <c r="F651" s="65"/>
      <c r="G651" s="64"/>
    </row>
    <row r="652" ht="15.0" customHeight="1">
      <c r="E652" s="64"/>
      <c r="F652" s="65"/>
      <c r="G652" s="64"/>
    </row>
    <row r="653" ht="15.0" customHeight="1">
      <c r="E653" s="64"/>
      <c r="F653" s="65"/>
      <c r="G653" s="64"/>
    </row>
    <row r="654" ht="15.0" customHeight="1">
      <c r="E654" s="64"/>
      <c r="F654" s="65"/>
      <c r="G654" s="64"/>
    </row>
    <row r="655" ht="15.0" customHeight="1">
      <c r="E655" s="64"/>
      <c r="F655" s="65"/>
      <c r="G655" s="64"/>
    </row>
    <row r="656" ht="15.0" customHeight="1">
      <c r="E656" s="64"/>
      <c r="F656" s="65"/>
      <c r="G656" s="64"/>
    </row>
    <row r="657" ht="15.0" customHeight="1">
      <c r="E657" s="64"/>
      <c r="F657" s="65"/>
      <c r="G657" s="64"/>
    </row>
    <row r="658" ht="15.0" customHeight="1">
      <c r="E658" s="64"/>
      <c r="F658" s="65"/>
      <c r="G658" s="64"/>
    </row>
    <row r="659" ht="15.0" customHeight="1">
      <c r="E659" s="64"/>
      <c r="F659" s="65"/>
      <c r="G659" s="64"/>
    </row>
    <row r="660" ht="15.0" customHeight="1">
      <c r="E660" s="64"/>
      <c r="F660" s="65"/>
      <c r="G660" s="64"/>
    </row>
    <row r="661" ht="15.0" customHeight="1">
      <c r="E661" s="64"/>
      <c r="F661" s="65"/>
      <c r="G661" s="64"/>
    </row>
    <row r="662" ht="15.0" customHeight="1">
      <c r="E662" s="64"/>
      <c r="F662" s="65"/>
      <c r="G662" s="64"/>
    </row>
    <row r="663" ht="15.0" customHeight="1">
      <c r="E663" s="64"/>
      <c r="F663" s="65"/>
      <c r="G663" s="64"/>
    </row>
    <row r="664" ht="15.0" customHeight="1">
      <c r="E664" s="64"/>
      <c r="F664" s="65"/>
      <c r="G664" s="64"/>
    </row>
    <row r="665" ht="15.0" customHeight="1">
      <c r="E665" s="64"/>
      <c r="F665" s="65"/>
      <c r="G665" s="64"/>
    </row>
    <row r="666" ht="15.0" customHeight="1">
      <c r="E666" s="64"/>
      <c r="F666" s="65"/>
      <c r="G666" s="64"/>
    </row>
    <row r="667" ht="15.0" customHeight="1">
      <c r="E667" s="64"/>
      <c r="F667" s="65"/>
      <c r="G667" s="64"/>
    </row>
    <row r="668" ht="15.0" customHeight="1">
      <c r="E668" s="64"/>
      <c r="F668" s="65"/>
      <c r="G668" s="64"/>
    </row>
    <row r="669" ht="15.0" customHeight="1">
      <c r="E669" s="64"/>
      <c r="F669" s="65"/>
      <c r="G669" s="64"/>
    </row>
    <row r="670" ht="15.0" customHeight="1">
      <c r="E670" s="64"/>
      <c r="F670" s="65"/>
      <c r="G670" s="64"/>
    </row>
    <row r="671" ht="15.0" customHeight="1">
      <c r="E671" s="64"/>
      <c r="F671" s="65"/>
      <c r="G671" s="64"/>
    </row>
    <row r="672" ht="15.0" customHeight="1">
      <c r="E672" s="64"/>
      <c r="F672" s="65"/>
      <c r="G672" s="64"/>
    </row>
    <row r="673" ht="15.0" customHeight="1">
      <c r="E673" s="64"/>
      <c r="F673" s="65"/>
      <c r="G673" s="64"/>
    </row>
    <row r="674" ht="15.0" customHeight="1">
      <c r="E674" s="64"/>
      <c r="F674" s="65"/>
      <c r="G674" s="64"/>
    </row>
    <row r="675" ht="15.0" customHeight="1">
      <c r="E675" s="64"/>
      <c r="F675" s="65"/>
      <c r="G675" s="64"/>
    </row>
    <row r="676" ht="15.0" customHeight="1">
      <c r="E676" s="64"/>
      <c r="F676" s="65"/>
      <c r="G676" s="64"/>
    </row>
    <row r="677" ht="15.0" customHeight="1">
      <c r="E677" s="64"/>
      <c r="F677" s="65"/>
      <c r="G677" s="64"/>
    </row>
    <row r="678" ht="15.0" customHeight="1">
      <c r="E678" s="64"/>
      <c r="F678" s="65"/>
      <c r="G678" s="64"/>
    </row>
    <row r="679" ht="15.0" customHeight="1">
      <c r="E679" s="64"/>
      <c r="F679" s="65"/>
      <c r="G679" s="64"/>
    </row>
    <row r="680" ht="15.0" customHeight="1">
      <c r="E680" s="64"/>
      <c r="F680" s="65"/>
      <c r="G680" s="64"/>
    </row>
    <row r="681" ht="15.0" customHeight="1">
      <c r="E681" s="64"/>
      <c r="F681" s="65"/>
      <c r="G681" s="64"/>
    </row>
    <row r="682" ht="15.0" customHeight="1">
      <c r="E682" s="64"/>
      <c r="F682" s="65"/>
      <c r="G682" s="64"/>
    </row>
    <row r="683" ht="15.0" customHeight="1">
      <c r="E683" s="64"/>
      <c r="F683" s="65"/>
      <c r="G683" s="64"/>
    </row>
    <row r="684" ht="15.0" customHeight="1">
      <c r="E684" s="64"/>
      <c r="F684" s="65"/>
      <c r="G684" s="64"/>
    </row>
    <row r="685" ht="15.0" customHeight="1">
      <c r="E685" s="64"/>
      <c r="F685" s="65"/>
      <c r="G685" s="64"/>
    </row>
    <row r="686" ht="15.0" customHeight="1">
      <c r="E686" s="64"/>
      <c r="F686" s="65"/>
      <c r="G686" s="64"/>
    </row>
    <row r="687" ht="15.0" customHeight="1">
      <c r="E687" s="64"/>
      <c r="F687" s="65"/>
      <c r="G687" s="64"/>
    </row>
    <row r="688" ht="15.0" customHeight="1">
      <c r="E688" s="64"/>
      <c r="F688" s="65"/>
      <c r="G688" s="64"/>
    </row>
    <row r="689" ht="15.0" customHeight="1">
      <c r="E689" s="64"/>
      <c r="F689" s="65"/>
      <c r="G689" s="64"/>
    </row>
    <row r="690" ht="15.0" customHeight="1">
      <c r="E690" s="64"/>
      <c r="F690" s="65"/>
      <c r="G690" s="64"/>
    </row>
    <row r="691" ht="15.0" customHeight="1">
      <c r="E691" s="64"/>
      <c r="F691" s="65"/>
      <c r="G691" s="64"/>
    </row>
    <row r="692" ht="15.0" customHeight="1">
      <c r="E692" s="64"/>
      <c r="F692" s="65"/>
      <c r="G692" s="64"/>
    </row>
    <row r="693" ht="15.0" customHeight="1">
      <c r="E693" s="64"/>
      <c r="F693" s="65"/>
      <c r="G693" s="64"/>
    </row>
    <row r="694" ht="15.0" customHeight="1">
      <c r="E694" s="64"/>
      <c r="F694" s="65"/>
      <c r="G694" s="64"/>
    </row>
    <row r="695" ht="15.0" customHeight="1">
      <c r="E695" s="64"/>
      <c r="F695" s="65"/>
      <c r="G695" s="64"/>
    </row>
    <row r="696" ht="15.0" customHeight="1">
      <c r="E696" s="64"/>
      <c r="F696" s="65"/>
      <c r="G696" s="64"/>
    </row>
    <row r="697" ht="15.0" customHeight="1">
      <c r="E697" s="64"/>
      <c r="F697" s="65"/>
      <c r="G697" s="64"/>
    </row>
    <row r="698" ht="15.0" customHeight="1">
      <c r="E698" s="64"/>
      <c r="F698" s="65"/>
      <c r="G698" s="64"/>
    </row>
    <row r="699" ht="15.0" customHeight="1">
      <c r="E699" s="64"/>
      <c r="F699" s="65"/>
      <c r="G699" s="64"/>
    </row>
    <row r="700" ht="15.0" customHeight="1">
      <c r="E700" s="64"/>
      <c r="F700" s="65"/>
      <c r="G700" s="64"/>
    </row>
    <row r="701" ht="15.0" customHeight="1">
      <c r="E701" s="64"/>
      <c r="F701" s="65"/>
      <c r="G701" s="64"/>
    </row>
    <row r="702" ht="15.0" customHeight="1">
      <c r="E702" s="64"/>
      <c r="F702" s="65"/>
      <c r="G702" s="64"/>
    </row>
    <row r="703" ht="15.0" customHeight="1">
      <c r="E703" s="64"/>
      <c r="F703" s="65"/>
      <c r="G703" s="64"/>
    </row>
    <row r="704" ht="15.0" customHeight="1">
      <c r="E704" s="64"/>
      <c r="F704" s="65"/>
      <c r="G704" s="64"/>
    </row>
    <row r="705" ht="15.0" customHeight="1">
      <c r="E705" s="64"/>
      <c r="F705" s="65"/>
      <c r="G705" s="64"/>
    </row>
    <row r="706" ht="15.0" customHeight="1">
      <c r="E706" s="64"/>
      <c r="F706" s="65"/>
      <c r="G706" s="64"/>
    </row>
    <row r="707" ht="15.0" customHeight="1">
      <c r="E707" s="64"/>
      <c r="F707" s="65"/>
      <c r="G707" s="64"/>
    </row>
    <row r="708" ht="15.0" customHeight="1">
      <c r="E708" s="64"/>
      <c r="F708" s="65"/>
      <c r="G708" s="64"/>
    </row>
    <row r="709" ht="15.0" customHeight="1">
      <c r="E709" s="64"/>
      <c r="F709" s="65"/>
      <c r="G709" s="64"/>
    </row>
    <row r="710" ht="15.0" customHeight="1">
      <c r="E710" s="64"/>
      <c r="F710" s="65"/>
      <c r="G710" s="64"/>
    </row>
    <row r="711" ht="15.0" customHeight="1">
      <c r="E711" s="64"/>
      <c r="F711" s="65"/>
      <c r="G711" s="64"/>
    </row>
    <row r="712" ht="15.0" customHeight="1">
      <c r="E712" s="64"/>
      <c r="F712" s="65"/>
      <c r="G712" s="64"/>
    </row>
    <row r="713" ht="15.0" customHeight="1">
      <c r="E713" s="64"/>
      <c r="F713" s="65"/>
      <c r="G713" s="64"/>
    </row>
    <row r="714" ht="15.0" customHeight="1">
      <c r="E714" s="64"/>
      <c r="F714" s="65"/>
      <c r="G714" s="64"/>
    </row>
    <row r="715" ht="15.0" customHeight="1">
      <c r="E715" s="64"/>
      <c r="F715" s="65"/>
      <c r="G715" s="64"/>
    </row>
    <row r="716" ht="15.0" customHeight="1">
      <c r="E716" s="64"/>
      <c r="F716" s="65"/>
      <c r="G716" s="64"/>
    </row>
    <row r="717" ht="15.0" customHeight="1">
      <c r="E717" s="64"/>
      <c r="F717" s="65"/>
      <c r="G717" s="64"/>
    </row>
    <row r="718" ht="15.0" customHeight="1">
      <c r="E718" s="64"/>
      <c r="F718" s="65"/>
      <c r="G718" s="64"/>
    </row>
    <row r="719" ht="15.0" customHeight="1">
      <c r="E719" s="64"/>
      <c r="F719" s="65"/>
      <c r="G719" s="64"/>
    </row>
    <row r="720" ht="15.0" customHeight="1">
      <c r="E720" s="64"/>
      <c r="F720" s="65"/>
      <c r="G720" s="64"/>
    </row>
    <row r="721" ht="15.0" customHeight="1">
      <c r="E721" s="64"/>
      <c r="F721" s="65"/>
      <c r="G721" s="64"/>
    </row>
    <row r="722" ht="15.0" customHeight="1">
      <c r="E722" s="64"/>
      <c r="F722" s="65"/>
      <c r="G722" s="64"/>
    </row>
    <row r="723" ht="15.0" customHeight="1">
      <c r="E723" s="64"/>
      <c r="F723" s="65"/>
      <c r="G723" s="64"/>
    </row>
    <row r="724" ht="15.0" customHeight="1">
      <c r="E724" s="64"/>
      <c r="F724" s="65"/>
      <c r="G724" s="64"/>
    </row>
    <row r="725" ht="15.0" customHeight="1">
      <c r="E725" s="64"/>
      <c r="F725" s="65"/>
      <c r="G725" s="64"/>
    </row>
    <row r="726" ht="15.0" customHeight="1">
      <c r="E726" s="64"/>
      <c r="F726" s="65"/>
      <c r="G726" s="64"/>
    </row>
    <row r="727" ht="15.0" customHeight="1">
      <c r="E727" s="64"/>
      <c r="F727" s="65"/>
      <c r="G727" s="64"/>
    </row>
    <row r="728" ht="15.0" customHeight="1">
      <c r="E728" s="64"/>
      <c r="F728" s="65"/>
      <c r="G728" s="64"/>
    </row>
    <row r="729" ht="15.0" customHeight="1">
      <c r="E729" s="64"/>
      <c r="F729" s="65"/>
      <c r="G729" s="64"/>
    </row>
    <row r="730" ht="15.0" customHeight="1">
      <c r="E730" s="64"/>
      <c r="F730" s="65"/>
      <c r="G730" s="64"/>
    </row>
    <row r="731" ht="15.0" customHeight="1">
      <c r="E731" s="64"/>
      <c r="F731" s="65"/>
      <c r="G731" s="64"/>
    </row>
    <row r="732" ht="15.0" customHeight="1">
      <c r="E732" s="64"/>
      <c r="F732" s="65"/>
      <c r="G732" s="64"/>
    </row>
    <row r="733" ht="15.0" customHeight="1">
      <c r="E733" s="64"/>
      <c r="F733" s="65"/>
      <c r="G733" s="64"/>
    </row>
    <row r="734" ht="15.0" customHeight="1">
      <c r="E734" s="64"/>
      <c r="F734" s="65"/>
      <c r="G734" s="64"/>
    </row>
    <row r="735" ht="15.0" customHeight="1">
      <c r="E735" s="64"/>
      <c r="F735" s="65"/>
      <c r="G735" s="64"/>
    </row>
    <row r="736" ht="15.0" customHeight="1">
      <c r="E736" s="64"/>
      <c r="F736" s="65"/>
      <c r="G736" s="64"/>
    </row>
    <row r="737" ht="15.0" customHeight="1">
      <c r="E737" s="64"/>
      <c r="F737" s="65"/>
      <c r="G737" s="64"/>
    </row>
    <row r="738" ht="15.0" customHeight="1">
      <c r="E738" s="64"/>
      <c r="F738" s="65"/>
      <c r="G738" s="64"/>
    </row>
    <row r="739" ht="15.0" customHeight="1">
      <c r="E739" s="64"/>
      <c r="F739" s="65"/>
      <c r="G739" s="64"/>
    </row>
    <row r="740" ht="15.0" customHeight="1">
      <c r="E740" s="64"/>
      <c r="F740" s="65"/>
      <c r="G740" s="64"/>
    </row>
    <row r="741" ht="15.0" customHeight="1">
      <c r="E741" s="64"/>
      <c r="F741" s="65"/>
      <c r="G741" s="64"/>
    </row>
    <row r="742" ht="15.0" customHeight="1">
      <c r="E742" s="64"/>
      <c r="F742" s="65"/>
      <c r="G742" s="64"/>
    </row>
    <row r="743" ht="15.0" customHeight="1">
      <c r="E743" s="64"/>
      <c r="F743" s="65"/>
      <c r="G743" s="64"/>
    </row>
    <row r="744" ht="15.0" customHeight="1">
      <c r="E744" s="64"/>
      <c r="F744" s="65"/>
      <c r="G744" s="64"/>
    </row>
    <row r="745" ht="15.0" customHeight="1">
      <c r="E745" s="64"/>
      <c r="F745" s="65"/>
      <c r="G745" s="64"/>
    </row>
    <row r="746" ht="15.0" customHeight="1">
      <c r="E746" s="64"/>
      <c r="F746" s="65"/>
      <c r="G746" s="64"/>
    </row>
    <row r="747" ht="15.0" customHeight="1">
      <c r="E747" s="64"/>
      <c r="F747" s="65"/>
      <c r="G747" s="64"/>
    </row>
    <row r="748" ht="15.0" customHeight="1">
      <c r="E748" s="64"/>
      <c r="F748" s="65"/>
      <c r="G748" s="64"/>
    </row>
    <row r="749" ht="15.0" customHeight="1">
      <c r="E749" s="64"/>
      <c r="F749" s="65"/>
      <c r="G749" s="64"/>
    </row>
    <row r="750" ht="15.0" customHeight="1">
      <c r="E750" s="64"/>
      <c r="F750" s="65"/>
      <c r="G750" s="64"/>
    </row>
    <row r="751" ht="15.0" customHeight="1">
      <c r="E751" s="64"/>
      <c r="F751" s="65"/>
      <c r="G751" s="64"/>
    </row>
    <row r="752" ht="15.0" customHeight="1">
      <c r="E752" s="64"/>
      <c r="F752" s="65"/>
      <c r="G752" s="64"/>
    </row>
    <row r="753" ht="15.0" customHeight="1">
      <c r="E753" s="64"/>
      <c r="F753" s="65"/>
      <c r="G753" s="64"/>
    </row>
    <row r="754" ht="15.0" customHeight="1">
      <c r="E754" s="64"/>
      <c r="F754" s="65"/>
      <c r="G754" s="64"/>
    </row>
    <row r="755" ht="15.0" customHeight="1">
      <c r="E755" s="64"/>
      <c r="F755" s="65"/>
      <c r="G755" s="64"/>
    </row>
    <row r="756" ht="15.0" customHeight="1">
      <c r="E756" s="64"/>
      <c r="F756" s="65"/>
      <c r="G756" s="64"/>
    </row>
    <row r="757" ht="15.0" customHeight="1">
      <c r="E757" s="64"/>
      <c r="F757" s="65"/>
      <c r="G757" s="64"/>
    </row>
    <row r="758" ht="15.0" customHeight="1">
      <c r="E758" s="64"/>
      <c r="F758" s="65"/>
      <c r="G758" s="64"/>
    </row>
    <row r="759" ht="15.0" customHeight="1">
      <c r="E759" s="64"/>
      <c r="F759" s="65"/>
      <c r="G759" s="64"/>
    </row>
    <row r="760" ht="15.0" customHeight="1">
      <c r="E760" s="64"/>
      <c r="F760" s="65"/>
      <c r="G760" s="64"/>
    </row>
    <row r="761" ht="15.0" customHeight="1">
      <c r="E761" s="64"/>
      <c r="F761" s="65"/>
      <c r="G761" s="64"/>
    </row>
    <row r="762" ht="15.0" customHeight="1">
      <c r="E762" s="64"/>
      <c r="F762" s="65"/>
      <c r="G762" s="64"/>
    </row>
    <row r="763" ht="15.0" customHeight="1">
      <c r="E763" s="64"/>
      <c r="F763" s="65"/>
      <c r="G763" s="64"/>
    </row>
    <row r="764" ht="15.0" customHeight="1">
      <c r="E764" s="64"/>
      <c r="F764" s="65"/>
      <c r="G764" s="64"/>
    </row>
    <row r="765" ht="15.0" customHeight="1">
      <c r="E765" s="64"/>
      <c r="F765" s="65"/>
      <c r="G765" s="64"/>
    </row>
    <row r="766" ht="15.0" customHeight="1">
      <c r="E766" s="64"/>
      <c r="F766" s="65"/>
      <c r="G766" s="64"/>
    </row>
    <row r="767" ht="15.0" customHeight="1">
      <c r="E767" s="64"/>
      <c r="F767" s="65"/>
      <c r="G767" s="64"/>
    </row>
    <row r="768" ht="15.0" customHeight="1">
      <c r="E768" s="64"/>
      <c r="F768" s="65"/>
      <c r="G768" s="64"/>
    </row>
    <row r="769" ht="15.0" customHeight="1">
      <c r="E769" s="64"/>
      <c r="F769" s="65"/>
      <c r="G769" s="64"/>
    </row>
    <row r="770" ht="15.0" customHeight="1">
      <c r="E770" s="64"/>
      <c r="F770" s="65"/>
      <c r="G770" s="64"/>
    </row>
    <row r="771" ht="15.0" customHeight="1">
      <c r="E771" s="64"/>
      <c r="F771" s="65"/>
      <c r="G771" s="64"/>
    </row>
    <row r="772" ht="15.0" customHeight="1">
      <c r="E772" s="64"/>
      <c r="F772" s="65"/>
      <c r="G772" s="64"/>
    </row>
    <row r="773" ht="15.0" customHeight="1">
      <c r="E773" s="64"/>
      <c r="F773" s="65"/>
      <c r="G773" s="64"/>
    </row>
    <row r="774" ht="15.0" customHeight="1">
      <c r="E774" s="64"/>
      <c r="F774" s="65"/>
      <c r="G774" s="64"/>
    </row>
    <row r="775" ht="15.0" customHeight="1">
      <c r="E775" s="64"/>
      <c r="F775" s="65"/>
      <c r="G775" s="64"/>
    </row>
    <row r="776" ht="15.0" customHeight="1">
      <c r="E776" s="64"/>
      <c r="F776" s="65"/>
      <c r="G776" s="64"/>
    </row>
    <row r="777" ht="15.0" customHeight="1">
      <c r="E777" s="64"/>
      <c r="F777" s="65"/>
      <c r="G777" s="64"/>
    </row>
    <row r="778" ht="15.0" customHeight="1">
      <c r="E778" s="64"/>
      <c r="F778" s="65"/>
      <c r="G778" s="64"/>
    </row>
    <row r="779" ht="15.0" customHeight="1">
      <c r="E779" s="64"/>
      <c r="F779" s="65"/>
      <c r="G779" s="64"/>
    </row>
    <row r="780" ht="15.0" customHeight="1">
      <c r="E780" s="64"/>
      <c r="F780" s="65"/>
      <c r="G780" s="64"/>
    </row>
    <row r="781" ht="15.0" customHeight="1">
      <c r="E781" s="64"/>
      <c r="F781" s="65"/>
      <c r="G781" s="64"/>
    </row>
    <row r="782" ht="15.0" customHeight="1">
      <c r="E782" s="64"/>
      <c r="F782" s="65"/>
      <c r="G782" s="64"/>
    </row>
    <row r="783" ht="15.0" customHeight="1">
      <c r="E783" s="64"/>
      <c r="F783" s="65"/>
      <c r="G783" s="64"/>
    </row>
    <row r="784" ht="15.0" customHeight="1">
      <c r="E784" s="64"/>
      <c r="F784" s="65"/>
      <c r="G784" s="64"/>
    </row>
    <row r="785" ht="15.0" customHeight="1">
      <c r="E785" s="64"/>
      <c r="F785" s="65"/>
      <c r="G785" s="64"/>
    </row>
    <row r="786" ht="15.0" customHeight="1">
      <c r="E786" s="64"/>
      <c r="F786" s="65"/>
      <c r="G786" s="64"/>
    </row>
    <row r="787" ht="15.0" customHeight="1">
      <c r="E787" s="64"/>
      <c r="F787" s="65"/>
      <c r="G787" s="64"/>
    </row>
    <row r="788" ht="15.0" customHeight="1">
      <c r="E788" s="64"/>
      <c r="F788" s="65"/>
      <c r="G788" s="64"/>
    </row>
    <row r="789" ht="15.0" customHeight="1">
      <c r="E789" s="64"/>
      <c r="F789" s="65"/>
      <c r="G789" s="64"/>
    </row>
    <row r="790" ht="15.0" customHeight="1">
      <c r="E790" s="64"/>
      <c r="F790" s="65"/>
      <c r="G790" s="64"/>
    </row>
    <row r="791" ht="15.0" customHeight="1">
      <c r="E791" s="64"/>
      <c r="F791" s="65"/>
      <c r="G791" s="64"/>
    </row>
    <row r="792" ht="15.0" customHeight="1">
      <c r="E792" s="64"/>
      <c r="F792" s="65"/>
      <c r="G792" s="64"/>
    </row>
    <row r="793" ht="15.0" customHeight="1">
      <c r="E793" s="64"/>
      <c r="F793" s="65"/>
      <c r="G793" s="64"/>
    </row>
    <row r="794" ht="15.0" customHeight="1">
      <c r="E794" s="64"/>
      <c r="F794" s="65"/>
      <c r="G794" s="64"/>
    </row>
    <row r="795" ht="15.0" customHeight="1">
      <c r="E795" s="64"/>
      <c r="F795" s="65"/>
      <c r="G795" s="64"/>
    </row>
    <row r="796" ht="15.0" customHeight="1">
      <c r="E796" s="64"/>
      <c r="F796" s="65"/>
      <c r="G796" s="64"/>
    </row>
    <row r="797" ht="15.0" customHeight="1">
      <c r="E797" s="64"/>
      <c r="F797" s="65"/>
      <c r="G797" s="64"/>
    </row>
    <row r="798" ht="15.0" customHeight="1">
      <c r="E798" s="64"/>
      <c r="F798" s="65"/>
      <c r="G798" s="64"/>
    </row>
    <row r="799" ht="15.0" customHeight="1">
      <c r="E799" s="64"/>
      <c r="F799" s="65"/>
      <c r="G799" s="64"/>
    </row>
    <row r="800" ht="15.0" customHeight="1">
      <c r="E800" s="64"/>
      <c r="F800" s="65"/>
      <c r="G800" s="64"/>
    </row>
    <row r="801" ht="15.0" customHeight="1">
      <c r="E801" s="64"/>
      <c r="F801" s="65"/>
      <c r="G801" s="64"/>
    </row>
    <row r="802" ht="15.0" customHeight="1">
      <c r="E802" s="64"/>
      <c r="F802" s="65"/>
      <c r="G802" s="64"/>
    </row>
    <row r="803" ht="15.0" customHeight="1">
      <c r="E803" s="64"/>
      <c r="F803" s="65"/>
      <c r="G803" s="64"/>
    </row>
    <row r="804" ht="15.0" customHeight="1">
      <c r="E804" s="64"/>
      <c r="F804" s="65"/>
      <c r="G804" s="64"/>
    </row>
    <row r="805" ht="15.0" customHeight="1">
      <c r="E805" s="64"/>
      <c r="F805" s="65"/>
      <c r="G805" s="64"/>
    </row>
    <row r="806" ht="15.0" customHeight="1">
      <c r="E806" s="64"/>
      <c r="F806" s="65"/>
      <c r="G806" s="64"/>
    </row>
    <row r="807" ht="15.0" customHeight="1">
      <c r="E807" s="64"/>
      <c r="F807" s="65"/>
      <c r="G807" s="64"/>
    </row>
    <row r="808" ht="15.0" customHeight="1">
      <c r="E808" s="64"/>
      <c r="F808" s="65"/>
      <c r="G808" s="64"/>
    </row>
    <row r="809" ht="15.0" customHeight="1">
      <c r="E809" s="64"/>
      <c r="F809" s="65"/>
      <c r="G809" s="64"/>
    </row>
    <row r="810" ht="15.0" customHeight="1">
      <c r="E810" s="64"/>
      <c r="F810" s="65"/>
      <c r="G810" s="64"/>
    </row>
    <row r="811" ht="15.0" customHeight="1">
      <c r="E811" s="64"/>
      <c r="F811" s="65"/>
      <c r="G811" s="64"/>
    </row>
    <row r="812" ht="15.0" customHeight="1">
      <c r="E812" s="64"/>
      <c r="F812" s="65"/>
      <c r="G812" s="64"/>
    </row>
    <row r="813" ht="15.0" customHeight="1">
      <c r="E813" s="64"/>
      <c r="F813" s="65"/>
      <c r="G813" s="64"/>
    </row>
    <row r="814" ht="15.0" customHeight="1">
      <c r="E814" s="64"/>
      <c r="F814" s="65"/>
      <c r="G814" s="64"/>
    </row>
    <row r="815" ht="15.0" customHeight="1">
      <c r="E815" s="64"/>
      <c r="F815" s="65"/>
      <c r="G815" s="64"/>
    </row>
    <row r="816" ht="15.0" customHeight="1">
      <c r="E816" s="64"/>
      <c r="F816" s="65"/>
      <c r="G816" s="64"/>
    </row>
    <row r="817" ht="15.0" customHeight="1">
      <c r="E817" s="64"/>
      <c r="F817" s="65"/>
      <c r="G817" s="64"/>
    </row>
    <row r="818" ht="15.0" customHeight="1">
      <c r="E818" s="64"/>
      <c r="F818" s="65"/>
      <c r="G818" s="64"/>
    </row>
    <row r="819" ht="15.0" customHeight="1">
      <c r="E819" s="64"/>
      <c r="F819" s="65"/>
      <c r="G819" s="64"/>
    </row>
    <row r="820" ht="15.0" customHeight="1">
      <c r="E820" s="64"/>
      <c r="F820" s="65"/>
      <c r="G820" s="64"/>
    </row>
    <row r="821" ht="15.0" customHeight="1">
      <c r="E821" s="64"/>
      <c r="F821" s="65"/>
      <c r="G821" s="64"/>
    </row>
    <row r="822" ht="15.0" customHeight="1">
      <c r="E822" s="64"/>
      <c r="F822" s="65"/>
      <c r="G822" s="64"/>
    </row>
    <row r="823" ht="15.0" customHeight="1">
      <c r="E823" s="64"/>
      <c r="F823" s="65"/>
      <c r="G823" s="64"/>
    </row>
    <row r="824" ht="15.0" customHeight="1">
      <c r="E824" s="64"/>
      <c r="F824" s="65"/>
      <c r="G824" s="64"/>
    </row>
    <row r="825" ht="15.0" customHeight="1">
      <c r="E825" s="64"/>
      <c r="F825" s="65"/>
      <c r="G825" s="64"/>
    </row>
    <row r="826" ht="15.0" customHeight="1">
      <c r="E826" s="64"/>
      <c r="F826" s="65"/>
      <c r="G826" s="64"/>
    </row>
    <row r="827" ht="15.0" customHeight="1">
      <c r="E827" s="64"/>
      <c r="F827" s="65"/>
      <c r="G827" s="64"/>
    </row>
    <row r="828" ht="15.0" customHeight="1">
      <c r="E828" s="64"/>
      <c r="F828" s="65"/>
      <c r="G828" s="64"/>
    </row>
    <row r="829" ht="15.0" customHeight="1">
      <c r="E829" s="64"/>
      <c r="F829" s="65"/>
      <c r="G829" s="64"/>
    </row>
    <row r="830" ht="15.0" customHeight="1">
      <c r="E830" s="64"/>
      <c r="F830" s="65"/>
      <c r="G830" s="64"/>
    </row>
    <row r="831" ht="15.0" customHeight="1">
      <c r="E831" s="64"/>
      <c r="F831" s="65"/>
      <c r="G831" s="64"/>
    </row>
    <row r="832" ht="15.0" customHeight="1">
      <c r="E832" s="64"/>
      <c r="F832" s="65"/>
      <c r="G832" s="64"/>
    </row>
    <row r="833" ht="15.0" customHeight="1">
      <c r="E833" s="64"/>
      <c r="F833" s="65"/>
      <c r="G833" s="64"/>
    </row>
    <row r="834" ht="15.0" customHeight="1">
      <c r="E834" s="64"/>
      <c r="F834" s="65"/>
      <c r="G834" s="64"/>
    </row>
    <row r="835" ht="15.0" customHeight="1">
      <c r="E835" s="64"/>
      <c r="F835" s="65"/>
      <c r="G835" s="64"/>
    </row>
    <row r="836" ht="15.0" customHeight="1">
      <c r="E836" s="64"/>
      <c r="F836" s="65"/>
      <c r="G836" s="64"/>
    </row>
    <row r="837" ht="15.0" customHeight="1">
      <c r="E837" s="64"/>
      <c r="F837" s="65"/>
      <c r="G837" s="64"/>
    </row>
    <row r="838" ht="15.0" customHeight="1">
      <c r="E838" s="64"/>
      <c r="F838" s="65"/>
      <c r="G838" s="64"/>
    </row>
    <row r="839" ht="15.0" customHeight="1">
      <c r="E839" s="64"/>
      <c r="F839" s="65"/>
      <c r="G839" s="64"/>
    </row>
    <row r="840" ht="15.0" customHeight="1">
      <c r="E840" s="64"/>
      <c r="F840" s="65"/>
      <c r="G840" s="64"/>
    </row>
    <row r="841" ht="15.0" customHeight="1">
      <c r="E841" s="64"/>
      <c r="F841" s="65"/>
      <c r="G841" s="64"/>
    </row>
    <row r="842" ht="15.0" customHeight="1">
      <c r="E842" s="64"/>
      <c r="F842" s="65"/>
      <c r="G842" s="64"/>
    </row>
    <row r="843" ht="15.0" customHeight="1">
      <c r="E843" s="64"/>
      <c r="F843" s="65"/>
      <c r="G843" s="64"/>
    </row>
    <row r="844" ht="15.0" customHeight="1">
      <c r="E844" s="64"/>
      <c r="F844" s="65"/>
      <c r="G844" s="64"/>
    </row>
    <row r="845" ht="15.0" customHeight="1">
      <c r="E845" s="64"/>
      <c r="F845" s="65"/>
      <c r="G845" s="64"/>
    </row>
    <row r="846" ht="15.0" customHeight="1">
      <c r="E846" s="64"/>
      <c r="F846" s="65"/>
      <c r="G846" s="64"/>
    </row>
    <row r="847" ht="15.0" customHeight="1">
      <c r="E847" s="64"/>
      <c r="F847" s="65"/>
      <c r="G847" s="64"/>
    </row>
    <row r="848" ht="15.0" customHeight="1">
      <c r="E848" s="64"/>
      <c r="F848" s="65"/>
      <c r="G848" s="64"/>
    </row>
    <row r="849" ht="15.0" customHeight="1">
      <c r="E849" s="64"/>
      <c r="F849" s="65"/>
      <c r="G849" s="64"/>
    </row>
    <row r="850" ht="15.0" customHeight="1">
      <c r="E850" s="64"/>
      <c r="F850" s="65"/>
      <c r="G850" s="64"/>
    </row>
    <row r="851" ht="15.0" customHeight="1">
      <c r="E851" s="64"/>
      <c r="F851" s="65"/>
      <c r="G851" s="64"/>
    </row>
    <row r="852" ht="15.0" customHeight="1">
      <c r="E852" s="64"/>
      <c r="F852" s="65"/>
      <c r="G852" s="64"/>
    </row>
    <row r="853" ht="15.0" customHeight="1">
      <c r="E853" s="64"/>
      <c r="F853" s="65"/>
      <c r="G853" s="64"/>
    </row>
    <row r="854" ht="15.0" customHeight="1">
      <c r="E854" s="64"/>
      <c r="F854" s="65"/>
      <c r="G854" s="64"/>
    </row>
    <row r="855" ht="15.0" customHeight="1">
      <c r="E855" s="64"/>
      <c r="F855" s="65"/>
      <c r="G855" s="64"/>
    </row>
    <row r="856" ht="15.0" customHeight="1">
      <c r="E856" s="64"/>
      <c r="F856" s="65"/>
      <c r="G856" s="64"/>
    </row>
    <row r="857" ht="15.0" customHeight="1">
      <c r="E857" s="64"/>
      <c r="F857" s="65"/>
      <c r="G857" s="64"/>
    </row>
    <row r="858" ht="15.0" customHeight="1">
      <c r="E858" s="64"/>
      <c r="F858" s="65"/>
      <c r="G858" s="64"/>
    </row>
    <row r="859" ht="15.0" customHeight="1">
      <c r="E859" s="64"/>
      <c r="F859" s="65"/>
      <c r="G859" s="64"/>
    </row>
    <row r="860" ht="15.0" customHeight="1">
      <c r="E860" s="64"/>
      <c r="F860" s="65"/>
      <c r="G860" s="64"/>
    </row>
    <row r="861" ht="15.0" customHeight="1">
      <c r="E861" s="64"/>
      <c r="F861" s="65"/>
      <c r="G861" s="64"/>
    </row>
    <row r="862" ht="15.0" customHeight="1">
      <c r="E862" s="64"/>
      <c r="F862" s="65"/>
      <c r="G862" s="64"/>
    </row>
    <row r="863" ht="15.0" customHeight="1">
      <c r="E863" s="64"/>
      <c r="F863" s="65"/>
      <c r="G863" s="64"/>
    </row>
    <row r="864" ht="15.0" customHeight="1">
      <c r="E864" s="64"/>
      <c r="F864" s="65"/>
      <c r="G864" s="64"/>
    </row>
    <row r="865" ht="15.0" customHeight="1">
      <c r="E865" s="64"/>
      <c r="F865" s="65"/>
      <c r="G865" s="64"/>
    </row>
    <row r="866" ht="15.0" customHeight="1">
      <c r="E866" s="64"/>
      <c r="F866" s="65"/>
      <c r="G866" s="64"/>
    </row>
    <row r="867" ht="15.0" customHeight="1">
      <c r="E867" s="64"/>
      <c r="F867" s="65"/>
      <c r="G867" s="64"/>
    </row>
    <row r="868" ht="15.0" customHeight="1">
      <c r="E868" s="64"/>
      <c r="F868" s="65"/>
      <c r="G868" s="64"/>
    </row>
    <row r="869" ht="15.0" customHeight="1">
      <c r="E869" s="64"/>
      <c r="F869" s="65"/>
      <c r="G869" s="64"/>
    </row>
    <row r="870" ht="15.0" customHeight="1">
      <c r="E870" s="64"/>
      <c r="F870" s="65"/>
      <c r="G870" s="64"/>
    </row>
    <row r="871" ht="15.0" customHeight="1">
      <c r="E871" s="64"/>
      <c r="F871" s="65"/>
      <c r="G871" s="64"/>
    </row>
    <row r="872" ht="15.0" customHeight="1">
      <c r="E872" s="64"/>
      <c r="F872" s="65"/>
      <c r="G872" s="64"/>
    </row>
    <row r="873" ht="15.0" customHeight="1">
      <c r="E873" s="64"/>
      <c r="F873" s="65"/>
      <c r="G873" s="64"/>
    </row>
    <row r="874" ht="15.0" customHeight="1">
      <c r="E874" s="64"/>
      <c r="F874" s="65"/>
      <c r="G874" s="64"/>
    </row>
    <row r="875" ht="15.0" customHeight="1">
      <c r="E875" s="64"/>
      <c r="F875" s="65"/>
      <c r="G875" s="64"/>
    </row>
    <row r="876" ht="15.0" customHeight="1">
      <c r="E876" s="64"/>
      <c r="F876" s="65"/>
      <c r="G876" s="64"/>
    </row>
    <row r="877" ht="15.0" customHeight="1">
      <c r="E877" s="64"/>
      <c r="F877" s="65"/>
      <c r="G877" s="64"/>
    </row>
    <row r="878" ht="15.0" customHeight="1">
      <c r="E878" s="64"/>
      <c r="F878" s="65"/>
      <c r="G878" s="64"/>
    </row>
    <row r="879" ht="15.0" customHeight="1">
      <c r="E879" s="64"/>
      <c r="F879" s="65"/>
      <c r="G879" s="64"/>
    </row>
    <row r="880" ht="15.0" customHeight="1">
      <c r="E880" s="64"/>
      <c r="F880" s="65"/>
      <c r="G880" s="64"/>
    </row>
    <row r="881" ht="15.0" customHeight="1">
      <c r="E881" s="64"/>
      <c r="F881" s="65"/>
      <c r="G881" s="64"/>
    </row>
    <row r="882" ht="15.0" customHeight="1">
      <c r="E882" s="64"/>
      <c r="F882" s="65"/>
      <c r="G882" s="64"/>
    </row>
    <row r="883" ht="15.0" customHeight="1">
      <c r="E883" s="64"/>
      <c r="F883" s="65"/>
      <c r="G883" s="64"/>
    </row>
    <row r="884" ht="15.0" customHeight="1">
      <c r="E884" s="64"/>
      <c r="F884" s="65"/>
      <c r="G884" s="64"/>
    </row>
    <row r="885" ht="15.0" customHeight="1">
      <c r="E885" s="64"/>
      <c r="F885" s="65"/>
      <c r="G885" s="64"/>
    </row>
    <row r="886" ht="15.0" customHeight="1">
      <c r="E886" s="64"/>
      <c r="F886" s="65"/>
      <c r="G886" s="64"/>
    </row>
    <row r="887" ht="15.0" customHeight="1">
      <c r="E887" s="64"/>
      <c r="F887" s="65"/>
      <c r="G887" s="64"/>
    </row>
    <row r="888" ht="15.0" customHeight="1">
      <c r="E888" s="64"/>
      <c r="F888" s="65"/>
      <c r="G888" s="64"/>
    </row>
    <row r="889" ht="15.0" customHeight="1">
      <c r="E889" s="64"/>
      <c r="F889" s="65"/>
      <c r="G889" s="64"/>
    </row>
    <row r="890" ht="15.0" customHeight="1">
      <c r="E890" s="64"/>
      <c r="F890" s="65"/>
      <c r="G890" s="64"/>
    </row>
    <row r="891" ht="15.0" customHeight="1">
      <c r="E891" s="64"/>
      <c r="F891" s="65"/>
      <c r="G891" s="64"/>
    </row>
    <row r="892" ht="15.0" customHeight="1">
      <c r="E892" s="64"/>
      <c r="F892" s="65"/>
      <c r="G892" s="64"/>
    </row>
    <row r="893" ht="15.0" customHeight="1">
      <c r="E893" s="64"/>
      <c r="F893" s="65"/>
      <c r="G893" s="64"/>
    </row>
    <row r="894" ht="15.0" customHeight="1">
      <c r="E894" s="64"/>
      <c r="F894" s="65"/>
      <c r="G894" s="64"/>
    </row>
    <row r="895" ht="15.0" customHeight="1">
      <c r="E895" s="64"/>
      <c r="F895" s="65"/>
      <c r="G895" s="64"/>
    </row>
    <row r="896" ht="15.0" customHeight="1">
      <c r="E896" s="64"/>
      <c r="F896" s="65"/>
      <c r="G896" s="64"/>
    </row>
    <row r="897" ht="15.0" customHeight="1">
      <c r="E897" s="64"/>
      <c r="F897" s="65"/>
      <c r="G897" s="64"/>
    </row>
    <row r="898" ht="15.0" customHeight="1">
      <c r="E898" s="64"/>
      <c r="F898" s="65"/>
      <c r="G898" s="64"/>
    </row>
    <row r="899" ht="15.0" customHeight="1">
      <c r="E899" s="64"/>
      <c r="F899" s="65"/>
      <c r="G899" s="64"/>
    </row>
    <row r="900" ht="15.0" customHeight="1">
      <c r="E900" s="64"/>
      <c r="F900" s="65"/>
      <c r="G900" s="64"/>
    </row>
    <row r="901" ht="15.0" customHeight="1">
      <c r="E901" s="64"/>
      <c r="F901" s="65"/>
      <c r="G901" s="64"/>
    </row>
    <row r="902" ht="15.0" customHeight="1">
      <c r="E902" s="64"/>
      <c r="F902" s="65"/>
      <c r="G902" s="64"/>
    </row>
    <row r="903" ht="15.0" customHeight="1">
      <c r="E903" s="64"/>
      <c r="F903" s="65"/>
      <c r="G903" s="64"/>
    </row>
    <row r="904" ht="15.0" customHeight="1">
      <c r="E904" s="64"/>
      <c r="F904" s="65"/>
      <c r="G904" s="64"/>
    </row>
    <row r="905" ht="15.0" customHeight="1">
      <c r="E905" s="64"/>
      <c r="F905" s="65"/>
      <c r="G905" s="64"/>
    </row>
    <row r="906" ht="15.0" customHeight="1">
      <c r="E906" s="64"/>
      <c r="F906" s="65"/>
      <c r="G906" s="64"/>
    </row>
    <row r="907" ht="15.0" customHeight="1">
      <c r="E907" s="64"/>
      <c r="F907" s="65"/>
      <c r="G907" s="64"/>
    </row>
    <row r="908" ht="15.0" customHeight="1">
      <c r="E908" s="64"/>
      <c r="F908" s="65"/>
      <c r="G908" s="64"/>
    </row>
    <row r="909" ht="15.0" customHeight="1">
      <c r="E909" s="64"/>
      <c r="F909" s="65"/>
      <c r="G909" s="64"/>
    </row>
    <row r="910" ht="15.0" customHeight="1">
      <c r="E910" s="64"/>
      <c r="F910" s="65"/>
      <c r="G910" s="64"/>
    </row>
    <row r="911" ht="15.0" customHeight="1">
      <c r="E911" s="64"/>
      <c r="F911" s="65"/>
      <c r="G911" s="64"/>
    </row>
    <row r="912" ht="15.0" customHeight="1">
      <c r="E912" s="64"/>
      <c r="F912" s="65"/>
      <c r="G912" s="64"/>
    </row>
    <row r="913" ht="15.0" customHeight="1">
      <c r="E913" s="64"/>
      <c r="F913" s="65"/>
      <c r="G913" s="64"/>
    </row>
    <row r="914" ht="15.0" customHeight="1">
      <c r="E914" s="64"/>
      <c r="F914" s="65"/>
      <c r="G914" s="64"/>
    </row>
    <row r="915" ht="15.0" customHeight="1">
      <c r="E915" s="64"/>
      <c r="F915" s="65"/>
      <c r="G915" s="64"/>
    </row>
    <row r="916" ht="15.0" customHeight="1">
      <c r="E916" s="64"/>
      <c r="F916" s="65"/>
      <c r="G916" s="64"/>
    </row>
    <row r="917" ht="15.0" customHeight="1">
      <c r="E917" s="64"/>
      <c r="F917" s="65"/>
      <c r="G917" s="64"/>
    </row>
    <row r="918" ht="15.0" customHeight="1">
      <c r="E918" s="64"/>
      <c r="F918" s="65"/>
      <c r="G918" s="64"/>
    </row>
    <row r="919" ht="15.0" customHeight="1">
      <c r="E919" s="64"/>
      <c r="F919" s="65"/>
      <c r="G919" s="64"/>
    </row>
    <row r="920" ht="15.0" customHeight="1">
      <c r="E920" s="64"/>
      <c r="F920" s="65"/>
      <c r="G920" s="64"/>
    </row>
    <row r="921" ht="15.0" customHeight="1">
      <c r="E921" s="64"/>
      <c r="F921" s="65"/>
      <c r="G921" s="64"/>
    </row>
    <row r="922" ht="15.0" customHeight="1">
      <c r="E922" s="64"/>
      <c r="F922" s="65"/>
      <c r="G922" s="64"/>
    </row>
    <row r="923" ht="15.0" customHeight="1">
      <c r="E923" s="64"/>
      <c r="F923" s="65"/>
      <c r="G923" s="64"/>
    </row>
    <row r="924" ht="15.0" customHeight="1">
      <c r="E924" s="64"/>
      <c r="F924" s="65"/>
      <c r="G924" s="64"/>
    </row>
    <row r="925" ht="15.0" customHeight="1">
      <c r="E925" s="64"/>
      <c r="F925" s="65"/>
      <c r="G925" s="64"/>
    </row>
    <row r="926" ht="15.0" customHeight="1">
      <c r="E926" s="64"/>
      <c r="F926" s="65"/>
      <c r="G926" s="64"/>
    </row>
    <row r="927" ht="15.0" customHeight="1">
      <c r="E927" s="64"/>
      <c r="F927" s="65"/>
      <c r="G927" s="64"/>
    </row>
    <row r="928" ht="15.0" customHeight="1">
      <c r="E928" s="64"/>
      <c r="F928" s="65"/>
      <c r="G928" s="64"/>
    </row>
    <row r="929" ht="15.0" customHeight="1">
      <c r="E929" s="64"/>
      <c r="F929" s="65"/>
      <c r="G929" s="64"/>
    </row>
    <row r="930" ht="15.0" customHeight="1">
      <c r="E930" s="64"/>
      <c r="F930" s="65"/>
      <c r="G930" s="64"/>
    </row>
    <row r="931" ht="15.0" customHeight="1">
      <c r="E931" s="64"/>
      <c r="F931" s="65"/>
      <c r="G931" s="64"/>
    </row>
    <row r="932" ht="15.0" customHeight="1">
      <c r="E932" s="64"/>
      <c r="F932" s="65"/>
      <c r="G932" s="64"/>
    </row>
    <row r="933" ht="15.0" customHeight="1">
      <c r="E933" s="64"/>
      <c r="F933" s="65"/>
      <c r="G933" s="64"/>
    </row>
    <row r="934" ht="15.0" customHeight="1">
      <c r="E934" s="64"/>
      <c r="F934" s="65"/>
      <c r="G934" s="64"/>
    </row>
    <row r="935" ht="15.0" customHeight="1">
      <c r="E935" s="64"/>
      <c r="F935" s="65"/>
      <c r="G935" s="64"/>
    </row>
    <row r="936" ht="15.0" customHeight="1">
      <c r="E936" s="64"/>
      <c r="F936" s="65"/>
      <c r="G936" s="64"/>
    </row>
    <row r="937" ht="15.0" customHeight="1">
      <c r="E937" s="64"/>
      <c r="F937" s="65"/>
      <c r="G937" s="64"/>
    </row>
    <row r="938" ht="15.0" customHeight="1">
      <c r="E938" s="64"/>
      <c r="F938" s="65"/>
      <c r="G938" s="64"/>
    </row>
    <row r="939" ht="15.0" customHeight="1">
      <c r="E939" s="64"/>
      <c r="F939" s="65"/>
      <c r="G939" s="64"/>
    </row>
    <row r="940" ht="15.0" customHeight="1">
      <c r="E940" s="64"/>
      <c r="F940" s="65"/>
      <c r="G940" s="64"/>
    </row>
    <row r="941" ht="15.0" customHeight="1">
      <c r="E941" s="64"/>
      <c r="F941" s="65"/>
      <c r="G941" s="64"/>
    </row>
    <row r="942" ht="15.0" customHeight="1">
      <c r="E942" s="64"/>
      <c r="F942" s="65"/>
      <c r="G942" s="64"/>
    </row>
    <row r="943" ht="15.0" customHeight="1">
      <c r="E943" s="64"/>
      <c r="F943" s="65"/>
      <c r="G943" s="64"/>
    </row>
    <row r="944" ht="15.0" customHeight="1">
      <c r="E944" s="64"/>
      <c r="F944" s="65"/>
      <c r="G944" s="64"/>
    </row>
    <row r="945" ht="15.0" customHeight="1">
      <c r="E945" s="64"/>
      <c r="F945" s="65"/>
      <c r="G945" s="64"/>
    </row>
    <row r="946" ht="15.0" customHeight="1">
      <c r="E946" s="64"/>
      <c r="F946" s="65"/>
      <c r="G946" s="64"/>
    </row>
    <row r="947" ht="15.0" customHeight="1">
      <c r="E947" s="64"/>
      <c r="F947" s="65"/>
      <c r="G947" s="64"/>
    </row>
    <row r="948" ht="15.0" customHeight="1">
      <c r="E948" s="64"/>
      <c r="F948" s="65"/>
      <c r="G948" s="64"/>
    </row>
    <row r="949" ht="15.0" customHeight="1">
      <c r="E949" s="64"/>
      <c r="F949" s="65"/>
      <c r="G949" s="64"/>
    </row>
    <row r="950" ht="15.0" customHeight="1">
      <c r="E950" s="64"/>
      <c r="F950" s="65"/>
      <c r="G950" s="64"/>
    </row>
    <row r="951" ht="15.0" customHeight="1">
      <c r="E951" s="64"/>
      <c r="F951" s="65"/>
      <c r="G951" s="64"/>
    </row>
    <row r="952" ht="15.0" customHeight="1">
      <c r="E952" s="64"/>
      <c r="F952" s="65"/>
      <c r="G952" s="64"/>
    </row>
    <row r="953" ht="15.0" customHeight="1">
      <c r="E953" s="64"/>
      <c r="F953" s="65"/>
      <c r="G953" s="64"/>
    </row>
    <row r="954" ht="15.0" customHeight="1">
      <c r="E954" s="64"/>
      <c r="F954" s="65"/>
      <c r="G954" s="64"/>
    </row>
    <row r="955" ht="15.0" customHeight="1">
      <c r="E955" s="64"/>
      <c r="F955" s="65"/>
      <c r="G955" s="64"/>
    </row>
    <row r="956" ht="15.0" customHeight="1">
      <c r="E956" s="64"/>
      <c r="F956" s="65"/>
      <c r="G956" s="64"/>
    </row>
    <row r="957" ht="15.0" customHeight="1">
      <c r="E957" s="64"/>
      <c r="F957" s="65"/>
      <c r="G957" s="64"/>
    </row>
    <row r="958" ht="15.0" customHeight="1">
      <c r="E958" s="64"/>
      <c r="F958" s="65"/>
      <c r="G958" s="64"/>
    </row>
    <row r="959" ht="15.0" customHeight="1">
      <c r="E959" s="64"/>
      <c r="F959" s="65"/>
      <c r="G959" s="64"/>
    </row>
    <row r="960" ht="15.0" customHeight="1">
      <c r="E960" s="64"/>
      <c r="F960" s="65"/>
      <c r="G960" s="64"/>
    </row>
    <row r="961" ht="15.0" customHeight="1">
      <c r="E961" s="64"/>
      <c r="F961" s="65"/>
      <c r="G961" s="64"/>
    </row>
    <row r="962" ht="15.0" customHeight="1">
      <c r="E962" s="64"/>
      <c r="F962" s="65"/>
      <c r="G962" s="64"/>
    </row>
    <row r="963" ht="15.0" customHeight="1">
      <c r="E963" s="64"/>
      <c r="F963" s="65"/>
      <c r="G963" s="64"/>
    </row>
    <row r="964" ht="15.0" customHeight="1">
      <c r="E964" s="64"/>
      <c r="F964" s="65"/>
      <c r="G964" s="64"/>
    </row>
    <row r="965" ht="15.0" customHeight="1">
      <c r="E965" s="64"/>
      <c r="F965" s="65"/>
      <c r="G965" s="64"/>
    </row>
    <row r="966" ht="15.0" customHeight="1">
      <c r="E966" s="64"/>
      <c r="F966" s="65"/>
      <c r="G966" s="64"/>
    </row>
    <row r="967" ht="15.0" customHeight="1">
      <c r="E967" s="64"/>
      <c r="F967" s="65"/>
      <c r="G967" s="64"/>
    </row>
    <row r="968" ht="15.0" customHeight="1">
      <c r="E968" s="64"/>
      <c r="F968" s="65"/>
      <c r="G968" s="64"/>
    </row>
    <row r="969" ht="15.0" customHeight="1">
      <c r="E969" s="64"/>
      <c r="F969" s="65"/>
      <c r="G969" s="64"/>
    </row>
    <row r="970" ht="15.0" customHeight="1">
      <c r="E970" s="64"/>
      <c r="F970" s="65"/>
      <c r="G970" s="64"/>
    </row>
    <row r="971" ht="15.0" customHeight="1">
      <c r="E971" s="64"/>
      <c r="F971" s="65"/>
      <c r="G971" s="64"/>
    </row>
    <row r="972" ht="15.0" customHeight="1">
      <c r="E972" s="64"/>
      <c r="F972" s="65"/>
      <c r="G972" s="64"/>
    </row>
    <row r="973" ht="15.0" customHeight="1">
      <c r="E973" s="64"/>
      <c r="F973" s="65"/>
      <c r="G973" s="64"/>
    </row>
    <row r="974" ht="15.0" customHeight="1">
      <c r="E974" s="64"/>
      <c r="F974" s="65"/>
      <c r="G974" s="64"/>
    </row>
    <row r="975" ht="15.0" customHeight="1">
      <c r="E975" s="64"/>
      <c r="F975" s="65"/>
      <c r="G975" s="64"/>
    </row>
    <row r="976" ht="15.0" customHeight="1">
      <c r="E976" s="64"/>
      <c r="F976" s="65"/>
      <c r="G976" s="64"/>
    </row>
    <row r="977" ht="15.0" customHeight="1">
      <c r="E977" s="64"/>
      <c r="F977" s="65"/>
      <c r="G977" s="64"/>
    </row>
    <row r="978" ht="15.0" customHeight="1">
      <c r="E978" s="64"/>
      <c r="F978" s="65"/>
      <c r="G978" s="64"/>
    </row>
    <row r="979" ht="15.0" customHeight="1">
      <c r="E979" s="64"/>
      <c r="F979" s="65"/>
      <c r="G979" s="64"/>
    </row>
    <row r="980" ht="15.0" customHeight="1">
      <c r="E980" s="64"/>
      <c r="F980" s="65"/>
      <c r="G980" s="64"/>
    </row>
    <row r="981" ht="15.0" customHeight="1">
      <c r="E981" s="64"/>
      <c r="F981" s="65"/>
      <c r="G981" s="64"/>
    </row>
    <row r="982" ht="15.0" customHeight="1">
      <c r="E982" s="64"/>
      <c r="F982" s="65"/>
      <c r="G982" s="64"/>
    </row>
    <row r="983" ht="15.0" customHeight="1">
      <c r="E983" s="64"/>
      <c r="F983" s="65"/>
      <c r="G983" s="64"/>
    </row>
    <row r="984" ht="15.0" customHeight="1">
      <c r="E984" s="64"/>
      <c r="F984" s="65"/>
      <c r="G984" s="64"/>
    </row>
    <row r="985" ht="15.0" customHeight="1">
      <c r="E985" s="64"/>
      <c r="F985" s="65"/>
      <c r="G985" s="64"/>
    </row>
    <row r="986" ht="15.0" customHeight="1">
      <c r="E986" s="64"/>
      <c r="F986" s="65"/>
      <c r="G986" s="64"/>
    </row>
    <row r="987" ht="15.0" customHeight="1">
      <c r="E987" s="64"/>
      <c r="F987" s="65"/>
      <c r="G987" s="64"/>
    </row>
    <row r="988" ht="15.0" customHeight="1">
      <c r="E988" s="64"/>
      <c r="F988" s="65"/>
      <c r="G988" s="64"/>
    </row>
    <row r="989" ht="15.0" customHeight="1">
      <c r="E989" s="64"/>
      <c r="F989" s="65"/>
      <c r="G989" s="64"/>
    </row>
    <row r="990" ht="15.0" customHeight="1">
      <c r="E990" s="64"/>
      <c r="F990" s="65"/>
      <c r="G990" s="64"/>
    </row>
    <row r="991" ht="15.0" customHeight="1">
      <c r="E991" s="64"/>
      <c r="F991" s="65"/>
      <c r="G991" s="64"/>
    </row>
    <row r="992" ht="15.0" customHeight="1">
      <c r="E992" s="64"/>
      <c r="F992" s="65"/>
      <c r="G992" s="64"/>
    </row>
    <row r="993" ht="15.0" customHeight="1">
      <c r="E993" s="64"/>
      <c r="F993" s="65"/>
      <c r="G993" s="64"/>
    </row>
    <row r="994" ht="15.0" customHeight="1">
      <c r="E994" s="64"/>
      <c r="F994" s="65"/>
      <c r="G994" s="64"/>
    </row>
    <row r="995" ht="15.0" customHeight="1">
      <c r="E995" s="64"/>
      <c r="F995" s="65"/>
      <c r="G995" s="64"/>
    </row>
    <row r="996" ht="15.0" customHeight="1">
      <c r="E996" s="64"/>
      <c r="F996" s="65"/>
      <c r="G996" s="64"/>
    </row>
    <row r="997" ht="15.0" customHeight="1">
      <c r="E997" s="64"/>
      <c r="F997" s="65"/>
      <c r="G997" s="64"/>
    </row>
    <row r="998" ht="15.0" customHeight="1">
      <c r="E998" s="64"/>
      <c r="F998" s="65"/>
      <c r="G998" s="64"/>
    </row>
    <row r="999" ht="15.0" customHeight="1">
      <c r="E999" s="64"/>
      <c r="F999" s="65"/>
      <c r="G999" s="64"/>
    </row>
    <row r="1000" ht="15.0" customHeight="1">
      <c r="E1000" s="64"/>
      <c r="F1000" s="65"/>
      <c r="G1000" s="64"/>
    </row>
    <row r="1001" ht="15.0" customHeight="1">
      <c r="E1001" s="64"/>
      <c r="F1001" s="65"/>
      <c r="G1001" s="64"/>
    </row>
    <row r="1002" ht="15.0" customHeight="1">
      <c r="E1002" s="64"/>
      <c r="F1002" s="65"/>
      <c r="G1002" s="64"/>
    </row>
    <row r="1003" ht="15.0" customHeight="1">
      <c r="E1003" s="64"/>
      <c r="F1003" s="65"/>
      <c r="G1003" s="64"/>
    </row>
    <row r="1004" ht="15.0" customHeight="1">
      <c r="E1004" s="64"/>
      <c r="F1004" s="65"/>
      <c r="G1004" s="64"/>
    </row>
    <row r="1005" ht="15.0" customHeight="1">
      <c r="E1005" s="64"/>
      <c r="F1005" s="65"/>
      <c r="G1005" s="64"/>
    </row>
    <row r="1006" ht="15.0" customHeight="1">
      <c r="E1006" s="64"/>
      <c r="F1006" s="65"/>
      <c r="G1006" s="64"/>
    </row>
    <row r="1007" ht="15.0" customHeight="1">
      <c r="E1007" s="64"/>
      <c r="F1007" s="65"/>
      <c r="G1007" s="64"/>
    </row>
    <row r="1008" ht="15.0" customHeight="1">
      <c r="E1008" s="64"/>
      <c r="F1008" s="65"/>
      <c r="G1008" s="64"/>
    </row>
    <row r="1009" ht="15.0" customHeight="1">
      <c r="E1009" s="64"/>
      <c r="F1009" s="65"/>
      <c r="G1009" s="64"/>
    </row>
    <row r="1010" ht="15.0" customHeight="1">
      <c r="E1010" s="64"/>
      <c r="F1010" s="65"/>
      <c r="G1010" s="64"/>
    </row>
    <row r="1011" ht="15.0" customHeight="1">
      <c r="E1011" s="64"/>
      <c r="F1011" s="65"/>
      <c r="G1011" s="64"/>
    </row>
    <row r="1012" ht="15.0" customHeight="1">
      <c r="E1012" s="64"/>
      <c r="F1012" s="65"/>
      <c r="G1012" s="64"/>
    </row>
    <row r="1013" ht="15.0" customHeight="1">
      <c r="E1013" s="64"/>
      <c r="F1013" s="65"/>
      <c r="G1013" s="64"/>
    </row>
    <row r="1014" ht="15.0" customHeight="1">
      <c r="E1014" s="64"/>
      <c r="F1014" s="65"/>
      <c r="G1014" s="64"/>
    </row>
    <row r="1015" ht="15.0" customHeight="1">
      <c r="E1015" s="64"/>
      <c r="F1015" s="65"/>
      <c r="G1015" s="64"/>
    </row>
    <row r="1016" ht="15.0" customHeight="1">
      <c r="E1016" s="64"/>
      <c r="F1016" s="65"/>
      <c r="G1016" s="64"/>
    </row>
    <row r="1017" ht="15.0" customHeight="1">
      <c r="E1017" s="64"/>
      <c r="F1017" s="65"/>
      <c r="G1017" s="64"/>
    </row>
    <row r="1018" ht="15.0" customHeight="1">
      <c r="E1018" s="64"/>
      <c r="F1018" s="65"/>
      <c r="G1018" s="64"/>
    </row>
    <row r="1019" ht="15.0" customHeight="1">
      <c r="E1019" s="64"/>
      <c r="F1019" s="65"/>
      <c r="G1019" s="64"/>
    </row>
    <row r="1020" ht="15.0" customHeight="1">
      <c r="E1020" s="64"/>
      <c r="F1020" s="65"/>
      <c r="G1020" s="64"/>
    </row>
    <row r="1021" ht="15.0" customHeight="1">
      <c r="E1021" s="64"/>
      <c r="F1021" s="65"/>
      <c r="G1021" s="64"/>
    </row>
    <row r="1022" ht="15.0" customHeight="1">
      <c r="E1022" s="64"/>
      <c r="F1022" s="65"/>
      <c r="G1022" s="64"/>
    </row>
    <row r="1023" ht="15.0" customHeight="1">
      <c r="E1023" s="64"/>
      <c r="F1023" s="65"/>
      <c r="G1023" s="64"/>
    </row>
    <row r="1024" ht="15.0" customHeight="1">
      <c r="E1024" s="64"/>
      <c r="F1024" s="65"/>
      <c r="G1024" s="64"/>
    </row>
    <row r="1025" ht="15.0" customHeight="1">
      <c r="E1025" s="64"/>
      <c r="F1025" s="65"/>
      <c r="G1025" s="64"/>
    </row>
    <row r="1026" ht="15.0" customHeight="1">
      <c r="E1026" s="64"/>
      <c r="F1026" s="65"/>
      <c r="G1026" s="64"/>
    </row>
    <row r="1027" ht="15.0" customHeight="1">
      <c r="E1027" s="64"/>
      <c r="F1027" s="65"/>
      <c r="G1027" s="64"/>
    </row>
    <row r="1028" ht="15.0" customHeight="1">
      <c r="E1028" s="64"/>
      <c r="F1028" s="65"/>
      <c r="G1028" s="64"/>
    </row>
    <row r="1029" ht="15.0" customHeight="1">
      <c r="E1029" s="64"/>
      <c r="F1029" s="65"/>
      <c r="G1029" s="64"/>
    </row>
    <row r="1030" ht="15.0" customHeight="1">
      <c r="E1030" s="64"/>
      <c r="F1030" s="65"/>
      <c r="G1030" s="64"/>
    </row>
    <row r="1031" ht="15.0" customHeight="1">
      <c r="E1031" s="64"/>
      <c r="F1031" s="65"/>
      <c r="G1031" s="64"/>
    </row>
    <row r="1032" ht="15.0" customHeight="1">
      <c r="E1032" s="64"/>
      <c r="F1032" s="65"/>
      <c r="G1032" s="64"/>
    </row>
    <row r="1033" ht="15.0" customHeight="1">
      <c r="E1033" s="64"/>
      <c r="F1033" s="65"/>
      <c r="G1033" s="64"/>
    </row>
    <row r="1034" ht="15.0" customHeight="1">
      <c r="E1034" s="64"/>
      <c r="F1034" s="65"/>
      <c r="G1034" s="64"/>
    </row>
    <row r="1035" ht="15.0" customHeight="1">
      <c r="E1035" s="64"/>
      <c r="F1035" s="65"/>
      <c r="G1035" s="64"/>
    </row>
    <row r="1036" ht="15.0" customHeight="1">
      <c r="E1036" s="64"/>
      <c r="F1036" s="65"/>
      <c r="G1036" s="64"/>
    </row>
    <row r="1037" ht="15.0" customHeight="1">
      <c r="E1037" s="64"/>
      <c r="F1037" s="65"/>
      <c r="G1037" s="64"/>
    </row>
    <row r="1038" ht="15.0" customHeight="1">
      <c r="E1038" s="64"/>
      <c r="F1038" s="65"/>
      <c r="G1038" s="64"/>
    </row>
    <row r="1039" ht="15.0" customHeight="1">
      <c r="E1039" s="64"/>
      <c r="F1039" s="65"/>
      <c r="G1039" s="64"/>
    </row>
    <row r="1040" ht="15.0" customHeight="1">
      <c r="E1040" s="64"/>
      <c r="F1040" s="65"/>
      <c r="G1040" s="64"/>
    </row>
    <row r="1041" ht="15.0" customHeight="1">
      <c r="E1041" s="64"/>
      <c r="F1041" s="65"/>
      <c r="G1041" s="64"/>
    </row>
    <row r="1042" ht="15.0" customHeight="1">
      <c r="E1042" s="64"/>
      <c r="F1042" s="65"/>
      <c r="G1042" s="64"/>
    </row>
    <row r="1043" ht="15.0" customHeight="1">
      <c r="E1043" s="64"/>
      <c r="F1043" s="65"/>
      <c r="G1043" s="64"/>
    </row>
    <row r="1044" ht="15.0" customHeight="1">
      <c r="E1044" s="64"/>
      <c r="F1044" s="65"/>
      <c r="G1044" s="64"/>
    </row>
    <row r="1045" ht="15.0" customHeight="1">
      <c r="E1045" s="64"/>
      <c r="F1045" s="65"/>
      <c r="G1045" s="64"/>
    </row>
    <row r="1046" ht="15.0" customHeight="1">
      <c r="E1046" s="64"/>
      <c r="F1046" s="65"/>
      <c r="G1046" s="64"/>
    </row>
    <row r="1047" ht="15.0" customHeight="1">
      <c r="E1047" s="64"/>
      <c r="F1047" s="65"/>
      <c r="G1047" s="64"/>
    </row>
    <row r="1048" ht="15.0" customHeight="1">
      <c r="E1048" s="64"/>
      <c r="F1048" s="65"/>
      <c r="G1048" s="64"/>
    </row>
    <row r="1049" ht="15.0" customHeight="1">
      <c r="E1049" s="64"/>
      <c r="F1049" s="65"/>
      <c r="G1049" s="64"/>
    </row>
    <row r="1050" ht="15.0" customHeight="1">
      <c r="E1050" s="64"/>
      <c r="F1050" s="65"/>
      <c r="G1050" s="64"/>
    </row>
    <row r="1051" ht="15.0" customHeight="1">
      <c r="E1051" s="64"/>
      <c r="F1051" s="65"/>
      <c r="G1051" s="64"/>
    </row>
    <row r="1052" ht="15.0" customHeight="1">
      <c r="E1052" s="64"/>
      <c r="F1052" s="65"/>
      <c r="G1052" s="64"/>
    </row>
    <row r="1053" ht="15.0" customHeight="1">
      <c r="E1053" s="64"/>
      <c r="F1053" s="65"/>
      <c r="G1053" s="64"/>
    </row>
    <row r="1054" ht="15.0" customHeight="1">
      <c r="E1054" s="64"/>
      <c r="F1054" s="65"/>
      <c r="G1054" s="64"/>
    </row>
    <row r="1055" ht="15.0" customHeight="1">
      <c r="E1055" s="64"/>
      <c r="F1055" s="65"/>
      <c r="G1055" s="64"/>
    </row>
    <row r="1056" ht="15.0" customHeight="1">
      <c r="E1056" s="64"/>
      <c r="F1056" s="65"/>
      <c r="G1056" s="64"/>
    </row>
    <row r="1057" ht="15.0" customHeight="1">
      <c r="E1057" s="64"/>
      <c r="F1057" s="65"/>
      <c r="G1057" s="64"/>
    </row>
    <row r="1058" ht="15.0" customHeight="1">
      <c r="E1058" s="64"/>
      <c r="F1058" s="65"/>
      <c r="G1058" s="64"/>
    </row>
    <row r="1059" ht="15.0" customHeight="1">
      <c r="E1059" s="64"/>
      <c r="F1059" s="65"/>
      <c r="G1059" s="64"/>
    </row>
    <row r="1060" ht="15.0" customHeight="1">
      <c r="E1060" s="64"/>
      <c r="F1060" s="65"/>
      <c r="G1060" s="64"/>
    </row>
    <row r="1061" ht="15.0" customHeight="1">
      <c r="E1061" s="64"/>
      <c r="F1061" s="65"/>
      <c r="G1061" s="64"/>
    </row>
    <row r="1062" ht="15.0" customHeight="1">
      <c r="E1062" s="64"/>
      <c r="F1062" s="65"/>
      <c r="G1062" s="64"/>
    </row>
    <row r="1063" ht="15.0" customHeight="1">
      <c r="E1063" s="64"/>
      <c r="F1063" s="65"/>
      <c r="G1063" s="64"/>
    </row>
    <row r="1064" ht="15.0" customHeight="1">
      <c r="E1064" s="64"/>
      <c r="F1064" s="65"/>
      <c r="G1064" s="64"/>
    </row>
    <row r="1065" ht="15.0" customHeight="1">
      <c r="E1065" s="64"/>
      <c r="F1065" s="65"/>
      <c r="G1065" s="64"/>
    </row>
    <row r="1066" ht="15.0" customHeight="1">
      <c r="E1066" s="64"/>
      <c r="F1066" s="65"/>
      <c r="G1066" s="64"/>
    </row>
    <row r="1067" ht="15.0" customHeight="1">
      <c r="E1067" s="64"/>
      <c r="F1067" s="65"/>
      <c r="G1067" s="64"/>
    </row>
    <row r="1068" ht="15.0" customHeight="1">
      <c r="E1068" s="64"/>
      <c r="F1068" s="65"/>
      <c r="G1068" s="64"/>
    </row>
    <row r="1069" ht="15.0" customHeight="1">
      <c r="E1069" s="64"/>
      <c r="F1069" s="65"/>
      <c r="G1069" s="64"/>
    </row>
    <row r="1070" ht="15.0" customHeight="1">
      <c r="E1070" s="64"/>
      <c r="F1070" s="65"/>
      <c r="G1070" s="64"/>
    </row>
    <row r="1071" ht="15.0" customHeight="1">
      <c r="E1071" s="64"/>
      <c r="F1071" s="65"/>
      <c r="G1071" s="64"/>
    </row>
    <row r="1072" ht="15.0" customHeight="1">
      <c r="E1072" s="64"/>
      <c r="F1072" s="65"/>
      <c r="G1072" s="64"/>
    </row>
    <row r="1073" ht="15.0" customHeight="1">
      <c r="E1073" s="64"/>
      <c r="F1073" s="65"/>
      <c r="G1073" s="64"/>
    </row>
    <row r="1074" ht="15.0" customHeight="1">
      <c r="E1074" s="64"/>
      <c r="F1074" s="65"/>
      <c r="G1074" s="64"/>
    </row>
    <row r="1075" ht="15.0" customHeight="1">
      <c r="E1075" s="64"/>
      <c r="F1075" s="65"/>
      <c r="G1075" s="64"/>
    </row>
    <row r="1076" ht="15.0" customHeight="1">
      <c r="E1076" s="64"/>
      <c r="F1076" s="65"/>
      <c r="G1076" s="64"/>
    </row>
    <row r="1077" ht="15.0" customHeight="1">
      <c r="E1077" s="64"/>
      <c r="F1077" s="65"/>
      <c r="G1077" s="64"/>
    </row>
    <row r="1078" ht="15.0" customHeight="1">
      <c r="E1078" s="64"/>
      <c r="F1078" s="65"/>
      <c r="G1078" s="64"/>
    </row>
    <row r="1079" ht="15.0" customHeight="1">
      <c r="E1079" s="64"/>
      <c r="F1079" s="65"/>
      <c r="G1079" s="64"/>
    </row>
    <row r="1080" ht="15.0" customHeight="1">
      <c r="E1080" s="64"/>
      <c r="F1080" s="65"/>
      <c r="G1080" s="64"/>
    </row>
    <row r="1081" ht="15.0" customHeight="1">
      <c r="E1081" s="64"/>
      <c r="F1081" s="65"/>
      <c r="G1081" s="64"/>
    </row>
    <row r="1082" ht="15.0" customHeight="1">
      <c r="E1082" s="64"/>
      <c r="F1082" s="65"/>
      <c r="G1082" s="64"/>
    </row>
    <row r="1083" ht="15.0" customHeight="1">
      <c r="E1083" s="64"/>
      <c r="F1083" s="65"/>
      <c r="G1083" s="64"/>
    </row>
    <row r="1084" ht="15.0" customHeight="1">
      <c r="E1084" s="64"/>
      <c r="F1084" s="65"/>
      <c r="G1084" s="64"/>
    </row>
    <row r="1085" ht="15.0" customHeight="1">
      <c r="E1085" s="64"/>
      <c r="F1085" s="65"/>
      <c r="G1085" s="64"/>
    </row>
    <row r="1086" ht="15.0" customHeight="1">
      <c r="E1086" s="64"/>
      <c r="F1086" s="65"/>
      <c r="G1086" s="64"/>
    </row>
    <row r="1087" ht="15.0" customHeight="1">
      <c r="E1087" s="64"/>
      <c r="F1087" s="65"/>
      <c r="G1087" s="64"/>
    </row>
    <row r="1088" ht="15.0" customHeight="1">
      <c r="E1088" s="64"/>
      <c r="F1088" s="65"/>
      <c r="G1088" s="64"/>
    </row>
    <row r="1089" ht="15.0" customHeight="1">
      <c r="E1089" s="64"/>
      <c r="F1089" s="65"/>
      <c r="G1089" s="64"/>
    </row>
    <row r="1090" ht="15.0" customHeight="1">
      <c r="E1090" s="64"/>
      <c r="F1090" s="65"/>
      <c r="G1090" s="64"/>
    </row>
    <row r="1091" ht="15.0" customHeight="1">
      <c r="E1091" s="64"/>
      <c r="F1091" s="65"/>
      <c r="G1091" s="64"/>
    </row>
    <row r="1092" ht="15.0" customHeight="1">
      <c r="E1092" s="64"/>
      <c r="F1092" s="65"/>
      <c r="G1092" s="64"/>
    </row>
    <row r="1093" ht="15.0" customHeight="1">
      <c r="E1093" s="64"/>
      <c r="F1093" s="65"/>
      <c r="G1093" s="64"/>
    </row>
    <row r="1094" ht="15.0" customHeight="1">
      <c r="E1094" s="64"/>
      <c r="F1094" s="65"/>
      <c r="G1094" s="64"/>
    </row>
    <row r="1095" ht="15.0" customHeight="1">
      <c r="E1095" s="64"/>
      <c r="F1095" s="65"/>
      <c r="G1095" s="64"/>
    </row>
    <row r="1096" ht="15.0" customHeight="1">
      <c r="E1096" s="64"/>
      <c r="F1096" s="65"/>
      <c r="G1096" s="64"/>
    </row>
    <row r="1097" ht="15.0" customHeight="1">
      <c r="E1097" s="64"/>
      <c r="F1097" s="65"/>
      <c r="G1097" s="64"/>
    </row>
    <row r="1098" ht="15.0" customHeight="1">
      <c r="E1098" s="64"/>
      <c r="F1098" s="65"/>
      <c r="G1098" s="64"/>
    </row>
    <row r="1099" ht="15.0" customHeight="1">
      <c r="E1099" s="64"/>
      <c r="F1099" s="65"/>
      <c r="G1099" s="64"/>
    </row>
    <row r="1100" ht="15.0" customHeight="1">
      <c r="E1100" s="64"/>
      <c r="F1100" s="65"/>
      <c r="G1100" s="64"/>
    </row>
    <row r="1101" ht="15.0" customHeight="1">
      <c r="E1101" s="64"/>
      <c r="F1101" s="65"/>
      <c r="G1101" s="64"/>
    </row>
    <row r="1102" ht="15.0" customHeight="1">
      <c r="E1102" s="64"/>
      <c r="F1102" s="65"/>
      <c r="G1102" s="64"/>
    </row>
    <row r="1103" ht="15.0" customHeight="1">
      <c r="E1103" s="64"/>
      <c r="F1103" s="65"/>
      <c r="G1103" s="64"/>
    </row>
    <row r="1104" ht="15.0" customHeight="1">
      <c r="E1104" s="64"/>
      <c r="F1104" s="65"/>
      <c r="G1104" s="64"/>
    </row>
    <row r="1105" ht="15.0" customHeight="1">
      <c r="E1105" s="64"/>
      <c r="F1105" s="65"/>
      <c r="G1105" s="64"/>
    </row>
    <row r="1106" ht="15.0" customHeight="1">
      <c r="E1106" s="64"/>
      <c r="F1106" s="65"/>
      <c r="G1106" s="64"/>
    </row>
    <row r="1107" ht="15.0" customHeight="1">
      <c r="E1107" s="64"/>
      <c r="F1107" s="65"/>
      <c r="G1107" s="64"/>
    </row>
    <row r="1108" ht="15.0" customHeight="1">
      <c r="E1108" s="64"/>
      <c r="F1108" s="65"/>
      <c r="G1108" s="64"/>
    </row>
    <row r="1109" ht="15.0" customHeight="1">
      <c r="E1109" s="64"/>
      <c r="F1109" s="65"/>
      <c r="G1109" s="64"/>
    </row>
    <row r="1110" ht="15.0" customHeight="1">
      <c r="E1110" s="64"/>
      <c r="F1110" s="65"/>
      <c r="G1110" s="64"/>
    </row>
    <row r="1111" ht="15.0" customHeight="1">
      <c r="E1111" s="64"/>
      <c r="F1111" s="65"/>
      <c r="G1111" s="64"/>
    </row>
    <row r="1112" ht="15.0" customHeight="1">
      <c r="E1112" s="64"/>
      <c r="F1112" s="65"/>
      <c r="G1112" s="64"/>
    </row>
    <row r="1113" ht="15.0" customHeight="1">
      <c r="E1113" s="64"/>
      <c r="F1113" s="65"/>
      <c r="G1113" s="64"/>
    </row>
    <row r="1114" ht="15.0" customHeight="1">
      <c r="E1114" s="64"/>
      <c r="F1114" s="65"/>
      <c r="G1114" s="64"/>
    </row>
    <row r="1115" ht="15.0" customHeight="1">
      <c r="E1115" s="64"/>
      <c r="F1115" s="65"/>
      <c r="G1115" s="64"/>
    </row>
    <row r="1116" ht="15.0" customHeight="1">
      <c r="E1116" s="64"/>
      <c r="F1116" s="65"/>
      <c r="G1116" s="64"/>
    </row>
    <row r="1117" ht="15.0" customHeight="1">
      <c r="E1117" s="64"/>
      <c r="F1117" s="65"/>
      <c r="G1117" s="64"/>
    </row>
    <row r="1118" ht="15.0" customHeight="1">
      <c r="E1118" s="64"/>
      <c r="F1118" s="65"/>
      <c r="G1118" s="64"/>
    </row>
    <row r="1119" ht="15.0" customHeight="1">
      <c r="E1119" s="64"/>
      <c r="F1119" s="65"/>
      <c r="G1119" s="64"/>
    </row>
    <row r="1120" ht="15.0" customHeight="1">
      <c r="E1120" s="64"/>
      <c r="F1120" s="65"/>
      <c r="G1120" s="64"/>
    </row>
    <row r="1121" ht="15.0" customHeight="1">
      <c r="E1121" s="64"/>
      <c r="F1121" s="65"/>
      <c r="G1121" s="64"/>
    </row>
    <row r="1122" ht="15.0" customHeight="1">
      <c r="E1122" s="64"/>
      <c r="F1122" s="65"/>
      <c r="G1122" s="64"/>
    </row>
    <row r="1123" ht="15.0" customHeight="1">
      <c r="E1123" s="64"/>
      <c r="F1123" s="65"/>
      <c r="G1123" s="64"/>
    </row>
    <row r="1124" ht="15.0" customHeight="1">
      <c r="E1124" s="64"/>
      <c r="F1124" s="65"/>
      <c r="G1124" s="64"/>
    </row>
    <row r="1125" ht="15.0" customHeight="1">
      <c r="E1125" s="64"/>
      <c r="F1125" s="65"/>
      <c r="G1125" s="64"/>
    </row>
    <row r="1126" ht="15.0" customHeight="1">
      <c r="E1126" s="64"/>
      <c r="F1126" s="65"/>
      <c r="G1126" s="64"/>
    </row>
    <row r="1127" ht="15.0" customHeight="1">
      <c r="E1127" s="64"/>
      <c r="F1127" s="65"/>
      <c r="G1127" s="64"/>
    </row>
    <row r="1128" ht="15.0" customHeight="1">
      <c r="E1128" s="64"/>
      <c r="F1128" s="65"/>
      <c r="G1128" s="64"/>
    </row>
    <row r="1129" ht="15.0" customHeight="1">
      <c r="E1129" s="64"/>
      <c r="F1129" s="65"/>
      <c r="G1129" s="64"/>
    </row>
    <row r="1130" ht="15.0" customHeight="1">
      <c r="E1130" s="64"/>
      <c r="F1130" s="65"/>
      <c r="G1130" s="64"/>
    </row>
    <row r="1131" ht="15.0" customHeight="1">
      <c r="E1131" s="64"/>
      <c r="F1131" s="65"/>
      <c r="G1131" s="64"/>
    </row>
    <row r="1132" ht="15.0" customHeight="1">
      <c r="E1132" s="64"/>
      <c r="F1132" s="65"/>
      <c r="G1132" s="64"/>
    </row>
    <row r="1133" ht="15.0" customHeight="1">
      <c r="E1133" s="64"/>
      <c r="F1133" s="65"/>
      <c r="G1133" s="64"/>
    </row>
    <row r="1134" ht="15.0" customHeight="1">
      <c r="E1134" s="64"/>
      <c r="F1134" s="65"/>
      <c r="G1134" s="64"/>
    </row>
    <row r="1135" ht="15.0" customHeight="1">
      <c r="E1135" s="64"/>
      <c r="F1135" s="65"/>
      <c r="G1135" s="64"/>
    </row>
    <row r="1136" ht="15.0" customHeight="1">
      <c r="E1136" s="64"/>
      <c r="F1136" s="65"/>
      <c r="G1136" s="64"/>
    </row>
    <row r="1137" ht="15.0" customHeight="1">
      <c r="E1137" s="64"/>
      <c r="F1137" s="65"/>
      <c r="G1137" s="64"/>
    </row>
    <row r="1138" ht="15.0" customHeight="1">
      <c r="E1138" s="64"/>
      <c r="F1138" s="65"/>
      <c r="G1138" s="64"/>
    </row>
    <row r="1139" ht="15.0" customHeight="1">
      <c r="E1139" s="64"/>
      <c r="F1139" s="65"/>
      <c r="G1139" s="64"/>
    </row>
    <row r="1140" ht="15.0" customHeight="1">
      <c r="E1140" s="64"/>
      <c r="F1140" s="65"/>
      <c r="G1140" s="64"/>
    </row>
    <row r="1141" ht="15.0" customHeight="1">
      <c r="E1141" s="64"/>
      <c r="F1141" s="65"/>
      <c r="G1141" s="64"/>
    </row>
    <row r="1142" ht="15.0" customHeight="1">
      <c r="E1142" s="64"/>
      <c r="F1142" s="65"/>
      <c r="G1142" s="64"/>
    </row>
    <row r="1143" ht="15.0" customHeight="1">
      <c r="E1143" s="64"/>
      <c r="F1143" s="65"/>
      <c r="G1143" s="64"/>
    </row>
    <row r="1144" ht="15.0" customHeight="1">
      <c r="E1144" s="64"/>
      <c r="F1144" s="65"/>
      <c r="G1144" s="64"/>
    </row>
    <row r="1145" ht="15.0" customHeight="1">
      <c r="E1145" s="64"/>
      <c r="F1145" s="65"/>
      <c r="G1145" s="64"/>
    </row>
    <row r="1146" ht="15.0" customHeight="1">
      <c r="E1146" s="64"/>
      <c r="F1146" s="65"/>
      <c r="G1146" s="64"/>
    </row>
    <row r="1147" ht="15.0" customHeight="1">
      <c r="E1147" s="64"/>
      <c r="F1147" s="65"/>
      <c r="G1147" s="64"/>
    </row>
    <row r="1148" ht="15.0" customHeight="1">
      <c r="E1148" s="64"/>
      <c r="F1148" s="65"/>
      <c r="G1148" s="64"/>
    </row>
    <row r="1149" ht="15.0" customHeight="1">
      <c r="E1149" s="64"/>
      <c r="F1149" s="65"/>
      <c r="G1149" s="64"/>
    </row>
    <row r="1150" ht="15.0" customHeight="1">
      <c r="E1150" s="64"/>
      <c r="F1150" s="65"/>
      <c r="G1150" s="64"/>
    </row>
    <row r="1151" ht="15.0" customHeight="1">
      <c r="E1151" s="64"/>
      <c r="F1151" s="65"/>
      <c r="G1151" s="64"/>
    </row>
    <row r="1152" ht="15.0" customHeight="1">
      <c r="E1152" s="64"/>
      <c r="F1152" s="65"/>
      <c r="G1152" s="64"/>
    </row>
    <row r="1153" ht="15.0" customHeight="1">
      <c r="E1153" s="64"/>
      <c r="F1153" s="65"/>
      <c r="G1153" s="64"/>
    </row>
    <row r="1154" ht="15.0" customHeight="1">
      <c r="E1154" s="64"/>
      <c r="F1154" s="65"/>
      <c r="G1154" s="64"/>
    </row>
    <row r="1155" ht="15.0" customHeight="1">
      <c r="E1155" s="64"/>
      <c r="F1155" s="65"/>
      <c r="G1155" s="64"/>
    </row>
    <row r="1156" ht="15.0" customHeight="1">
      <c r="E1156" s="64"/>
      <c r="F1156" s="65"/>
      <c r="G1156" s="64"/>
    </row>
    <row r="1157" ht="15.0" customHeight="1">
      <c r="E1157" s="64"/>
      <c r="F1157" s="65"/>
      <c r="G1157" s="64"/>
    </row>
    <row r="1158" ht="15.0" customHeight="1">
      <c r="E1158" s="64"/>
      <c r="F1158" s="65"/>
      <c r="G1158" s="64"/>
    </row>
    <row r="1159" ht="15.0" customHeight="1">
      <c r="E1159" s="64"/>
      <c r="F1159" s="65"/>
      <c r="G1159" s="64"/>
    </row>
    <row r="1160" ht="15.0" customHeight="1">
      <c r="E1160" s="64"/>
      <c r="F1160" s="65"/>
      <c r="G1160" s="64"/>
    </row>
    <row r="1161" ht="15.0" customHeight="1">
      <c r="E1161" s="64"/>
      <c r="F1161" s="65"/>
      <c r="G1161" s="64"/>
    </row>
    <row r="1162" ht="15.0" customHeight="1">
      <c r="E1162" s="64"/>
      <c r="F1162" s="65"/>
      <c r="G1162" s="64"/>
    </row>
    <row r="1163" ht="15.0" customHeight="1">
      <c r="E1163" s="64"/>
      <c r="F1163" s="65"/>
      <c r="G1163" s="64"/>
    </row>
    <row r="1164" ht="15.0" customHeight="1">
      <c r="E1164" s="64"/>
      <c r="F1164" s="65"/>
      <c r="G1164" s="64"/>
    </row>
    <row r="1165" ht="15.0" customHeight="1">
      <c r="E1165" s="64"/>
      <c r="F1165" s="65"/>
      <c r="G1165" s="64"/>
    </row>
    <row r="1166" ht="15.0" customHeight="1">
      <c r="E1166" s="64"/>
      <c r="F1166" s="65"/>
      <c r="G1166" s="64"/>
    </row>
    <row r="1167" ht="15.0" customHeight="1">
      <c r="E1167" s="64"/>
      <c r="F1167" s="65"/>
      <c r="G1167" s="64"/>
    </row>
    <row r="1168" ht="15.0" customHeight="1">
      <c r="E1168" s="64"/>
      <c r="F1168" s="65"/>
      <c r="G1168" s="64"/>
    </row>
    <row r="1169" ht="15.0" customHeight="1">
      <c r="E1169" s="64"/>
      <c r="F1169" s="65"/>
      <c r="G1169" s="64"/>
    </row>
    <row r="1170" ht="15.0" customHeight="1">
      <c r="E1170" s="64"/>
      <c r="F1170" s="65"/>
      <c r="G1170" s="64"/>
    </row>
    <row r="1171" ht="15.0" customHeight="1">
      <c r="E1171" s="64"/>
      <c r="F1171" s="65"/>
      <c r="G1171" s="64"/>
    </row>
    <row r="1172" ht="15.0" customHeight="1">
      <c r="E1172" s="64"/>
      <c r="F1172" s="65"/>
      <c r="G1172" s="64"/>
    </row>
    <row r="1173" ht="15.0" customHeight="1">
      <c r="E1173" s="64"/>
      <c r="F1173" s="65"/>
      <c r="G1173" s="64"/>
    </row>
    <row r="1174" ht="15.0" customHeight="1">
      <c r="E1174" s="64"/>
      <c r="F1174" s="65"/>
      <c r="G1174" s="64"/>
    </row>
    <row r="1175" ht="15.0" customHeight="1">
      <c r="E1175" s="64"/>
      <c r="F1175" s="65"/>
      <c r="G1175" s="64"/>
    </row>
    <row r="1176" ht="15.0" customHeight="1">
      <c r="E1176" s="64"/>
      <c r="F1176" s="65"/>
      <c r="G1176" s="64"/>
    </row>
    <row r="1177" ht="15.0" customHeight="1">
      <c r="E1177" s="64"/>
      <c r="F1177" s="65"/>
      <c r="G1177" s="64"/>
    </row>
    <row r="1178" ht="15.0" customHeight="1">
      <c r="E1178" s="64"/>
      <c r="F1178" s="65"/>
      <c r="G1178" s="64"/>
    </row>
    <row r="1179" ht="15.0" customHeight="1">
      <c r="E1179" s="64"/>
      <c r="F1179" s="65"/>
      <c r="G1179" s="64"/>
    </row>
    <row r="1180" ht="15.0" customHeight="1">
      <c r="E1180" s="64"/>
      <c r="F1180" s="65"/>
      <c r="G1180" s="64"/>
    </row>
    <row r="1181" ht="15.0" customHeight="1">
      <c r="E1181" s="64"/>
      <c r="F1181" s="65"/>
      <c r="G1181" s="64"/>
    </row>
    <row r="1182" ht="15.0" customHeight="1">
      <c r="E1182" s="64"/>
      <c r="F1182" s="65"/>
      <c r="G1182" s="64"/>
    </row>
    <row r="1183" ht="15.0" customHeight="1">
      <c r="E1183" s="64"/>
      <c r="F1183" s="65"/>
      <c r="G1183" s="64"/>
    </row>
    <row r="1184" ht="15.0" customHeight="1">
      <c r="E1184" s="64"/>
      <c r="F1184" s="65"/>
      <c r="G1184" s="64"/>
    </row>
    <row r="1185" ht="15.0" customHeight="1">
      <c r="E1185" s="64"/>
      <c r="F1185" s="65"/>
      <c r="G1185" s="64"/>
    </row>
    <row r="1186" ht="15.0" customHeight="1">
      <c r="E1186" s="64"/>
      <c r="F1186" s="65"/>
      <c r="G1186" s="64"/>
    </row>
    <row r="1187" ht="15.0" customHeight="1">
      <c r="E1187" s="64"/>
      <c r="F1187" s="65"/>
      <c r="G1187" s="64"/>
    </row>
    <row r="1188" ht="15.0" customHeight="1">
      <c r="E1188" s="64"/>
      <c r="F1188" s="65"/>
      <c r="G1188" s="64"/>
    </row>
    <row r="1189" ht="15.0" customHeight="1">
      <c r="E1189" s="64"/>
      <c r="F1189" s="65"/>
      <c r="G1189" s="64"/>
    </row>
    <row r="1190" ht="15.0" customHeight="1">
      <c r="E1190" s="64"/>
      <c r="F1190" s="65"/>
      <c r="G1190" s="64"/>
    </row>
    <row r="1191" ht="15.0" customHeight="1">
      <c r="E1191" s="64"/>
      <c r="F1191" s="65"/>
      <c r="G1191" s="64"/>
    </row>
    <row r="1192" ht="15.0" customHeight="1">
      <c r="E1192" s="64"/>
      <c r="F1192" s="65"/>
      <c r="G1192" s="64"/>
    </row>
    <row r="1193" ht="15.0" customHeight="1">
      <c r="E1193" s="64"/>
      <c r="F1193" s="65"/>
      <c r="G1193" s="64"/>
    </row>
    <row r="1194" ht="15.0" customHeight="1">
      <c r="E1194" s="64"/>
      <c r="F1194" s="65"/>
      <c r="G1194" s="64"/>
    </row>
    <row r="1195" ht="15.0" customHeight="1">
      <c r="E1195" s="64"/>
      <c r="F1195" s="65"/>
      <c r="G1195" s="64"/>
    </row>
    <row r="1196" ht="15.0" customHeight="1">
      <c r="E1196" s="64"/>
      <c r="F1196" s="65"/>
      <c r="G1196" s="64"/>
    </row>
    <row r="1197" ht="15.0" customHeight="1">
      <c r="E1197" s="64"/>
      <c r="F1197" s="65"/>
      <c r="G1197" s="64"/>
    </row>
    <row r="1198" ht="15.0" customHeight="1">
      <c r="E1198" s="64"/>
      <c r="F1198" s="65"/>
      <c r="G1198" s="64"/>
    </row>
    <row r="1199" ht="15.0" customHeight="1">
      <c r="E1199" s="64"/>
      <c r="F1199" s="65"/>
      <c r="G1199" s="64"/>
    </row>
    <row r="1200" ht="15.0" customHeight="1">
      <c r="E1200" s="64"/>
      <c r="F1200" s="65"/>
      <c r="G1200" s="64"/>
    </row>
    <row r="1201" ht="15.0" customHeight="1">
      <c r="E1201" s="64"/>
      <c r="F1201" s="65"/>
      <c r="G1201" s="64"/>
    </row>
    <row r="1202" ht="15.0" customHeight="1">
      <c r="E1202" s="64"/>
      <c r="F1202" s="65"/>
      <c r="G1202" s="64"/>
    </row>
    <row r="1203" ht="15.0" customHeight="1">
      <c r="E1203" s="64"/>
      <c r="F1203" s="65"/>
      <c r="G1203" s="64"/>
    </row>
    <row r="1204" ht="15.0" customHeight="1">
      <c r="E1204" s="64"/>
      <c r="F1204" s="65"/>
      <c r="G1204" s="64"/>
    </row>
    <row r="1205" ht="15.0" customHeight="1">
      <c r="E1205" s="64"/>
      <c r="F1205" s="65"/>
      <c r="G1205" s="64"/>
    </row>
    <row r="1206" ht="15.0" customHeight="1">
      <c r="E1206" s="64"/>
      <c r="F1206" s="65"/>
      <c r="G1206" s="64"/>
    </row>
    <row r="1207" ht="15.0" customHeight="1">
      <c r="E1207" s="64"/>
      <c r="F1207" s="65"/>
      <c r="G1207" s="64"/>
    </row>
    <row r="1208" ht="15.0" customHeight="1">
      <c r="E1208" s="64"/>
      <c r="F1208" s="65"/>
      <c r="G1208" s="64"/>
    </row>
    <row r="1209" ht="15.0" customHeight="1">
      <c r="E1209" s="64"/>
      <c r="F1209" s="65"/>
      <c r="G1209" s="64"/>
    </row>
    <row r="1210" ht="15.0" customHeight="1">
      <c r="E1210" s="64"/>
      <c r="F1210" s="65"/>
      <c r="G1210" s="64"/>
    </row>
    <row r="1211" ht="15.0" customHeight="1">
      <c r="E1211" s="64"/>
      <c r="F1211" s="65"/>
      <c r="G1211" s="64"/>
    </row>
    <row r="1212" ht="15.0" customHeight="1">
      <c r="E1212" s="64"/>
      <c r="F1212" s="65"/>
      <c r="G1212" s="64"/>
    </row>
    <row r="1213" ht="15.0" customHeight="1">
      <c r="E1213" s="64"/>
      <c r="F1213" s="65"/>
      <c r="G1213" s="64"/>
    </row>
    <row r="1214" ht="15.0" customHeight="1">
      <c r="E1214" s="64"/>
      <c r="F1214" s="65"/>
      <c r="G1214" s="64"/>
    </row>
    <row r="1215" ht="15.0" customHeight="1">
      <c r="E1215" s="64"/>
      <c r="F1215" s="65"/>
      <c r="G1215" s="64"/>
    </row>
    <row r="1216" ht="15.0" customHeight="1">
      <c r="E1216" s="64"/>
      <c r="F1216" s="65"/>
      <c r="G1216" s="64"/>
    </row>
    <row r="1217" ht="15.0" customHeight="1">
      <c r="E1217" s="64"/>
      <c r="F1217" s="65"/>
      <c r="G1217" s="64"/>
    </row>
    <row r="1218" ht="15.0" customHeight="1">
      <c r="E1218" s="64"/>
      <c r="F1218" s="65"/>
      <c r="G1218" s="64"/>
    </row>
    <row r="1219" ht="15.0" customHeight="1">
      <c r="E1219" s="64"/>
      <c r="F1219" s="65"/>
      <c r="G1219" s="64"/>
    </row>
    <row r="1220" ht="15.0" customHeight="1">
      <c r="E1220" s="64"/>
      <c r="F1220" s="65"/>
      <c r="G1220" s="64"/>
    </row>
    <row r="1221" ht="15.0" customHeight="1">
      <c r="E1221" s="64"/>
      <c r="F1221" s="65"/>
      <c r="G1221" s="64"/>
    </row>
    <row r="1222" ht="15.0" customHeight="1">
      <c r="E1222" s="64"/>
      <c r="F1222" s="65"/>
      <c r="G1222" s="64"/>
    </row>
    <row r="1223" ht="15.0" customHeight="1">
      <c r="E1223" s="64"/>
      <c r="F1223" s="65"/>
      <c r="G1223" s="64"/>
    </row>
    <row r="1224" ht="15.0" customHeight="1">
      <c r="E1224" s="64"/>
      <c r="F1224" s="65"/>
      <c r="G1224" s="64"/>
    </row>
    <row r="1225" ht="15.0" customHeight="1">
      <c r="E1225" s="64"/>
      <c r="F1225" s="65"/>
      <c r="G1225" s="64"/>
    </row>
    <row r="1226" ht="15.0" customHeight="1">
      <c r="E1226" s="64"/>
      <c r="F1226" s="65"/>
      <c r="G1226" s="64"/>
    </row>
    <row r="1227" ht="15.0" customHeight="1">
      <c r="E1227" s="64"/>
      <c r="F1227" s="65"/>
      <c r="G1227" s="64"/>
    </row>
    <row r="1228" ht="15.0" customHeight="1">
      <c r="E1228" s="64"/>
      <c r="F1228" s="65"/>
      <c r="G1228" s="64"/>
    </row>
    <row r="1229" ht="15.0" customHeight="1">
      <c r="E1229" s="64"/>
      <c r="F1229" s="65"/>
      <c r="G1229" s="64"/>
    </row>
    <row r="1230" ht="15.0" customHeight="1">
      <c r="E1230" s="64"/>
      <c r="F1230" s="65"/>
      <c r="G1230" s="64"/>
    </row>
    <row r="1231" ht="15.0" customHeight="1">
      <c r="E1231" s="64"/>
      <c r="F1231" s="65"/>
      <c r="G1231" s="64"/>
    </row>
    <row r="1232" ht="15.0" customHeight="1">
      <c r="E1232" s="64"/>
      <c r="F1232" s="65"/>
      <c r="G1232" s="64"/>
    </row>
    <row r="1233" ht="15.0" customHeight="1">
      <c r="E1233" s="64"/>
      <c r="F1233" s="65"/>
      <c r="G1233" s="64"/>
    </row>
    <row r="1234" ht="15.0" customHeight="1">
      <c r="E1234" s="64"/>
      <c r="F1234" s="65"/>
      <c r="G1234" s="64"/>
    </row>
    <row r="1235" ht="15.0" customHeight="1">
      <c r="E1235" s="64"/>
      <c r="F1235" s="65"/>
      <c r="G1235" s="64"/>
    </row>
    <row r="1236" ht="15.0" customHeight="1">
      <c r="E1236" s="64"/>
      <c r="F1236" s="65"/>
      <c r="G1236" s="64"/>
    </row>
    <row r="1237" ht="15.0" customHeight="1">
      <c r="E1237" s="64"/>
      <c r="F1237" s="65"/>
      <c r="G1237" s="64"/>
    </row>
    <row r="1238" ht="15.0" customHeight="1">
      <c r="E1238" s="64"/>
      <c r="F1238" s="65"/>
      <c r="G1238" s="64"/>
    </row>
    <row r="1239" ht="15.0" customHeight="1">
      <c r="E1239" s="64"/>
      <c r="F1239" s="65"/>
      <c r="G1239" s="64"/>
    </row>
    <row r="1240" ht="15.0" customHeight="1">
      <c r="E1240" s="64"/>
      <c r="F1240" s="65"/>
      <c r="G1240" s="64"/>
    </row>
    <row r="1241" ht="15.0" customHeight="1">
      <c r="E1241" s="64"/>
      <c r="F1241" s="65"/>
      <c r="G1241" s="64"/>
    </row>
    <row r="1242" ht="15.0" customHeight="1">
      <c r="E1242" s="64"/>
      <c r="F1242" s="65"/>
      <c r="G1242" s="64"/>
    </row>
    <row r="1243" ht="15.0" customHeight="1">
      <c r="E1243" s="64"/>
      <c r="F1243" s="65"/>
      <c r="G1243" s="64"/>
    </row>
    <row r="1244" ht="15.0" customHeight="1">
      <c r="E1244" s="64"/>
      <c r="F1244" s="65"/>
      <c r="G1244" s="64"/>
    </row>
    <row r="1245" ht="15.0" customHeight="1">
      <c r="E1245" s="64"/>
      <c r="F1245" s="65"/>
      <c r="G1245" s="64"/>
    </row>
    <row r="1246" ht="15.0" customHeight="1">
      <c r="E1246" s="64"/>
      <c r="F1246" s="65"/>
      <c r="G1246" s="64"/>
    </row>
    <row r="1247" ht="15.0" customHeight="1">
      <c r="E1247" s="64"/>
      <c r="F1247" s="65"/>
      <c r="G1247" s="64"/>
    </row>
    <row r="1248" ht="15.0" customHeight="1">
      <c r="E1248" s="64"/>
      <c r="F1248" s="65"/>
      <c r="G1248" s="64"/>
    </row>
    <row r="1249" ht="15.0" customHeight="1">
      <c r="E1249" s="64"/>
      <c r="F1249" s="65"/>
      <c r="G1249" s="64"/>
    </row>
    <row r="1250" ht="15.0" customHeight="1">
      <c r="E1250" s="64"/>
      <c r="F1250" s="65"/>
      <c r="G1250" s="64"/>
    </row>
    <row r="1251" ht="15.0" customHeight="1">
      <c r="E1251" s="64"/>
      <c r="F1251" s="65"/>
      <c r="G1251" s="64"/>
    </row>
    <row r="1252" ht="15.0" customHeight="1">
      <c r="E1252" s="64"/>
      <c r="F1252" s="65"/>
      <c r="G1252" s="64"/>
    </row>
    <row r="1253" ht="15.0" customHeight="1">
      <c r="E1253" s="64"/>
      <c r="F1253" s="65"/>
      <c r="G1253" s="64"/>
    </row>
    <row r="1254" ht="15.0" customHeight="1">
      <c r="E1254" s="64"/>
      <c r="F1254" s="65"/>
      <c r="G1254" s="64"/>
    </row>
    <row r="1255" ht="15.0" customHeight="1">
      <c r="E1255" s="64"/>
      <c r="F1255" s="65"/>
      <c r="G1255" s="64"/>
    </row>
    <row r="1256" ht="15.0" customHeight="1">
      <c r="E1256" s="64"/>
      <c r="F1256" s="65"/>
      <c r="G1256" s="64"/>
    </row>
    <row r="1257" ht="15.0" customHeight="1">
      <c r="E1257" s="64"/>
      <c r="F1257" s="65"/>
      <c r="G1257" s="64"/>
    </row>
    <row r="1258" ht="15.0" customHeight="1">
      <c r="E1258" s="64"/>
      <c r="F1258" s="65"/>
      <c r="G1258" s="64"/>
    </row>
    <row r="1259" ht="15.0" customHeight="1">
      <c r="E1259" s="64"/>
      <c r="F1259" s="65"/>
      <c r="G1259" s="64"/>
    </row>
    <row r="1260" ht="15.0" customHeight="1">
      <c r="E1260" s="64"/>
      <c r="F1260" s="65"/>
      <c r="G1260" s="64"/>
    </row>
    <row r="1261" ht="15.0" customHeight="1">
      <c r="E1261" s="64"/>
      <c r="F1261" s="65"/>
      <c r="G1261" s="64"/>
    </row>
    <row r="1262" ht="15.0" customHeight="1">
      <c r="E1262" s="64"/>
      <c r="F1262" s="65"/>
      <c r="G1262" s="64"/>
    </row>
    <row r="1263" ht="15.0" customHeight="1">
      <c r="E1263" s="64"/>
      <c r="F1263" s="65"/>
      <c r="G1263" s="64"/>
    </row>
    <row r="1264" ht="15.0" customHeight="1">
      <c r="E1264" s="64"/>
      <c r="F1264" s="65"/>
      <c r="G1264" s="64"/>
    </row>
    <row r="1265" ht="15.0" customHeight="1">
      <c r="E1265" s="64"/>
      <c r="F1265" s="65"/>
      <c r="G1265" s="64"/>
    </row>
    <row r="1266" ht="15.0" customHeight="1">
      <c r="E1266" s="64"/>
      <c r="F1266" s="65"/>
      <c r="G1266" s="64"/>
    </row>
    <row r="1267" ht="15.0" customHeight="1">
      <c r="E1267" s="64"/>
      <c r="F1267" s="65"/>
      <c r="G1267" s="64"/>
    </row>
    <row r="1268" ht="15.0" customHeight="1">
      <c r="E1268" s="64"/>
      <c r="F1268" s="65"/>
      <c r="G1268" s="64"/>
    </row>
    <row r="1269" ht="15.0" customHeight="1">
      <c r="E1269" s="64"/>
      <c r="F1269" s="65"/>
      <c r="G1269" s="64"/>
    </row>
    <row r="1270" ht="15.0" customHeight="1">
      <c r="E1270" s="64"/>
      <c r="F1270" s="65"/>
      <c r="G1270" s="64"/>
    </row>
    <row r="1271" ht="15.0" customHeight="1">
      <c r="E1271" s="64"/>
      <c r="F1271" s="65"/>
      <c r="G1271" s="64"/>
    </row>
    <row r="1272" ht="15.0" customHeight="1">
      <c r="E1272" s="64"/>
      <c r="F1272" s="65"/>
      <c r="G1272" s="64"/>
    </row>
    <row r="1273" ht="15.0" customHeight="1">
      <c r="E1273" s="64"/>
      <c r="F1273" s="65"/>
      <c r="G1273" s="64"/>
    </row>
    <row r="1274" ht="15.0" customHeight="1">
      <c r="E1274" s="64"/>
      <c r="F1274" s="65"/>
      <c r="G1274" s="64"/>
    </row>
    <row r="1275" ht="15.0" customHeight="1">
      <c r="E1275" s="64"/>
      <c r="F1275" s="65"/>
      <c r="G1275" s="64"/>
    </row>
    <row r="1276" ht="15.0" customHeight="1">
      <c r="E1276" s="64"/>
      <c r="F1276" s="65"/>
      <c r="G1276" s="64"/>
    </row>
    <row r="1277" ht="15.0" customHeight="1">
      <c r="E1277" s="64"/>
      <c r="F1277" s="65"/>
      <c r="G1277" s="64"/>
    </row>
    <row r="1278" ht="15.0" customHeight="1">
      <c r="E1278" s="64"/>
      <c r="F1278" s="65"/>
      <c r="G1278" s="64"/>
    </row>
    <row r="1279" ht="15.0" customHeight="1">
      <c r="E1279" s="64"/>
      <c r="F1279" s="65"/>
      <c r="G1279" s="64"/>
    </row>
    <row r="1280" ht="15.0" customHeight="1">
      <c r="E1280" s="64"/>
      <c r="F1280" s="65"/>
      <c r="G1280" s="64"/>
    </row>
    <row r="1281" ht="15.0" customHeight="1">
      <c r="E1281" s="64"/>
      <c r="F1281" s="65"/>
      <c r="G1281" s="64"/>
    </row>
    <row r="1282" ht="15.0" customHeight="1">
      <c r="E1282" s="64"/>
      <c r="F1282" s="65"/>
      <c r="G1282" s="64"/>
    </row>
    <row r="1283" ht="15.0" customHeight="1">
      <c r="E1283" s="64"/>
      <c r="F1283" s="65"/>
      <c r="G1283" s="64"/>
    </row>
    <row r="1284" ht="15.0" customHeight="1">
      <c r="E1284" s="64"/>
      <c r="F1284" s="65"/>
      <c r="G1284" s="64"/>
    </row>
    <row r="1285" ht="15.0" customHeight="1">
      <c r="E1285" s="64"/>
      <c r="F1285" s="65"/>
      <c r="G1285" s="64"/>
    </row>
    <row r="1286" ht="15.0" customHeight="1">
      <c r="E1286" s="64"/>
      <c r="F1286" s="65"/>
      <c r="G1286" s="64"/>
    </row>
    <row r="1287" ht="15.0" customHeight="1">
      <c r="E1287" s="64"/>
      <c r="F1287" s="65"/>
      <c r="G1287" s="64"/>
    </row>
    <row r="1288" ht="15.0" customHeight="1">
      <c r="E1288" s="64"/>
      <c r="F1288" s="65"/>
      <c r="G1288" s="64"/>
    </row>
    <row r="1289" ht="15.0" customHeight="1">
      <c r="E1289" s="64"/>
      <c r="F1289" s="65"/>
      <c r="G1289" s="64"/>
    </row>
    <row r="1290" ht="15.0" customHeight="1">
      <c r="E1290" s="64"/>
      <c r="F1290" s="65"/>
      <c r="G1290" s="64"/>
    </row>
    <row r="1291" ht="15.0" customHeight="1">
      <c r="E1291" s="64"/>
      <c r="F1291" s="65"/>
      <c r="G1291" s="64"/>
    </row>
    <row r="1292" ht="15.0" customHeight="1">
      <c r="E1292" s="64"/>
      <c r="F1292" s="65"/>
      <c r="G1292" s="64"/>
    </row>
    <row r="1293" ht="15.0" customHeight="1">
      <c r="E1293" s="64"/>
      <c r="F1293" s="65"/>
      <c r="G1293" s="64"/>
    </row>
    <row r="1294" ht="15.0" customHeight="1">
      <c r="E1294" s="64"/>
      <c r="F1294" s="65"/>
      <c r="G1294" s="64"/>
    </row>
    <row r="1295" ht="15.0" customHeight="1">
      <c r="E1295" s="64"/>
      <c r="F1295" s="65"/>
      <c r="G1295" s="64"/>
    </row>
    <row r="1296" ht="15.0" customHeight="1">
      <c r="E1296" s="64"/>
      <c r="F1296" s="65"/>
      <c r="G1296" s="64"/>
    </row>
    <row r="1297" ht="15.0" customHeight="1">
      <c r="E1297" s="64"/>
      <c r="F1297" s="65"/>
      <c r="G1297" s="64"/>
    </row>
    <row r="1298" ht="15.0" customHeight="1">
      <c r="E1298" s="64"/>
      <c r="F1298" s="65"/>
      <c r="G1298" s="64"/>
    </row>
    <row r="1299" ht="15.0" customHeight="1">
      <c r="E1299" s="64"/>
      <c r="F1299" s="65"/>
      <c r="G1299" s="64"/>
    </row>
    <row r="1300" ht="15.0" customHeight="1">
      <c r="E1300" s="64"/>
      <c r="F1300" s="65"/>
      <c r="G1300" s="64"/>
    </row>
    <row r="1301" ht="15.0" customHeight="1">
      <c r="E1301" s="64"/>
      <c r="F1301" s="65"/>
      <c r="G1301" s="64"/>
    </row>
    <row r="1302" ht="15.0" customHeight="1">
      <c r="E1302" s="64"/>
      <c r="F1302" s="65"/>
      <c r="G1302" s="64"/>
    </row>
    <row r="1303" ht="15.0" customHeight="1">
      <c r="E1303" s="64"/>
      <c r="F1303" s="65"/>
      <c r="G1303" s="64"/>
    </row>
    <row r="1304" ht="15.0" customHeight="1">
      <c r="E1304" s="64"/>
      <c r="F1304" s="65"/>
      <c r="G1304" s="64"/>
    </row>
    <row r="1305" ht="15.0" customHeight="1">
      <c r="E1305" s="64"/>
      <c r="F1305" s="65"/>
      <c r="G1305" s="64"/>
    </row>
    <row r="1306" ht="15.0" customHeight="1">
      <c r="E1306" s="64"/>
      <c r="F1306" s="65"/>
      <c r="G1306" s="64"/>
    </row>
    <row r="1307" ht="15.0" customHeight="1">
      <c r="E1307" s="64"/>
      <c r="F1307" s="65"/>
      <c r="G1307" s="64"/>
    </row>
    <row r="1308" ht="15.0" customHeight="1">
      <c r="E1308" s="64"/>
      <c r="F1308" s="65"/>
      <c r="G1308" s="64"/>
    </row>
    <row r="1309" ht="15.0" customHeight="1">
      <c r="E1309" s="64"/>
      <c r="F1309" s="65"/>
      <c r="G1309" s="64"/>
    </row>
    <row r="1310" ht="15.0" customHeight="1">
      <c r="E1310" s="64"/>
      <c r="F1310" s="65"/>
      <c r="G1310" s="64"/>
    </row>
    <row r="1311" ht="15.0" customHeight="1">
      <c r="E1311" s="64"/>
      <c r="F1311" s="65"/>
      <c r="G1311" s="64"/>
    </row>
    <row r="1312" ht="15.0" customHeight="1">
      <c r="E1312" s="64"/>
      <c r="F1312" s="65"/>
      <c r="G1312" s="64"/>
    </row>
    <row r="1313" ht="15.0" customHeight="1">
      <c r="E1313" s="64"/>
      <c r="F1313" s="65"/>
      <c r="G1313" s="64"/>
    </row>
    <row r="1314" ht="15.0" customHeight="1">
      <c r="E1314" s="64"/>
      <c r="F1314" s="65"/>
      <c r="G1314" s="64"/>
    </row>
    <row r="1315" ht="15.0" customHeight="1">
      <c r="E1315" s="64"/>
      <c r="F1315" s="65"/>
      <c r="G1315" s="64"/>
    </row>
    <row r="1316" ht="15.0" customHeight="1">
      <c r="E1316" s="64"/>
      <c r="F1316" s="65"/>
      <c r="G1316" s="64"/>
    </row>
    <row r="1317" ht="15.0" customHeight="1">
      <c r="E1317" s="64"/>
      <c r="F1317" s="65"/>
      <c r="G1317" s="64"/>
    </row>
    <row r="1318" ht="15.0" customHeight="1">
      <c r="E1318" s="64"/>
      <c r="F1318" s="65"/>
      <c r="G1318" s="64"/>
    </row>
    <row r="1319" ht="15.0" customHeight="1">
      <c r="E1319" s="64"/>
      <c r="F1319" s="65"/>
      <c r="G1319" s="64"/>
    </row>
    <row r="1320" ht="15.0" customHeight="1">
      <c r="E1320" s="64"/>
      <c r="F1320" s="65"/>
      <c r="G1320" s="64"/>
    </row>
    <row r="1321" ht="15.0" customHeight="1">
      <c r="E1321" s="64"/>
      <c r="F1321" s="65"/>
      <c r="G1321" s="64"/>
    </row>
    <row r="1322" ht="15.0" customHeight="1">
      <c r="E1322" s="64"/>
      <c r="F1322" s="65"/>
      <c r="G1322" s="64"/>
    </row>
    <row r="1323" ht="15.0" customHeight="1">
      <c r="E1323" s="64"/>
      <c r="F1323" s="65"/>
      <c r="G1323" s="64"/>
    </row>
    <row r="1324" ht="15.0" customHeight="1">
      <c r="E1324" s="64"/>
      <c r="F1324" s="65"/>
      <c r="G1324" s="64"/>
    </row>
    <row r="1325" ht="15.0" customHeight="1">
      <c r="E1325" s="64"/>
      <c r="F1325" s="65"/>
      <c r="G1325" s="64"/>
    </row>
    <row r="1326" ht="15.0" customHeight="1">
      <c r="E1326" s="64"/>
      <c r="F1326" s="65"/>
      <c r="G1326" s="64"/>
    </row>
    <row r="1327" ht="15.0" customHeight="1">
      <c r="E1327" s="64"/>
      <c r="F1327" s="65"/>
      <c r="G1327" s="64"/>
    </row>
    <row r="1328" ht="15.0" customHeight="1">
      <c r="E1328" s="64"/>
      <c r="F1328" s="65"/>
      <c r="G1328" s="64"/>
    </row>
    <row r="1329" ht="15.0" customHeight="1">
      <c r="E1329" s="64"/>
      <c r="F1329" s="65"/>
      <c r="G1329" s="64"/>
    </row>
    <row r="1330" ht="15.0" customHeight="1">
      <c r="E1330" s="64"/>
      <c r="F1330" s="65"/>
      <c r="G1330" s="64"/>
    </row>
    <row r="1331" ht="15.0" customHeight="1">
      <c r="E1331" s="64"/>
      <c r="F1331" s="65"/>
      <c r="G1331" s="64"/>
    </row>
    <row r="1332" ht="15.0" customHeight="1">
      <c r="E1332" s="64"/>
      <c r="F1332" s="65"/>
      <c r="G1332" s="64"/>
    </row>
    <row r="1333" ht="15.0" customHeight="1">
      <c r="E1333" s="64"/>
      <c r="F1333" s="65"/>
      <c r="G1333" s="64"/>
    </row>
    <row r="1334" ht="15.0" customHeight="1">
      <c r="E1334" s="64"/>
      <c r="F1334" s="65"/>
      <c r="G1334" s="64"/>
    </row>
    <row r="1335" ht="15.0" customHeight="1">
      <c r="E1335" s="64"/>
      <c r="F1335" s="65"/>
      <c r="G1335" s="64"/>
    </row>
    <row r="1336" ht="15.0" customHeight="1">
      <c r="E1336" s="64"/>
      <c r="F1336" s="65"/>
      <c r="G1336" s="64"/>
    </row>
    <row r="1337" ht="15.0" customHeight="1">
      <c r="E1337" s="64"/>
      <c r="F1337" s="65"/>
      <c r="G1337" s="64"/>
    </row>
    <row r="1338" ht="15.0" customHeight="1">
      <c r="E1338" s="64"/>
      <c r="F1338" s="65"/>
      <c r="G1338" s="64"/>
    </row>
    <row r="1339" ht="15.0" customHeight="1">
      <c r="E1339" s="64"/>
      <c r="F1339" s="65"/>
      <c r="G1339" s="64"/>
    </row>
    <row r="1340" ht="15.0" customHeight="1">
      <c r="E1340" s="64"/>
      <c r="F1340" s="65"/>
      <c r="G1340" s="64"/>
    </row>
    <row r="1341" ht="15.0" customHeight="1">
      <c r="E1341" s="64"/>
      <c r="F1341" s="65"/>
      <c r="G1341" s="64"/>
    </row>
    <row r="1342" ht="15.0" customHeight="1">
      <c r="E1342" s="64"/>
      <c r="F1342" s="65"/>
      <c r="G1342" s="64"/>
    </row>
    <row r="1343" ht="15.0" customHeight="1">
      <c r="E1343" s="64"/>
      <c r="F1343" s="65"/>
      <c r="G1343" s="64"/>
    </row>
    <row r="1344" ht="15.0" customHeight="1">
      <c r="E1344" s="64"/>
      <c r="F1344" s="65"/>
      <c r="G1344" s="64"/>
    </row>
    <row r="1345" ht="15.0" customHeight="1">
      <c r="E1345" s="64"/>
      <c r="F1345" s="65"/>
      <c r="G1345" s="64"/>
    </row>
    <row r="1346" ht="15.0" customHeight="1">
      <c r="E1346" s="64"/>
      <c r="F1346" s="65"/>
      <c r="G1346" s="64"/>
    </row>
    <row r="1347" ht="15.0" customHeight="1">
      <c r="E1347" s="64"/>
      <c r="F1347" s="65"/>
      <c r="G1347" s="64"/>
    </row>
    <row r="1348" ht="15.0" customHeight="1">
      <c r="E1348" s="64"/>
      <c r="F1348" s="65"/>
      <c r="G1348" s="64"/>
    </row>
    <row r="1349" ht="15.0" customHeight="1">
      <c r="E1349" s="64"/>
      <c r="F1349" s="65"/>
      <c r="G1349" s="64"/>
    </row>
    <row r="1350" ht="15.0" customHeight="1">
      <c r="E1350" s="64"/>
      <c r="F1350" s="65"/>
      <c r="G1350" s="64"/>
    </row>
    <row r="1351" ht="15.0" customHeight="1">
      <c r="E1351" s="64"/>
      <c r="F1351" s="65"/>
      <c r="G1351" s="64"/>
    </row>
    <row r="1352" ht="15.0" customHeight="1">
      <c r="E1352" s="64"/>
      <c r="F1352" s="65"/>
      <c r="G1352" s="64"/>
    </row>
    <row r="1353" ht="15.0" customHeight="1">
      <c r="E1353" s="64"/>
      <c r="F1353" s="65"/>
      <c r="G1353" s="64"/>
    </row>
    <row r="1354" ht="15.0" customHeight="1">
      <c r="E1354" s="64"/>
      <c r="F1354" s="65"/>
      <c r="G1354" s="64"/>
    </row>
    <row r="1355" ht="15.0" customHeight="1">
      <c r="E1355" s="64"/>
      <c r="F1355" s="65"/>
      <c r="G1355" s="64"/>
    </row>
    <row r="1356" ht="15.0" customHeight="1">
      <c r="E1356" s="64"/>
      <c r="F1356" s="65"/>
      <c r="G1356" s="64"/>
    </row>
    <row r="1357" ht="15.0" customHeight="1">
      <c r="E1357" s="64"/>
      <c r="F1357" s="65"/>
      <c r="G1357" s="64"/>
    </row>
    <row r="1358" ht="15.0" customHeight="1">
      <c r="E1358" s="64"/>
      <c r="F1358" s="65"/>
      <c r="G1358" s="64"/>
    </row>
    <row r="1359" ht="15.0" customHeight="1">
      <c r="E1359" s="64"/>
      <c r="F1359" s="65"/>
      <c r="G1359" s="64"/>
    </row>
    <row r="1360" ht="15.0" customHeight="1">
      <c r="E1360" s="64"/>
      <c r="F1360" s="65"/>
      <c r="G1360" s="64"/>
    </row>
    <row r="1361" ht="15.0" customHeight="1">
      <c r="E1361" s="64"/>
      <c r="F1361" s="65"/>
      <c r="G1361" s="64"/>
    </row>
    <row r="1362" ht="15.0" customHeight="1">
      <c r="E1362" s="64"/>
      <c r="F1362" s="65"/>
      <c r="G1362" s="64"/>
    </row>
    <row r="1363" ht="15.0" customHeight="1">
      <c r="E1363" s="64"/>
      <c r="F1363" s="65"/>
      <c r="G1363" s="64"/>
    </row>
    <row r="1364" ht="15.0" customHeight="1">
      <c r="E1364" s="64"/>
      <c r="F1364" s="65"/>
      <c r="G1364" s="64"/>
    </row>
    <row r="1365" ht="15.0" customHeight="1">
      <c r="E1365" s="64"/>
      <c r="F1365" s="65"/>
      <c r="G1365" s="64"/>
    </row>
    <row r="1366" ht="15.0" customHeight="1">
      <c r="E1366" s="64"/>
      <c r="F1366" s="65"/>
      <c r="G1366" s="64"/>
    </row>
    <row r="1367" ht="15.0" customHeight="1">
      <c r="E1367" s="64"/>
      <c r="F1367" s="65"/>
      <c r="G1367" s="64"/>
    </row>
    <row r="1368" ht="15.0" customHeight="1">
      <c r="E1368" s="64"/>
      <c r="F1368" s="65"/>
      <c r="G1368" s="64"/>
    </row>
    <row r="1369" ht="15.0" customHeight="1">
      <c r="E1369" s="64"/>
      <c r="F1369" s="65"/>
      <c r="G1369" s="64"/>
    </row>
    <row r="1370" ht="15.0" customHeight="1">
      <c r="E1370" s="64"/>
      <c r="F1370" s="65"/>
      <c r="G1370" s="64"/>
    </row>
    <row r="1371" ht="15.0" customHeight="1">
      <c r="E1371" s="64"/>
      <c r="F1371" s="65"/>
      <c r="G1371" s="64"/>
    </row>
    <row r="1372" ht="15.0" customHeight="1">
      <c r="E1372" s="64"/>
      <c r="F1372" s="65"/>
      <c r="G1372" s="64"/>
    </row>
    <row r="1373" ht="15.0" customHeight="1">
      <c r="E1373" s="64"/>
      <c r="F1373" s="65"/>
      <c r="G1373" s="64"/>
    </row>
    <row r="1374" ht="15.0" customHeight="1">
      <c r="E1374" s="64"/>
      <c r="F1374" s="65"/>
      <c r="G1374" s="64"/>
    </row>
    <row r="1375" ht="15.0" customHeight="1">
      <c r="E1375" s="64"/>
      <c r="F1375" s="65"/>
      <c r="G1375" s="64"/>
    </row>
    <row r="1376" ht="15.0" customHeight="1">
      <c r="E1376" s="64"/>
      <c r="F1376" s="65"/>
      <c r="G1376" s="64"/>
    </row>
    <row r="1377" ht="15.0" customHeight="1">
      <c r="E1377" s="64"/>
      <c r="F1377" s="65"/>
      <c r="G1377" s="64"/>
    </row>
    <row r="1378" ht="15.0" customHeight="1">
      <c r="E1378" s="64"/>
      <c r="F1378" s="65"/>
      <c r="G1378" s="64"/>
    </row>
    <row r="1379" ht="15.0" customHeight="1">
      <c r="E1379" s="64"/>
      <c r="F1379" s="65"/>
      <c r="G1379" s="64"/>
    </row>
    <row r="1380" ht="15.0" customHeight="1">
      <c r="E1380" s="64"/>
      <c r="F1380" s="65"/>
      <c r="G1380" s="64"/>
    </row>
    <row r="1381" ht="15.0" customHeight="1">
      <c r="E1381" s="64"/>
      <c r="F1381" s="65"/>
      <c r="G1381" s="64"/>
    </row>
    <row r="1382" ht="15.0" customHeight="1">
      <c r="E1382" s="64"/>
      <c r="F1382" s="65"/>
      <c r="G1382" s="64"/>
    </row>
    <row r="1383" ht="15.0" customHeight="1">
      <c r="E1383" s="64"/>
      <c r="F1383" s="65"/>
      <c r="G1383" s="64"/>
    </row>
    <row r="1384" ht="15.0" customHeight="1">
      <c r="E1384" s="64"/>
      <c r="F1384" s="65"/>
      <c r="G1384" s="64"/>
    </row>
    <row r="1385" ht="15.0" customHeight="1">
      <c r="E1385" s="64"/>
      <c r="F1385" s="65"/>
      <c r="G1385" s="64"/>
    </row>
    <row r="1386" ht="15.0" customHeight="1">
      <c r="E1386" s="64"/>
      <c r="F1386" s="65"/>
      <c r="G1386" s="64"/>
    </row>
    <row r="1387" ht="15.0" customHeight="1">
      <c r="E1387" s="64"/>
      <c r="F1387" s="65"/>
      <c r="G1387" s="64"/>
    </row>
    <row r="1388" ht="15.0" customHeight="1">
      <c r="E1388" s="64"/>
      <c r="F1388" s="65"/>
      <c r="G1388" s="64"/>
    </row>
    <row r="1389" ht="15.0" customHeight="1">
      <c r="E1389" s="64"/>
      <c r="F1389" s="65"/>
      <c r="G1389" s="64"/>
    </row>
    <row r="1390" ht="15.0" customHeight="1">
      <c r="E1390" s="64"/>
      <c r="F1390" s="65"/>
      <c r="G1390" s="64"/>
    </row>
    <row r="1391" ht="15.0" customHeight="1">
      <c r="E1391" s="64"/>
      <c r="F1391" s="65"/>
      <c r="G1391" s="64"/>
    </row>
    <row r="1392" ht="15.0" customHeight="1">
      <c r="E1392" s="64"/>
      <c r="F1392" s="65"/>
      <c r="G1392" s="64"/>
    </row>
    <row r="1393" ht="15.0" customHeight="1">
      <c r="E1393" s="64"/>
      <c r="F1393" s="65"/>
      <c r="G1393" s="64"/>
    </row>
    <row r="1394" ht="15.0" customHeight="1">
      <c r="E1394" s="64"/>
      <c r="F1394" s="65"/>
      <c r="G1394" s="64"/>
    </row>
    <row r="1395" ht="15.0" customHeight="1">
      <c r="E1395" s="64"/>
      <c r="F1395" s="65"/>
      <c r="G1395" s="64"/>
    </row>
    <row r="1396" ht="15.0" customHeight="1">
      <c r="E1396" s="64"/>
      <c r="F1396" s="65"/>
      <c r="G1396" s="64"/>
    </row>
    <row r="1397" ht="15.0" customHeight="1">
      <c r="E1397" s="64"/>
      <c r="F1397" s="65"/>
      <c r="G1397" s="64"/>
    </row>
    <row r="1398" ht="15.0" customHeight="1">
      <c r="E1398" s="64"/>
      <c r="F1398" s="65"/>
      <c r="G1398" s="64"/>
    </row>
    <row r="1399" ht="15.0" customHeight="1">
      <c r="E1399" s="64"/>
      <c r="F1399" s="65"/>
      <c r="G1399" s="64"/>
    </row>
    <row r="1400" ht="15.0" customHeight="1">
      <c r="E1400" s="64"/>
      <c r="F1400" s="65"/>
      <c r="G1400" s="64"/>
    </row>
    <row r="1401" ht="15.0" customHeight="1">
      <c r="E1401" s="64"/>
      <c r="F1401" s="65"/>
      <c r="G1401" s="64"/>
    </row>
    <row r="1402" ht="15.0" customHeight="1">
      <c r="E1402" s="64"/>
      <c r="F1402" s="65"/>
      <c r="G1402" s="64"/>
    </row>
    <row r="1403" ht="15.0" customHeight="1">
      <c r="E1403" s="64"/>
      <c r="F1403" s="65"/>
      <c r="G1403" s="64"/>
    </row>
    <row r="1404" ht="15.0" customHeight="1">
      <c r="E1404" s="64"/>
      <c r="F1404" s="65"/>
      <c r="G1404" s="64"/>
    </row>
    <row r="1405" ht="15.0" customHeight="1">
      <c r="E1405" s="64"/>
      <c r="F1405" s="65"/>
      <c r="G1405" s="64"/>
    </row>
    <row r="1406" ht="15.0" customHeight="1">
      <c r="E1406" s="64"/>
      <c r="F1406" s="65"/>
      <c r="G1406" s="64"/>
    </row>
    <row r="1407" ht="15.0" customHeight="1">
      <c r="E1407" s="64"/>
      <c r="F1407" s="65"/>
      <c r="G1407" s="64"/>
    </row>
    <row r="1408" ht="15.0" customHeight="1">
      <c r="E1408" s="64"/>
      <c r="F1408" s="65"/>
      <c r="G1408" s="64"/>
    </row>
    <row r="1409" ht="15.0" customHeight="1">
      <c r="E1409" s="64"/>
      <c r="F1409" s="65"/>
      <c r="G1409" s="64"/>
    </row>
    <row r="1410" ht="15.0" customHeight="1">
      <c r="E1410" s="64"/>
      <c r="F1410" s="65"/>
      <c r="G1410" s="64"/>
    </row>
    <row r="1411" ht="15.0" customHeight="1">
      <c r="E1411" s="64"/>
      <c r="F1411" s="65"/>
      <c r="G1411" s="64"/>
    </row>
    <row r="1412" ht="15.0" customHeight="1">
      <c r="E1412" s="64"/>
      <c r="F1412" s="65"/>
      <c r="G1412" s="64"/>
    </row>
    <row r="1413" ht="15.0" customHeight="1">
      <c r="E1413" s="64"/>
      <c r="F1413" s="65"/>
      <c r="G1413" s="64"/>
    </row>
    <row r="1414" ht="15.0" customHeight="1">
      <c r="E1414" s="64"/>
      <c r="F1414" s="65"/>
      <c r="G1414" s="64"/>
    </row>
    <row r="1415" ht="15.0" customHeight="1">
      <c r="E1415" s="64"/>
      <c r="F1415" s="65"/>
      <c r="G1415" s="64"/>
    </row>
    <row r="1416" ht="15.0" customHeight="1">
      <c r="E1416" s="64"/>
      <c r="F1416" s="65"/>
      <c r="G1416" s="64"/>
    </row>
    <row r="1417" ht="15.0" customHeight="1">
      <c r="E1417" s="64"/>
      <c r="F1417" s="65"/>
      <c r="G1417" s="64"/>
    </row>
    <row r="1418" ht="15.0" customHeight="1">
      <c r="E1418" s="64"/>
      <c r="F1418" s="65"/>
      <c r="G1418" s="64"/>
    </row>
    <row r="1419" ht="15.0" customHeight="1">
      <c r="E1419" s="64"/>
      <c r="F1419" s="65"/>
      <c r="G1419" s="64"/>
    </row>
    <row r="1420" ht="15.0" customHeight="1">
      <c r="E1420" s="64"/>
      <c r="F1420" s="65"/>
      <c r="G1420" s="64"/>
    </row>
    <row r="1421" ht="15.0" customHeight="1">
      <c r="E1421" s="64"/>
      <c r="F1421" s="65"/>
      <c r="G1421" s="64"/>
    </row>
    <row r="1422" ht="15.0" customHeight="1">
      <c r="E1422" s="64"/>
      <c r="F1422" s="65"/>
      <c r="G1422" s="64"/>
    </row>
    <row r="1423" ht="15.0" customHeight="1">
      <c r="E1423" s="64"/>
      <c r="F1423" s="65"/>
      <c r="G1423" s="64"/>
    </row>
    <row r="1424" ht="15.0" customHeight="1">
      <c r="E1424" s="64"/>
      <c r="F1424" s="65"/>
      <c r="G1424" s="64"/>
    </row>
    <row r="1425" ht="15.0" customHeight="1">
      <c r="E1425" s="64"/>
      <c r="F1425" s="65"/>
      <c r="G1425" s="64"/>
    </row>
    <row r="1426" ht="15.0" customHeight="1">
      <c r="E1426" s="64"/>
      <c r="F1426" s="65"/>
      <c r="G1426" s="64"/>
    </row>
    <row r="1427" ht="15.0" customHeight="1">
      <c r="E1427" s="64"/>
      <c r="F1427" s="65"/>
      <c r="G1427" s="64"/>
    </row>
    <row r="1428" ht="15.0" customHeight="1">
      <c r="E1428" s="64"/>
      <c r="F1428" s="65"/>
      <c r="G1428" s="64"/>
    </row>
    <row r="1429" ht="15.0" customHeight="1">
      <c r="E1429" s="64"/>
      <c r="F1429" s="65"/>
      <c r="G1429" s="64"/>
    </row>
    <row r="1430" ht="15.0" customHeight="1">
      <c r="E1430" s="64"/>
      <c r="F1430" s="65"/>
      <c r="G1430" s="64"/>
    </row>
    <row r="1431" ht="15.0" customHeight="1">
      <c r="E1431" s="64"/>
      <c r="F1431" s="65"/>
      <c r="G1431" s="64"/>
    </row>
    <row r="1432" ht="15.0" customHeight="1">
      <c r="E1432" s="64"/>
      <c r="F1432" s="65"/>
      <c r="G1432" s="64"/>
    </row>
    <row r="1433" ht="15.0" customHeight="1">
      <c r="E1433" s="64"/>
      <c r="F1433" s="65"/>
      <c r="G1433" s="64"/>
    </row>
    <row r="1434" ht="15.0" customHeight="1">
      <c r="E1434" s="64"/>
      <c r="F1434" s="65"/>
      <c r="G1434" s="64"/>
    </row>
    <row r="1435" ht="15.0" customHeight="1">
      <c r="E1435" s="64"/>
      <c r="F1435" s="65"/>
      <c r="G1435" s="64"/>
    </row>
    <row r="1436" ht="15.0" customHeight="1">
      <c r="E1436" s="64"/>
      <c r="F1436" s="65"/>
      <c r="G1436" s="64"/>
    </row>
    <row r="1437" ht="15.0" customHeight="1">
      <c r="E1437" s="64"/>
      <c r="F1437" s="65"/>
      <c r="G1437" s="64"/>
    </row>
    <row r="1438" ht="15.0" customHeight="1">
      <c r="E1438" s="64"/>
      <c r="F1438" s="65"/>
      <c r="G1438" s="64"/>
    </row>
    <row r="1439" ht="15.0" customHeight="1">
      <c r="E1439" s="64"/>
      <c r="F1439" s="65"/>
      <c r="G1439" s="64"/>
    </row>
    <row r="1440" ht="15.0" customHeight="1">
      <c r="E1440" s="64"/>
      <c r="F1440" s="65"/>
      <c r="G1440" s="64"/>
    </row>
    <row r="1441" ht="15.0" customHeight="1">
      <c r="E1441" s="64"/>
      <c r="F1441" s="65"/>
      <c r="G1441" s="64"/>
    </row>
    <row r="1442" ht="15.0" customHeight="1">
      <c r="E1442" s="64"/>
      <c r="F1442" s="65"/>
      <c r="G1442" s="64"/>
    </row>
    <row r="1443" ht="15.0" customHeight="1">
      <c r="E1443" s="64"/>
      <c r="F1443" s="65"/>
      <c r="G1443" s="64"/>
    </row>
    <row r="1444" ht="15.0" customHeight="1">
      <c r="E1444" s="64"/>
      <c r="F1444" s="65"/>
      <c r="G1444" s="64"/>
    </row>
    <row r="1445" ht="15.0" customHeight="1">
      <c r="E1445" s="64"/>
      <c r="F1445" s="65"/>
      <c r="G1445" s="64"/>
    </row>
    <row r="1446" ht="15.0" customHeight="1">
      <c r="E1446" s="64"/>
      <c r="F1446" s="65"/>
      <c r="G1446" s="64"/>
    </row>
    <row r="1447" ht="15.0" customHeight="1">
      <c r="E1447" s="64"/>
      <c r="F1447" s="65"/>
      <c r="G1447" s="64"/>
    </row>
    <row r="1448" ht="15.0" customHeight="1">
      <c r="E1448" s="64"/>
      <c r="F1448" s="65"/>
      <c r="G1448" s="64"/>
    </row>
    <row r="1449" ht="15.0" customHeight="1">
      <c r="E1449" s="64"/>
      <c r="F1449" s="65"/>
      <c r="G1449" s="64"/>
    </row>
    <row r="1450" ht="15.0" customHeight="1">
      <c r="E1450" s="64"/>
      <c r="F1450" s="65"/>
      <c r="G1450" s="64"/>
    </row>
    <row r="1451" ht="15.0" customHeight="1">
      <c r="E1451" s="64"/>
      <c r="F1451" s="65"/>
      <c r="G1451" s="64"/>
    </row>
    <row r="1452" ht="15.0" customHeight="1">
      <c r="E1452" s="64"/>
      <c r="F1452" s="65"/>
      <c r="G1452" s="64"/>
    </row>
    <row r="1453" ht="15.0" customHeight="1">
      <c r="E1453" s="64"/>
      <c r="F1453" s="65"/>
      <c r="G1453" s="64"/>
    </row>
    <row r="1454" ht="15.0" customHeight="1">
      <c r="E1454" s="64"/>
      <c r="F1454" s="65"/>
      <c r="G1454" s="64"/>
    </row>
    <row r="1455" ht="15.0" customHeight="1">
      <c r="E1455" s="64"/>
      <c r="F1455" s="65"/>
      <c r="G1455" s="64"/>
    </row>
    <row r="1456" ht="15.0" customHeight="1">
      <c r="E1456" s="64"/>
      <c r="F1456" s="65"/>
      <c r="G1456" s="64"/>
    </row>
    <row r="1457" ht="15.0" customHeight="1">
      <c r="E1457" s="64"/>
      <c r="F1457" s="65"/>
      <c r="G1457" s="64"/>
    </row>
    <row r="1458" ht="15.0" customHeight="1">
      <c r="E1458" s="64"/>
      <c r="F1458" s="65"/>
      <c r="G1458" s="64"/>
    </row>
    <row r="1459" ht="15.0" customHeight="1">
      <c r="E1459" s="64"/>
      <c r="F1459" s="65"/>
      <c r="G1459" s="64"/>
    </row>
    <row r="1460" ht="15.0" customHeight="1">
      <c r="E1460" s="64"/>
      <c r="F1460" s="65"/>
      <c r="G1460" s="64"/>
    </row>
    <row r="1461" ht="15.0" customHeight="1">
      <c r="E1461" s="64"/>
      <c r="F1461" s="65"/>
      <c r="G1461" s="64"/>
    </row>
    <row r="1462" ht="15.0" customHeight="1">
      <c r="E1462" s="64"/>
      <c r="F1462" s="65"/>
      <c r="G1462" s="64"/>
    </row>
    <row r="1463" ht="15.0" customHeight="1">
      <c r="E1463" s="64"/>
      <c r="F1463" s="65"/>
      <c r="G1463" s="64"/>
    </row>
    <row r="1464" ht="15.0" customHeight="1">
      <c r="E1464" s="64"/>
      <c r="F1464" s="65"/>
      <c r="G1464" s="64"/>
    </row>
    <row r="1465" ht="15.0" customHeight="1">
      <c r="E1465" s="64"/>
      <c r="F1465" s="65"/>
      <c r="G1465" s="64"/>
    </row>
    <row r="1466" ht="15.0" customHeight="1">
      <c r="E1466" s="64"/>
      <c r="F1466" s="65"/>
      <c r="G1466" s="64"/>
    </row>
    <row r="1467" ht="15.0" customHeight="1">
      <c r="E1467" s="64"/>
      <c r="F1467" s="65"/>
      <c r="G1467" s="64"/>
    </row>
    <row r="1468" ht="15.0" customHeight="1">
      <c r="E1468" s="64"/>
      <c r="F1468" s="65"/>
      <c r="G1468" s="64"/>
    </row>
    <row r="1469" ht="15.0" customHeight="1">
      <c r="E1469" s="64"/>
      <c r="F1469" s="65"/>
      <c r="G1469" s="64"/>
    </row>
    <row r="1470" ht="15.0" customHeight="1">
      <c r="E1470" s="64"/>
      <c r="F1470" s="65"/>
      <c r="G1470" s="64"/>
    </row>
    <row r="1471" ht="15.0" customHeight="1">
      <c r="E1471" s="64"/>
      <c r="F1471" s="65"/>
      <c r="G1471" s="64"/>
    </row>
    <row r="1472" ht="15.0" customHeight="1">
      <c r="E1472" s="64"/>
      <c r="F1472" s="65"/>
      <c r="G1472" s="64"/>
    </row>
    <row r="1473" ht="15.0" customHeight="1">
      <c r="E1473" s="64"/>
      <c r="F1473" s="65"/>
      <c r="G1473" s="64"/>
    </row>
    <row r="1474" ht="15.0" customHeight="1">
      <c r="E1474" s="64"/>
      <c r="F1474" s="65"/>
      <c r="G1474" s="64"/>
    </row>
    <row r="1475" ht="15.0" customHeight="1">
      <c r="E1475" s="64"/>
      <c r="F1475" s="65"/>
      <c r="G1475" s="64"/>
    </row>
    <row r="1476" ht="15.0" customHeight="1">
      <c r="E1476" s="64"/>
      <c r="F1476" s="65"/>
      <c r="G1476" s="64"/>
    </row>
    <row r="1477" ht="15.0" customHeight="1">
      <c r="E1477" s="64"/>
      <c r="F1477" s="65"/>
      <c r="G1477" s="64"/>
    </row>
    <row r="1478" ht="15.0" customHeight="1">
      <c r="E1478" s="64"/>
      <c r="F1478" s="65"/>
      <c r="G1478" s="64"/>
    </row>
    <row r="1479" ht="15.0" customHeight="1">
      <c r="E1479" s="64"/>
      <c r="F1479" s="65"/>
      <c r="G1479" s="64"/>
    </row>
    <row r="1480" ht="15.0" customHeight="1">
      <c r="E1480" s="64"/>
      <c r="F1480" s="65"/>
      <c r="G1480" s="64"/>
    </row>
    <row r="1481" ht="15.0" customHeight="1">
      <c r="E1481" s="64"/>
      <c r="F1481" s="65"/>
      <c r="G1481" s="64"/>
    </row>
    <row r="1482" ht="15.0" customHeight="1">
      <c r="E1482" s="64"/>
      <c r="F1482" s="65"/>
      <c r="G1482" s="64"/>
    </row>
    <row r="1483" ht="15.0" customHeight="1">
      <c r="E1483" s="64"/>
      <c r="F1483" s="65"/>
      <c r="G1483" s="64"/>
    </row>
    <row r="1484" ht="15.0" customHeight="1">
      <c r="E1484" s="64"/>
      <c r="F1484" s="65"/>
      <c r="G1484" s="64"/>
    </row>
    <row r="1485" ht="15.0" customHeight="1">
      <c r="E1485" s="64"/>
      <c r="F1485" s="65"/>
      <c r="G1485" s="64"/>
    </row>
    <row r="1486" ht="15.0" customHeight="1">
      <c r="E1486" s="64"/>
      <c r="F1486" s="65"/>
      <c r="G1486" s="64"/>
    </row>
    <row r="1487" ht="15.0" customHeight="1">
      <c r="E1487" s="64"/>
      <c r="F1487" s="65"/>
      <c r="G1487" s="64"/>
    </row>
    <row r="1488" ht="15.0" customHeight="1">
      <c r="E1488" s="64"/>
      <c r="F1488" s="65"/>
      <c r="G1488" s="64"/>
    </row>
    <row r="1489" ht="15.0" customHeight="1">
      <c r="E1489" s="64"/>
      <c r="F1489" s="65"/>
      <c r="G1489" s="64"/>
    </row>
    <row r="1490" ht="15.0" customHeight="1">
      <c r="E1490" s="64"/>
      <c r="F1490" s="65"/>
      <c r="G1490" s="64"/>
    </row>
    <row r="1491" ht="15.0" customHeight="1">
      <c r="E1491" s="64"/>
      <c r="F1491" s="65"/>
      <c r="G1491" s="64"/>
    </row>
    <row r="1492" ht="15.0" customHeight="1">
      <c r="E1492" s="64"/>
      <c r="F1492" s="65"/>
      <c r="G1492" s="64"/>
    </row>
    <row r="1493" ht="15.0" customHeight="1">
      <c r="E1493" s="64"/>
      <c r="F1493" s="65"/>
      <c r="G1493" s="64"/>
    </row>
    <row r="1494" ht="15.0" customHeight="1">
      <c r="E1494" s="64"/>
      <c r="F1494" s="65"/>
      <c r="G1494" s="64"/>
    </row>
    <row r="1495" ht="15.0" customHeight="1">
      <c r="E1495" s="64"/>
      <c r="F1495" s="65"/>
      <c r="G1495" s="64"/>
    </row>
    <row r="1496" ht="15.0" customHeight="1">
      <c r="E1496" s="64"/>
      <c r="F1496" s="65"/>
      <c r="G1496" s="64"/>
    </row>
    <row r="1497" ht="15.0" customHeight="1">
      <c r="E1497" s="64"/>
      <c r="F1497" s="65"/>
      <c r="G1497" s="64"/>
    </row>
    <row r="1498" ht="15.0" customHeight="1">
      <c r="E1498" s="64"/>
      <c r="F1498" s="65"/>
      <c r="G1498" s="64"/>
    </row>
    <row r="1499" ht="15.0" customHeight="1">
      <c r="E1499" s="64"/>
      <c r="F1499" s="65"/>
      <c r="G1499" s="64"/>
    </row>
    <row r="1500" ht="15.0" customHeight="1">
      <c r="E1500" s="64"/>
      <c r="F1500" s="65"/>
      <c r="G1500" s="64"/>
    </row>
    <row r="1501" ht="15.0" customHeight="1">
      <c r="E1501" s="64"/>
      <c r="F1501" s="65"/>
      <c r="G1501" s="64"/>
    </row>
    <row r="1502" ht="15.0" customHeight="1">
      <c r="E1502" s="64"/>
      <c r="F1502" s="65"/>
      <c r="G1502" s="64"/>
    </row>
    <row r="1503" ht="15.0" customHeight="1">
      <c r="E1503" s="64"/>
      <c r="F1503" s="65"/>
      <c r="G1503" s="64"/>
    </row>
    <row r="1504" ht="15.0" customHeight="1">
      <c r="E1504" s="64"/>
      <c r="F1504" s="65"/>
      <c r="G1504" s="64"/>
    </row>
    <row r="1505" ht="15.0" customHeight="1">
      <c r="E1505" s="64"/>
      <c r="F1505" s="65"/>
      <c r="G1505" s="64"/>
    </row>
    <row r="1506" ht="15.0" customHeight="1">
      <c r="E1506" s="64"/>
      <c r="F1506" s="65"/>
      <c r="G1506" s="64"/>
    </row>
    <row r="1507" ht="15.0" customHeight="1">
      <c r="E1507" s="64"/>
      <c r="F1507" s="65"/>
      <c r="G1507" s="64"/>
    </row>
    <row r="1508" ht="15.0" customHeight="1">
      <c r="E1508" s="64"/>
      <c r="F1508" s="65"/>
      <c r="G1508" s="64"/>
    </row>
    <row r="1509" ht="15.0" customHeight="1">
      <c r="E1509" s="64"/>
      <c r="F1509" s="65"/>
      <c r="G1509" s="64"/>
    </row>
    <row r="1510" ht="15.0" customHeight="1">
      <c r="E1510" s="64"/>
      <c r="F1510" s="65"/>
      <c r="G1510" s="64"/>
    </row>
    <row r="1511" ht="15.0" customHeight="1">
      <c r="E1511" s="64"/>
      <c r="F1511" s="65"/>
      <c r="G1511" s="64"/>
    </row>
    <row r="1512" ht="15.0" customHeight="1">
      <c r="E1512" s="64"/>
      <c r="F1512" s="65"/>
      <c r="G1512" s="64"/>
    </row>
    <row r="1513" ht="15.0" customHeight="1">
      <c r="E1513" s="64"/>
      <c r="F1513" s="65"/>
      <c r="G1513" s="64"/>
    </row>
    <row r="1514" ht="15.0" customHeight="1">
      <c r="E1514" s="64"/>
      <c r="F1514" s="65"/>
      <c r="G1514" s="64"/>
    </row>
    <row r="1515" ht="15.0" customHeight="1">
      <c r="E1515" s="64"/>
      <c r="F1515" s="65"/>
      <c r="G1515" s="64"/>
    </row>
    <row r="1516" ht="15.0" customHeight="1">
      <c r="E1516" s="64"/>
      <c r="F1516" s="65"/>
      <c r="G1516" s="64"/>
    </row>
    <row r="1517" ht="15.0" customHeight="1">
      <c r="E1517" s="64"/>
      <c r="F1517" s="65"/>
      <c r="G1517" s="64"/>
    </row>
    <row r="1518" ht="15.0" customHeight="1">
      <c r="E1518" s="64"/>
      <c r="F1518" s="65"/>
      <c r="G1518" s="64"/>
    </row>
    <row r="1519" ht="15.0" customHeight="1">
      <c r="E1519" s="64"/>
      <c r="F1519" s="65"/>
      <c r="G1519" s="64"/>
    </row>
    <row r="1520" ht="15.0" customHeight="1">
      <c r="E1520" s="64"/>
      <c r="F1520" s="65"/>
      <c r="G1520" s="64"/>
    </row>
    <row r="1521" ht="15.0" customHeight="1">
      <c r="E1521" s="64"/>
      <c r="F1521" s="65"/>
      <c r="G1521" s="64"/>
    </row>
    <row r="1522" ht="15.0" customHeight="1">
      <c r="E1522" s="64"/>
      <c r="F1522" s="65"/>
      <c r="G1522" s="64"/>
    </row>
    <row r="1523" ht="15.0" customHeight="1">
      <c r="E1523" s="64"/>
      <c r="F1523" s="65"/>
      <c r="G1523" s="64"/>
    </row>
    <row r="1524" ht="15.0" customHeight="1">
      <c r="E1524" s="64"/>
      <c r="F1524" s="65"/>
      <c r="G1524" s="64"/>
    </row>
    <row r="1525" ht="15.0" customHeight="1">
      <c r="E1525" s="64"/>
      <c r="F1525" s="65"/>
      <c r="G1525" s="64"/>
    </row>
    <row r="1526" ht="15.0" customHeight="1">
      <c r="E1526" s="64"/>
      <c r="F1526" s="65"/>
      <c r="G1526" s="64"/>
    </row>
    <row r="1527" ht="15.0" customHeight="1">
      <c r="E1527" s="64"/>
      <c r="F1527" s="65"/>
      <c r="G1527" s="64"/>
    </row>
    <row r="1528" ht="15.0" customHeight="1">
      <c r="E1528" s="64"/>
      <c r="F1528" s="65"/>
      <c r="G1528" s="64"/>
    </row>
    <row r="1529" ht="15.0" customHeight="1">
      <c r="E1529" s="64"/>
      <c r="F1529" s="65"/>
      <c r="G1529" s="64"/>
    </row>
    <row r="1530" ht="15.0" customHeight="1">
      <c r="E1530" s="64"/>
      <c r="F1530" s="65"/>
      <c r="G1530" s="64"/>
    </row>
    <row r="1531" ht="15.0" customHeight="1">
      <c r="E1531" s="64"/>
      <c r="F1531" s="65"/>
      <c r="G1531" s="64"/>
    </row>
    <row r="1532" ht="15.0" customHeight="1">
      <c r="E1532" s="64"/>
      <c r="F1532" s="65"/>
      <c r="G1532" s="64"/>
    </row>
    <row r="1533" ht="15.0" customHeight="1">
      <c r="E1533" s="64"/>
      <c r="F1533" s="65"/>
      <c r="G1533" s="64"/>
    </row>
    <row r="1534" ht="15.0" customHeight="1">
      <c r="E1534" s="64"/>
      <c r="F1534" s="65"/>
      <c r="G1534" s="64"/>
    </row>
    <row r="1535" ht="15.0" customHeight="1">
      <c r="E1535" s="64"/>
      <c r="F1535" s="65"/>
      <c r="G1535" s="64"/>
    </row>
    <row r="1536" ht="15.0" customHeight="1">
      <c r="E1536" s="64"/>
      <c r="F1536" s="65"/>
      <c r="G1536" s="64"/>
    </row>
    <row r="1537" ht="15.0" customHeight="1">
      <c r="E1537" s="64"/>
      <c r="F1537" s="65"/>
      <c r="G1537" s="64"/>
    </row>
    <row r="1538" ht="15.0" customHeight="1">
      <c r="E1538" s="64"/>
      <c r="F1538" s="65"/>
      <c r="G1538" s="64"/>
    </row>
    <row r="1539" ht="15.0" customHeight="1">
      <c r="E1539" s="64"/>
      <c r="F1539" s="65"/>
      <c r="G1539" s="64"/>
    </row>
    <row r="1540" ht="15.0" customHeight="1">
      <c r="E1540" s="64"/>
      <c r="F1540" s="65"/>
      <c r="G1540" s="64"/>
    </row>
    <row r="1541" ht="15.0" customHeight="1">
      <c r="E1541" s="64"/>
      <c r="F1541" s="65"/>
      <c r="G1541" s="64"/>
    </row>
    <row r="1542" ht="15.0" customHeight="1">
      <c r="E1542" s="64"/>
      <c r="F1542" s="65"/>
      <c r="G1542" s="64"/>
    </row>
    <row r="1543" ht="15.0" customHeight="1">
      <c r="E1543" s="64"/>
      <c r="F1543" s="65"/>
      <c r="G1543" s="64"/>
    </row>
    <row r="1544" ht="15.0" customHeight="1">
      <c r="E1544" s="64"/>
      <c r="F1544" s="65"/>
      <c r="G1544" s="64"/>
    </row>
    <row r="1545" ht="15.0" customHeight="1">
      <c r="E1545" s="64"/>
      <c r="F1545" s="65"/>
      <c r="G1545" s="64"/>
    </row>
    <row r="1546" ht="15.0" customHeight="1">
      <c r="E1546" s="64"/>
      <c r="F1546" s="65"/>
      <c r="G1546" s="64"/>
    </row>
    <row r="1547" ht="15.0" customHeight="1">
      <c r="E1547" s="64"/>
      <c r="F1547" s="65"/>
      <c r="G1547" s="64"/>
    </row>
    <row r="1548" ht="15.0" customHeight="1">
      <c r="E1548" s="64"/>
      <c r="F1548" s="65"/>
      <c r="G1548" s="64"/>
    </row>
    <row r="1549" ht="15.0" customHeight="1">
      <c r="E1549" s="64"/>
      <c r="F1549" s="65"/>
      <c r="G1549" s="64"/>
    </row>
    <row r="1550" ht="15.0" customHeight="1">
      <c r="E1550" s="64"/>
      <c r="F1550" s="65"/>
      <c r="G1550" s="64"/>
    </row>
    <row r="1551" ht="15.0" customHeight="1">
      <c r="E1551" s="64"/>
      <c r="F1551" s="65"/>
      <c r="G1551" s="64"/>
    </row>
    <row r="1552" ht="15.0" customHeight="1">
      <c r="E1552" s="64"/>
      <c r="F1552" s="65"/>
      <c r="G1552" s="64"/>
    </row>
    <row r="1553" ht="15.0" customHeight="1">
      <c r="E1553" s="64"/>
      <c r="F1553" s="65"/>
      <c r="G1553" s="64"/>
    </row>
    <row r="1554" ht="15.0" customHeight="1">
      <c r="E1554" s="64"/>
      <c r="F1554" s="65"/>
      <c r="G1554" s="64"/>
    </row>
    <row r="1555" ht="15.0" customHeight="1">
      <c r="E1555" s="64"/>
      <c r="F1555" s="65"/>
      <c r="G1555" s="64"/>
    </row>
    <row r="1556" ht="15.0" customHeight="1">
      <c r="E1556" s="64"/>
      <c r="F1556" s="65"/>
      <c r="G1556" s="64"/>
    </row>
    <row r="1557" ht="15.0" customHeight="1">
      <c r="E1557" s="64"/>
      <c r="F1557" s="65"/>
      <c r="G1557" s="64"/>
    </row>
    <row r="1558" ht="15.0" customHeight="1">
      <c r="E1558" s="64"/>
      <c r="F1558" s="65"/>
      <c r="G1558" s="64"/>
    </row>
    <row r="1559" ht="15.0" customHeight="1">
      <c r="E1559" s="64"/>
      <c r="F1559" s="65"/>
      <c r="G1559" s="64"/>
    </row>
    <row r="1560" ht="15.0" customHeight="1">
      <c r="E1560" s="64"/>
      <c r="F1560" s="65"/>
      <c r="G1560" s="64"/>
    </row>
    <row r="1561" ht="15.0" customHeight="1">
      <c r="E1561" s="64"/>
      <c r="F1561" s="65"/>
      <c r="G1561" s="64"/>
    </row>
    <row r="1562" ht="15.0" customHeight="1">
      <c r="E1562" s="64"/>
      <c r="F1562" s="65"/>
      <c r="G1562" s="64"/>
    </row>
    <row r="1563" ht="15.0" customHeight="1">
      <c r="E1563" s="64"/>
      <c r="F1563" s="65"/>
      <c r="G1563" s="64"/>
    </row>
    <row r="1564" ht="15.0" customHeight="1">
      <c r="E1564" s="64"/>
      <c r="F1564" s="65"/>
      <c r="G1564" s="64"/>
    </row>
    <row r="1565" ht="15.0" customHeight="1">
      <c r="E1565" s="64"/>
      <c r="F1565" s="65"/>
      <c r="G1565" s="64"/>
    </row>
    <row r="1566" ht="15.0" customHeight="1">
      <c r="E1566" s="64"/>
      <c r="F1566" s="65"/>
      <c r="G1566" s="64"/>
    </row>
    <row r="1567" ht="15.0" customHeight="1">
      <c r="E1567" s="64"/>
      <c r="F1567" s="65"/>
      <c r="G1567" s="64"/>
    </row>
    <row r="1568" ht="15.0" customHeight="1">
      <c r="E1568" s="64"/>
      <c r="F1568" s="65"/>
      <c r="G1568" s="64"/>
    </row>
    <row r="1569" ht="15.0" customHeight="1">
      <c r="E1569" s="64"/>
      <c r="F1569" s="65"/>
      <c r="G1569" s="64"/>
    </row>
    <row r="1570" ht="15.0" customHeight="1">
      <c r="E1570" s="64"/>
      <c r="F1570" s="65"/>
      <c r="G1570" s="64"/>
    </row>
    <row r="1571" ht="15.0" customHeight="1">
      <c r="E1571" s="64"/>
      <c r="F1571" s="65"/>
      <c r="G1571" s="64"/>
    </row>
    <row r="1572" ht="15.0" customHeight="1">
      <c r="E1572" s="64"/>
      <c r="F1572" s="65"/>
      <c r="G1572" s="64"/>
    </row>
    <row r="1573" ht="15.0" customHeight="1">
      <c r="E1573" s="64"/>
      <c r="F1573" s="65"/>
      <c r="G1573" s="64"/>
    </row>
    <row r="1574" ht="15.0" customHeight="1">
      <c r="E1574" s="64"/>
      <c r="F1574" s="65"/>
      <c r="G1574" s="64"/>
    </row>
    <row r="1575" ht="15.0" customHeight="1">
      <c r="E1575" s="64"/>
      <c r="F1575" s="65"/>
      <c r="G1575" s="64"/>
    </row>
    <row r="1576" ht="15.0" customHeight="1">
      <c r="E1576" s="64"/>
      <c r="F1576" s="65"/>
      <c r="G1576" s="64"/>
    </row>
    <row r="1577" ht="15.0" customHeight="1">
      <c r="E1577" s="64"/>
      <c r="F1577" s="65"/>
      <c r="G1577" s="64"/>
    </row>
    <row r="1578" ht="15.0" customHeight="1">
      <c r="E1578" s="64"/>
      <c r="F1578" s="65"/>
      <c r="G1578" s="64"/>
    </row>
    <row r="1579" ht="15.0" customHeight="1">
      <c r="E1579" s="64"/>
      <c r="F1579" s="65"/>
      <c r="G1579" s="64"/>
    </row>
    <row r="1580" ht="15.0" customHeight="1">
      <c r="E1580" s="64"/>
      <c r="F1580" s="65"/>
      <c r="G1580" s="64"/>
    </row>
    <row r="1581" ht="15.0" customHeight="1">
      <c r="E1581" s="64"/>
      <c r="F1581" s="65"/>
      <c r="G1581" s="64"/>
    </row>
    <row r="1582" ht="15.0" customHeight="1">
      <c r="E1582" s="64"/>
      <c r="F1582" s="65"/>
      <c r="G1582" s="64"/>
    </row>
    <row r="1583" ht="15.0" customHeight="1">
      <c r="E1583" s="64"/>
      <c r="F1583" s="65"/>
      <c r="G1583" s="64"/>
    </row>
    <row r="1584" ht="15.0" customHeight="1">
      <c r="E1584" s="64"/>
      <c r="F1584" s="65"/>
      <c r="G1584" s="64"/>
    </row>
    <row r="1585" ht="15.0" customHeight="1">
      <c r="E1585" s="64"/>
      <c r="F1585" s="65"/>
      <c r="G1585" s="64"/>
    </row>
    <row r="1586" ht="15.0" customHeight="1">
      <c r="E1586" s="64"/>
      <c r="F1586" s="65"/>
      <c r="G1586" s="64"/>
    </row>
    <row r="1587" ht="15.0" customHeight="1">
      <c r="E1587" s="64"/>
      <c r="F1587" s="65"/>
      <c r="G1587" s="64"/>
    </row>
    <row r="1588" ht="15.0" customHeight="1">
      <c r="E1588" s="64"/>
      <c r="F1588" s="65"/>
      <c r="G1588" s="64"/>
    </row>
    <row r="1589" ht="15.0" customHeight="1">
      <c r="E1589" s="64"/>
      <c r="F1589" s="65"/>
      <c r="G1589" s="64"/>
    </row>
    <row r="1590" ht="15.0" customHeight="1">
      <c r="E1590" s="64"/>
      <c r="F1590" s="65"/>
      <c r="G1590" s="64"/>
    </row>
    <row r="1591" ht="15.0" customHeight="1">
      <c r="E1591" s="64"/>
      <c r="F1591" s="65"/>
      <c r="G1591" s="64"/>
    </row>
    <row r="1592" ht="15.0" customHeight="1">
      <c r="E1592" s="64"/>
      <c r="F1592" s="65"/>
      <c r="G1592" s="64"/>
    </row>
    <row r="1593" ht="15.0" customHeight="1">
      <c r="E1593" s="64"/>
      <c r="F1593" s="65"/>
      <c r="G1593" s="64"/>
    </row>
    <row r="1594" ht="15.0" customHeight="1">
      <c r="E1594" s="64"/>
      <c r="F1594" s="65"/>
      <c r="G1594" s="64"/>
    </row>
    <row r="1595" ht="15.0" customHeight="1">
      <c r="E1595" s="64"/>
      <c r="F1595" s="65"/>
      <c r="G1595" s="64"/>
    </row>
    <row r="1596" ht="15.0" customHeight="1">
      <c r="E1596" s="64"/>
      <c r="F1596" s="65"/>
      <c r="G1596" s="64"/>
    </row>
    <row r="1597" ht="15.0" customHeight="1">
      <c r="E1597" s="64"/>
      <c r="F1597" s="65"/>
      <c r="G1597" s="64"/>
    </row>
    <row r="1598" ht="15.0" customHeight="1">
      <c r="E1598" s="64"/>
      <c r="F1598" s="65"/>
      <c r="G1598" s="64"/>
    </row>
    <row r="1599" ht="15.0" customHeight="1">
      <c r="E1599" s="64"/>
      <c r="F1599" s="65"/>
      <c r="G1599" s="64"/>
    </row>
    <row r="1600" ht="15.0" customHeight="1">
      <c r="E1600" s="64"/>
      <c r="F1600" s="65"/>
      <c r="G1600" s="64"/>
    </row>
    <row r="1601" ht="15.0" customHeight="1">
      <c r="E1601" s="64"/>
      <c r="F1601" s="65"/>
      <c r="G1601" s="64"/>
    </row>
    <row r="1602" ht="15.0" customHeight="1">
      <c r="E1602" s="64"/>
      <c r="F1602" s="65"/>
      <c r="G1602" s="64"/>
    </row>
    <row r="1603" ht="15.0" customHeight="1">
      <c r="E1603" s="64"/>
      <c r="F1603" s="65"/>
      <c r="G1603" s="64"/>
    </row>
    <row r="1604" ht="15.0" customHeight="1">
      <c r="E1604" s="64"/>
      <c r="F1604" s="65"/>
      <c r="G1604" s="64"/>
    </row>
    <row r="1605" ht="15.0" customHeight="1">
      <c r="E1605" s="64"/>
      <c r="F1605" s="65"/>
      <c r="G1605" s="64"/>
    </row>
    <row r="1606" ht="15.0" customHeight="1">
      <c r="E1606" s="64"/>
      <c r="F1606" s="65"/>
      <c r="G1606" s="64"/>
    </row>
    <row r="1607" ht="15.0" customHeight="1">
      <c r="E1607" s="64"/>
      <c r="F1607" s="65"/>
      <c r="G1607" s="64"/>
    </row>
    <row r="1608" ht="15.0" customHeight="1">
      <c r="E1608" s="64"/>
      <c r="F1608" s="65"/>
      <c r="G1608" s="64"/>
    </row>
    <row r="1609" ht="15.0" customHeight="1">
      <c r="E1609" s="64"/>
      <c r="F1609" s="65"/>
      <c r="G1609" s="64"/>
    </row>
    <row r="1610" ht="15.0" customHeight="1">
      <c r="E1610" s="64"/>
      <c r="F1610" s="65"/>
      <c r="G1610" s="64"/>
    </row>
    <row r="1611" ht="15.0" customHeight="1">
      <c r="E1611" s="64"/>
      <c r="F1611" s="65"/>
      <c r="G1611" s="64"/>
    </row>
    <row r="1612" ht="15.0" customHeight="1">
      <c r="E1612" s="64"/>
      <c r="F1612" s="65"/>
      <c r="G1612" s="64"/>
    </row>
    <row r="1613" ht="15.0" customHeight="1">
      <c r="E1613" s="64"/>
      <c r="F1613" s="65"/>
      <c r="G1613" s="64"/>
    </row>
    <row r="1614" ht="15.0" customHeight="1">
      <c r="E1614" s="64"/>
      <c r="F1614" s="65"/>
      <c r="G1614" s="64"/>
    </row>
    <row r="1615" ht="15.0" customHeight="1">
      <c r="E1615" s="64"/>
      <c r="F1615" s="65"/>
      <c r="G1615" s="64"/>
    </row>
    <row r="1616" ht="15.0" customHeight="1">
      <c r="E1616" s="64"/>
      <c r="F1616" s="65"/>
      <c r="G1616" s="64"/>
    </row>
    <row r="1617" ht="15.0" customHeight="1">
      <c r="E1617" s="64"/>
      <c r="F1617" s="65"/>
      <c r="G1617" s="64"/>
    </row>
    <row r="1618" ht="15.0" customHeight="1">
      <c r="E1618" s="64"/>
      <c r="F1618" s="65"/>
      <c r="G1618" s="64"/>
    </row>
    <row r="1619" ht="15.0" customHeight="1">
      <c r="E1619" s="64"/>
      <c r="F1619" s="65"/>
      <c r="G1619" s="64"/>
    </row>
    <row r="1620" ht="15.0" customHeight="1">
      <c r="E1620" s="64"/>
      <c r="F1620" s="65"/>
      <c r="G1620" s="64"/>
    </row>
    <row r="1621" ht="15.0" customHeight="1">
      <c r="E1621" s="64"/>
      <c r="F1621" s="65"/>
      <c r="G1621" s="64"/>
    </row>
    <row r="1622" ht="15.0" customHeight="1">
      <c r="E1622" s="64"/>
      <c r="F1622" s="65"/>
      <c r="G1622" s="64"/>
    </row>
    <row r="1623" ht="15.0" customHeight="1">
      <c r="E1623" s="64"/>
      <c r="F1623" s="65"/>
      <c r="G1623" s="64"/>
    </row>
    <row r="1624" ht="15.0" customHeight="1">
      <c r="E1624" s="64"/>
      <c r="F1624" s="65"/>
      <c r="G1624" s="64"/>
    </row>
    <row r="1625" ht="15.0" customHeight="1">
      <c r="E1625" s="64"/>
      <c r="F1625" s="65"/>
      <c r="G1625" s="64"/>
    </row>
    <row r="1626" ht="15.0" customHeight="1">
      <c r="E1626" s="64"/>
      <c r="F1626" s="65"/>
      <c r="G1626" s="64"/>
    </row>
    <row r="1627" ht="15.0" customHeight="1">
      <c r="E1627" s="64"/>
      <c r="F1627" s="65"/>
      <c r="G1627" s="64"/>
    </row>
    <row r="1628" ht="15.0" customHeight="1">
      <c r="E1628" s="64"/>
      <c r="F1628" s="65"/>
      <c r="G1628" s="64"/>
    </row>
    <row r="1629" ht="15.0" customHeight="1">
      <c r="E1629" s="64"/>
      <c r="F1629" s="65"/>
      <c r="G1629" s="64"/>
    </row>
    <row r="1630" ht="15.0" customHeight="1">
      <c r="E1630" s="64"/>
      <c r="F1630" s="65"/>
      <c r="G1630" s="64"/>
    </row>
    <row r="1631" ht="15.0" customHeight="1">
      <c r="E1631" s="64"/>
      <c r="F1631" s="65"/>
      <c r="G1631" s="64"/>
    </row>
    <row r="1632" ht="15.0" customHeight="1">
      <c r="E1632" s="64"/>
      <c r="F1632" s="65"/>
      <c r="G1632" s="64"/>
    </row>
    <row r="1633" ht="15.0" customHeight="1">
      <c r="E1633" s="64"/>
      <c r="F1633" s="65"/>
      <c r="G1633" s="64"/>
    </row>
    <row r="1634" ht="15.0" customHeight="1">
      <c r="E1634" s="64"/>
      <c r="F1634" s="65"/>
      <c r="G1634" s="64"/>
    </row>
    <row r="1635" ht="15.0" customHeight="1">
      <c r="E1635" s="64"/>
      <c r="F1635" s="65"/>
      <c r="G1635" s="64"/>
    </row>
    <row r="1636" ht="15.0" customHeight="1">
      <c r="E1636" s="64"/>
      <c r="F1636" s="65"/>
      <c r="G1636" s="64"/>
    </row>
    <row r="1637" ht="15.0" customHeight="1">
      <c r="E1637" s="64"/>
      <c r="F1637" s="65"/>
      <c r="G1637" s="64"/>
    </row>
    <row r="1638" ht="15.0" customHeight="1">
      <c r="E1638" s="64"/>
      <c r="F1638" s="65"/>
      <c r="G1638" s="64"/>
    </row>
    <row r="1639" ht="15.0" customHeight="1">
      <c r="E1639" s="64"/>
      <c r="F1639" s="65"/>
      <c r="G1639" s="64"/>
    </row>
    <row r="1640" ht="15.0" customHeight="1">
      <c r="E1640" s="64"/>
      <c r="F1640" s="65"/>
      <c r="G1640" s="64"/>
    </row>
    <row r="1641" ht="15.0" customHeight="1">
      <c r="E1641" s="64"/>
      <c r="F1641" s="65"/>
      <c r="G1641" s="64"/>
    </row>
    <row r="1642" ht="15.0" customHeight="1">
      <c r="E1642" s="64"/>
      <c r="F1642" s="65"/>
      <c r="G1642" s="64"/>
    </row>
    <row r="1643" ht="15.0" customHeight="1">
      <c r="E1643" s="64"/>
      <c r="F1643" s="65"/>
      <c r="G1643" s="64"/>
    </row>
    <row r="1644" ht="15.0" customHeight="1">
      <c r="E1644" s="64"/>
      <c r="F1644" s="65"/>
      <c r="G1644" s="64"/>
    </row>
    <row r="1645" ht="15.0" customHeight="1">
      <c r="E1645" s="64"/>
      <c r="F1645" s="65"/>
      <c r="G1645" s="64"/>
    </row>
    <row r="1646" ht="15.0" customHeight="1">
      <c r="E1646" s="64"/>
      <c r="F1646" s="65"/>
      <c r="G1646" s="64"/>
    </row>
    <row r="1647" ht="15.0" customHeight="1">
      <c r="E1647" s="64"/>
      <c r="F1647" s="65"/>
      <c r="G1647" s="64"/>
    </row>
    <row r="1648" ht="15.0" customHeight="1">
      <c r="E1648" s="64"/>
      <c r="F1648" s="65"/>
      <c r="G1648" s="64"/>
    </row>
    <row r="1649" ht="15.0" customHeight="1">
      <c r="E1649" s="64"/>
      <c r="F1649" s="65"/>
      <c r="G1649" s="64"/>
    </row>
    <row r="1650" ht="15.0" customHeight="1">
      <c r="E1650" s="64"/>
      <c r="F1650" s="65"/>
      <c r="G1650" s="64"/>
    </row>
    <row r="1651" ht="15.0" customHeight="1">
      <c r="E1651" s="64"/>
      <c r="F1651" s="65"/>
      <c r="G1651" s="64"/>
    </row>
    <row r="1652" ht="15.0" customHeight="1">
      <c r="E1652" s="64"/>
      <c r="F1652" s="65"/>
      <c r="G1652" s="64"/>
    </row>
    <row r="1653" ht="15.0" customHeight="1">
      <c r="E1653" s="64"/>
      <c r="F1653" s="65"/>
      <c r="G1653" s="64"/>
    </row>
    <row r="1654" ht="15.0" customHeight="1">
      <c r="E1654" s="64"/>
      <c r="F1654" s="65"/>
      <c r="G1654" s="64"/>
    </row>
    <row r="1655" ht="15.0" customHeight="1">
      <c r="E1655" s="64"/>
      <c r="F1655" s="65"/>
      <c r="G1655" s="64"/>
    </row>
    <row r="1656" ht="15.0" customHeight="1">
      <c r="E1656" s="64"/>
      <c r="F1656" s="65"/>
      <c r="G1656" s="64"/>
    </row>
    <row r="1657" ht="15.0" customHeight="1">
      <c r="E1657" s="64"/>
      <c r="F1657" s="65"/>
      <c r="G1657" s="64"/>
    </row>
    <row r="1658" ht="15.0" customHeight="1">
      <c r="E1658" s="64"/>
      <c r="F1658" s="65"/>
      <c r="G1658" s="64"/>
    </row>
    <row r="1659" ht="15.0" customHeight="1">
      <c r="E1659" s="64"/>
      <c r="F1659" s="65"/>
      <c r="G1659" s="64"/>
    </row>
    <row r="1660" ht="15.0" customHeight="1">
      <c r="E1660" s="64"/>
      <c r="F1660" s="65"/>
      <c r="G1660" s="64"/>
    </row>
    <row r="1661" ht="15.0" customHeight="1">
      <c r="E1661" s="64"/>
      <c r="F1661" s="65"/>
      <c r="G1661" s="64"/>
    </row>
    <row r="1662" ht="15.0" customHeight="1">
      <c r="E1662" s="64"/>
      <c r="F1662" s="65"/>
      <c r="G1662" s="64"/>
    </row>
    <row r="1663" ht="15.0" customHeight="1">
      <c r="E1663" s="64"/>
      <c r="F1663" s="65"/>
      <c r="G1663" s="64"/>
    </row>
    <row r="1664" ht="15.0" customHeight="1">
      <c r="E1664" s="64"/>
      <c r="F1664" s="65"/>
      <c r="G1664" s="64"/>
    </row>
    <row r="1665" ht="15.0" customHeight="1">
      <c r="E1665" s="64"/>
      <c r="F1665" s="65"/>
      <c r="G1665" s="64"/>
    </row>
    <row r="1666" ht="15.0" customHeight="1">
      <c r="E1666" s="64"/>
      <c r="F1666" s="65"/>
      <c r="G1666" s="64"/>
    </row>
    <row r="1667" ht="15.0" customHeight="1">
      <c r="E1667" s="64"/>
      <c r="F1667" s="65"/>
      <c r="G1667" s="64"/>
    </row>
    <row r="1668" ht="15.0" customHeight="1">
      <c r="E1668" s="64"/>
      <c r="F1668" s="65"/>
      <c r="G1668" s="64"/>
    </row>
    <row r="1669" ht="15.0" customHeight="1">
      <c r="E1669" s="64"/>
      <c r="F1669" s="65"/>
      <c r="G1669" s="64"/>
    </row>
    <row r="1670" ht="15.0" customHeight="1">
      <c r="E1670" s="64"/>
      <c r="F1670" s="65"/>
      <c r="G1670" s="64"/>
    </row>
    <row r="1671" ht="15.0" customHeight="1">
      <c r="E1671" s="64"/>
      <c r="F1671" s="65"/>
      <c r="G1671" s="64"/>
    </row>
    <row r="1672" ht="15.0" customHeight="1">
      <c r="E1672" s="64"/>
      <c r="F1672" s="65"/>
      <c r="G1672" s="64"/>
    </row>
    <row r="1673" ht="15.0" customHeight="1">
      <c r="E1673" s="64"/>
      <c r="F1673" s="65"/>
      <c r="G1673" s="64"/>
    </row>
    <row r="1674" ht="15.0" customHeight="1">
      <c r="E1674" s="64"/>
      <c r="F1674" s="65"/>
      <c r="G1674" s="64"/>
    </row>
    <row r="1675" ht="15.0" customHeight="1">
      <c r="E1675" s="64"/>
      <c r="F1675" s="65"/>
      <c r="G1675" s="64"/>
    </row>
    <row r="1676" ht="15.0" customHeight="1">
      <c r="E1676" s="64"/>
      <c r="F1676" s="65"/>
      <c r="G1676" s="64"/>
    </row>
    <row r="1677" ht="15.0" customHeight="1">
      <c r="E1677" s="64"/>
      <c r="F1677" s="65"/>
      <c r="G1677" s="64"/>
    </row>
    <row r="1678" ht="15.0" customHeight="1">
      <c r="E1678" s="64"/>
      <c r="F1678" s="65"/>
      <c r="G1678" s="64"/>
    </row>
    <row r="1679" ht="15.0" customHeight="1">
      <c r="E1679" s="64"/>
      <c r="F1679" s="65"/>
      <c r="G1679" s="64"/>
    </row>
    <row r="1680" ht="15.0" customHeight="1">
      <c r="E1680" s="64"/>
      <c r="F1680" s="65"/>
      <c r="G1680" s="64"/>
    </row>
    <row r="1681" ht="15.0" customHeight="1">
      <c r="E1681" s="64"/>
      <c r="F1681" s="65"/>
      <c r="G1681" s="64"/>
    </row>
    <row r="1682" ht="15.0" customHeight="1">
      <c r="E1682" s="64"/>
      <c r="F1682" s="65"/>
      <c r="G1682" s="64"/>
    </row>
    <row r="1683" ht="15.0" customHeight="1">
      <c r="E1683" s="64"/>
      <c r="F1683" s="65"/>
      <c r="G1683" s="64"/>
    </row>
    <row r="1684" ht="15.0" customHeight="1">
      <c r="E1684" s="64"/>
      <c r="F1684" s="65"/>
      <c r="G1684" s="64"/>
    </row>
    <row r="1685" ht="15.0" customHeight="1">
      <c r="E1685" s="64"/>
      <c r="F1685" s="65"/>
      <c r="G1685" s="64"/>
    </row>
    <row r="1686" ht="15.0" customHeight="1">
      <c r="E1686" s="64"/>
      <c r="F1686" s="65"/>
      <c r="G1686" s="64"/>
    </row>
    <row r="1687" ht="15.0" customHeight="1">
      <c r="E1687" s="64"/>
      <c r="F1687" s="65"/>
      <c r="G1687" s="64"/>
    </row>
    <row r="1688" ht="15.0" customHeight="1">
      <c r="E1688" s="64"/>
      <c r="F1688" s="65"/>
      <c r="G1688" s="64"/>
    </row>
    <row r="1689" ht="15.0" customHeight="1">
      <c r="E1689" s="64"/>
      <c r="F1689" s="65"/>
      <c r="G1689" s="64"/>
    </row>
    <row r="1690" ht="15.0" customHeight="1">
      <c r="E1690" s="64"/>
      <c r="F1690" s="65"/>
      <c r="G1690" s="64"/>
    </row>
    <row r="1691" ht="15.0" customHeight="1">
      <c r="E1691" s="64"/>
      <c r="F1691" s="65"/>
      <c r="G1691" s="64"/>
    </row>
    <row r="1692" ht="15.0" customHeight="1">
      <c r="E1692" s="64"/>
      <c r="F1692" s="65"/>
      <c r="G1692" s="64"/>
    </row>
    <row r="1693" ht="15.0" customHeight="1">
      <c r="E1693" s="64"/>
      <c r="F1693" s="65"/>
      <c r="G1693" s="64"/>
    </row>
    <row r="1694" ht="15.0" customHeight="1">
      <c r="E1694" s="64"/>
      <c r="F1694" s="65"/>
      <c r="G1694" s="64"/>
    </row>
    <row r="1695" ht="15.0" customHeight="1">
      <c r="E1695" s="64"/>
      <c r="F1695" s="65"/>
      <c r="G1695" s="64"/>
    </row>
    <row r="1696" ht="15.0" customHeight="1">
      <c r="E1696" s="64"/>
      <c r="F1696" s="65"/>
      <c r="G1696" s="64"/>
    </row>
    <row r="1697" ht="15.0" customHeight="1">
      <c r="E1697" s="64"/>
      <c r="F1697" s="65"/>
      <c r="G1697" s="64"/>
    </row>
    <row r="1698" ht="15.0" customHeight="1">
      <c r="E1698" s="64"/>
      <c r="F1698" s="65"/>
      <c r="G1698" s="64"/>
    </row>
    <row r="1699" ht="15.0" customHeight="1">
      <c r="E1699" s="64"/>
      <c r="F1699" s="65"/>
      <c r="G1699" s="64"/>
    </row>
    <row r="1700" ht="15.0" customHeight="1">
      <c r="E1700" s="64"/>
      <c r="F1700" s="65"/>
      <c r="G1700" s="64"/>
    </row>
    <row r="1701" ht="15.0" customHeight="1">
      <c r="E1701" s="64"/>
      <c r="F1701" s="65"/>
      <c r="G1701" s="64"/>
    </row>
    <row r="1702" ht="15.0" customHeight="1">
      <c r="E1702" s="64"/>
      <c r="F1702" s="65"/>
      <c r="G1702" s="64"/>
    </row>
    <row r="1703" ht="15.0" customHeight="1">
      <c r="E1703" s="64"/>
      <c r="F1703" s="65"/>
      <c r="G1703" s="64"/>
    </row>
    <row r="1704" ht="15.0" customHeight="1">
      <c r="E1704" s="64"/>
      <c r="F1704" s="65"/>
      <c r="G1704" s="64"/>
    </row>
    <row r="1705" ht="15.0" customHeight="1">
      <c r="E1705" s="64"/>
      <c r="F1705" s="65"/>
      <c r="G1705" s="64"/>
    </row>
    <row r="1706" ht="15.0" customHeight="1">
      <c r="E1706" s="64"/>
      <c r="F1706" s="65"/>
      <c r="G1706" s="64"/>
    </row>
    <row r="1707" ht="15.0" customHeight="1">
      <c r="E1707" s="64"/>
      <c r="F1707" s="65"/>
      <c r="G1707" s="64"/>
    </row>
    <row r="1708" ht="15.0" customHeight="1">
      <c r="E1708" s="64"/>
      <c r="F1708" s="65"/>
      <c r="G1708" s="64"/>
    </row>
    <row r="1709" ht="15.0" customHeight="1">
      <c r="E1709" s="64"/>
      <c r="F1709" s="65"/>
      <c r="G1709" s="64"/>
    </row>
    <row r="1710" ht="15.0" customHeight="1">
      <c r="E1710" s="64"/>
      <c r="F1710" s="65"/>
      <c r="G1710" s="64"/>
    </row>
    <row r="1711" ht="15.0" customHeight="1">
      <c r="E1711" s="64"/>
      <c r="F1711" s="65"/>
      <c r="G1711" s="64"/>
    </row>
    <row r="1712" ht="15.0" customHeight="1">
      <c r="E1712" s="64"/>
      <c r="F1712" s="65"/>
      <c r="G1712" s="64"/>
    </row>
    <row r="1713" ht="15.0" customHeight="1">
      <c r="E1713" s="64"/>
      <c r="F1713" s="65"/>
      <c r="G1713" s="64"/>
    </row>
    <row r="1714" ht="15.0" customHeight="1">
      <c r="E1714" s="64"/>
      <c r="F1714" s="65"/>
      <c r="G1714" s="64"/>
    </row>
    <row r="1715" ht="15.0" customHeight="1">
      <c r="E1715" s="64"/>
      <c r="F1715" s="65"/>
      <c r="G1715" s="64"/>
    </row>
    <row r="1716" ht="15.0" customHeight="1">
      <c r="E1716" s="64"/>
      <c r="F1716" s="65"/>
      <c r="G1716" s="64"/>
    </row>
    <row r="1717" ht="15.0" customHeight="1">
      <c r="E1717" s="64"/>
      <c r="F1717" s="65"/>
      <c r="G1717" s="64"/>
    </row>
    <row r="1718" ht="15.0" customHeight="1">
      <c r="E1718" s="64"/>
      <c r="F1718" s="65"/>
      <c r="G1718" s="64"/>
    </row>
    <row r="1719" ht="15.0" customHeight="1">
      <c r="E1719" s="64"/>
      <c r="F1719" s="65"/>
      <c r="G1719" s="64"/>
    </row>
    <row r="1720" ht="15.0" customHeight="1">
      <c r="E1720" s="64"/>
      <c r="F1720" s="65"/>
      <c r="G1720" s="64"/>
    </row>
    <row r="1721" ht="15.0" customHeight="1">
      <c r="E1721" s="64"/>
      <c r="F1721" s="65"/>
      <c r="G1721" s="64"/>
    </row>
    <row r="1722" ht="15.0" customHeight="1">
      <c r="E1722" s="64"/>
      <c r="F1722" s="65"/>
      <c r="G1722" s="64"/>
    </row>
    <row r="1723" ht="15.0" customHeight="1">
      <c r="E1723" s="64"/>
      <c r="F1723" s="65"/>
      <c r="G1723" s="64"/>
    </row>
    <row r="1724" ht="15.0" customHeight="1">
      <c r="E1724" s="64"/>
      <c r="F1724" s="65"/>
      <c r="G1724" s="64"/>
    </row>
    <row r="1725" ht="15.0" customHeight="1">
      <c r="E1725" s="64"/>
      <c r="F1725" s="65"/>
      <c r="G1725" s="64"/>
    </row>
    <row r="1726" ht="15.0" customHeight="1">
      <c r="E1726" s="64"/>
      <c r="F1726" s="65"/>
      <c r="G1726" s="64"/>
    </row>
    <row r="1727" ht="15.0" customHeight="1">
      <c r="E1727" s="64"/>
      <c r="F1727" s="65"/>
      <c r="G1727" s="64"/>
    </row>
    <row r="1728" ht="15.0" customHeight="1">
      <c r="E1728" s="64"/>
      <c r="F1728" s="65"/>
      <c r="G1728" s="64"/>
    </row>
    <row r="1729" ht="15.0" customHeight="1">
      <c r="E1729" s="64"/>
      <c r="F1729" s="65"/>
      <c r="G1729" s="64"/>
    </row>
    <row r="1730" ht="15.0" customHeight="1">
      <c r="E1730" s="64"/>
      <c r="F1730" s="65"/>
      <c r="G1730" s="64"/>
    </row>
    <row r="1731" ht="15.0" customHeight="1">
      <c r="E1731" s="64"/>
      <c r="F1731" s="65"/>
      <c r="G1731" s="64"/>
    </row>
    <row r="1732" ht="15.0" customHeight="1">
      <c r="E1732" s="64"/>
      <c r="F1732" s="65"/>
      <c r="G1732" s="64"/>
    </row>
    <row r="1733" ht="15.0" customHeight="1">
      <c r="E1733" s="64"/>
      <c r="F1733" s="65"/>
      <c r="G1733" s="64"/>
    </row>
    <row r="1734" ht="15.0" customHeight="1">
      <c r="E1734" s="64"/>
      <c r="F1734" s="65"/>
      <c r="G1734" s="64"/>
    </row>
    <row r="1735" ht="15.0" customHeight="1">
      <c r="E1735" s="64"/>
      <c r="F1735" s="65"/>
      <c r="G1735" s="64"/>
    </row>
    <row r="1736" ht="15.0" customHeight="1">
      <c r="E1736" s="64"/>
      <c r="F1736" s="65"/>
      <c r="G1736" s="64"/>
    </row>
    <row r="1737" ht="15.0" customHeight="1">
      <c r="E1737" s="64"/>
      <c r="F1737" s="65"/>
      <c r="G1737" s="64"/>
    </row>
    <row r="1738" ht="15.0" customHeight="1">
      <c r="E1738" s="64"/>
      <c r="F1738" s="65"/>
      <c r="G1738" s="64"/>
    </row>
    <row r="1739" ht="15.0" customHeight="1">
      <c r="E1739" s="64"/>
      <c r="F1739" s="65"/>
      <c r="G1739" s="64"/>
    </row>
    <row r="1740" ht="15.0" customHeight="1">
      <c r="E1740" s="64"/>
      <c r="F1740" s="65"/>
      <c r="G1740" s="64"/>
    </row>
    <row r="1741" ht="15.0" customHeight="1">
      <c r="E1741" s="64"/>
      <c r="F1741" s="65"/>
      <c r="G1741" s="64"/>
    </row>
    <row r="1742" ht="15.0" customHeight="1">
      <c r="E1742" s="64"/>
      <c r="F1742" s="65"/>
      <c r="G1742" s="64"/>
    </row>
    <row r="1743" ht="15.0" customHeight="1">
      <c r="E1743" s="64"/>
      <c r="F1743" s="65"/>
      <c r="G1743" s="64"/>
    </row>
    <row r="1744" ht="15.0" customHeight="1">
      <c r="E1744" s="64"/>
      <c r="F1744" s="65"/>
      <c r="G1744" s="64"/>
    </row>
    <row r="1745" ht="15.0" customHeight="1">
      <c r="E1745" s="64"/>
      <c r="F1745" s="65"/>
      <c r="G1745" s="64"/>
    </row>
    <row r="1746" ht="15.0" customHeight="1">
      <c r="E1746" s="64"/>
      <c r="F1746" s="65"/>
      <c r="G1746" s="64"/>
    </row>
    <row r="1747" ht="15.0" customHeight="1">
      <c r="E1747" s="64"/>
      <c r="F1747" s="65"/>
      <c r="G1747" s="64"/>
    </row>
    <row r="1748" ht="15.0" customHeight="1">
      <c r="E1748" s="64"/>
      <c r="F1748" s="65"/>
      <c r="G1748" s="64"/>
    </row>
    <row r="1749" ht="15.0" customHeight="1">
      <c r="E1749" s="64"/>
      <c r="F1749" s="65"/>
      <c r="G1749" s="64"/>
    </row>
    <row r="1750" ht="15.0" customHeight="1">
      <c r="E1750" s="64"/>
      <c r="F1750" s="65"/>
      <c r="G1750" s="64"/>
    </row>
    <row r="1751" ht="15.0" customHeight="1">
      <c r="E1751" s="64"/>
      <c r="F1751" s="65"/>
      <c r="G1751" s="64"/>
    </row>
    <row r="1752" ht="15.0" customHeight="1">
      <c r="E1752" s="64"/>
      <c r="F1752" s="65"/>
      <c r="G1752" s="64"/>
    </row>
    <row r="1753" ht="15.0" customHeight="1">
      <c r="E1753" s="64"/>
      <c r="F1753" s="65"/>
      <c r="G1753" s="64"/>
    </row>
    <row r="1754" ht="15.0" customHeight="1">
      <c r="E1754" s="64"/>
      <c r="F1754" s="65"/>
      <c r="G1754" s="64"/>
    </row>
    <row r="1755" ht="15.0" customHeight="1">
      <c r="E1755" s="64"/>
      <c r="F1755" s="65"/>
      <c r="G1755" s="64"/>
    </row>
    <row r="1756" ht="15.0" customHeight="1">
      <c r="E1756" s="64"/>
      <c r="F1756" s="65"/>
      <c r="G1756" s="64"/>
    </row>
    <row r="1757" ht="15.0" customHeight="1">
      <c r="E1757" s="64"/>
      <c r="F1757" s="65"/>
      <c r="G1757" s="64"/>
    </row>
    <row r="1758" ht="15.0" customHeight="1">
      <c r="E1758" s="64"/>
      <c r="F1758" s="65"/>
      <c r="G1758" s="64"/>
    </row>
    <row r="1759" ht="15.0" customHeight="1">
      <c r="E1759" s="64"/>
      <c r="F1759" s="65"/>
      <c r="G1759" s="64"/>
    </row>
    <row r="1760" ht="15.0" customHeight="1">
      <c r="E1760" s="64"/>
      <c r="F1760" s="65"/>
      <c r="G1760" s="64"/>
    </row>
    <row r="1761" ht="15.0" customHeight="1">
      <c r="E1761" s="64"/>
      <c r="F1761" s="65"/>
      <c r="G1761" s="64"/>
    </row>
    <row r="1762" ht="15.0" customHeight="1">
      <c r="E1762" s="64"/>
      <c r="F1762" s="65"/>
      <c r="G1762" s="64"/>
    </row>
    <row r="1763" ht="15.0" customHeight="1">
      <c r="E1763" s="64"/>
      <c r="F1763" s="65"/>
      <c r="G1763" s="64"/>
    </row>
    <row r="1764" ht="15.0" customHeight="1">
      <c r="E1764" s="64"/>
      <c r="F1764" s="65"/>
      <c r="G1764" s="64"/>
    </row>
    <row r="1765" ht="15.0" customHeight="1">
      <c r="E1765" s="64"/>
      <c r="F1765" s="65"/>
      <c r="G1765" s="64"/>
    </row>
    <row r="1766" ht="15.0" customHeight="1">
      <c r="E1766" s="64"/>
      <c r="F1766" s="65"/>
      <c r="G1766" s="64"/>
    </row>
    <row r="1767" ht="15.0" customHeight="1">
      <c r="E1767" s="64"/>
      <c r="F1767" s="65"/>
      <c r="G1767" s="64"/>
    </row>
    <row r="1768" ht="15.0" customHeight="1">
      <c r="E1768" s="64"/>
      <c r="F1768" s="65"/>
      <c r="G1768" s="64"/>
    </row>
    <row r="1769" ht="15.0" customHeight="1">
      <c r="E1769" s="64"/>
      <c r="F1769" s="65"/>
      <c r="G1769" s="64"/>
    </row>
    <row r="1770" ht="15.0" customHeight="1">
      <c r="E1770" s="64"/>
      <c r="F1770" s="65"/>
      <c r="G1770" s="64"/>
    </row>
    <row r="1771" ht="15.0" customHeight="1">
      <c r="E1771" s="64"/>
      <c r="F1771" s="65"/>
      <c r="G1771" s="64"/>
    </row>
    <row r="1772" ht="15.0" customHeight="1">
      <c r="E1772" s="64"/>
      <c r="F1772" s="65"/>
      <c r="G1772" s="64"/>
    </row>
    <row r="1773" ht="15.0" customHeight="1">
      <c r="E1773" s="64"/>
      <c r="F1773" s="65"/>
      <c r="G1773" s="64"/>
    </row>
    <row r="1774" ht="15.0" customHeight="1">
      <c r="E1774" s="64"/>
      <c r="F1774" s="65"/>
      <c r="G1774" s="64"/>
    </row>
    <row r="1775" ht="15.0" customHeight="1">
      <c r="E1775" s="64"/>
      <c r="F1775" s="65"/>
      <c r="G1775" s="64"/>
    </row>
    <row r="1776" ht="15.0" customHeight="1">
      <c r="E1776" s="64"/>
      <c r="F1776" s="65"/>
      <c r="G1776" s="64"/>
    </row>
    <row r="1777" ht="15.0" customHeight="1">
      <c r="E1777" s="64"/>
      <c r="F1777" s="65"/>
      <c r="G1777" s="64"/>
    </row>
    <row r="1778" ht="15.0" customHeight="1">
      <c r="E1778" s="64"/>
      <c r="F1778" s="65"/>
      <c r="G1778" s="64"/>
    </row>
    <row r="1779" ht="15.0" customHeight="1">
      <c r="E1779" s="64"/>
      <c r="F1779" s="65"/>
      <c r="G1779" s="64"/>
    </row>
    <row r="1780" ht="15.0" customHeight="1">
      <c r="E1780" s="64"/>
      <c r="F1780" s="65"/>
      <c r="G1780" s="64"/>
    </row>
    <row r="1781" ht="15.0" customHeight="1">
      <c r="E1781" s="64"/>
      <c r="F1781" s="65"/>
      <c r="G1781" s="64"/>
    </row>
    <row r="1782" ht="15.0" customHeight="1">
      <c r="E1782" s="64"/>
      <c r="F1782" s="65"/>
      <c r="G1782" s="64"/>
    </row>
    <row r="1783" ht="15.0" customHeight="1">
      <c r="E1783" s="64"/>
      <c r="F1783" s="65"/>
      <c r="G1783" s="64"/>
    </row>
    <row r="1784" ht="15.0" customHeight="1">
      <c r="E1784" s="64"/>
      <c r="F1784" s="65"/>
      <c r="G1784" s="64"/>
    </row>
    <row r="1785" ht="15.0" customHeight="1">
      <c r="E1785" s="64"/>
      <c r="F1785" s="65"/>
      <c r="G1785" s="64"/>
    </row>
    <row r="1786" ht="15.0" customHeight="1">
      <c r="E1786" s="64"/>
      <c r="F1786" s="65"/>
      <c r="G1786" s="64"/>
    </row>
    <row r="1787" ht="15.0" customHeight="1">
      <c r="E1787" s="64"/>
      <c r="F1787" s="65"/>
      <c r="G1787" s="64"/>
    </row>
    <row r="1788" ht="15.0" customHeight="1">
      <c r="E1788" s="64"/>
      <c r="F1788" s="65"/>
      <c r="G1788" s="64"/>
    </row>
    <row r="1789" ht="15.0" customHeight="1">
      <c r="E1789" s="64"/>
      <c r="F1789" s="65"/>
      <c r="G1789" s="64"/>
    </row>
    <row r="1790" ht="15.0" customHeight="1">
      <c r="E1790" s="64"/>
      <c r="F1790" s="65"/>
      <c r="G1790" s="64"/>
    </row>
    <row r="1791" ht="15.0" customHeight="1">
      <c r="E1791" s="64"/>
      <c r="F1791" s="65"/>
      <c r="G1791" s="64"/>
    </row>
    <row r="1792" ht="15.0" customHeight="1">
      <c r="E1792" s="64"/>
      <c r="F1792" s="65"/>
      <c r="G1792" s="64"/>
    </row>
    <row r="1793" ht="15.0" customHeight="1">
      <c r="E1793" s="64"/>
      <c r="F1793" s="65"/>
      <c r="G1793" s="64"/>
    </row>
    <row r="1794" ht="15.0" customHeight="1">
      <c r="E1794" s="64"/>
      <c r="F1794" s="65"/>
      <c r="G1794" s="64"/>
    </row>
    <row r="1795" ht="15.0" customHeight="1">
      <c r="E1795" s="64"/>
      <c r="F1795" s="65"/>
      <c r="G1795" s="64"/>
    </row>
    <row r="1796" ht="15.0" customHeight="1">
      <c r="E1796" s="64"/>
      <c r="F1796" s="65"/>
      <c r="G1796" s="64"/>
    </row>
    <row r="1797" ht="15.0" customHeight="1">
      <c r="E1797" s="64"/>
      <c r="F1797" s="65"/>
      <c r="G1797" s="64"/>
    </row>
    <row r="1798" ht="15.0" customHeight="1">
      <c r="E1798" s="64"/>
      <c r="F1798" s="65"/>
      <c r="G1798" s="64"/>
    </row>
    <row r="1799" ht="15.0" customHeight="1">
      <c r="E1799" s="64"/>
      <c r="F1799" s="65"/>
      <c r="G1799" s="64"/>
    </row>
    <row r="1800" ht="15.0" customHeight="1">
      <c r="E1800" s="64"/>
      <c r="F1800" s="65"/>
      <c r="G1800" s="64"/>
    </row>
    <row r="1801" ht="15.0" customHeight="1">
      <c r="E1801" s="64"/>
      <c r="F1801" s="65"/>
      <c r="G1801" s="64"/>
    </row>
    <row r="1802" ht="15.0" customHeight="1">
      <c r="E1802" s="64"/>
      <c r="F1802" s="65"/>
      <c r="G1802" s="64"/>
    </row>
    <row r="1803" ht="15.0" customHeight="1">
      <c r="E1803" s="64"/>
      <c r="F1803" s="65"/>
      <c r="G1803" s="64"/>
    </row>
    <row r="1804" ht="15.0" customHeight="1">
      <c r="E1804" s="64"/>
      <c r="F1804" s="65"/>
      <c r="G1804" s="64"/>
    </row>
    <row r="1805" ht="15.0" customHeight="1">
      <c r="E1805" s="64"/>
      <c r="F1805" s="65"/>
      <c r="G1805" s="64"/>
    </row>
    <row r="1806" ht="15.0" customHeight="1">
      <c r="E1806" s="64"/>
      <c r="F1806" s="65"/>
      <c r="G1806" s="64"/>
    </row>
    <row r="1807" ht="15.0" customHeight="1">
      <c r="E1807" s="64"/>
      <c r="F1807" s="65"/>
      <c r="G1807" s="64"/>
    </row>
    <row r="1808" ht="15.0" customHeight="1">
      <c r="E1808" s="64"/>
      <c r="F1808" s="65"/>
      <c r="G1808" s="64"/>
    </row>
    <row r="1809" ht="15.0" customHeight="1">
      <c r="E1809" s="64"/>
      <c r="F1809" s="65"/>
      <c r="G1809" s="64"/>
    </row>
    <row r="1810" ht="15.0" customHeight="1">
      <c r="E1810" s="64"/>
      <c r="F1810" s="65"/>
      <c r="G1810" s="64"/>
    </row>
    <row r="1811" ht="15.0" customHeight="1">
      <c r="E1811" s="64"/>
      <c r="F1811" s="65"/>
      <c r="G1811" s="64"/>
    </row>
    <row r="1812" ht="15.0" customHeight="1">
      <c r="E1812" s="64"/>
      <c r="F1812" s="65"/>
      <c r="G1812" s="64"/>
    </row>
    <row r="1813" ht="15.0" customHeight="1">
      <c r="E1813" s="64"/>
      <c r="F1813" s="65"/>
      <c r="G1813" s="64"/>
    </row>
    <row r="1814" ht="15.0" customHeight="1">
      <c r="E1814" s="64"/>
      <c r="F1814" s="65"/>
      <c r="G1814" s="64"/>
    </row>
    <row r="1815" ht="15.0" customHeight="1">
      <c r="E1815" s="64"/>
      <c r="F1815" s="65"/>
      <c r="G1815" s="64"/>
    </row>
    <row r="1816" ht="15.0" customHeight="1">
      <c r="E1816" s="64"/>
      <c r="F1816" s="65"/>
      <c r="G1816" s="64"/>
    </row>
    <row r="1817" ht="15.0" customHeight="1">
      <c r="E1817" s="64"/>
      <c r="F1817" s="65"/>
      <c r="G1817" s="64"/>
    </row>
    <row r="1818" ht="15.0" customHeight="1">
      <c r="E1818" s="64"/>
      <c r="F1818" s="65"/>
      <c r="G1818" s="64"/>
    </row>
    <row r="1819" ht="15.0" customHeight="1">
      <c r="E1819" s="64"/>
      <c r="F1819" s="65"/>
      <c r="G1819" s="64"/>
    </row>
    <row r="1820" ht="15.0" customHeight="1">
      <c r="E1820" s="64"/>
      <c r="F1820" s="65"/>
      <c r="G1820" s="64"/>
    </row>
    <row r="1821" ht="15.0" customHeight="1">
      <c r="E1821" s="64"/>
      <c r="F1821" s="65"/>
      <c r="G1821" s="64"/>
    </row>
    <row r="1822" ht="15.0" customHeight="1">
      <c r="E1822" s="64"/>
      <c r="F1822" s="65"/>
      <c r="G1822" s="64"/>
    </row>
    <row r="1823" ht="15.0" customHeight="1">
      <c r="E1823" s="64"/>
      <c r="F1823" s="65"/>
      <c r="G1823" s="64"/>
    </row>
    <row r="1824" ht="15.0" customHeight="1">
      <c r="E1824" s="64"/>
      <c r="F1824" s="65"/>
      <c r="G1824" s="64"/>
    </row>
    <row r="1825" ht="15.0" customHeight="1">
      <c r="E1825" s="64"/>
      <c r="F1825" s="65"/>
      <c r="G1825" s="64"/>
    </row>
    <row r="1826" ht="15.0" customHeight="1">
      <c r="E1826" s="64"/>
      <c r="F1826" s="65"/>
      <c r="G1826" s="64"/>
    </row>
    <row r="1827" ht="15.0" customHeight="1">
      <c r="E1827" s="64"/>
      <c r="F1827" s="65"/>
      <c r="G1827" s="64"/>
    </row>
    <row r="1828" ht="15.0" customHeight="1">
      <c r="E1828" s="64"/>
      <c r="F1828" s="65"/>
      <c r="G1828" s="64"/>
    </row>
    <row r="1829" ht="15.0" customHeight="1">
      <c r="E1829" s="64"/>
      <c r="F1829" s="65"/>
      <c r="G1829" s="64"/>
    </row>
    <row r="1830" ht="15.0" customHeight="1">
      <c r="E1830" s="64"/>
      <c r="F1830" s="65"/>
      <c r="G1830" s="64"/>
    </row>
    <row r="1831" ht="15.0" customHeight="1">
      <c r="E1831" s="64"/>
      <c r="F1831" s="65"/>
      <c r="G1831" s="64"/>
    </row>
    <row r="1832" ht="15.0" customHeight="1">
      <c r="E1832" s="64"/>
      <c r="F1832" s="65"/>
      <c r="G1832" s="64"/>
    </row>
    <row r="1833" ht="15.0" customHeight="1">
      <c r="E1833" s="64"/>
      <c r="F1833" s="65"/>
      <c r="G1833" s="64"/>
    </row>
    <row r="1834" ht="15.0" customHeight="1">
      <c r="E1834" s="64"/>
      <c r="F1834" s="65"/>
      <c r="G1834" s="64"/>
    </row>
    <row r="1835" ht="15.0" customHeight="1">
      <c r="E1835" s="64"/>
      <c r="F1835" s="65"/>
      <c r="G1835" s="64"/>
    </row>
    <row r="1836" ht="15.0" customHeight="1">
      <c r="E1836" s="64"/>
      <c r="F1836" s="65"/>
      <c r="G1836" s="64"/>
    </row>
    <row r="1837" ht="15.0" customHeight="1">
      <c r="E1837" s="64"/>
      <c r="F1837" s="65"/>
      <c r="G1837" s="64"/>
    </row>
    <row r="1838" ht="15.0" customHeight="1">
      <c r="E1838" s="64"/>
      <c r="F1838" s="65"/>
      <c r="G1838" s="64"/>
    </row>
    <row r="1839" ht="15.0" customHeight="1">
      <c r="E1839" s="64"/>
      <c r="F1839" s="65"/>
      <c r="G1839" s="64"/>
    </row>
    <row r="1840" ht="15.0" customHeight="1">
      <c r="E1840" s="64"/>
      <c r="F1840" s="65"/>
      <c r="G1840" s="64"/>
    </row>
    <row r="1841" ht="15.0" customHeight="1">
      <c r="E1841" s="64"/>
      <c r="F1841" s="65"/>
      <c r="G1841" s="64"/>
    </row>
    <row r="1842" ht="15.0" customHeight="1">
      <c r="E1842" s="64"/>
      <c r="F1842" s="65"/>
      <c r="G1842" s="64"/>
    </row>
    <row r="1843" ht="15.0" customHeight="1">
      <c r="E1843" s="64"/>
      <c r="F1843" s="65"/>
      <c r="G1843" s="64"/>
    </row>
    <row r="1844" ht="15.0" customHeight="1">
      <c r="E1844" s="64"/>
      <c r="F1844" s="65"/>
      <c r="G1844" s="64"/>
    </row>
    <row r="1845" ht="15.0" customHeight="1">
      <c r="E1845" s="64"/>
      <c r="F1845" s="65"/>
      <c r="G1845" s="64"/>
    </row>
    <row r="1846" ht="15.0" customHeight="1">
      <c r="E1846" s="64"/>
      <c r="F1846" s="65"/>
      <c r="G1846" s="64"/>
    </row>
    <row r="1847" ht="15.0" customHeight="1">
      <c r="E1847" s="64"/>
      <c r="F1847" s="65"/>
      <c r="G1847" s="64"/>
    </row>
    <row r="1848" ht="15.0" customHeight="1">
      <c r="E1848" s="64"/>
      <c r="F1848" s="65"/>
      <c r="G1848" s="64"/>
    </row>
    <row r="1849" ht="15.0" customHeight="1">
      <c r="E1849" s="64"/>
      <c r="F1849" s="65"/>
      <c r="G1849" s="64"/>
    </row>
    <row r="1850" ht="15.0" customHeight="1">
      <c r="E1850" s="64"/>
      <c r="F1850" s="65"/>
      <c r="G1850" s="64"/>
    </row>
    <row r="1851" ht="15.0" customHeight="1">
      <c r="E1851" s="64"/>
      <c r="F1851" s="65"/>
      <c r="G1851" s="64"/>
    </row>
    <row r="1852" ht="15.0" customHeight="1">
      <c r="E1852" s="64"/>
      <c r="F1852" s="65"/>
      <c r="G1852" s="64"/>
    </row>
    <row r="1853" ht="15.0" customHeight="1">
      <c r="E1853" s="64"/>
      <c r="F1853" s="65"/>
      <c r="G1853" s="64"/>
    </row>
    <row r="1854" ht="15.0" customHeight="1">
      <c r="E1854" s="64"/>
      <c r="F1854" s="65"/>
      <c r="G1854" s="64"/>
    </row>
    <row r="1855" ht="15.0" customHeight="1">
      <c r="E1855" s="64"/>
      <c r="F1855" s="65"/>
      <c r="G1855" s="64"/>
    </row>
    <row r="1856" ht="15.0" customHeight="1">
      <c r="E1856" s="64"/>
      <c r="F1856" s="65"/>
      <c r="G1856" s="64"/>
    </row>
    <row r="1857" ht="15.0" customHeight="1">
      <c r="E1857" s="64"/>
      <c r="F1857" s="65"/>
      <c r="G1857" s="64"/>
    </row>
    <row r="1858" ht="15.0" customHeight="1">
      <c r="E1858" s="64"/>
      <c r="F1858" s="65"/>
      <c r="G1858" s="64"/>
    </row>
    <row r="1859" ht="15.0" customHeight="1">
      <c r="E1859" s="64"/>
      <c r="F1859" s="65"/>
      <c r="G1859" s="64"/>
    </row>
    <row r="1860" ht="15.0" customHeight="1">
      <c r="E1860" s="64"/>
      <c r="F1860" s="65"/>
      <c r="G1860" s="64"/>
    </row>
    <row r="1861" ht="15.0" customHeight="1">
      <c r="E1861" s="64"/>
      <c r="F1861" s="65"/>
      <c r="G1861" s="64"/>
    </row>
    <row r="1862" ht="15.0" customHeight="1">
      <c r="E1862" s="64"/>
      <c r="F1862" s="65"/>
      <c r="G1862" s="64"/>
    </row>
    <row r="1863" ht="15.0" customHeight="1">
      <c r="E1863" s="64"/>
      <c r="F1863" s="65"/>
      <c r="G1863" s="64"/>
    </row>
    <row r="1864" ht="15.0" customHeight="1">
      <c r="E1864" s="64"/>
      <c r="F1864" s="65"/>
      <c r="G1864" s="64"/>
    </row>
    <row r="1865" ht="15.0" customHeight="1">
      <c r="E1865" s="64"/>
      <c r="F1865" s="65"/>
      <c r="G1865" s="64"/>
    </row>
    <row r="1866" ht="15.0" customHeight="1">
      <c r="E1866" s="64"/>
      <c r="F1866" s="65"/>
      <c r="G1866" s="64"/>
    </row>
    <row r="1867" ht="15.0" customHeight="1">
      <c r="E1867" s="64"/>
      <c r="F1867" s="65"/>
      <c r="G1867" s="64"/>
    </row>
    <row r="1868" ht="15.0" customHeight="1">
      <c r="E1868" s="64"/>
      <c r="F1868" s="65"/>
      <c r="G1868" s="64"/>
    </row>
    <row r="1869" ht="15.0" customHeight="1">
      <c r="E1869" s="64"/>
      <c r="F1869" s="65"/>
      <c r="G1869" s="64"/>
    </row>
    <row r="1870" ht="15.0" customHeight="1">
      <c r="E1870" s="64"/>
      <c r="F1870" s="65"/>
      <c r="G1870" s="64"/>
    </row>
    <row r="1871" ht="15.0" customHeight="1">
      <c r="E1871" s="64"/>
      <c r="F1871" s="65"/>
      <c r="G1871" s="64"/>
    </row>
    <row r="1872" ht="15.0" customHeight="1">
      <c r="E1872" s="64"/>
      <c r="F1872" s="65"/>
      <c r="G1872" s="64"/>
    </row>
    <row r="1873" ht="15.0" customHeight="1">
      <c r="E1873" s="64"/>
      <c r="F1873" s="65"/>
      <c r="G1873" s="64"/>
    </row>
    <row r="1874" ht="15.0" customHeight="1">
      <c r="E1874" s="64"/>
      <c r="F1874" s="65"/>
      <c r="G1874" s="64"/>
    </row>
    <row r="1875" ht="15.0" customHeight="1">
      <c r="E1875" s="64"/>
      <c r="F1875" s="65"/>
      <c r="G1875" s="64"/>
    </row>
    <row r="1876" ht="15.0" customHeight="1">
      <c r="E1876" s="64"/>
      <c r="F1876" s="65"/>
      <c r="G1876" s="64"/>
    </row>
    <row r="1877" ht="15.0" customHeight="1">
      <c r="E1877" s="64"/>
      <c r="F1877" s="65"/>
      <c r="G1877" s="64"/>
    </row>
    <row r="1878" ht="15.0" customHeight="1">
      <c r="E1878" s="64"/>
      <c r="F1878" s="65"/>
      <c r="G1878" s="64"/>
    </row>
    <row r="1879" ht="15.0" customHeight="1">
      <c r="E1879" s="64"/>
      <c r="F1879" s="65"/>
      <c r="G1879" s="64"/>
    </row>
    <row r="1880" ht="15.0" customHeight="1">
      <c r="E1880" s="64"/>
      <c r="F1880" s="65"/>
      <c r="G1880" s="64"/>
    </row>
    <row r="1881" ht="15.0" customHeight="1">
      <c r="E1881" s="64"/>
      <c r="F1881" s="65"/>
      <c r="G1881" s="64"/>
    </row>
    <row r="1882" ht="15.0" customHeight="1">
      <c r="E1882" s="64"/>
      <c r="F1882" s="65"/>
      <c r="G1882" s="64"/>
    </row>
    <row r="1883" ht="15.0" customHeight="1">
      <c r="E1883" s="64"/>
      <c r="F1883" s="65"/>
      <c r="G1883" s="64"/>
    </row>
    <row r="1884" ht="15.0" customHeight="1">
      <c r="E1884" s="64"/>
      <c r="F1884" s="65"/>
      <c r="G1884" s="64"/>
    </row>
    <row r="1885" ht="15.0" customHeight="1">
      <c r="E1885" s="64"/>
      <c r="F1885" s="65"/>
      <c r="G1885" s="64"/>
    </row>
    <row r="1886" ht="15.0" customHeight="1">
      <c r="E1886" s="64"/>
      <c r="F1886" s="65"/>
      <c r="G1886" s="64"/>
    </row>
    <row r="1887" ht="15.0" customHeight="1">
      <c r="E1887" s="64"/>
      <c r="F1887" s="65"/>
      <c r="G1887" s="64"/>
    </row>
    <row r="1888" ht="15.0" customHeight="1">
      <c r="E1888" s="64"/>
      <c r="F1888" s="65"/>
      <c r="G1888" s="64"/>
    </row>
    <row r="1889" ht="15.0" customHeight="1">
      <c r="E1889" s="64"/>
      <c r="F1889" s="65"/>
      <c r="G1889" s="64"/>
    </row>
    <row r="1890" ht="15.0" customHeight="1">
      <c r="E1890" s="64"/>
      <c r="F1890" s="65"/>
      <c r="G1890" s="64"/>
    </row>
    <row r="1891" ht="15.0" customHeight="1">
      <c r="E1891" s="64"/>
      <c r="F1891" s="65"/>
      <c r="G1891" s="64"/>
    </row>
    <row r="1892" ht="15.0" customHeight="1">
      <c r="E1892" s="64"/>
      <c r="F1892" s="65"/>
      <c r="G1892" s="64"/>
    </row>
    <row r="1893" ht="15.0" customHeight="1">
      <c r="E1893" s="64"/>
      <c r="F1893" s="65"/>
      <c r="G1893" s="64"/>
    </row>
    <row r="1894" ht="15.0" customHeight="1">
      <c r="E1894" s="64"/>
      <c r="F1894" s="65"/>
      <c r="G1894" s="64"/>
    </row>
    <row r="1895" ht="15.0" customHeight="1">
      <c r="E1895" s="64"/>
      <c r="F1895" s="65"/>
      <c r="G1895" s="64"/>
    </row>
    <row r="1896" ht="15.0" customHeight="1">
      <c r="E1896" s="64"/>
      <c r="F1896" s="65"/>
      <c r="G1896" s="64"/>
    </row>
    <row r="1897" ht="15.0" customHeight="1">
      <c r="E1897" s="64"/>
      <c r="F1897" s="65"/>
      <c r="G1897" s="64"/>
    </row>
    <row r="1898" ht="15.0" customHeight="1">
      <c r="E1898" s="64"/>
      <c r="F1898" s="65"/>
      <c r="G1898" s="64"/>
    </row>
    <row r="1899" ht="15.0" customHeight="1">
      <c r="E1899" s="64"/>
      <c r="F1899" s="65"/>
      <c r="G1899" s="64"/>
    </row>
    <row r="1900" ht="15.0" customHeight="1">
      <c r="E1900" s="64"/>
      <c r="F1900" s="65"/>
      <c r="G1900" s="64"/>
    </row>
    <row r="1901" ht="15.0" customHeight="1">
      <c r="E1901" s="64"/>
      <c r="F1901" s="65"/>
      <c r="G1901" s="64"/>
    </row>
    <row r="1902" ht="15.0" customHeight="1">
      <c r="E1902" s="64"/>
      <c r="F1902" s="65"/>
      <c r="G1902" s="64"/>
    </row>
    <row r="1903" ht="15.0" customHeight="1">
      <c r="E1903" s="64"/>
      <c r="F1903" s="65"/>
      <c r="G1903" s="64"/>
    </row>
    <row r="1904" ht="15.0" customHeight="1">
      <c r="E1904" s="64"/>
      <c r="F1904" s="65"/>
      <c r="G1904" s="64"/>
    </row>
    <row r="1905" ht="15.0" customHeight="1">
      <c r="E1905" s="64"/>
      <c r="F1905" s="65"/>
      <c r="G1905" s="64"/>
    </row>
    <row r="1906" ht="15.0" customHeight="1">
      <c r="E1906" s="64"/>
      <c r="F1906" s="65"/>
      <c r="G1906" s="64"/>
    </row>
    <row r="1907" ht="15.0" customHeight="1">
      <c r="E1907" s="64"/>
      <c r="F1907" s="65"/>
      <c r="G1907" s="64"/>
    </row>
    <row r="1908" ht="15.0" customHeight="1">
      <c r="E1908" s="64"/>
      <c r="F1908" s="65"/>
      <c r="G1908" s="64"/>
    </row>
    <row r="1909" ht="15.0" customHeight="1">
      <c r="E1909" s="64"/>
      <c r="F1909" s="65"/>
      <c r="G1909" s="64"/>
    </row>
    <row r="1910" ht="15.0" customHeight="1">
      <c r="E1910" s="64"/>
      <c r="F1910" s="65"/>
      <c r="G1910" s="64"/>
    </row>
    <row r="1911" ht="15.0" customHeight="1">
      <c r="E1911" s="64"/>
      <c r="F1911" s="65"/>
      <c r="G1911" s="64"/>
    </row>
    <row r="1912" ht="15.0" customHeight="1">
      <c r="E1912" s="64"/>
      <c r="F1912" s="65"/>
      <c r="G1912" s="64"/>
    </row>
    <row r="1913" ht="15.0" customHeight="1">
      <c r="E1913" s="64"/>
      <c r="F1913" s="65"/>
      <c r="G1913" s="64"/>
    </row>
    <row r="1914" ht="15.0" customHeight="1">
      <c r="E1914" s="64"/>
      <c r="F1914" s="65"/>
      <c r="G1914" s="64"/>
    </row>
    <row r="1915" ht="15.0" customHeight="1">
      <c r="E1915" s="64"/>
      <c r="F1915" s="65"/>
      <c r="G1915" s="64"/>
    </row>
    <row r="1916" ht="15.0" customHeight="1">
      <c r="E1916" s="64"/>
      <c r="F1916" s="65"/>
      <c r="G1916" s="64"/>
    </row>
    <row r="1917" ht="15.0" customHeight="1">
      <c r="E1917" s="64"/>
      <c r="F1917" s="65"/>
      <c r="G1917" s="64"/>
    </row>
    <row r="1918" ht="15.0" customHeight="1">
      <c r="E1918" s="64"/>
      <c r="F1918" s="65"/>
      <c r="G1918" s="64"/>
    </row>
    <row r="1919" ht="15.0" customHeight="1">
      <c r="E1919" s="64"/>
      <c r="F1919" s="65"/>
      <c r="G1919" s="64"/>
    </row>
    <row r="1920" ht="15.0" customHeight="1">
      <c r="E1920" s="64"/>
      <c r="F1920" s="65"/>
      <c r="G1920" s="64"/>
    </row>
    <row r="1921" ht="15.0" customHeight="1">
      <c r="E1921" s="64"/>
      <c r="F1921" s="65"/>
      <c r="G1921" s="64"/>
    </row>
    <row r="1922" ht="15.0" customHeight="1">
      <c r="E1922" s="64"/>
      <c r="F1922" s="65"/>
      <c r="G1922" s="64"/>
    </row>
    <row r="1923" ht="15.0" customHeight="1">
      <c r="E1923" s="64"/>
      <c r="F1923" s="65"/>
      <c r="G1923" s="64"/>
    </row>
    <row r="1924" ht="15.0" customHeight="1">
      <c r="E1924" s="64"/>
      <c r="F1924" s="65"/>
      <c r="G1924" s="64"/>
    </row>
    <row r="1925" ht="15.0" customHeight="1">
      <c r="E1925" s="64"/>
      <c r="F1925" s="65"/>
      <c r="G1925" s="64"/>
    </row>
    <row r="1926" ht="15.0" customHeight="1">
      <c r="E1926" s="64"/>
      <c r="F1926" s="65"/>
      <c r="G1926" s="64"/>
    </row>
    <row r="1927" ht="15.0" customHeight="1">
      <c r="E1927" s="64"/>
      <c r="F1927" s="65"/>
      <c r="G1927" s="64"/>
    </row>
    <row r="1928" ht="15.0" customHeight="1">
      <c r="E1928" s="64"/>
      <c r="F1928" s="65"/>
      <c r="G1928" s="64"/>
    </row>
    <row r="1929" ht="15.0" customHeight="1">
      <c r="E1929" s="64"/>
      <c r="F1929" s="65"/>
      <c r="G1929" s="64"/>
    </row>
    <row r="1930" ht="15.0" customHeight="1">
      <c r="E1930" s="64"/>
      <c r="F1930" s="65"/>
      <c r="G1930" s="64"/>
    </row>
    <row r="1931" ht="15.0" customHeight="1">
      <c r="E1931" s="64"/>
      <c r="F1931" s="65"/>
      <c r="G1931" s="64"/>
    </row>
    <row r="1932" ht="15.0" customHeight="1">
      <c r="E1932" s="64"/>
      <c r="F1932" s="65"/>
      <c r="G1932" s="64"/>
    </row>
    <row r="1933" ht="15.0" customHeight="1">
      <c r="E1933" s="64"/>
      <c r="F1933" s="65"/>
      <c r="G1933" s="64"/>
    </row>
    <row r="1934" ht="15.0" customHeight="1">
      <c r="E1934" s="64"/>
      <c r="F1934" s="65"/>
      <c r="G1934" s="64"/>
    </row>
    <row r="1935" ht="15.0" customHeight="1">
      <c r="E1935" s="64"/>
      <c r="F1935" s="65"/>
      <c r="G1935" s="64"/>
    </row>
    <row r="1936" ht="15.0" customHeight="1">
      <c r="E1936" s="64"/>
      <c r="F1936" s="65"/>
      <c r="G1936" s="64"/>
    </row>
    <row r="1937" ht="15.0" customHeight="1">
      <c r="E1937" s="64"/>
      <c r="F1937" s="65"/>
      <c r="G1937" s="64"/>
    </row>
    <row r="1938" ht="15.0" customHeight="1">
      <c r="E1938" s="64"/>
      <c r="F1938" s="65"/>
      <c r="G1938" s="64"/>
    </row>
    <row r="1939" ht="15.0" customHeight="1">
      <c r="E1939" s="64"/>
      <c r="F1939" s="65"/>
      <c r="G1939" s="64"/>
    </row>
    <row r="1940" ht="15.0" customHeight="1">
      <c r="E1940" s="64"/>
      <c r="F1940" s="65"/>
      <c r="G1940" s="64"/>
    </row>
    <row r="1941" ht="15.0" customHeight="1">
      <c r="E1941" s="64"/>
      <c r="F1941" s="65"/>
      <c r="G1941" s="64"/>
    </row>
    <row r="1942" ht="15.0" customHeight="1">
      <c r="E1942" s="64"/>
      <c r="F1942" s="65"/>
      <c r="G1942" s="64"/>
    </row>
    <row r="1943" ht="15.0" customHeight="1">
      <c r="E1943" s="64"/>
      <c r="F1943" s="65"/>
      <c r="G1943" s="64"/>
    </row>
    <row r="1944" ht="15.0" customHeight="1">
      <c r="E1944" s="64"/>
      <c r="F1944" s="65"/>
      <c r="G1944" s="64"/>
    </row>
    <row r="1945" ht="15.0" customHeight="1">
      <c r="E1945" s="64"/>
      <c r="F1945" s="65"/>
      <c r="G1945" s="64"/>
    </row>
    <row r="1946" ht="15.0" customHeight="1">
      <c r="E1946" s="64"/>
      <c r="F1946" s="65"/>
      <c r="G1946" s="64"/>
    </row>
    <row r="1947" ht="15.0" customHeight="1">
      <c r="E1947" s="64"/>
      <c r="F1947" s="65"/>
      <c r="G1947" s="64"/>
    </row>
    <row r="1948" ht="15.0" customHeight="1">
      <c r="E1948" s="64"/>
      <c r="F1948" s="65"/>
      <c r="G1948" s="64"/>
    </row>
    <row r="1949" ht="15.0" customHeight="1">
      <c r="E1949" s="64"/>
      <c r="F1949" s="65"/>
      <c r="G1949" s="64"/>
    </row>
    <row r="1950" ht="15.0" customHeight="1">
      <c r="E1950" s="64"/>
      <c r="F1950" s="65"/>
      <c r="G1950" s="64"/>
    </row>
    <row r="1951" ht="15.0" customHeight="1">
      <c r="E1951" s="64"/>
      <c r="F1951" s="65"/>
      <c r="G1951" s="64"/>
    </row>
    <row r="1952" ht="15.0" customHeight="1">
      <c r="E1952" s="64"/>
      <c r="F1952" s="65"/>
      <c r="G1952" s="64"/>
    </row>
    <row r="1953" ht="15.0" customHeight="1">
      <c r="E1953" s="64"/>
      <c r="F1953" s="65"/>
      <c r="G1953" s="64"/>
    </row>
    <row r="1954" ht="15.0" customHeight="1">
      <c r="E1954" s="64"/>
      <c r="F1954" s="65"/>
      <c r="G1954" s="64"/>
    </row>
    <row r="1955" ht="15.0" customHeight="1">
      <c r="E1955" s="64"/>
      <c r="F1955" s="65"/>
      <c r="G1955" s="64"/>
    </row>
    <row r="1956" ht="15.0" customHeight="1">
      <c r="E1956" s="64"/>
      <c r="F1956" s="65"/>
      <c r="G1956" s="64"/>
    </row>
    <row r="1957" ht="15.0" customHeight="1">
      <c r="E1957" s="64"/>
      <c r="F1957" s="65"/>
      <c r="G1957" s="64"/>
    </row>
    <row r="1958" ht="15.0" customHeight="1">
      <c r="E1958" s="64"/>
      <c r="F1958" s="65"/>
      <c r="G1958" s="64"/>
    </row>
    <row r="1959" ht="15.0" customHeight="1">
      <c r="E1959" s="64"/>
      <c r="F1959" s="65"/>
      <c r="G1959" s="64"/>
    </row>
    <row r="1960" ht="15.0" customHeight="1">
      <c r="E1960" s="64"/>
      <c r="F1960" s="65"/>
      <c r="G1960" s="64"/>
    </row>
    <row r="1961" ht="15.0" customHeight="1">
      <c r="E1961" s="64"/>
      <c r="F1961" s="65"/>
      <c r="G1961" s="64"/>
    </row>
    <row r="1962" ht="15.0" customHeight="1">
      <c r="E1962" s="64"/>
      <c r="F1962" s="65"/>
      <c r="G1962" s="64"/>
    </row>
    <row r="1963" ht="15.0" customHeight="1">
      <c r="E1963" s="64"/>
      <c r="F1963" s="65"/>
      <c r="G1963" s="64"/>
    </row>
    <row r="1964" ht="15.0" customHeight="1">
      <c r="E1964" s="64"/>
      <c r="F1964" s="65"/>
      <c r="G1964" s="64"/>
    </row>
    <row r="1965" ht="15.0" customHeight="1">
      <c r="E1965" s="64"/>
      <c r="F1965" s="65"/>
      <c r="G1965" s="64"/>
    </row>
    <row r="1966" ht="15.0" customHeight="1">
      <c r="E1966" s="64"/>
      <c r="F1966" s="65"/>
      <c r="G1966" s="64"/>
    </row>
    <row r="1967" ht="15.0" customHeight="1">
      <c r="E1967" s="64"/>
      <c r="F1967" s="65"/>
      <c r="G1967" s="64"/>
    </row>
    <row r="1968" ht="15.0" customHeight="1">
      <c r="E1968" s="64"/>
      <c r="F1968" s="65"/>
      <c r="G1968" s="64"/>
    </row>
    <row r="1969" ht="15.0" customHeight="1">
      <c r="E1969" s="64"/>
      <c r="F1969" s="65"/>
      <c r="G1969" s="64"/>
    </row>
    <row r="1970" ht="15.0" customHeight="1">
      <c r="E1970" s="64"/>
      <c r="F1970" s="65"/>
      <c r="G1970" s="64"/>
    </row>
    <row r="1971" ht="15.0" customHeight="1">
      <c r="E1971" s="64"/>
      <c r="F1971" s="65"/>
      <c r="G1971" s="64"/>
    </row>
    <row r="1972" ht="15.0" customHeight="1">
      <c r="E1972" s="64"/>
      <c r="F1972" s="65"/>
      <c r="G1972" s="64"/>
    </row>
    <row r="1973" ht="15.0" customHeight="1">
      <c r="E1973" s="64"/>
      <c r="F1973" s="65"/>
      <c r="G1973" s="64"/>
    </row>
    <row r="1974" ht="15.0" customHeight="1">
      <c r="E1974" s="64"/>
      <c r="F1974" s="65"/>
      <c r="G1974" s="64"/>
    </row>
    <row r="1975" ht="15.0" customHeight="1">
      <c r="E1975" s="64"/>
      <c r="F1975" s="65"/>
      <c r="G1975" s="64"/>
    </row>
    <row r="1976" ht="15.0" customHeight="1">
      <c r="E1976" s="64"/>
      <c r="F1976" s="65"/>
      <c r="G1976" s="64"/>
    </row>
    <row r="1977" ht="15.0" customHeight="1">
      <c r="E1977" s="64"/>
      <c r="F1977" s="65"/>
      <c r="G1977" s="64"/>
    </row>
    <row r="1978" ht="15.0" customHeight="1">
      <c r="E1978" s="64"/>
      <c r="F1978" s="65"/>
      <c r="G1978" s="64"/>
    </row>
    <row r="1979" ht="15.0" customHeight="1">
      <c r="E1979" s="64"/>
      <c r="F1979" s="65"/>
      <c r="G1979" s="64"/>
    </row>
    <row r="1980" ht="15.0" customHeight="1">
      <c r="E1980" s="64"/>
      <c r="F1980" s="65"/>
      <c r="G1980" s="64"/>
    </row>
    <row r="1981" ht="15.0" customHeight="1">
      <c r="E1981" s="64"/>
      <c r="F1981" s="65"/>
      <c r="G1981" s="64"/>
    </row>
    <row r="1982" ht="15.0" customHeight="1">
      <c r="E1982" s="64"/>
      <c r="F1982" s="65"/>
      <c r="G1982" s="64"/>
    </row>
    <row r="1983" ht="15.0" customHeight="1">
      <c r="E1983" s="64"/>
      <c r="F1983" s="65"/>
      <c r="G1983" s="64"/>
    </row>
    <row r="1984" ht="15.0" customHeight="1">
      <c r="E1984" s="64"/>
      <c r="F1984" s="65"/>
      <c r="G1984" s="64"/>
    </row>
    <row r="1985" ht="15.0" customHeight="1">
      <c r="E1985" s="64"/>
      <c r="F1985" s="65"/>
      <c r="G1985" s="64"/>
    </row>
    <row r="1986" ht="15.0" customHeight="1">
      <c r="E1986" s="64"/>
      <c r="F1986" s="65"/>
      <c r="G1986" s="64"/>
    </row>
    <row r="1987" ht="15.0" customHeight="1">
      <c r="E1987" s="64"/>
      <c r="F1987" s="65"/>
      <c r="G1987" s="64"/>
    </row>
    <row r="1988" ht="15.0" customHeight="1">
      <c r="E1988" s="64"/>
      <c r="F1988" s="65"/>
      <c r="G1988" s="64"/>
    </row>
    <row r="1989" ht="15.0" customHeight="1">
      <c r="E1989" s="64"/>
      <c r="F1989" s="65"/>
      <c r="G1989" s="64"/>
    </row>
    <row r="1990" ht="15.0" customHeight="1">
      <c r="E1990" s="64"/>
      <c r="F1990" s="65"/>
      <c r="G1990" s="64"/>
    </row>
    <row r="1991" ht="15.0" customHeight="1">
      <c r="E1991" s="64"/>
      <c r="F1991" s="65"/>
      <c r="G1991" s="64"/>
    </row>
    <row r="1992" ht="15.0" customHeight="1">
      <c r="E1992" s="64"/>
      <c r="F1992" s="65"/>
      <c r="G1992" s="64"/>
    </row>
    <row r="1993" ht="15.0" customHeight="1">
      <c r="E1993" s="64"/>
      <c r="F1993" s="65"/>
      <c r="G1993" s="64"/>
    </row>
    <row r="1994" ht="15.0" customHeight="1">
      <c r="E1994" s="64"/>
      <c r="F1994" s="65"/>
      <c r="G1994" s="64"/>
    </row>
    <row r="1995" ht="15.0" customHeight="1">
      <c r="E1995" s="64"/>
      <c r="F1995" s="65"/>
      <c r="G1995" s="64"/>
    </row>
    <row r="1996" ht="15.0" customHeight="1">
      <c r="E1996" s="64"/>
      <c r="F1996" s="65"/>
      <c r="G1996" s="64"/>
    </row>
    <row r="1997" ht="15.0" customHeight="1">
      <c r="E1997" s="64"/>
      <c r="F1997" s="65"/>
      <c r="G1997" s="64"/>
    </row>
    <row r="1998" ht="15.0" customHeight="1">
      <c r="E1998" s="64"/>
      <c r="F1998" s="65"/>
      <c r="G1998" s="64"/>
    </row>
    <row r="1999" ht="15.0" customHeight="1">
      <c r="E1999" s="64"/>
      <c r="F1999" s="65"/>
      <c r="G1999" s="64"/>
    </row>
    <row r="2000" ht="15.0" customHeight="1">
      <c r="E2000" s="64"/>
      <c r="F2000" s="65"/>
      <c r="G2000" s="64"/>
    </row>
    <row r="2001" ht="15.0" customHeight="1">
      <c r="E2001" s="64"/>
      <c r="F2001" s="65"/>
      <c r="G2001" s="64"/>
    </row>
    <row r="2002" ht="15.0" customHeight="1">
      <c r="E2002" s="64"/>
      <c r="F2002" s="65"/>
      <c r="G2002" s="64"/>
    </row>
    <row r="2003" ht="15.0" customHeight="1">
      <c r="E2003" s="64"/>
      <c r="F2003" s="65"/>
      <c r="G2003" s="64"/>
    </row>
    <row r="2004" ht="15.0" customHeight="1">
      <c r="E2004" s="64"/>
      <c r="F2004" s="65"/>
      <c r="G2004" s="64"/>
    </row>
    <row r="2005" ht="15.0" customHeight="1">
      <c r="E2005" s="64"/>
      <c r="F2005" s="65"/>
      <c r="G2005" s="64"/>
    </row>
    <row r="2006" ht="15.0" customHeight="1">
      <c r="E2006" s="64"/>
      <c r="F2006" s="65"/>
      <c r="G2006" s="64"/>
    </row>
    <row r="2007" ht="15.0" customHeight="1">
      <c r="E2007" s="64"/>
      <c r="F2007" s="65"/>
      <c r="G2007" s="64"/>
    </row>
    <row r="2008" ht="15.0" customHeight="1">
      <c r="E2008" s="64"/>
      <c r="F2008" s="65"/>
      <c r="G2008" s="64"/>
    </row>
    <row r="2009" ht="15.0" customHeight="1">
      <c r="E2009" s="64"/>
      <c r="F2009" s="65"/>
      <c r="G2009" s="64"/>
    </row>
    <row r="2010" ht="15.0" customHeight="1">
      <c r="E2010" s="64"/>
      <c r="F2010" s="65"/>
      <c r="G2010" s="64"/>
    </row>
    <row r="2011" ht="15.0" customHeight="1">
      <c r="E2011" s="64"/>
      <c r="F2011" s="65"/>
      <c r="G2011" s="64"/>
    </row>
    <row r="2012" ht="15.0" customHeight="1">
      <c r="E2012" s="64"/>
      <c r="F2012" s="65"/>
      <c r="G2012" s="64"/>
    </row>
    <row r="2013" ht="15.0" customHeight="1">
      <c r="E2013" s="64"/>
      <c r="F2013" s="65"/>
      <c r="G2013" s="64"/>
    </row>
    <row r="2014" ht="15.0" customHeight="1">
      <c r="E2014" s="64"/>
      <c r="F2014" s="65"/>
      <c r="G2014" s="64"/>
    </row>
    <row r="2015" ht="15.0" customHeight="1">
      <c r="E2015" s="64"/>
      <c r="F2015" s="65"/>
      <c r="G2015" s="64"/>
    </row>
    <row r="2016" ht="15.0" customHeight="1">
      <c r="E2016" s="64"/>
      <c r="F2016" s="65"/>
      <c r="G2016" s="64"/>
    </row>
    <row r="2017" ht="15.0" customHeight="1">
      <c r="E2017" s="64"/>
      <c r="F2017" s="65"/>
      <c r="G2017" s="64"/>
    </row>
    <row r="2018" ht="15.0" customHeight="1">
      <c r="E2018" s="64"/>
      <c r="F2018" s="65"/>
      <c r="G2018" s="64"/>
    </row>
    <row r="2019" ht="15.0" customHeight="1">
      <c r="E2019" s="64"/>
      <c r="F2019" s="65"/>
      <c r="G2019" s="64"/>
    </row>
    <row r="2020" ht="15.0" customHeight="1">
      <c r="E2020" s="64"/>
      <c r="F2020" s="65"/>
      <c r="G2020" s="64"/>
    </row>
    <row r="2021" ht="15.0" customHeight="1">
      <c r="E2021" s="64"/>
      <c r="F2021" s="65"/>
      <c r="G2021" s="64"/>
    </row>
    <row r="2022" ht="15.0" customHeight="1">
      <c r="E2022" s="64"/>
      <c r="F2022" s="65"/>
      <c r="G2022" s="64"/>
    </row>
    <row r="2023" ht="15.0" customHeight="1">
      <c r="E2023" s="64"/>
      <c r="F2023" s="65"/>
      <c r="G2023" s="64"/>
    </row>
    <row r="2024" ht="15.0" customHeight="1">
      <c r="E2024" s="64"/>
      <c r="F2024" s="65"/>
      <c r="G2024" s="64"/>
    </row>
    <row r="2025" ht="15.0" customHeight="1">
      <c r="E2025" s="64"/>
      <c r="F2025" s="65"/>
      <c r="G2025" s="64"/>
    </row>
    <row r="2026" ht="15.0" customHeight="1">
      <c r="E2026" s="64"/>
      <c r="F2026" s="65"/>
      <c r="G2026" s="64"/>
    </row>
    <row r="2027" ht="15.0" customHeight="1">
      <c r="E2027" s="64"/>
      <c r="F2027" s="65"/>
      <c r="G2027" s="64"/>
    </row>
    <row r="2028" ht="15.0" customHeight="1">
      <c r="E2028" s="64"/>
      <c r="F2028" s="65"/>
      <c r="G2028" s="64"/>
    </row>
    <row r="2029" ht="15.0" customHeight="1">
      <c r="E2029" s="64"/>
      <c r="F2029" s="65"/>
      <c r="G2029" s="64"/>
    </row>
    <row r="2030" ht="15.0" customHeight="1">
      <c r="E2030" s="64"/>
      <c r="F2030" s="65"/>
      <c r="G2030" s="64"/>
    </row>
    <row r="2031" ht="15.0" customHeight="1">
      <c r="E2031" s="64"/>
      <c r="F2031" s="65"/>
      <c r="G2031" s="64"/>
    </row>
    <row r="2032" ht="15.0" customHeight="1">
      <c r="E2032" s="64"/>
      <c r="F2032" s="65"/>
      <c r="G2032" s="64"/>
    </row>
    <row r="2033" ht="15.0" customHeight="1">
      <c r="E2033" s="64"/>
      <c r="F2033" s="65"/>
      <c r="G2033" s="64"/>
    </row>
    <row r="2034" ht="15.0" customHeight="1">
      <c r="E2034" s="64"/>
      <c r="F2034" s="65"/>
      <c r="G2034" s="64"/>
    </row>
    <row r="2035" ht="15.0" customHeight="1">
      <c r="E2035" s="64"/>
      <c r="F2035" s="65"/>
      <c r="G2035" s="64"/>
    </row>
    <row r="2036" ht="15.0" customHeight="1">
      <c r="E2036" s="64"/>
      <c r="F2036" s="65"/>
      <c r="G2036" s="64"/>
    </row>
    <row r="2037" ht="15.0" customHeight="1">
      <c r="E2037" s="64"/>
      <c r="F2037" s="65"/>
      <c r="G2037" s="64"/>
    </row>
    <row r="2038" ht="15.0" customHeight="1">
      <c r="E2038" s="64"/>
      <c r="F2038" s="65"/>
      <c r="G2038" s="64"/>
    </row>
    <row r="2039" ht="15.0" customHeight="1">
      <c r="E2039" s="64"/>
      <c r="F2039" s="65"/>
      <c r="G2039" s="64"/>
    </row>
    <row r="2040" ht="15.0" customHeight="1">
      <c r="E2040" s="64"/>
      <c r="F2040" s="65"/>
      <c r="G2040" s="64"/>
    </row>
    <row r="2041" ht="15.0" customHeight="1">
      <c r="E2041" s="64"/>
      <c r="F2041" s="65"/>
      <c r="G2041" s="64"/>
    </row>
    <row r="2042" ht="15.0" customHeight="1">
      <c r="E2042" s="64"/>
      <c r="F2042" s="65"/>
      <c r="G2042" s="64"/>
    </row>
    <row r="2043" ht="15.0" customHeight="1">
      <c r="E2043" s="64"/>
      <c r="F2043" s="65"/>
      <c r="G2043" s="64"/>
    </row>
    <row r="2044" ht="15.0" customHeight="1">
      <c r="E2044" s="64"/>
      <c r="F2044" s="65"/>
      <c r="G2044" s="64"/>
    </row>
    <row r="2045" ht="15.0" customHeight="1">
      <c r="E2045" s="64"/>
      <c r="F2045" s="65"/>
      <c r="G2045" s="64"/>
    </row>
    <row r="2046" ht="15.0" customHeight="1">
      <c r="E2046" s="64"/>
      <c r="F2046" s="65"/>
      <c r="G2046" s="64"/>
    </row>
    <row r="2047" ht="15.0" customHeight="1">
      <c r="E2047" s="64"/>
      <c r="F2047" s="65"/>
      <c r="G2047" s="64"/>
    </row>
    <row r="2048" ht="15.0" customHeight="1">
      <c r="E2048" s="64"/>
      <c r="F2048" s="65"/>
      <c r="G2048" s="64"/>
    </row>
    <row r="2049" ht="15.0" customHeight="1">
      <c r="E2049" s="64"/>
      <c r="F2049" s="65"/>
      <c r="G2049" s="64"/>
    </row>
    <row r="2050" ht="15.0" customHeight="1">
      <c r="E2050" s="64"/>
      <c r="F2050" s="65"/>
      <c r="G2050" s="64"/>
    </row>
    <row r="2051" ht="15.0" customHeight="1">
      <c r="E2051" s="64"/>
      <c r="F2051" s="65"/>
      <c r="G2051" s="64"/>
    </row>
    <row r="2052" ht="15.0" customHeight="1">
      <c r="E2052" s="64"/>
      <c r="F2052" s="65"/>
      <c r="G2052" s="64"/>
    </row>
    <row r="2053" ht="15.0" customHeight="1">
      <c r="E2053" s="64"/>
      <c r="F2053" s="65"/>
      <c r="G2053" s="64"/>
    </row>
    <row r="2054" ht="15.0" customHeight="1">
      <c r="E2054" s="64"/>
      <c r="F2054" s="65"/>
      <c r="G2054" s="64"/>
    </row>
    <row r="2055" ht="15.0" customHeight="1">
      <c r="E2055" s="64"/>
      <c r="F2055" s="65"/>
      <c r="G2055" s="64"/>
    </row>
    <row r="2056" ht="15.0" customHeight="1">
      <c r="E2056" s="64"/>
      <c r="F2056" s="65"/>
      <c r="G2056" s="64"/>
    </row>
    <row r="2057" ht="15.0" customHeight="1">
      <c r="E2057" s="64"/>
      <c r="F2057" s="65"/>
      <c r="G2057" s="64"/>
    </row>
    <row r="2058" ht="15.0" customHeight="1">
      <c r="E2058" s="64"/>
      <c r="F2058" s="65"/>
      <c r="G2058" s="64"/>
    </row>
    <row r="2059" ht="15.0" customHeight="1">
      <c r="E2059" s="64"/>
      <c r="F2059" s="65"/>
      <c r="G2059" s="64"/>
    </row>
    <row r="2060" ht="15.0" customHeight="1">
      <c r="E2060" s="64"/>
      <c r="F2060" s="65"/>
      <c r="G2060" s="64"/>
    </row>
    <row r="2061" ht="15.0" customHeight="1">
      <c r="E2061" s="64"/>
      <c r="F2061" s="65"/>
      <c r="G2061" s="64"/>
    </row>
    <row r="2062" ht="15.0" customHeight="1">
      <c r="E2062" s="64"/>
      <c r="F2062" s="65"/>
      <c r="G2062" s="64"/>
    </row>
    <row r="2063" ht="15.0" customHeight="1">
      <c r="E2063" s="64"/>
      <c r="F2063" s="65"/>
      <c r="G2063" s="64"/>
    </row>
    <row r="2064" ht="15.0" customHeight="1">
      <c r="E2064" s="64"/>
      <c r="F2064" s="65"/>
      <c r="G2064" s="64"/>
    </row>
    <row r="2065" ht="15.0" customHeight="1">
      <c r="E2065" s="64"/>
      <c r="F2065" s="65"/>
      <c r="G2065" s="64"/>
    </row>
    <row r="2066" ht="15.0" customHeight="1">
      <c r="E2066" s="64"/>
      <c r="F2066" s="65"/>
      <c r="G2066" s="64"/>
    </row>
    <row r="2067" ht="15.0" customHeight="1">
      <c r="E2067" s="64"/>
      <c r="F2067" s="65"/>
      <c r="G2067" s="64"/>
    </row>
    <row r="2068" ht="15.0" customHeight="1">
      <c r="E2068" s="64"/>
      <c r="F2068" s="65"/>
      <c r="G2068" s="64"/>
    </row>
    <row r="2069" ht="15.0" customHeight="1">
      <c r="E2069" s="64"/>
      <c r="F2069" s="65"/>
      <c r="G2069" s="64"/>
    </row>
    <row r="2070" ht="15.0" customHeight="1">
      <c r="E2070" s="64"/>
      <c r="F2070" s="65"/>
      <c r="G2070" s="64"/>
    </row>
    <row r="2071" ht="15.0" customHeight="1">
      <c r="E2071" s="64"/>
      <c r="F2071" s="65"/>
      <c r="G2071" s="64"/>
    </row>
    <row r="2072" ht="15.0" customHeight="1">
      <c r="E2072" s="64"/>
      <c r="F2072" s="65"/>
      <c r="G2072" s="64"/>
    </row>
    <row r="2073" ht="15.0" customHeight="1">
      <c r="E2073" s="64"/>
      <c r="F2073" s="65"/>
      <c r="G2073" s="64"/>
    </row>
    <row r="2074" ht="15.0" customHeight="1">
      <c r="E2074" s="64"/>
      <c r="F2074" s="65"/>
      <c r="G2074" s="64"/>
    </row>
    <row r="2075" ht="15.0" customHeight="1">
      <c r="E2075" s="64"/>
      <c r="F2075" s="65"/>
      <c r="G2075" s="64"/>
    </row>
    <row r="2076" ht="15.0" customHeight="1">
      <c r="E2076" s="64"/>
      <c r="F2076" s="65"/>
      <c r="G2076" s="64"/>
    </row>
    <row r="2077" ht="15.0" customHeight="1">
      <c r="E2077" s="64"/>
      <c r="F2077" s="65"/>
      <c r="G2077" s="64"/>
    </row>
    <row r="2078" ht="15.0" customHeight="1">
      <c r="E2078" s="64"/>
      <c r="F2078" s="65"/>
      <c r="G2078" s="64"/>
    </row>
    <row r="2079" ht="15.0" customHeight="1">
      <c r="E2079" s="64"/>
      <c r="F2079" s="65"/>
      <c r="G2079" s="64"/>
    </row>
    <row r="2080" ht="15.0" customHeight="1">
      <c r="E2080" s="64"/>
      <c r="F2080" s="65"/>
      <c r="G2080" s="64"/>
    </row>
    <row r="2081" ht="15.0" customHeight="1">
      <c r="E2081" s="64"/>
      <c r="F2081" s="65"/>
      <c r="G2081" s="64"/>
    </row>
    <row r="2082" ht="15.0" customHeight="1">
      <c r="E2082" s="64"/>
      <c r="F2082" s="65"/>
      <c r="G2082" s="64"/>
    </row>
    <row r="2083" ht="15.0" customHeight="1">
      <c r="E2083" s="64"/>
      <c r="F2083" s="65"/>
      <c r="G2083" s="64"/>
    </row>
    <row r="2084" ht="15.0" customHeight="1">
      <c r="E2084" s="64"/>
      <c r="F2084" s="65"/>
      <c r="G2084" s="64"/>
    </row>
    <row r="2085" ht="15.0" customHeight="1">
      <c r="E2085" s="64"/>
      <c r="F2085" s="65"/>
      <c r="G2085" s="64"/>
    </row>
    <row r="2086" ht="15.0" customHeight="1">
      <c r="E2086" s="64"/>
      <c r="F2086" s="65"/>
      <c r="G2086" s="64"/>
    </row>
    <row r="2087" ht="15.0" customHeight="1">
      <c r="E2087" s="64"/>
      <c r="F2087" s="65"/>
      <c r="G2087" s="64"/>
    </row>
    <row r="2088" ht="15.0" customHeight="1">
      <c r="E2088" s="64"/>
      <c r="F2088" s="65"/>
      <c r="G2088" s="64"/>
    </row>
    <row r="2089" ht="15.0" customHeight="1">
      <c r="E2089" s="64"/>
      <c r="F2089" s="65"/>
      <c r="G2089" s="64"/>
    </row>
    <row r="2090" ht="15.0" customHeight="1">
      <c r="E2090" s="64"/>
      <c r="F2090" s="65"/>
      <c r="G2090" s="64"/>
    </row>
    <row r="2091" ht="15.0" customHeight="1">
      <c r="E2091" s="64"/>
      <c r="F2091" s="65"/>
      <c r="G2091" s="64"/>
    </row>
    <row r="2092" ht="15.0" customHeight="1">
      <c r="E2092" s="64"/>
      <c r="F2092" s="65"/>
      <c r="G2092" s="64"/>
    </row>
    <row r="2093" ht="15.0" customHeight="1">
      <c r="E2093" s="64"/>
      <c r="F2093" s="65"/>
      <c r="G2093" s="64"/>
    </row>
    <row r="2094" ht="15.0" customHeight="1">
      <c r="E2094" s="64"/>
      <c r="F2094" s="65"/>
      <c r="G2094" s="64"/>
    </row>
    <row r="2095" ht="15.0" customHeight="1">
      <c r="E2095" s="64"/>
      <c r="F2095" s="65"/>
      <c r="G2095" s="64"/>
    </row>
    <row r="2096" ht="15.0" customHeight="1">
      <c r="E2096" s="64"/>
      <c r="F2096" s="65"/>
      <c r="G2096" s="64"/>
    </row>
    <row r="2097" ht="15.0" customHeight="1">
      <c r="E2097" s="64"/>
      <c r="F2097" s="65"/>
      <c r="G2097" s="64"/>
    </row>
    <row r="2098" ht="15.0" customHeight="1">
      <c r="E2098" s="64"/>
      <c r="F2098" s="65"/>
      <c r="G2098" s="64"/>
    </row>
    <row r="2099" ht="15.0" customHeight="1">
      <c r="E2099" s="64"/>
      <c r="F2099" s="65"/>
      <c r="G2099" s="64"/>
    </row>
    <row r="2100" ht="15.0" customHeight="1">
      <c r="E2100" s="64"/>
      <c r="F2100" s="65"/>
      <c r="G2100" s="64"/>
    </row>
    <row r="2101" ht="15.0" customHeight="1">
      <c r="E2101" s="64"/>
      <c r="F2101" s="65"/>
      <c r="G2101" s="64"/>
    </row>
    <row r="2102" ht="15.0" customHeight="1">
      <c r="E2102" s="64"/>
      <c r="F2102" s="65"/>
      <c r="G2102" s="64"/>
    </row>
    <row r="2103" ht="15.0" customHeight="1">
      <c r="E2103" s="64"/>
      <c r="F2103" s="65"/>
      <c r="G2103" s="64"/>
    </row>
    <row r="2104" ht="15.0" customHeight="1">
      <c r="E2104" s="64"/>
      <c r="F2104" s="65"/>
      <c r="G2104" s="64"/>
    </row>
    <row r="2105" ht="15.0" customHeight="1">
      <c r="E2105" s="64"/>
      <c r="F2105" s="65"/>
      <c r="G2105" s="64"/>
    </row>
    <row r="2106" ht="15.0" customHeight="1">
      <c r="E2106" s="64"/>
      <c r="F2106" s="65"/>
      <c r="G2106" s="64"/>
    </row>
    <row r="2107" ht="15.0" customHeight="1">
      <c r="E2107" s="64"/>
      <c r="F2107" s="65"/>
      <c r="G2107" s="64"/>
    </row>
    <row r="2108" ht="15.0" customHeight="1">
      <c r="E2108" s="64"/>
      <c r="F2108" s="65"/>
      <c r="G2108" s="64"/>
    </row>
    <row r="2109" ht="15.0" customHeight="1">
      <c r="E2109" s="64"/>
      <c r="F2109" s="65"/>
      <c r="G2109" s="64"/>
    </row>
    <row r="2110" ht="15.0" customHeight="1">
      <c r="E2110" s="64"/>
      <c r="F2110" s="65"/>
      <c r="G2110" s="64"/>
    </row>
    <row r="2111" ht="15.0" customHeight="1">
      <c r="E2111" s="64"/>
      <c r="F2111" s="65"/>
      <c r="G2111" s="64"/>
    </row>
    <row r="2112" ht="15.0" customHeight="1">
      <c r="E2112" s="64"/>
      <c r="F2112" s="65"/>
      <c r="G2112" s="64"/>
    </row>
    <row r="2113" ht="15.0" customHeight="1">
      <c r="E2113" s="64"/>
      <c r="F2113" s="65"/>
      <c r="G2113" s="64"/>
    </row>
    <row r="2114" ht="15.0" customHeight="1">
      <c r="E2114" s="64"/>
      <c r="F2114" s="65"/>
      <c r="G2114" s="64"/>
    </row>
    <row r="2115" ht="15.0" customHeight="1">
      <c r="E2115" s="64"/>
      <c r="F2115" s="65"/>
      <c r="G2115" s="64"/>
    </row>
    <row r="2116" ht="15.0" customHeight="1">
      <c r="E2116" s="64"/>
      <c r="F2116" s="65"/>
      <c r="G2116" s="64"/>
    </row>
    <row r="2117" ht="15.0" customHeight="1">
      <c r="E2117" s="64"/>
      <c r="F2117" s="65"/>
      <c r="G2117" s="64"/>
    </row>
    <row r="2118" ht="15.0" customHeight="1">
      <c r="E2118" s="64"/>
      <c r="F2118" s="65"/>
      <c r="G2118" s="64"/>
    </row>
    <row r="2119" ht="15.0" customHeight="1">
      <c r="E2119" s="64"/>
      <c r="F2119" s="65"/>
      <c r="G2119" s="64"/>
    </row>
    <row r="2120" ht="15.0" customHeight="1">
      <c r="E2120" s="64"/>
      <c r="F2120" s="65"/>
      <c r="G2120" s="64"/>
    </row>
    <row r="2121" ht="15.0" customHeight="1">
      <c r="E2121" s="64"/>
      <c r="F2121" s="65"/>
      <c r="G2121" s="64"/>
    </row>
    <row r="2122" ht="15.0" customHeight="1">
      <c r="E2122" s="64"/>
      <c r="F2122" s="65"/>
      <c r="G2122" s="64"/>
    </row>
    <row r="2123" ht="15.0" customHeight="1">
      <c r="E2123" s="64"/>
      <c r="F2123" s="65"/>
      <c r="G2123" s="64"/>
    </row>
    <row r="2124" ht="15.0" customHeight="1">
      <c r="E2124" s="64"/>
      <c r="F2124" s="65"/>
      <c r="G2124" s="64"/>
    </row>
    <row r="2125" ht="15.0" customHeight="1">
      <c r="E2125" s="64"/>
      <c r="F2125" s="65"/>
      <c r="G2125" s="64"/>
    </row>
    <row r="2126" ht="15.0" customHeight="1">
      <c r="E2126" s="64"/>
      <c r="F2126" s="65"/>
      <c r="G2126" s="64"/>
    </row>
    <row r="2127" ht="15.0" customHeight="1">
      <c r="E2127" s="64"/>
      <c r="F2127" s="65"/>
      <c r="G2127" s="64"/>
    </row>
    <row r="2128" ht="15.0" customHeight="1">
      <c r="E2128" s="64"/>
      <c r="F2128" s="65"/>
      <c r="G2128" s="64"/>
    </row>
    <row r="2129" ht="15.0" customHeight="1">
      <c r="E2129" s="64"/>
      <c r="F2129" s="65"/>
      <c r="G2129" s="64"/>
    </row>
    <row r="2130" ht="15.0" customHeight="1">
      <c r="E2130" s="64"/>
      <c r="F2130" s="65"/>
      <c r="G2130" s="64"/>
    </row>
    <row r="2131" ht="15.0" customHeight="1">
      <c r="E2131" s="64"/>
      <c r="F2131" s="65"/>
      <c r="G2131" s="64"/>
    </row>
    <row r="2132" ht="15.0" customHeight="1">
      <c r="E2132" s="64"/>
      <c r="F2132" s="65"/>
      <c r="G2132" s="64"/>
    </row>
    <row r="2133" ht="15.0" customHeight="1">
      <c r="E2133" s="64"/>
      <c r="F2133" s="65"/>
      <c r="G2133" s="64"/>
    </row>
    <row r="2134" ht="15.0" customHeight="1">
      <c r="E2134" s="64"/>
      <c r="F2134" s="65"/>
      <c r="G2134" s="64"/>
    </row>
    <row r="2135" ht="15.0" customHeight="1">
      <c r="E2135" s="64"/>
      <c r="F2135" s="65"/>
      <c r="G2135" s="64"/>
    </row>
    <row r="2136" ht="15.0" customHeight="1">
      <c r="E2136" s="64"/>
      <c r="F2136" s="65"/>
      <c r="G2136" s="64"/>
    </row>
    <row r="2137" ht="15.0" customHeight="1">
      <c r="E2137" s="64"/>
      <c r="F2137" s="65"/>
      <c r="G2137" s="64"/>
    </row>
    <row r="2138" ht="15.0" customHeight="1">
      <c r="E2138" s="64"/>
      <c r="F2138" s="65"/>
      <c r="G2138" s="64"/>
    </row>
    <row r="2139" ht="15.0" customHeight="1">
      <c r="E2139" s="64"/>
      <c r="F2139" s="65"/>
      <c r="G2139" s="64"/>
    </row>
    <row r="2140" ht="15.0" customHeight="1">
      <c r="E2140" s="64"/>
      <c r="F2140" s="65"/>
      <c r="G2140" s="64"/>
    </row>
    <row r="2141" ht="15.0" customHeight="1">
      <c r="E2141" s="64"/>
      <c r="F2141" s="65"/>
      <c r="G2141" s="64"/>
    </row>
    <row r="2142" ht="15.0" customHeight="1">
      <c r="E2142" s="64"/>
      <c r="F2142" s="65"/>
      <c r="G2142" s="64"/>
    </row>
    <row r="2143" ht="15.0" customHeight="1">
      <c r="E2143" s="64"/>
      <c r="F2143" s="65"/>
      <c r="G2143" s="64"/>
    </row>
    <row r="2144" ht="15.0" customHeight="1">
      <c r="E2144" s="64"/>
      <c r="F2144" s="65"/>
      <c r="G2144" s="64"/>
    </row>
    <row r="2145" ht="15.0" customHeight="1">
      <c r="E2145" s="64"/>
      <c r="F2145" s="65"/>
      <c r="G2145" s="64"/>
    </row>
    <row r="2146" ht="15.0" customHeight="1">
      <c r="E2146" s="64"/>
      <c r="F2146" s="65"/>
      <c r="G2146" s="64"/>
    </row>
    <row r="2147" ht="15.0" customHeight="1">
      <c r="E2147" s="64"/>
      <c r="F2147" s="65"/>
      <c r="G2147" s="64"/>
    </row>
    <row r="2148" ht="15.0" customHeight="1">
      <c r="E2148" s="64"/>
      <c r="F2148" s="65"/>
      <c r="G2148" s="64"/>
    </row>
    <row r="2149" ht="15.0" customHeight="1">
      <c r="E2149" s="64"/>
      <c r="F2149" s="65"/>
      <c r="G2149" s="64"/>
    </row>
    <row r="2150" ht="15.0" customHeight="1">
      <c r="E2150" s="64"/>
      <c r="F2150" s="65"/>
      <c r="G2150" s="64"/>
    </row>
    <row r="2151" ht="15.0" customHeight="1">
      <c r="E2151" s="64"/>
      <c r="F2151" s="65"/>
      <c r="G2151" s="64"/>
    </row>
    <row r="2152" ht="15.0" customHeight="1">
      <c r="E2152" s="64"/>
      <c r="F2152" s="65"/>
      <c r="G2152" s="64"/>
    </row>
    <row r="2153" ht="15.0" customHeight="1">
      <c r="E2153" s="64"/>
      <c r="F2153" s="65"/>
      <c r="G2153" s="64"/>
    </row>
    <row r="2154" ht="15.0" customHeight="1">
      <c r="E2154" s="64"/>
      <c r="F2154" s="65"/>
      <c r="G2154" s="64"/>
    </row>
    <row r="2155" ht="15.0" customHeight="1">
      <c r="E2155" s="64"/>
      <c r="F2155" s="65"/>
      <c r="G2155" s="64"/>
    </row>
    <row r="2156" ht="15.0" customHeight="1">
      <c r="E2156" s="64"/>
      <c r="F2156" s="65"/>
      <c r="G2156" s="64"/>
    </row>
    <row r="2157" ht="15.0" customHeight="1">
      <c r="E2157" s="64"/>
      <c r="F2157" s="65"/>
      <c r="G2157" s="64"/>
    </row>
    <row r="2158" ht="15.0" customHeight="1">
      <c r="E2158" s="64"/>
      <c r="F2158" s="65"/>
      <c r="G2158" s="64"/>
    </row>
    <row r="2159" ht="15.0" customHeight="1">
      <c r="E2159" s="64"/>
      <c r="F2159" s="65"/>
      <c r="G2159" s="64"/>
    </row>
    <row r="2160" ht="15.0" customHeight="1">
      <c r="E2160" s="64"/>
      <c r="F2160" s="65"/>
      <c r="G2160" s="64"/>
    </row>
    <row r="2161" ht="15.0" customHeight="1">
      <c r="E2161" s="64"/>
      <c r="F2161" s="65"/>
      <c r="G2161" s="64"/>
    </row>
    <row r="2162" ht="15.0" customHeight="1">
      <c r="E2162" s="64"/>
      <c r="F2162" s="65"/>
      <c r="G2162" s="64"/>
    </row>
    <row r="2163" ht="15.0" customHeight="1">
      <c r="E2163" s="64"/>
      <c r="F2163" s="65"/>
      <c r="G2163" s="64"/>
    </row>
    <row r="2164" ht="15.0" customHeight="1">
      <c r="E2164" s="64"/>
      <c r="F2164" s="65"/>
      <c r="G2164" s="64"/>
    </row>
    <row r="2165" ht="15.0" customHeight="1">
      <c r="E2165" s="64"/>
      <c r="F2165" s="65"/>
      <c r="G2165" s="64"/>
    </row>
    <row r="2166" ht="15.0" customHeight="1">
      <c r="E2166" s="64"/>
      <c r="F2166" s="65"/>
      <c r="G2166" s="64"/>
    </row>
    <row r="2167" ht="15.0" customHeight="1">
      <c r="E2167" s="64"/>
      <c r="F2167" s="65"/>
      <c r="G2167" s="64"/>
    </row>
    <row r="2168" ht="15.0" customHeight="1">
      <c r="E2168" s="64"/>
      <c r="F2168" s="65"/>
      <c r="G2168" s="64"/>
    </row>
    <row r="2169" ht="15.0" customHeight="1">
      <c r="E2169" s="64"/>
      <c r="F2169" s="65"/>
      <c r="G2169" s="64"/>
    </row>
    <row r="2170" ht="15.0" customHeight="1">
      <c r="E2170" s="64"/>
      <c r="F2170" s="65"/>
      <c r="G2170" s="64"/>
    </row>
    <row r="2171" ht="15.0" customHeight="1">
      <c r="E2171" s="64"/>
      <c r="F2171" s="65"/>
      <c r="G2171" s="64"/>
    </row>
    <row r="2172" ht="15.0" customHeight="1">
      <c r="E2172" s="64"/>
      <c r="F2172" s="65"/>
      <c r="G2172" s="64"/>
    </row>
    <row r="2173" ht="15.0" customHeight="1">
      <c r="E2173" s="64"/>
      <c r="F2173" s="65"/>
      <c r="G2173" s="64"/>
    </row>
    <row r="2174" ht="15.0" customHeight="1">
      <c r="E2174" s="64"/>
      <c r="F2174" s="65"/>
      <c r="G2174" s="64"/>
    </row>
    <row r="2175" ht="15.0" customHeight="1">
      <c r="E2175" s="64"/>
      <c r="F2175" s="65"/>
      <c r="G2175" s="64"/>
    </row>
    <row r="2176" ht="15.0" customHeight="1">
      <c r="E2176" s="64"/>
      <c r="F2176" s="65"/>
      <c r="G2176" s="64"/>
    </row>
    <row r="2177" ht="15.0" customHeight="1">
      <c r="E2177" s="64"/>
      <c r="F2177" s="65"/>
      <c r="G2177" s="64"/>
    </row>
    <row r="2178" ht="15.0" customHeight="1">
      <c r="E2178" s="64"/>
      <c r="F2178" s="65"/>
      <c r="G2178" s="64"/>
    </row>
    <row r="2179" ht="15.0" customHeight="1">
      <c r="E2179" s="64"/>
      <c r="F2179" s="65"/>
      <c r="G2179" s="64"/>
    </row>
    <row r="2180" ht="15.0" customHeight="1">
      <c r="E2180" s="64"/>
      <c r="F2180" s="65"/>
      <c r="G2180" s="64"/>
    </row>
    <row r="2181" ht="15.0" customHeight="1">
      <c r="E2181" s="64"/>
      <c r="F2181" s="65"/>
      <c r="G2181" s="64"/>
    </row>
    <row r="2182" ht="15.0" customHeight="1">
      <c r="E2182" s="64"/>
      <c r="F2182" s="65"/>
      <c r="G2182" s="64"/>
    </row>
    <row r="2183" ht="15.0" customHeight="1">
      <c r="E2183" s="64"/>
      <c r="F2183" s="65"/>
      <c r="G2183" s="64"/>
    </row>
    <row r="2184" ht="15.0" customHeight="1">
      <c r="E2184" s="64"/>
      <c r="F2184" s="65"/>
      <c r="G2184" s="64"/>
    </row>
    <row r="2185" ht="15.0" customHeight="1">
      <c r="E2185" s="64"/>
      <c r="F2185" s="65"/>
      <c r="G2185" s="64"/>
    </row>
    <row r="2186" ht="15.0" customHeight="1">
      <c r="E2186" s="64"/>
      <c r="F2186" s="65"/>
      <c r="G2186" s="64"/>
    </row>
    <row r="2187" ht="15.0" customHeight="1">
      <c r="E2187" s="64"/>
      <c r="F2187" s="65"/>
      <c r="G2187" s="64"/>
    </row>
    <row r="2188" ht="15.0" customHeight="1">
      <c r="E2188" s="64"/>
      <c r="F2188" s="65"/>
      <c r="G2188" s="64"/>
    </row>
    <row r="2189" ht="15.0" customHeight="1">
      <c r="E2189" s="64"/>
      <c r="F2189" s="65"/>
      <c r="G2189" s="64"/>
    </row>
    <row r="2190" ht="15.0" customHeight="1">
      <c r="E2190" s="64"/>
      <c r="F2190" s="65"/>
      <c r="G2190" s="64"/>
    </row>
    <row r="2191" ht="15.0" customHeight="1">
      <c r="E2191" s="64"/>
      <c r="F2191" s="65"/>
      <c r="G2191" s="64"/>
    </row>
    <row r="2192" ht="15.0" customHeight="1">
      <c r="E2192" s="64"/>
      <c r="F2192" s="65"/>
      <c r="G2192" s="64"/>
    </row>
    <row r="2193" ht="15.0" customHeight="1">
      <c r="E2193" s="64"/>
      <c r="F2193" s="65"/>
      <c r="G2193" s="64"/>
    </row>
    <row r="2194" ht="15.0" customHeight="1">
      <c r="E2194" s="64"/>
      <c r="F2194" s="65"/>
      <c r="G2194" s="64"/>
    </row>
    <row r="2195" ht="15.0" customHeight="1">
      <c r="E2195" s="64"/>
      <c r="F2195" s="65"/>
      <c r="G2195" s="64"/>
    </row>
    <row r="2196" ht="15.0" customHeight="1">
      <c r="E2196" s="64"/>
      <c r="F2196" s="65"/>
      <c r="G2196" s="64"/>
    </row>
    <row r="2197" ht="15.0" customHeight="1">
      <c r="E2197" s="64"/>
      <c r="F2197" s="65"/>
      <c r="G2197" s="64"/>
    </row>
    <row r="2198" ht="15.0" customHeight="1">
      <c r="E2198" s="64"/>
      <c r="F2198" s="65"/>
      <c r="G2198" s="64"/>
    </row>
    <row r="2199" ht="15.0" customHeight="1">
      <c r="E2199" s="64"/>
      <c r="F2199" s="65"/>
      <c r="G2199" s="64"/>
    </row>
    <row r="2200" ht="15.0" customHeight="1">
      <c r="E2200" s="64"/>
      <c r="F2200" s="65"/>
      <c r="G2200" s="64"/>
    </row>
    <row r="2201" ht="15.0" customHeight="1">
      <c r="E2201" s="64"/>
      <c r="F2201" s="65"/>
      <c r="G2201" s="64"/>
    </row>
    <row r="2202" ht="15.0" customHeight="1">
      <c r="E2202" s="64"/>
      <c r="F2202" s="65"/>
      <c r="G2202" s="64"/>
    </row>
    <row r="2203" ht="15.0" customHeight="1">
      <c r="E2203" s="64"/>
      <c r="F2203" s="65"/>
      <c r="G2203" s="64"/>
    </row>
    <row r="2204" ht="15.0" customHeight="1">
      <c r="E2204" s="64"/>
      <c r="F2204" s="65"/>
      <c r="G2204" s="64"/>
    </row>
    <row r="2205" ht="15.0" customHeight="1">
      <c r="E2205" s="64"/>
      <c r="F2205" s="65"/>
      <c r="G2205" s="64"/>
    </row>
    <row r="2206" ht="15.0" customHeight="1">
      <c r="E2206" s="64"/>
      <c r="F2206" s="65"/>
      <c r="G2206" s="64"/>
    </row>
    <row r="2207" ht="15.0" customHeight="1">
      <c r="E2207" s="64"/>
      <c r="F2207" s="65"/>
      <c r="G2207" s="64"/>
    </row>
    <row r="2208" ht="15.0" customHeight="1">
      <c r="E2208" s="64"/>
      <c r="F2208" s="65"/>
      <c r="G2208" s="64"/>
    </row>
    <row r="2209" ht="15.0" customHeight="1">
      <c r="E2209" s="64"/>
      <c r="F2209" s="65"/>
      <c r="G2209" s="64"/>
    </row>
    <row r="2210" ht="15.0" customHeight="1">
      <c r="E2210" s="64"/>
      <c r="F2210" s="65"/>
      <c r="G2210" s="64"/>
    </row>
    <row r="2211" ht="15.0" customHeight="1">
      <c r="E2211" s="64"/>
      <c r="F2211" s="65"/>
      <c r="G2211" s="64"/>
    </row>
    <row r="2212" ht="15.0" customHeight="1">
      <c r="E2212" s="64"/>
      <c r="F2212" s="65"/>
      <c r="G2212" s="64"/>
    </row>
    <row r="2213" ht="15.0" customHeight="1">
      <c r="E2213" s="64"/>
      <c r="F2213" s="65"/>
      <c r="G2213" s="64"/>
    </row>
    <row r="2214" ht="15.0" customHeight="1">
      <c r="E2214" s="64"/>
      <c r="F2214" s="65"/>
      <c r="G2214" s="64"/>
    </row>
    <row r="2215" ht="15.0" customHeight="1">
      <c r="E2215" s="64"/>
      <c r="F2215" s="65"/>
      <c r="G2215" s="64"/>
    </row>
    <row r="2216" ht="15.0" customHeight="1">
      <c r="E2216" s="64"/>
      <c r="F2216" s="65"/>
      <c r="G2216" s="64"/>
    </row>
    <row r="2217" ht="15.0" customHeight="1">
      <c r="E2217" s="64"/>
      <c r="F2217" s="65"/>
      <c r="G2217" s="64"/>
    </row>
    <row r="2218" ht="15.0" customHeight="1">
      <c r="E2218" s="64"/>
      <c r="F2218" s="65"/>
      <c r="G2218" s="64"/>
    </row>
    <row r="2219" ht="15.0" customHeight="1">
      <c r="E2219" s="64"/>
      <c r="F2219" s="65"/>
      <c r="G2219" s="64"/>
    </row>
    <row r="2220" ht="15.0" customHeight="1">
      <c r="E2220" s="64"/>
      <c r="F2220" s="65"/>
      <c r="G2220" s="64"/>
    </row>
    <row r="2221" ht="15.0" customHeight="1">
      <c r="E2221" s="64"/>
      <c r="F2221" s="65"/>
      <c r="G2221" s="64"/>
    </row>
    <row r="2222" ht="15.0" customHeight="1">
      <c r="E2222" s="64"/>
      <c r="F2222" s="65"/>
      <c r="G2222" s="64"/>
    </row>
    <row r="2223" ht="15.0" customHeight="1">
      <c r="E2223" s="64"/>
      <c r="F2223" s="65"/>
      <c r="G2223" s="64"/>
    </row>
    <row r="2224" ht="15.0" customHeight="1">
      <c r="E2224" s="64"/>
      <c r="F2224" s="65"/>
      <c r="G2224" s="64"/>
    </row>
    <row r="2225" ht="15.0" customHeight="1">
      <c r="E2225" s="64"/>
      <c r="F2225" s="65"/>
      <c r="G2225" s="64"/>
    </row>
    <row r="2226" ht="15.0" customHeight="1">
      <c r="E2226" s="64"/>
      <c r="F2226" s="65"/>
      <c r="G2226" s="64"/>
    </row>
    <row r="2227" ht="15.0" customHeight="1">
      <c r="E2227" s="64"/>
      <c r="F2227" s="65"/>
      <c r="G2227" s="64"/>
    </row>
    <row r="2228" ht="15.0" customHeight="1">
      <c r="E2228" s="64"/>
      <c r="F2228" s="65"/>
      <c r="G2228" s="64"/>
    </row>
    <row r="2229" ht="15.0" customHeight="1">
      <c r="E2229" s="64"/>
      <c r="F2229" s="65"/>
      <c r="G2229" s="64"/>
    </row>
    <row r="2230" ht="15.0" customHeight="1">
      <c r="E2230" s="64"/>
      <c r="F2230" s="65"/>
      <c r="G2230" s="64"/>
    </row>
    <row r="2231" ht="15.0" customHeight="1">
      <c r="E2231" s="64"/>
      <c r="F2231" s="65"/>
      <c r="G2231" s="64"/>
    </row>
    <row r="2232" ht="15.0" customHeight="1">
      <c r="E2232" s="64"/>
      <c r="F2232" s="65"/>
      <c r="G2232" s="64"/>
    </row>
    <row r="2233" ht="15.0" customHeight="1">
      <c r="E2233" s="64"/>
      <c r="F2233" s="65"/>
      <c r="G2233" s="64"/>
    </row>
    <row r="2234" ht="15.0" customHeight="1">
      <c r="E2234" s="64"/>
      <c r="F2234" s="65"/>
      <c r="G2234" s="64"/>
    </row>
    <row r="2235" ht="15.0" customHeight="1">
      <c r="E2235" s="64"/>
      <c r="F2235" s="65"/>
      <c r="G2235" s="64"/>
    </row>
    <row r="2236" ht="15.0" customHeight="1">
      <c r="E2236" s="64"/>
      <c r="F2236" s="65"/>
      <c r="G2236" s="64"/>
    </row>
    <row r="2237" ht="15.0" customHeight="1">
      <c r="E2237" s="64"/>
      <c r="F2237" s="65"/>
      <c r="G2237" s="64"/>
    </row>
    <row r="2238" ht="15.0" customHeight="1">
      <c r="E2238" s="64"/>
      <c r="F2238" s="65"/>
      <c r="G2238" s="64"/>
    </row>
    <row r="2239" ht="15.0" customHeight="1">
      <c r="E2239" s="64"/>
      <c r="F2239" s="65"/>
      <c r="G2239" s="64"/>
    </row>
    <row r="2240" ht="15.0" customHeight="1">
      <c r="E2240" s="64"/>
      <c r="F2240" s="65"/>
      <c r="G2240" s="64"/>
    </row>
    <row r="2241" ht="15.0" customHeight="1">
      <c r="E2241" s="64"/>
      <c r="F2241" s="65"/>
      <c r="G2241" s="64"/>
    </row>
    <row r="2242" ht="15.0" customHeight="1">
      <c r="E2242" s="64"/>
      <c r="F2242" s="65"/>
      <c r="G2242" s="64"/>
    </row>
    <row r="2243" ht="15.0" customHeight="1">
      <c r="E2243" s="64"/>
      <c r="F2243" s="65"/>
      <c r="G2243" s="64"/>
    </row>
    <row r="2244" ht="15.0" customHeight="1">
      <c r="E2244" s="64"/>
      <c r="F2244" s="65"/>
      <c r="G2244" s="64"/>
    </row>
    <row r="2245" ht="15.0" customHeight="1">
      <c r="E2245" s="64"/>
      <c r="F2245" s="65"/>
      <c r="G2245" s="64"/>
    </row>
    <row r="2246" ht="15.0" customHeight="1">
      <c r="E2246" s="64"/>
      <c r="F2246" s="65"/>
      <c r="G2246" s="64"/>
    </row>
    <row r="2247" ht="15.0" customHeight="1">
      <c r="E2247" s="64"/>
      <c r="F2247" s="65"/>
      <c r="G2247" s="64"/>
    </row>
    <row r="2248" ht="15.0" customHeight="1">
      <c r="E2248" s="64"/>
      <c r="F2248" s="65"/>
      <c r="G2248" s="64"/>
    </row>
    <row r="2249" ht="15.0" customHeight="1">
      <c r="E2249" s="64"/>
      <c r="F2249" s="65"/>
      <c r="G2249" s="64"/>
    </row>
    <row r="2250" ht="15.0" customHeight="1">
      <c r="E2250" s="64"/>
      <c r="F2250" s="65"/>
      <c r="G2250" s="64"/>
    </row>
    <row r="2251" ht="15.0" customHeight="1">
      <c r="E2251" s="64"/>
      <c r="F2251" s="65"/>
      <c r="G2251" s="64"/>
    </row>
    <row r="2252" ht="15.0" customHeight="1">
      <c r="E2252" s="64"/>
      <c r="F2252" s="65"/>
      <c r="G2252" s="64"/>
    </row>
    <row r="2253" ht="15.0" customHeight="1">
      <c r="E2253" s="64"/>
      <c r="F2253" s="65"/>
      <c r="G2253" s="64"/>
    </row>
    <row r="2254" ht="15.0" customHeight="1">
      <c r="E2254" s="64"/>
      <c r="F2254" s="65"/>
      <c r="G2254" s="64"/>
    </row>
    <row r="2255" ht="15.0" customHeight="1">
      <c r="E2255" s="64"/>
      <c r="F2255" s="65"/>
      <c r="G2255" s="64"/>
    </row>
    <row r="2256" ht="15.0" customHeight="1">
      <c r="E2256" s="64"/>
      <c r="F2256" s="65"/>
      <c r="G2256" s="64"/>
    </row>
    <row r="2257" ht="15.0" customHeight="1">
      <c r="E2257" s="64"/>
      <c r="F2257" s="65"/>
      <c r="G2257" s="64"/>
    </row>
    <row r="2258" ht="15.0" customHeight="1">
      <c r="E2258" s="64"/>
      <c r="F2258" s="65"/>
      <c r="G2258" s="64"/>
    </row>
    <row r="2259" ht="15.0" customHeight="1">
      <c r="E2259" s="64"/>
      <c r="F2259" s="65"/>
      <c r="G2259" s="64"/>
    </row>
    <row r="2260" ht="15.0" customHeight="1">
      <c r="E2260" s="64"/>
      <c r="F2260" s="65"/>
      <c r="G2260" s="64"/>
    </row>
    <row r="2261" ht="15.0" customHeight="1">
      <c r="E2261" s="64"/>
      <c r="F2261" s="65"/>
      <c r="G2261" s="64"/>
    </row>
    <row r="2262" ht="15.0" customHeight="1">
      <c r="E2262" s="64"/>
      <c r="F2262" s="65"/>
      <c r="G2262" s="64"/>
    </row>
    <row r="2263" ht="15.0" customHeight="1">
      <c r="E2263" s="64"/>
      <c r="F2263" s="65"/>
      <c r="G2263" s="64"/>
    </row>
    <row r="2264" ht="15.0" customHeight="1">
      <c r="E2264" s="64"/>
      <c r="F2264" s="65"/>
      <c r="G2264" s="64"/>
    </row>
    <row r="2265" ht="15.0" customHeight="1">
      <c r="E2265" s="64"/>
      <c r="F2265" s="65"/>
      <c r="G2265" s="64"/>
    </row>
    <row r="2266" ht="15.0" customHeight="1">
      <c r="E2266" s="64"/>
      <c r="F2266" s="65"/>
      <c r="G2266" s="64"/>
    </row>
    <row r="2267" ht="15.0" customHeight="1">
      <c r="E2267" s="64"/>
      <c r="F2267" s="65"/>
      <c r="G2267" s="64"/>
    </row>
    <row r="2268" ht="15.0" customHeight="1">
      <c r="E2268" s="64"/>
      <c r="F2268" s="65"/>
      <c r="G2268" s="64"/>
    </row>
    <row r="2269" ht="15.0" customHeight="1">
      <c r="E2269" s="64"/>
      <c r="F2269" s="65"/>
      <c r="G2269" s="64"/>
    </row>
    <row r="2270" ht="15.0" customHeight="1">
      <c r="E2270" s="64"/>
      <c r="F2270" s="65"/>
      <c r="G2270" s="64"/>
    </row>
    <row r="2271" ht="15.0" customHeight="1">
      <c r="E2271" s="64"/>
      <c r="F2271" s="65"/>
      <c r="G2271" s="64"/>
    </row>
    <row r="2272" ht="15.0" customHeight="1">
      <c r="E2272" s="64"/>
      <c r="F2272" s="65"/>
      <c r="G2272" s="64"/>
    </row>
    <row r="2273" ht="15.0" customHeight="1">
      <c r="E2273" s="64"/>
      <c r="F2273" s="65"/>
      <c r="G2273" s="64"/>
    </row>
    <row r="2274" ht="15.0" customHeight="1">
      <c r="E2274" s="64"/>
      <c r="F2274" s="65"/>
      <c r="G2274" s="64"/>
    </row>
    <row r="2275" ht="15.0" customHeight="1">
      <c r="E2275" s="64"/>
      <c r="F2275" s="65"/>
      <c r="G2275" s="64"/>
    </row>
    <row r="2276" ht="15.0" customHeight="1">
      <c r="E2276" s="64"/>
      <c r="F2276" s="65"/>
      <c r="G2276" s="64"/>
    </row>
    <row r="2277" ht="15.0" customHeight="1">
      <c r="E2277" s="64"/>
      <c r="F2277" s="65"/>
      <c r="G2277" s="64"/>
    </row>
    <row r="2278" ht="15.0" customHeight="1">
      <c r="E2278" s="64"/>
      <c r="F2278" s="65"/>
      <c r="G2278" s="64"/>
    </row>
    <row r="2279" ht="15.0" customHeight="1">
      <c r="E2279" s="64"/>
      <c r="F2279" s="65"/>
      <c r="G2279" s="64"/>
    </row>
    <row r="2280" ht="15.0" customHeight="1">
      <c r="E2280" s="64"/>
      <c r="F2280" s="65"/>
      <c r="G2280" s="64"/>
    </row>
    <row r="2281" ht="15.0" customHeight="1">
      <c r="E2281" s="64"/>
      <c r="F2281" s="65"/>
      <c r="G2281" s="64"/>
    </row>
    <row r="2282" ht="15.0" customHeight="1">
      <c r="E2282" s="64"/>
      <c r="F2282" s="65"/>
      <c r="G2282" s="64"/>
    </row>
    <row r="2283" ht="15.0" customHeight="1">
      <c r="E2283" s="64"/>
      <c r="F2283" s="65"/>
      <c r="G2283" s="64"/>
    </row>
    <row r="2284" ht="15.0" customHeight="1">
      <c r="E2284" s="64"/>
      <c r="F2284" s="65"/>
      <c r="G2284" s="64"/>
    </row>
    <row r="2285" ht="15.0" customHeight="1">
      <c r="E2285" s="64"/>
      <c r="F2285" s="65"/>
      <c r="G2285" s="64"/>
    </row>
    <row r="2286" ht="15.0" customHeight="1">
      <c r="E2286" s="64"/>
      <c r="F2286" s="65"/>
      <c r="G2286" s="64"/>
    </row>
    <row r="2287" ht="15.0" customHeight="1">
      <c r="E2287" s="64"/>
      <c r="F2287" s="65"/>
      <c r="G2287" s="64"/>
    </row>
    <row r="2288" ht="15.0" customHeight="1">
      <c r="E2288" s="64"/>
      <c r="F2288" s="65"/>
      <c r="G2288" s="64"/>
    </row>
    <row r="2289" ht="15.0" customHeight="1">
      <c r="E2289" s="64"/>
      <c r="F2289" s="65"/>
      <c r="G2289" s="64"/>
    </row>
    <row r="2290" ht="15.0" customHeight="1">
      <c r="E2290" s="64"/>
      <c r="F2290" s="65"/>
      <c r="G2290" s="64"/>
    </row>
    <row r="2291" ht="15.0" customHeight="1">
      <c r="E2291" s="64"/>
      <c r="F2291" s="65"/>
      <c r="G2291" s="64"/>
    </row>
    <row r="2292" ht="15.0" customHeight="1">
      <c r="E2292" s="64"/>
      <c r="F2292" s="65"/>
      <c r="G2292" s="64"/>
    </row>
    <row r="2293" ht="15.0" customHeight="1">
      <c r="E2293" s="64"/>
      <c r="F2293" s="65"/>
      <c r="G2293" s="64"/>
    </row>
    <row r="2294" ht="15.0" customHeight="1">
      <c r="E2294" s="64"/>
      <c r="F2294" s="65"/>
      <c r="G2294" s="64"/>
    </row>
    <row r="2295" ht="15.0" customHeight="1">
      <c r="E2295" s="64"/>
      <c r="F2295" s="65"/>
      <c r="G2295" s="64"/>
    </row>
    <row r="2296" ht="15.0" customHeight="1">
      <c r="E2296" s="64"/>
      <c r="F2296" s="65"/>
      <c r="G2296" s="64"/>
    </row>
    <row r="2297" ht="15.0" customHeight="1">
      <c r="E2297" s="64"/>
      <c r="F2297" s="65"/>
      <c r="G2297" s="64"/>
    </row>
    <row r="2298" ht="15.0" customHeight="1">
      <c r="E2298" s="64"/>
      <c r="F2298" s="65"/>
      <c r="G2298" s="64"/>
    </row>
    <row r="2299" ht="15.0" customHeight="1">
      <c r="E2299" s="64"/>
      <c r="F2299" s="65"/>
      <c r="G2299" s="64"/>
    </row>
    <row r="2300" ht="15.0" customHeight="1">
      <c r="E2300" s="64"/>
      <c r="F2300" s="65"/>
      <c r="G2300" s="64"/>
    </row>
    <row r="2301" ht="15.0" customHeight="1">
      <c r="E2301" s="64"/>
      <c r="F2301" s="65"/>
      <c r="G2301" s="64"/>
    </row>
    <row r="2302" ht="15.0" customHeight="1">
      <c r="E2302" s="64"/>
      <c r="F2302" s="65"/>
      <c r="G2302" s="64"/>
    </row>
    <row r="2303" ht="15.0" customHeight="1">
      <c r="E2303" s="64"/>
      <c r="F2303" s="65"/>
      <c r="G2303" s="64"/>
    </row>
    <row r="2304" ht="15.0" customHeight="1">
      <c r="E2304" s="64"/>
      <c r="F2304" s="65"/>
      <c r="G2304" s="64"/>
    </row>
    <row r="2305" ht="15.0" customHeight="1">
      <c r="E2305" s="64"/>
      <c r="F2305" s="65"/>
      <c r="G2305" s="64"/>
    </row>
    <row r="2306" ht="15.0" customHeight="1">
      <c r="E2306" s="64"/>
      <c r="F2306" s="65"/>
      <c r="G2306" s="64"/>
    </row>
    <row r="2307" ht="15.0" customHeight="1">
      <c r="E2307" s="64"/>
      <c r="F2307" s="65"/>
      <c r="G2307" s="64"/>
    </row>
    <row r="2308" ht="15.0" customHeight="1">
      <c r="E2308" s="64"/>
      <c r="F2308" s="65"/>
      <c r="G2308" s="64"/>
    </row>
    <row r="2309" ht="15.0" customHeight="1">
      <c r="E2309" s="64"/>
      <c r="F2309" s="65"/>
      <c r="G2309" s="64"/>
    </row>
    <row r="2310" ht="15.0" customHeight="1">
      <c r="E2310" s="64"/>
      <c r="F2310" s="65"/>
      <c r="G2310" s="64"/>
    </row>
    <row r="2311" ht="15.0" customHeight="1">
      <c r="E2311" s="64"/>
      <c r="F2311" s="65"/>
      <c r="G2311" s="64"/>
    </row>
    <row r="2312" ht="15.0" customHeight="1">
      <c r="E2312" s="64"/>
      <c r="F2312" s="65"/>
      <c r="G2312" s="64"/>
    </row>
    <row r="2313" ht="15.0" customHeight="1">
      <c r="E2313" s="64"/>
      <c r="F2313" s="65"/>
      <c r="G2313" s="64"/>
    </row>
    <row r="2314" ht="15.0" customHeight="1">
      <c r="E2314" s="64"/>
      <c r="F2314" s="65"/>
      <c r="G2314" s="64"/>
    </row>
    <row r="2315" ht="15.0" customHeight="1">
      <c r="E2315" s="64"/>
      <c r="F2315" s="65"/>
      <c r="G2315" s="64"/>
    </row>
    <row r="2316" ht="15.0" customHeight="1">
      <c r="E2316" s="64"/>
      <c r="F2316" s="65"/>
      <c r="G2316" s="64"/>
    </row>
    <row r="2317" ht="15.0" customHeight="1">
      <c r="E2317" s="64"/>
      <c r="F2317" s="65"/>
      <c r="G2317" s="64"/>
    </row>
    <row r="2318" ht="15.0" customHeight="1">
      <c r="E2318" s="64"/>
      <c r="F2318" s="65"/>
      <c r="G2318" s="64"/>
    </row>
    <row r="2319" ht="15.0" customHeight="1">
      <c r="E2319" s="64"/>
      <c r="F2319" s="65"/>
      <c r="G2319" s="64"/>
    </row>
    <row r="2320" ht="15.0" customHeight="1">
      <c r="E2320" s="64"/>
      <c r="F2320" s="65"/>
      <c r="G2320" s="64"/>
    </row>
    <row r="2321" ht="15.0" customHeight="1">
      <c r="E2321" s="64"/>
      <c r="F2321" s="65"/>
      <c r="G2321" s="64"/>
    </row>
    <row r="2322" ht="15.0" customHeight="1">
      <c r="E2322" s="64"/>
      <c r="F2322" s="65"/>
      <c r="G2322" s="64"/>
    </row>
    <row r="2323" ht="15.0" customHeight="1">
      <c r="E2323" s="64"/>
      <c r="F2323" s="65"/>
      <c r="G2323" s="64"/>
    </row>
    <row r="2324" ht="15.0" customHeight="1">
      <c r="E2324" s="64"/>
      <c r="F2324" s="65"/>
      <c r="G2324" s="64"/>
    </row>
    <row r="2325" ht="15.0" customHeight="1">
      <c r="E2325" s="64"/>
      <c r="F2325" s="65"/>
      <c r="G2325" s="64"/>
    </row>
    <row r="2326" ht="15.0" customHeight="1">
      <c r="E2326" s="64"/>
      <c r="F2326" s="65"/>
      <c r="G2326" s="64"/>
    </row>
    <row r="2327" ht="15.0" customHeight="1">
      <c r="E2327" s="64"/>
      <c r="F2327" s="65"/>
      <c r="G2327" s="64"/>
    </row>
    <row r="2328" ht="15.0" customHeight="1">
      <c r="E2328" s="64"/>
      <c r="F2328" s="65"/>
      <c r="G2328" s="64"/>
    </row>
    <row r="2329" ht="15.0" customHeight="1">
      <c r="E2329" s="64"/>
      <c r="F2329" s="65"/>
      <c r="G2329" s="64"/>
    </row>
    <row r="2330" ht="15.0" customHeight="1">
      <c r="E2330" s="64"/>
      <c r="F2330" s="65"/>
      <c r="G2330" s="64"/>
    </row>
    <row r="2331" ht="15.0" customHeight="1">
      <c r="E2331" s="64"/>
      <c r="F2331" s="65"/>
      <c r="G2331" s="64"/>
    </row>
    <row r="2332" ht="15.0" customHeight="1">
      <c r="E2332" s="64"/>
      <c r="F2332" s="65"/>
      <c r="G2332" s="64"/>
    </row>
    <row r="2333" ht="15.0" customHeight="1">
      <c r="E2333" s="64"/>
      <c r="F2333" s="65"/>
      <c r="G2333" s="64"/>
    </row>
    <row r="2334" ht="15.0" customHeight="1">
      <c r="E2334" s="64"/>
      <c r="F2334" s="65"/>
      <c r="G2334" s="64"/>
    </row>
    <row r="2335" ht="15.0" customHeight="1">
      <c r="E2335" s="64"/>
      <c r="F2335" s="65"/>
      <c r="G2335" s="64"/>
    </row>
    <row r="2336" ht="15.0" customHeight="1">
      <c r="E2336" s="64"/>
      <c r="F2336" s="65"/>
      <c r="G2336" s="64"/>
    </row>
    <row r="2337" ht="15.0" customHeight="1">
      <c r="E2337" s="64"/>
      <c r="F2337" s="65"/>
      <c r="G2337" s="64"/>
    </row>
    <row r="2338" ht="15.0" customHeight="1">
      <c r="E2338" s="64"/>
      <c r="F2338" s="65"/>
      <c r="G2338" s="64"/>
    </row>
    <row r="2339" ht="15.0" customHeight="1">
      <c r="E2339" s="64"/>
      <c r="F2339" s="65"/>
      <c r="G2339" s="64"/>
    </row>
    <row r="2340" ht="15.0" customHeight="1">
      <c r="E2340" s="64"/>
      <c r="F2340" s="65"/>
      <c r="G2340" s="64"/>
    </row>
    <row r="2341" ht="15.0" customHeight="1">
      <c r="E2341" s="64"/>
      <c r="F2341" s="65"/>
      <c r="G2341" s="64"/>
    </row>
    <row r="2342" ht="15.0" customHeight="1">
      <c r="E2342" s="64"/>
      <c r="F2342" s="65"/>
      <c r="G2342" s="64"/>
    </row>
    <row r="2343" ht="15.0" customHeight="1">
      <c r="E2343" s="64"/>
      <c r="F2343" s="65"/>
      <c r="G2343" s="64"/>
    </row>
    <row r="2344" ht="15.0" customHeight="1">
      <c r="E2344" s="64"/>
      <c r="F2344" s="65"/>
      <c r="G2344" s="64"/>
    </row>
    <row r="2345" ht="15.0" customHeight="1">
      <c r="E2345" s="64"/>
      <c r="F2345" s="65"/>
      <c r="G2345" s="64"/>
    </row>
    <row r="2346" ht="15.0" customHeight="1">
      <c r="E2346" s="64"/>
      <c r="F2346" s="65"/>
      <c r="G2346" s="64"/>
    </row>
    <row r="2347" ht="15.0" customHeight="1">
      <c r="E2347" s="64"/>
      <c r="F2347" s="65"/>
      <c r="G2347" s="64"/>
    </row>
    <row r="2348" ht="15.0" customHeight="1">
      <c r="E2348" s="64"/>
      <c r="F2348" s="65"/>
      <c r="G2348" s="64"/>
    </row>
    <row r="2349" ht="15.0" customHeight="1">
      <c r="E2349" s="64"/>
      <c r="F2349" s="65"/>
      <c r="G2349" s="64"/>
    </row>
    <row r="2350" ht="15.0" customHeight="1">
      <c r="E2350" s="64"/>
      <c r="F2350" s="65"/>
      <c r="G2350" s="64"/>
    </row>
    <row r="2351" ht="15.0" customHeight="1">
      <c r="E2351" s="64"/>
      <c r="F2351" s="65"/>
      <c r="G2351" s="64"/>
    </row>
    <row r="2352" ht="15.0" customHeight="1">
      <c r="E2352" s="64"/>
      <c r="F2352" s="65"/>
      <c r="G2352" s="64"/>
    </row>
    <row r="2353" ht="15.0" customHeight="1">
      <c r="E2353" s="64"/>
      <c r="F2353" s="65"/>
      <c r="G2353" s="64"/>
    </row>
    <row r="2354" ht="15.0" customHeight="1">
      <c r="E2354" s="64"/>
      <c r="F2354" s="65"/>
      <c r="G2354" s="64"/>
    </row>
    <row r="2355" ht="15.0" customHeight="1">
      <c r="E2355" s="64"/>
      <c r="F2355" s="65"/>
      <c r="G2355" s="64"/>
    </row>
    <row r="2356" ht="15.0" customHeight="1">
      <c r="E2356" s="64"/>
      <c r="F2356" s="65"/>
      <c r="G2356" s="64"/>
    </row>
    <row r="2357" ht="15.0" customHeight="1">
      <c r="E2357" s="64"/>
      <c r="F2357" s="65"/>
      <c r="G2357" s="64"/>
    </row>
    <row r="2358" ht="15.0" customHeight="1">
      <c r="E2358" s="64"/>
      <c r="F2358" s="65"/>
      <c r="G2358" s="64"/>
    </row>
    <row r="2359" ht="15.0" customHeight="1">
      <c r="E2359" s="64"/>
      <c r="F2359" s="65"/>
      <c r="G2359" s="64"/>
    </row>
    <row r="2360" ht="15.0" customHeight="1">
      <c r="E2360" s="64"/>
      <c r="F2360" s="65"/>
      <c r="G2360" s="64"/>
    </row>
    <row r="2361" ht="15.0" customHeight="1">
      <c r="E2361" s="64"/>
      <c r="F2361" s="65"/>
      <c r="G2361" s="64"/>
    </row>
    <row r="2362" ht="15.0" customHeight="1">
      <c r="E2362" s="64"/>
      <c r="F2362" s="65"/>
      <c r="G2362" s="64"/>
    </row>
    <row r="2363" ht="15.0" customHeight="1">
      <c r="E2363" s="64"/>
      <c r="F2363" s="65"/>
      <c r="G2363" s="64"/>
    </row>
    <row r="2364" ht="15.0" customHeight="1">
      <c r="E2364" s="64"/>
      <c r="F2364" s="65"/>
      <c r="G2364" s="64"/>
    </row>
    <row r="2365" ht="15.0" customHeight="1">
      <c r="E2365" s="64"/>
      <c r="F2365" s="65"/>
      <c r="G2365" s="64"/>
    </row>
    <row r="2366" ht="15.0" customHeight="1">
      <c r="E2366" s="64"/>
      <c r="F2366" s="65"/>
      <c r="G2366" s="64"/>
    </row>
    <row r="2367" ht="15.0" customHeight="1">
      <c r="E2367" s="64"/>
      <c r="F2367" s="65"/>
      <c r="G2367" s="64"/>
    </row>
    <row r="2368" ht="15.0" customHeight="1">
      <c r="E2368" s="64"/>
      <c r="F2368" s="65"/>
      <c r="G2368" s="64"/>
    </row>
    <row r="2369" ht="15.0" customHeight="1">
      <c r="E2369" s="64"/>
      <c r="F2369" s="65"/>
      <c r="G2369" s="64"/>
    </row>
    <row r="2370" ht="15.0" customHeight="1">
      <c r="E2370" s="64"/>
      <c r="F2370" s="65"/>
      <c r="G2370" s="64"/>
    </row>
    <row r="2371" ht="15.0" customHeight="1">
      <c r="E2371" s="64"/>
      <c r="F2371" s="65"/>
      <c r="G2371" s="64"/>
    </row>
    <row r="2372" ht="15.0" customHeight="1">
      <c r="E2372" s="64"/>
      <c r="F2372" s="65"/>
      <c r="G2372" s="64"/>
    </row>
    <row r="2373" ht="15.0" customHeight="1">
      <c r="E2373" s="64"/>
      <c r="F2373" s="65"/>
      <c r="G2373" s="64"/>
    </row>
    <row r="2374" ht="15.0" customHeight="1">
      <c r="E2374" s="64"/>
      <c r="F2374" s="65"/>
      <c r="G2374" s="64"/>
    </row>
    <row r="2375" ht="15.0" customHeight="1">
      <c r="E2375" s="64"/>
      <c r="F2375" s="65"/>
      <c r="G2375" s="64"/>
    </row>
    <row r="2376" ht="15.0" customHeight="1">
      <c r="E2376" s="64"/>
      <c r="F2376" s="65"/>
      <c r="G2376" s="64"/>
    </row>
    <row r="2377" ht="15.0" customHeight="1">
      <c r="E2377" s="64"/>
      <c r="F2377" s="65"/>
      <c r="G2377" s="64"/>
    </row>
    <row r="2378" ht="15.0" customHeight="1">
      <c r="E2378" s="64"/>
      <c r="F2378" s="65"/>
      <c r="G2378" s="64"/>
    </row>
    <row r="2379" ht="15.0" customHeight="1">
      <c r="E2379" s="64"/>
      <c r="F2379" s="65"/>
      <c r="G2379" s="64"/>
    </row>
    <row r="2380" ht="15.0" customHeight="1">
      <c r="E2380" s="64"/>
      <c r="F2380" s="65"/>
      <c r="G2380" s="64"/>
    </row>
    <row r="2381" ht="15.0" customHeight="1">
      <c r="E2381" s="64"/>
      <c r="F2381" s="65"/>
      <c r="G2381" s="64"/>
    </row>
    <row r="2382" ht="15.0" customHeight="1">
      <c r="E2382" s="64"/>
      <c r="F2382" s="65"/>
      <c r="G2382" s="64"/>
    </row>
    <row r="2383" ht="15.0" customHeight="1">
      <c r="E2383" s="64"/>
      <c r="F2383" s="65"/>
      <c r="G2383" s="64"/>
    </row>
    <row r="2384" ht="15.0" customHeight="1">
      <c r="E2384" s="64"/>
      <c r="F2384" s="65"/>
      <c r="G2384" s="64"/>
    </row>
    <row r="2385" ht="15.0" customHeight="1">
      <c r="E2385" s="64"/>
      <c r="F2385" s="65"/>
      <c r="G2385" s="64"/>
    </row>
    <row r="2386" ht="15.0" customHeight="1">
      <c r="E2386" s="64"/>
      <c r="F2386" s="65"/>
      <c r="G2386" s="64"/>
    </row>
    <row r="2387" ht="15.0" customHeight="1">
      <c r="E2387" s="64"/>
      <c r="F2387" s="65"/>
      <c r="G2387" s="64"/>
    </row>
    <row r="2388" ht="15.0" customHeight="1">
      <c r="E2388" s="64"/>
      <c r="F2388" s="65"/>
      <c r="G2388" s="64"/>
    </row>
    <row r="2389" ht="15.0" customHeight="1">
      <c r="E2389" s="64"/>
      <c r="F2389" s="65"/>
      <c r="G2389" s="64"/>
    </row>
    <row r="2390" ht="15.0" customHeight="1">
      <c r="E2390" s="64"/>
      <c r="F2390" s="65"/>
      <c r="G2390" s="64"/>
    </row>
    <row r="2391" ht="15.0" customHeight="1">
      <c r="E2391" s="64"/>
      <c r="F2391" s="65"/>
      <c r="G2391" s="64"/>
    </row>
    <row r="2392" ht="15.0" customHeight="1">
      <c r="E2392" s="64"/>
      <c r="F2392" s="65"/>
      <c r="G2392" s="64"/>
    </row>
    <row r="2393" ht="15.0" customHeight="1">
      <c r="E2393" s="64"/>
      <c r="F2393" s="65"/>
      <c r="G2393" s="64"/>
    </row>
    <row r="2394" ht="15.0" customHeight="1">
      <c r="E2394" s="64"/>
      <c r="F2394" s="65"/>
      <c r="G2394" s="64"/>
    </row>
    <row r="2395" ht="15.0" customHeight="1">
      <c r="E2395" s="64"/>
      <c r="F2395" s="65"/>
      <c r="G2395" s="64"/>
    </row>
    <row r="2396" ht="15.0" customHeight="1">
      <c r="E2396" s="64"/>
      <c r="F2396" s="65"/>
      <c r="G2396" s="64"/>
    </row>
    <row r="2397" ht="15.0" customHeight="1">
      <c r="E2397" s="64"/>
      <c r="F2397" s="65"/>
      <c r="G2397" s="64"/>
    </row>
    <row r="2398" ht="15.0" customHeight="1">
      <c r="E2398" s="64"/>
      <c r="F2398" s="65"/>
      <c r="G2398" s="64"/>
    </row>
    <row r="2399" ht="15.0" customHeight="1">
      <c r="E2399" s="64"/>
      <c r="F2399" s="65"/>
      <c r="G2399" s="64"/>
    </row>
    <row r="2400" ht="15.0" customHeight="1">
      <c r="E2400" s="64"/>
      <c r="F2400" s="65"/>
      <c r="G2400" s="64"/>
    </row>
    <row r="2401" ht="15.0" customHeight="1">
      <c r="E2401" s="64"/>
      <c r="F2401" s="65"/>
      <c r="G2401" s="64"/>
    </row>
    <row r="2402" ht="15.0" customHeight="1">
      <c r="E2402" s="64"/>
      <c r="F2402" s="65"/>
      <c r="G2402" s="64"/>
    </row>
    <row r="2403" ht="15.0" customHeight="1">
      <c r="E2403" s="64"/>
      <c r="F2403" s="65"/>
      <c r="G2403" s="64"/>
    </row>
    <row r="2404" ht="15.0" customHeight="1">
      <c r="E2404" s="64"/>
      <c r="F2404" s="65"/>
      <c r="G2404" s="64"/>
    </row>
    <row r="2405" ht="15.0" customHeight="1">
      <c r="E2405" s="64"/>
      <c r="F2405" s="65"/>
      <c r="G2405" s="64"/>
    </row>
    <row r="2406" ht="15.0" customHeight="1">
      <c r="E2406" s="64"/>
      <c r="F2406" s="65"/>
      <c r="G2406" s="64"/>
    </row>
    <row r="2407" ht="15.0" customHeight="1">
      <c r="E2407" s="64"/>
      <c r="F2407" s="65"/>
      <c r="G2407" s="64"/>
    </row>
    <row r="2408" ht="15.0" customHeight="1">
      <c r="E2408" s="64"/>
      <c r="F2408" s="65"/>
      <c r="G2408" s="64"/>
    </row>
    <row r="2409" ht="15.0" customHeight="1">
      <c r="E2409" s="64"/>
      <c r="F2409" s="65"/>
      <c r="G2409" s="64"/>
    </row>
    <row r="2410" ht="15.0" customHeight="1">
      <c r="E2410" s="64"/>
      <c r="F2410" s="65"/>
      <c r="G2410" s="64"/>
    </row>
    <row r="2411" ht="15.0" customHeight="1">
      <c r="E2411" s="64"/>
      <c r="F2411" s="65"/>
      <c r="G2411" s="64"/>
    </row>
    <row r="2412" ht="15.0" customHeight="1">
      <c r="E2412" s="64"/>
      <c r="F2412" s="65"/>
      <c r="G2412" s="64"/>
    </row>
    <row r="2413" ht="15.0" customHeight="1">
      <c r="E2413" s="64"/>
      <c r="F2413" s="65"/>
      <c r="G2413" s="64"/>
    </row>
    <row r="2414" ht="15.0" customHeight="1">
      <c r="E2414" s="64"/>
      <c r="F2414" s="65"/>
      <c r="G2414" s="64"/>
    </row>
    <row r="2415" ht="15.0" customHeight="1">
      <c r="E2415" s="64"/>
      <c r="F2415" s="65"/>
      <c r="G2415" s="64"/>
    </row>
    <row r="2416" ht="15.0" customHeight="1">
      <c r="E2416" s="64"/>
      <c r="F2416" s="65"/>
      <c r="G2416" s="64"/>
    </row>
    <row r="2417" ht="15.0" customHeight="1">
      <c r="E2417" s="64"/>
      <c r="F2417" s="65"/>
      <c r="G2417" s="64"/>
    </row>
    <row r="2418" ht="15.0" customHeight="1">
      <c r="E2418" s="64"/>
      <c r="F2418" s="65"/>
      <c r="G2418" s="64"/>
    </row>
    <row r="2419" ht="15.0" customHeight="1">
      <c r="E2419" s="64"/>
      <c r="F2419" s="65"/>
      <c r="G2419" s="64"/>
    </row>
    <row r="2420" ht="15.0" customHeight="1">
      <c r="E2420" s="64"/>
      <c r="F2420" s="65"/>
      <c r="G2420" s="64"/>
    </row>
    <row r="2421" ht="15.0" customHeight="1">
      <c r="E2421" s="64"/>
      <c r="F2421" s="65"/>
      <c r="G2421" s="64"/>
    </row>
    <row r="2422" ht="15.0" customHeight="1">
      <c r="E2422" s="64"/>
      <c r="F2422" s="65"/>
      <c r="G2422" s="64"/>
    </row>
    <row r="2423" ht="15.0" customHeight="1">
      <c r="E2423" s="64"/>
      <c r="F2423" s="65"/>
      <c r="G2423" s="64"/>
    </row>
    <row r="2424" ht="15.0" customHeight="1">
      <c r="E2424" s="64"/>
      <c r="F2424" s="65"/>
      <c r="G2424" s="64"/>
    </row>
    <row r="2425" ht="15.0" customHeight="1">
      <c r="E2425" s="64"/>
      <c r="F2425" s="65"/>
      <c r="G2425" s="64"/>
    </row>
    <row r="2426" ht="15.0" customHeight="1">
      <c r="E2426" s="64"/>
      <c r="F2426" s="65"/>
      <c r="G2426" s="64"/>
    </row>
    <row r="2427" ht="15.0" customHeight="1">
      <c r="E2427" s="64"/>
      <c r="F2427" s="65"/>
      <c r="G2427" s="64"/>
    </row>
    <row r="2428" ht="15.0" customHeight="1">
      <c r="E2428" s="64"/>
      <c r="F2428" s="65"/>
      <c r="G2428" s="64"/>
    </row>
    <row r="2429" ht="15.0" customHeight="1">
      <c r="E2429" s="64"/>
      <c r="F2429" s="65"/>
      <c r="G2429" s="64"/>
    </row>
    <row r="2430" ht="15.0" customHeight="1">
      <c r="E2430" s="64"/>
      <c r="F2430" s="65"/>
      <c r="G2430" s="64"/>
    </row>
    <row r="2431" ht="15.0" customHeight="1">
      <c r="E2431" s="64"/>
      <c r="F2431" s="65"/>
      <c r="G2431" s="64"/>
    </row>
    <row r="2432" ht="15.0" customHeight="1">
      <c r="E2432" s="64"/>
      <c r="F2432" s="65"/>
      <c r="G2432" s="64"/>
    </row>
    <row r="2433" ht="15.0" customHeight="1">
      <c r="E2433" s="64"/>
      <c r="F2433" s="65"/>
      <c r="G2433" s="64"/>
    </row>
    <row r="2434" ht="15.0" customHeight="1">
      <c r="E2434" s="64"/>
      <c r="F2434" s="65"/>
      <c r="G2434" s="64"/>
    </row>
    <row r="2435" ht="15.0" customHeight="1">
      <c r="E2435" s="64"/>
      <c r="F2435" s="65"/>
      <c r="G2435" s="64"/>
    </row>
    <row r="2436" ht="15.0" customHeight="1">
      <c r="E2436" s="64"/>
      <c r="F2436" s="65"/>
      <c r="G2436" s="64"/>
    </row>
    <row r="2437" ht="15.0" customHeight="1">
      <c r="E2437" s="64"/>
      <c r="F2437" s="65"/>
      <c r="G2437" s="64"/>
    </row>
    <row r="2438" ht="15.0" customHeight="1">
      <c r="E2438" s="64"/>
      <c r="F2438" s="65"/>
      <c r="G2438" s="64"/>
    </row>
    <row r="2439" ht="15.0" customHeight="1">
      <c r="E2439" s="64"/>
      <c r="F2439" s="65"/>
      <c r="G2439" s="64"/>
    </row>
    <row r="2440" ht="15.0" customHeight="1">
      <c r="E2440" s="64"/>
      <c r="F2440" s="65"/>
      <c r="G2440" s="64"/>
    </row>
    <row r="2441" ht="15.0" customHeight="1">
      <c r="E2441" s="64"/>
      <c r="F2441" s="65"/>
      <c r="G2441" s="64"/>
    </row>
    <row r="2442" ht="15.0" customHeight="1">
      <c r="E2442" s="64"/>
      <c r="F2442" s="65"/>
      <c r="G2442" s="64"/>
    </row>
    <row r="2443" ht="15.0" customHeight="1">
      <c r="E2443" s="64"/>
      <c r="F2443" s="65"/>
      <c r="G2443" s="64"/>
    </row>
    <row r="2444" ht="15.0" customHeight="1">
      <c r="E2444" s="64"/>
      <c r="F2444" s="65"/>
      <c r="G2444" s="64"/>
    </row>
    <row r="2445" ht="15.0" customHeight="1">
      <c r="E2445" s="64"/>
      <c r="F2445" s="65"/>
      <c r="G2445" s="64"/>
    </row>
    <row r="2446" ht="15.0" customHeight="1">
      <c r="E2446" s="64"/>
      <c r="F2446" s="65"/>
      <c r="G2446" s="64"/>
    </row>
    <row r="2447" ht="15.0" customHeight="1">
      <c r="E2447" s="64"/>
      <c r="F2447" s="65"/>
      <c r="G2447" s="64"/>
    </row>
    <row r="2448" ht="15.0" customHeight="1">
      <c r="E2448" s="64"/>
      <c r="F2448" s="65"/>
      <c r="G2448" s="64"/>
    </row>
    <row r="2449" ht="15.0" customHeight="1">
      <c r="E2449" s="64"/>
      <c r="F2449" s="65"/>
      <c r="G2449" s="64"/>
    </row>
    <row r="2450" ht="15.0" customHeight="1">
      <c r="E2450" s="64"/>
      <c r="F2450" s="65"/>
      <c r="G2450" s="64"/>
    </row>
    <row r="2451" ht="15.0" customHeight="1">
      <c r="E2451" s="64"/>
      <c r="F2451" s="65"/>
      <c r="G2451" s="64"/>
    </row>
    <row r="2452" ht="15.0" customHeight="1">
      <c r="E2452" s="64"/>
      <c r="F2452" s="65"/>
      <c r="G2452" s="64"/>
    </row>
    <row r="2453" ht="15.0" customHeight="1">
      <c r="E2453" s="64"/>
      <c r="F2453" s="65"/>
      <c r="G2453" s="64"/>
    </row>
    <row r="2454" ht="15.0" customHeight="1">
      <c r="E2454" s="64"/>
      <c r="F2454" s="65"/>
      <c r="G2454" s="64"/>
    </row>
    <row r="2455" ht="15.0" customHeight="1">
      <c r="E2455" s="64"/>
      <c r="F2455" s="65"/>
      <c r="G2455" s="64"/>
    </row>
    <row r="2456" ht="15.0" customHeight="1">
      <c r="E2456" s="64"/>
      <c r="F2456" s="65"/>
      <c r="G2456" s="64"/>
    </row>
    <row r="2457" ht="15.0" customHeight="1">
      <c r="E2457" s="64"/>
      <c r="F2457" s="65"/>
      <c r="G2457" s="64"/>
    </row>
    <row r="2458" ht="15.0" customHeight="1">
      <c r="E2458" s="64"/>
      <c r="F2458" s="65"/>
      <c r="G2458" s="64"/>
    </row>
    <row r="2459" ht="15.0" customHeight="1">
      <c r="E2459" s="64"/>
      <c r="F2459" s="65"/>
      <c r="G2459" s="64"/>
    </row>
    <row r="2460" ht="15.0" customHeight="1">
      <c r="E2460" s="64"/>
      <c r="F2460" s="65"/>
      <c r="G2460" s="64"/>
    </row>
    <row r="2461" ht="15.0" customHeight="1">
      <c r="E2461" s="64"/>
      <c r="F2461" s="65"/>
      <c r="G2461" s="64"/>
    </row>
    <row r="2462" ht="15.0" customHeight="1">
      <c r="E2462" s="64"/>
      <c r="F2462" s="65"/>
      <c r="G2462" s="64"/>
    </row>
    <row r="2463" ht="15.0" customHeight="1">
      <c r="E2463" s="64"/>
      <c r="F2463" s="65"/>
      <c r="G2463" s="64"/>
    </row>
    <row r="2464" ht="15.0" customHeight="1">
      <c r="E2464" s="64"/>
      <c r="F2464" s="65"/>
      <c r="G2464" s="64"/>
    </row>
    <row r="2465" ht="15.0" customHeight="1">
      <c r="E2465" s="64"/>
      <c r="F2465" s="65"/>
      <c r="G2465" s="64"/>
    </row>
    <row r="2466" ht="15.0" customHeight="1">
      <c r="E2466" s="64"/>
      <c r="F2466" s="65"/>
      <c r="G2466" s="64"/>
    </row>
    <row r="2467" ht="15.0" customHeight="1">
      <c r="E2467" s="64"/>
      <c r="F2467" s="65"/>
      <c r="G2467" s="64"/>
    </row>
    <row r="2468" ht="15.0" customHeight="1">
      <c r="E2468" s="64"/>
      <c r="F2468" s="65"/>
      <c r="G2468" s="64"/>
    </row>
    <row r="2469" ht="15.0" customHeight="1">
      <c r="E2469" s="64"/>
      <c r="F2469" s="65"/>
      <c r="G2469" s="64"/>
    </row>
    <row r="2470" ht="15.0" customHeight="1">
      <c r="E2470" s="64"/>
      <c r="F2470" s="65"/>
      <c r="G2470" s="64"/>
    </row>
    <row r="2471" ht="15.0" customHeight="1">
      <c r="E2471" s="64"/>
      <c r="F2471" s="65"/>
      <c r="G2471" s="64"/>
    </row>
    <row r="2472" ht="15.0" customHeight="1">
      <c r="E2472" s="64"/>
      <c r="F2472" s="65"/>
      <c r="G2472" s="64"/>
    </row>
    <row r="2473" ht="15.0" customHeight="1">
      <c r="E2473" s="64"/>
      <c r="F2473" s="65"/>
      <c r="G2473" s="64"/>
    </row>
    <row r="2474" ht="15.0" customHeight="1">
      <c r="E2474" s="64"/>
      <c r="F2474" s="65"/>
      <c r="G2474" s="64"/>
    </row>
    <row r="2475" ht="15.0" customHeight="1">
      <c r="E2475" s="64"/>
      <c r="F2475" s="65"/>
      <c r="G2475" s="64"/>
    </row>
    <row r="2476" ht="15.0" customHeight="1">
      <c r="E2476" s="64"/>
      <c r="F2476" s="65"/>
      <c r="G2476" s="64"/>
    </row>
    <row r="2477" ht="15.0" customHeight="1">
      <c r="E2477" s="64"/>
      <c r="F2477" s="65"/>
      <c r="G2477" s="64"/>
    </row>
    <row r="2478" ht="15.0" customHeight="1">
      <c r="E2478" s="64"/>
      <c r="F2478" s="65"/>
      <c r="G2478" s="64"/>
    </row>
    <row r="2479" ht="15.0" customHeight="1">
      <c r="E2479" s="64"/>
      <c r="F2479" s="65"/>
      <c r="G2479" s="64"/>
    </row>
    <row r="2480" ht="15.0" customHeight="1">
      <c r="E2480" s="64"/>
      <c r="F2480" s="65"/>
      <c r="G2480" s="64"/>
    </row>
    <row r="2481" ht="15.0" customHeight="1">
      <c r="E2481" s="64"/>
      <c r="F2481" s="65"/>
      <c r="G2481" s="64"/>
    </row>
    <row r="2482" ht="15.0" customHeight="1">
      <c r="E2482" s="64"/>
      <c r="F2482" s="65"/>
      <c r="G2482" s="64"/>
    </row>
    <row r="2483" ht="15.0" customHeight="1">
      <c r="E2483" s="64"/>
      <c r="F2483" s="65"/>
      <c r="G2483" s="64"/>
    </row>
    <row r="2484" ht="15.0" customHeight="1">
      <c r="E2484" s="64"/>
      <c r="F2484" s="65"/>
      <c r="G2484" s="64"/>
    </row>
    <row r="2485" ht="15.0" customHeight="1">
      <c r="E2485" s="64"/>
      <c r="F2485" s="65"/>
      <c r="G2485" s="64"/>
    </row>
    <row r="2486" ht="15.0" customHeight="1">
      <c r="E2486" s="64"/>
      <c r="F2486" s="65"/>
      <c r="G2486" s="64"/>
    </row>
    <row r="2487" ht="15.0" customHeight="1">
      <c r="E2487" s="64"/>
      <c r="F2487" s="65"/>
      <c r="G2487" s="64"/>
    </row>
    <row r="2488" ht="15.0" customHeight="1">
      <c r="E2488" s="64"/>
      <c r="F2488" s="65"/>
      <c r="G2488" s="64"/>
    </row>
    <row r="2489" ht="15.0" customHeight="1">
      <c r="E2489" s="64"/>
      <c r="F2489" s="65"/>
      <c r="G2489" s="64"/>
    </row>
    <row r="2490" ht="15.0" customHeight="1">
      <c r="E2490" s="64"/>
      <c r="F2490" s="65"/>
      <c r="G2490" s="64"/>
    </row>
    <row r="2491" ht="15.0" customHeight="1">
      <c r="E2491" s="64"/>
      <c r="F2491" s="65"/>
      <c r="G2491" s="64"/>
    </row>
    <row r="2492" ht="15.0" customHeight="1">
      <c r="E2492" s="64"/>
      <c r="F2492" s="65"/>
      <c r="G2492" s="64"/>
    </row>
    <row r="2493" ht="15.0" customHeight="1">
      <c r="E2493" s="64"/>
      <c r="F2493" s="65"/>
      <c r="G2493" s="64"/>
    </row>
    <row r="2494" ht="15.0" customHeight="1">
      <c r="E2494" s="64"/>
      <c r="F2494" s="65"/>
      <c r="G2494" s="64"/>
    </row>
    <row r="2495" ht="15.0" customHeight="1">
      <c r="E2495" s="64"/>
      <c r="F2495" s="65"/>
      <c r="G2495" s="64"/>
    </row>
    <row r="2496" ht="15.0" customHeight="1">
      <c r="E2496" s="64"/>
      <c r="F2496" s="65"/>
      <c r="G2496" s="64"/>
    </row>
    <row r="2497" ht="15.0" customHeight="1">
      <c r="E2497" s="64"/>
      <c r="F2497" s="65"/>
      <c r="G2497" s="64"/>
    </row>
    <row r="2498" ht="15.0" customHeight="1">
      <c r="E2498" s="64"/>
      <c r="F2498" s="65"/>
      <c r="G2498" s="64"/>
    </row>
    <row r="2499" ht="15.0" customHeight="1">
      <c r="E2499" s="64"/>
      <c r="F2499" s="65"/>
      <c r="G2499" s="64"/>
    </row>
    <row r="2500" ht="15.0" customHeight="1">
      <c r="E2500" s="64"/>
      <c r="F2500" s="65"/>
      <c r="G2500" s="64"/>
    </row>
    <row r="2501" ht="15.0" customHeight="1">
      <c r="E2501" s="64"/>
      <c r="F2501" s="65"/>
      <c r="G2501" s="64"/>
    </row>
    <row r="2502" ht="15.0" customHeight="1">
      <c r="E2502" s="64"/>
      <c r="F2502" s="65"/>
      <c r="G2502" s="64"/>
    </row>
    <row r="2503" ht="15.0" customHeight="1">
      <c r="E2503" s="64"/>
      <c r="F2503" s="65"/>
      <c r="G2503" s="64"/>
    </row>
    <row r="2504" ht="15.0" customHeight="1">
      <c r="E2504" s="64"/>
      <c r="F2504" s="65"/>
      <c r="G2504" s="64"/>
    </row>
    <row r="2505" ht="15.0" customHeight="1">
      <c r="E2505" s="64"/>
      <c r="F2505" s="65"/>
      <c r="G2505" s="64"/>
    </row>
    <row r="2506" ht="15.0" customHeight="1">
      <c r="E2506" s="64"/>
      <c r="F2506" s="65"/>
      <c r="G2506" s="64"/>
    </row>
    <row r="2507" ht="15.0" customHeight="1">
      <c r="E2507" s="64"/>
      <c r="F2507" s="65"/>
      <c r="G2507" s="64"/>
    </row>
    <row r="2508" ht="15.0" customHeight="1">
      <c r="E2508" s="64"/>
      <c r="F2508" s="65"/>
      <c r="G2508" s="64"/>
    </row>
    <row r="2509" ht="15.0" customHeight="1">
      <c r="E2509" s="64"/>
      <c r="F2509" s="65"/>
      <c r="G2509" s="64"/>
    </row>
    <row r="2510" ht="15.0" customHeight="1">
      <c r="E2510" s="64"/>
      <c r="F2510" s="65"/>
      <c r="G2510" s="64"/>
    </row>
    <row r="2511" ht="15.0" customHeight="1">
      <c r="E2511" s="64"/>
      <c r="F2511" s="65"/>
      <c r="G2511" s="64"/>
    </row>
    <row r="2512" ht="15.0" customHeight="1">
      <c r="E2512" s="64"/>
      <c r="F2512" s="65"/>
      <c r="G2512" s="64"/>
    </row>
    <row r="2513" ht="15.0" customHeight="1">
      <c r="E2513" s="64"/>
      <c r="F2513" s="65"/>
      <c r="G2513" s="64"/>
    </row>
    <row r="2514" ht="15.0" customHeight="1">
      <c r="E2514" s="64"/>
      <c r="F2514" s="65"/>
      <c r="G2514" s="64"/>
    </row>
    <row r="2515" ht="15.0" customHeight="1">
      <c r="E2515" s="64"/>
      <c r="F2515" s="65"/>
      <c r="G2515" s="64"/>
    </row>
    <row r="2516" ht="15.0" customHeight="1">
      <c r="E2516" s="64"/>
      <c r="F2516" s="65"/>
      <c r="G2516" s="64"/>
    </row>
    <row r="2517" ht="15.0" customHeight="1">
      <c r="E2517" s="64"/>
      <c r="F2517" s="65"/>
      <c r="G2517" s="64"/>
    </row>
    <row r="2518" ht="15.0" customHeight="1">
      <c r="E2518" s="64"/>
      <c r="F2518" s="65"/>
      <c r="G2518" s="64"/>
    </row>
    <row r="2519" ht="15.0" customHeight="1">
      <c r="E2519" s="64"/>
      <c r="F2519" s="65"/>
      <c r="G2519" s="64"/>
    </row>
    <row r="2520" ht="15.0" customHeight="1">
      <c r="E2520" s="64"/>
      <c r="F2520" s="65"/>
      <c r="G2520" s="64"/>
    </row>
    <row r="2521" ht="15.0" customHeight="1">
      <c r="E2521" s="64"/>
      <c r="F2521" s="65"/>
      <c r="G2521" s="64"/>
    </row>
    <row r="2522" ht="15.0" customHeight="1">
      <c r="E2522" s="64"/>
      <c r="F2522" s="65"/>
      <c r="G2522" s="64"/>
    </row>
    <row r="2523" ht="15.0" customHeight="1">
      <c r="E2523" s="64"/>
      <c r="F2523" s="65"/>
      <c r="G2523" s="64"/>
    </row>
    <row r="2524" ht="15.0" customHeight="1">
      <c r="E2524" s="64"/>
      <c r="F2524" s="65"/>
      <c r="G2524" s="64"/>
    </row>
    <row r="2525" ht="15.0" customHeight="1">
      <c r="E2525" s="64"/>
      <c r="F2525" s="65"/>
      <c r="G2525" s="64"/>
    </row>
    <row r="2526" ht="15.0" customHeight="1">
      <c r="E2526" s="64"/>
      <c r="F2526" s="65"/>
      <c r="G2526" s="64"/>
    </row>
    <row r="2527" ht="15.0" customHeight="1">
      <c r="E2527" s="64"/>
      <c r="F2527" s="65"/>
      <c r="G2527" s="64"/>
    </row>
    <row r="2528" ht="15.0" customHeight="1">
      <c r="E2528" s="64"/>
      <c r="F2528" s="65"/>
      <c r="G2528" s="64"/>
    </row>
    <row r="2529" ht="15.0" customHeight="1">
      <c r="E2529" s="64"/>
      <c r="F2529" s="65"/>
      <c r="G2529" s="64"/>
    </row>
    <row r="2530" ht="15.0" customHeight="1">
      <c r="E2530" s="64"/>
      <c r="F2530" s="65"/>
      <c r="G2530" s="64"/>
    </row>
    <row r="2531" ht="15.0" customHeight="1">
      <c r="E2531" s="64"/>
      <c r="F2531" s="65"/>
      <c r="G2531" s="64"/>
    </row>
    <row r="2532" ht="15.0" customHeight="1">
      <c r="E2532" s="64"/>
      <c r="F2532" s="65"/>
      <c r="G2532" s="64"/>
    </row>
    <row r="2533" ht="15.0" customHeight="1">
      <c r="E2533" s="64"/>
      <c r="F2533" s="65"/>
      <c r="G2533" s="64"/>
    </row>
    <row r="2534" ht="15.0" customHeight="1">
      <c r="E2534" s="64"/>
      <c r="F2534" s="65"/>
      <c r="G2534" s="64"/>
    </row>
    <row r="2535" ht="15.0" customHeight="1">
      <c r="E2535" s="64"/>
      <c r="F2535" s="65"/>
      <c r="G2535" s="64"/>
    </row>
    <row r="2536" ht="15.0" customHeight="1">
      <c r="E2536" s="64"/>
      <c r="F2536" s="65"/>
      <c r="G2536" s="64"/>
    </row>
    <row r="2537" ht="15.0" customHeight="1">
      <c r="E2537" s="64"/>
      <c r="F2537" s="65"/>
      <c r="G2537" s="64"/>
    </row>
    <row r="2538" ht="15.0" customHeight="1">
      <c r="E2538" s="64"/>
      <c r="F2538" s="65"/>
      <c r="G2538" s="64"/>
    </row>
    <row r="2539" ht="15.0" customHeight="1">
      <c r="E2539" s="64"/>
      <c r="F2539" s="65"/>
      <c r="G2539" s="64"/>
    </row>
    <row r="2540" ht="15.0" customHeight="1">
      <c r="E2540" s="64"/>
      <c r="F2540" s="65"/>
      <c r="G2540" s="64"/>
    </row>
    <row r="2541" ht="15.0" customHeight="1">
      <c r="E2541" s="64"/>
      <c r="F2541" s="65"/>
      <c r="G2541" s="64"/>
    </row>
    <row r="2542" ht="15.0" customHeight="1">
      <c r="E2542" s="64"/>
      <c r="F2542" s="65"/>
      <c r="G2542" s="64"/>
    </row>
    <row r="2543" ht="15.0" customHeight="1">
      <c r="E2543" s="64"/>
      <c r="F2543" s="65"/>
      <c r="G2543" s="64"/>
    </row>
    <row r="2544" ht="15.0" customHeight="1">
      <c r="E2544" s="64"/>
      <c r="F2544" s="65"/>
      <c r="G2544" s="64"/>
    </row>
    <row r="2545" ht="15.0" customHeight="1">
      <c r="E2545" s="64"/>
      <c r="F2545" s="65"/>
      <c r="G2545" s="64"/>
    </row>
    <row r="2546" ht="15.0" customHeight="1">
      <c r="E2546" s="64"/>
      <c r="F2546" s="65"/>
      <c r="G2546" s="64"/>
    </row>
    <row r="2547" ht="15.0" customHeight="1">
      <c r="E2547" s="64"/>
      <c r="F2547" s="65"/>
      <c r="G2547" s="64"/>
    </row>
    <row r="2548" ht="15.0" customHeight="1">
      <c r="E2548" s="64"/>
      <c r="F2548" s="65"/>
      <c r="G2548" s="64"/>
    </row>
    <row r="2549" ht="15.0" customHeight="1">
      <c r="E2549" s="64"/>
      <c r="F2549" s="65"/>
      <c r="G2549" s="64"/>
    </row>
    <row r="2550" ht="15.0" customHeight="1">
      <c r="E2550" s="64"/>
      <c r="F2550" s="65"/>
      <c r="G2550" s="64"/>
    </row>
    <row r="2551" ht="15.0" customHeight="1">
      <c r="E2551" s="64"/>
      <c r="F2551" s="65"/>
      <c r="G2551" s="64"/>
    </row>
    <row r="2552" ht="15.0" customHeight="1">
      <c r="E2552" s="64"/>
      <c r="F2552" s="65"/>
      <c r="G2552" s="64"/>
    </row>
    <row r="2553" ht="15.0" customHeight="1">
      <c r="E2553" s="64"/>
      <c r="F2553" s="65"/>
      <c r="G2553" s="64"/>
    </row>
    <row r="2554" ht="15.0" customHeight="1">
      <c r="E2554" s="64"/>
      <c r="F2554" s="65"/>
      <c r="G2554" s="64"/>
    </row>
    <row r="2555" ht="15.0" customHeight="1">
      <c r="E2555" s="64"/>
      <c r="F2555" s="65"/>
      <c r="G2555" s="64"/>
    </row>
    <row r="2556" ht="15.0" customHeight="1">
      <c r="E2556" s="64"/>
      <c r="F2556" s="65"/>
      <c r="G2556" s="64"/>
    </row>
    <row r="2557" ht="15.0" customHeight="1">
      <c r="E2557" s="64"/>
      <c r="F2557" s="65"/>
      <c r="G2557" s="64"/>
    </row>
    <row r="2558" ht="15.0" customHeight="1">
      <c r="E2558" s="64"/>
      <c r="F2558" s="65"/>
      <c r="G2558" s="64"/>
    </row>
    <row r="2559" ht="15.0" customHeight="1">
      <c r="E2559" s="64"/>
      <c r="F2559" s="65"/>
      <c r="G2559" s="64"/>
    </row>
    <row r="2560" ht="15.0" customHeight="1">
      <c r="E2560" s="64"/>
      <c r="F2560" s="65"/>
      <c r="G2560" s="64"/>
    </row>
    <row r="2561" ht="15.0" customHeight="1">
      <c r="E2561" s="64"/>
      <c r="F2561" s="65"/>
      <c r="G2561" s="64"/>
    </row>
    <row r="2562" ht="15.0" customHeight="1">
      <c r="E2562" s="64"/>
      <c r="F2562" s="65"/>
      <c r="G2562" s="64"/>
    </row>
    <row r="2563" ht="15.0" customHeight="1">
      <c r="E2563" s="64"/>
      <c r="F2563" s="65"/>
      <c r="G2563" s="64"/>
    </row>
    <row r="2564" ht="15.0" customHeight="1">
      <c r="E2564" s="64"/>
      <c r="F2564" s="65"/>
      <c r="G2564" s="64"/>
    </row>
    <row r="2565" ht="15.0" customHeight="1">
      <c r="E2565" s="64"/>
      <c r="F2565" s="65"/>
      <c r="G2565" s="64"/>
    </row>
    <row r="2566" ht="15.0" customHeight="1">
      <c r="E2566" s="64"/>
      <c r="F2566" s="65"/>
      <c r="G2566" s="64"/>
    </row>
    <row r="2567" ht="15.0" customHeight="1">
      <c r="E2567" s="64"/>
      <c r="F2567" s="65"/>
      <c r="G2567" s="64"/>
    </row>
    <row r="2568" ht="15.0" customHeight="1">
      <c r="E2568" s="64"/>
      <c r="F2568" s="65"/>
      <c r="G2568" s="64"/>
    </row>
    <row r="2569" ht="15.0" customHeight="1">
      <c r="E2569" s="64"/>
      <c r="F2569" s="65"/>
      <c r="G2569" s="64"/>
    </row>
    <row r="2570" ht="15.0" customHeight="1">
      <c r="E2570" s="64"/>
      <c r="F2570" s="65"/>
      <c r="G2570" s="64"/>
    </row>
    <row r="2571" ht="15.0" customHeight="1">
      <c r="E2571" s="64"/>
      <c r="F2571" s="65"/>
      <c r="G2571" s="64"/>
    </row>
    <row r="2572" ht="15.0" customHeight="1">
      <c r="E2572" s="64"/>
      <c r="F2572" s="65"/>
      <c r="G2572" s="64"/>
    </row>
    <row r="2573" ht="15.0" customHeight="1">
      <c r="E2573" s="64"/>
      <c r="F2573" s="65"/>
      <c r="G2573" s="64"/>
    </row>
    <row r="2574" ht="15.0" customHeight="1">
      <c r="E2574" s="64"/>
      <c r="F2574" s="65"/>
      <c r="G2574" s="64"/>
    </row>
    <row r="2575" ht="15.0" customHeight="1">
      <c r="E2575" s="64"/>
      <c r="F2575" s="65"/>
      <c r="G2575" s="64"/>
    </row>
    <row r="2576" ht="15.0" customHeight="1">
      <c r="E2576" s="64"/>
      <c r="F2576" s="65"/>
      <c r="G2576" s="64"/>
    </row>
    <row r="2577" ht="15.0" customHeight="1">
      <c r="E2577" s="64"/>
      <c r="F2577" s="65"/>
      <c r="G2577" s="64"/>
    </row>
    <row r="2578" ht="15.0" customHeight="1">
      <c r="E2578" s="64"/>
      <c r="F2578" s="65"/>
      <c r="G2578" s="64"/>
    </row>
    <row r="2579" ht="15.0" customHeight="1">
      <c r="E2579" s="64"/>
      <c r="F2579" s="65"/>
      <c r="G2579" s="64"/>
    </row>
    <row r="2580" ht="15.0" customHeight="1">
      <c r="E2580" s="64"/>
      <c r="F2580" s="65"/>
      <c r="G2580" s="64"/>
    </row>
    <row r="2581" ht="15.0" customHeight="1">
      <c r="E2581" s="64"/>
      <c r="F2581" s="65"/>
      <c r="G2581" s="64"/>
    </row>
    <row r="2582" ht="15.0" customHeight="1">
      <c r="E2582" s="64"/>
      <c r="F2582" s="65"/>
      <c r="G2582" s="64"/>
    </row>
    <row r="2583" ht="15.0" customHeight="1">
      <c r="E2583" s="64"/>
      <c r="F2583" s="65"/>
      <c r="G2583" s="64"/>
    </row>
    <row r="2584" ht="15.0" customHeight="1">
      <c r="E2584" s="64"/>
      <c r="F2584" s="65"/>
      <c r="G2584" s="64"/>
    </row>
    <row r="2585" ht="15.0" customHeight="1">
      <c r="E2585" s="64"/>
      <c r="F2585" s="65"/>
      <c r="G2585" s="64"/>
    </row>
    <row r="2586" ht="15.0" customHeight="1">
      <c r="E2586" s="64"/>
      <c r="F2586" s="65"/>
      <c r="G2586" s="64"/>
    </row>
    <row r="2587" ht="15.0" customHeight="1">
      <c r="E2587" s="64"/>
      <c r="F2587" s="65"/>
      <c r="G2587" s="64"/>
    </row>
    <row r="2588" ht="15.0" customHeight="1">
      <c r="E2588" s="64"/>
      <c r="F2588" s="65"/>
      <c r="G2588" s="64"/>
    </row>
    <row r="2589" ht="15.0" customHeight="1">
      <c r="E2589" s="64"/>
      <c r="F2589" s="65"/>
      <c r="G2589" s="64"/>
    </row>
    <row r="2590" ht="15.0" customHeight="1">
      <c r="E2590" s="64"/>
      <c r="F2590" s="65"/>
      <c r="G2590" s="64"/>
    </row>
    <row r="2591" ht="15.0" customHeight="1">
      <c r="E2591" s="64"/>
      <c r="F2591" s="65"/>
      <c r="G2591" s="64"/>
    </row>
    <row r="2592" ht="15.0" customHeight="1">
      <c r="E2592" s="64"/>
      <c r="F2592" s="65"/>
      <c r="G2592" s="64"/>
    </row>
    <row r="2593" ht="15.0" customHeight="1">
      <c r="E2593" s="64"/>
      <c r="F2593" s="65"/>
      <c r="G2593" s="64"/>
    </row>
    <row r="2594" ht="15.0" customHeight="1">
      <c r="E2594" s="64"/>
      <c r="F2594" s="65"/>
      <c r="G2594" s="64"/>
    </row>
    <row r="2595" ht="15.0" customHeight="1">
      <c r="E2595" s="64"/>
      <c r="F2595" s="65"/>
      <c r="G2595" s="64"/>
    </row>
    <row r="2596" ht="15.0" customHeight="1">
      <c r="E2596" s="64"/>
      <c r="F2596" s="65"/>
      <c r="G2596" s="64"/>
    </row>
    <row r="2597" ht="15.0" customHeight="1">
      <c r="E2597" s="64"/>
      <c r="F2597" s="65"/>
      <c r="G2597" s="64"/>
    </row>
    <row r="2598" ht="15.0" customHeight="1">
      <c r="E2598" s="64"/>
      <c r="F2598" s="65"/>
      <c r="G2598" s="64"/>
    </row>
    <row r="2599" ht="15.0" customHeight="1">
      <c r="E2599" s="64"/>
      <c r="F2599" s="65"/>
      <c r="G2599" s="64"/>
    </row>
    <row r="2600" ht="15.0" customHeight="1">
      <c r="E2600" s="64"/>
      <c r="F2600" s="65"/>
      <c r="G2600" s="64"/>
    </row>
    <row r="2601" ht="15.0" customHeight="1">
      <c r="E2601" s="64"/>
      <c r="F2601" s="65"/>
      <c r="G2601" s="64"/>
    </row>
    <row r="2602" ht="15.0" customHeight="1">
      <c r="E2602" s="64"/>
      <c r="F2602" s="65"/>
      <c r="G2602" s="64"/>
    </row>
    <row r="2603" ht="15.0" customHeight="1">
      <c r="E2603" s="64"/>
      <c r="F2603" s="65"/>
      <c r="G2603" s="64"/>
    </row>
    <row r="2604" ht="15.0" customHeight="1">
      <c r="E2604" s="64"/>
      <c r="F2604" s="65"/>
      <c r="G2604" s="64"/>
    </row>
    <row r="2605" ht="15.0" customHeight="1">
      <c r="E2605" s="64"/>
      <c r="F2605" s="65"/>
      <c r="G2605" s="64"/>
    </row>
    <row r="2606" ht="15.0" customHeight="1">
      <c r="E2606" s="64"/>
      <c r="F2606" s="65"/>
      <c r="G2606" s="64"/>
    </row>
    <row r="2607" ht="15.0" customHeight="1">
      <c r="E2607" s="64"/>
      <c r="F2607" s="65"/>
      <c r="G2607" s="64"/>
    </row>
    <row r="2608" ht="15.0" customHeight="1">
      <c r="E2608" s="64"/>
      <c r="F2608" s="65"/>
      <c r="G2608" s="64"/>
    </row>
    <row r="2609" ht="15.0" customHeight="1">
      <c r="E2609" s="64"/>
      <c r="F2609" s="65"/>
      <c r="G2609" s="64"/>
    </row>
    <row r="2610" ht="15.0" customHeight="1">
      <c r="E2610" s="64"/>
      <c r="F2610" s="65"/>
      <c r="G2610" s="64"/>
    </row>
    <row r="2611" ht="15.0" customHeight="1">
      <c r="E2611" s="64"/>
      <c r="F2611" s="65"/>
      <c r="G2611" s="64"/>
    </row>
    <row r="2612" ht="15.0" customHeight="1">
      <c r="E2612" s="64"/>
      <c r="F2612" s="65"/>
      <c r="G2612" s="64"/>
    </row>
    <row r="2613" ht="15.0" customHeight="1">
      <c r="E2613" s="64"/>
      <c r="F2613" s="65"/>
      <c r="G2613" s="64"/>
    </row>
    <row r="2614" ht="15.0" customHeight="1">
      <c r="E2614" s="64"/>
      <c r="F2614" s="65"/>
      <c r="G2614" s="64"/>
    </row>
    <row r="2615" ht="15.0" customHeight="1">
      <c r="E2615" s="64"/>
      <c r="F2615" s="65"/>
      <c r="G2615" s="64"/>
    </row>
    <row r="2616" ht="15.0" customHeight="1">
      <c r="E2616" s="64"/>
      <c r="F2616" s="65"/>
      <c r="G2616" s="64"/>
    </row>
    <row r="2617" ht="15.0" customHeight="1">
      <c r="E2617" s="64"/>
      <c r="F2617" s="65"/>
      <c r="G2617" s="64"/>
    </row>
    <row r="2618" ht="15.0" customHeight="1">
      <c r="E2618" s="64"/>
      <c r="F2618" s="65"/>
      <c r="G2618" s="64"/>
    </row>
    <row r="2619" ht="15.0" customHeight="1">
      <c r="E2619" s="64"/>
      <c r="F2619" s="65"/>
      <c r="G2619" s="64"/>
    </row>
    <row r="2620" ht="15.0" customHeight="1">
      <c r="E2620" s="64"/>
      <c r="F2620" s="65"/>
      <c r="G2620" s="64"/>
    </row>
    <row r="2621" ht="15.0" customHeight="1">
      <c r="E2621" s="64"/>
      <c r="F2621" s="65"/>
      <c r="G2621" s="64"/>
    </row>
    <row r="2622" ht="15.0" customHeight="1">
      <c r="E2622" s="64"/>
      <c r="F2622" s="65"/>
      <c r="G2622" s="64"/>
    </row>
    <row r="2623" ht="15.0" customHeight="1">
      <c r="E2623" s="64"/>
      <c r="F2623" s="65"/>
      <c r="G2623" s="64"/>
    </row>
    <row r="2624" ht="15.0" customHeight="1">
      <c r="E2624" s="64"/>
      <c r="F2624" s="65"/>
      <c r="G2624" s="64"/>
    </row>
    <row r="2625" ht="15.0" customHeight="1">
      <c r="E2625" s="64"/>
      <c r="F2625" s="65"/>
      <c r="G2625" s="64"/>
    </row>
    <row r="2626" ht="15.0" customHeight="1">
      <c r="E2626" s="64"/>
      <c r="F2626" s="65"/>
      <c r="G2626" s="64"/>
    </row>
    <row r="2627" ht="15.0" customHeight="1">
      <c r="E2627" s="64"/>
      <c r="F2627" s="65"/>
      <c r="G2627" s="64"/>
    </row>
    <row r="2628" ht="15.0" customHeight="1">
      <c r="E2628" s="64"/>
      <c r="F2628" s="65"/>
      <c r="G2628" s="64"/>
    </row>
    <row r="2629" ht="15.0" customHeight="1">
      <c r="E2629" s="64"/>
      <c r="F2629" s="65"/>
      <c r="G2629" s="64"/>
    </row>
    <row r="2630" ht="15.0" customHeight="1">
      <c r="E2630" s="64"/>
      <c r="F2630" s="65"/>
      <c r="G2630" s="64"/>
    </row>
    <row r="2631" ht="15.0" customHeight="1">
      <c r="E2631" s="64"/>
      <c r="F2631" s="65"/>
      <c r="G2631" s="64"/>
    </row>
    <row r="2632" ht="15.0" customHeight="1">
      <c r="E2632" s="64"/>
      <c r="F2632" s="65"/>
      <c r="G2632" s="64"/>
    </row>
    <row r="2633" ht="15.0" customHeight="1">
      <c r="E2633" s="64"/>
      <c r="F2633" s="65"/>
      <c r="G2633" s="64"/>
    </row>
    <row r="2634" ht="15.0" customHeight="1">
      <c r="E2634" s="64"/>
      <c r="F2634" s="65"/>
      <c r="G2634" s="64"/>
    </row>
    <row r="2635" ht="15.0" customHeight="1">
      <c r="E2635" s="64"/>
      <c r="F2635" s="65"/>
      <c r="G2635" s="64"/>
    </row>
    <row r="2636" ht="15.0" customHeight="1">
      <c r="E2636" s="64"/>
      <c r="F2636" s="65"/>
      <c r="G2636" s="64"/>
    </row>
    <row r="2637" ht="15.0" customHeight="1">
      <c r="E2637" s="64"/>
      <c r="F2637" s="65"/>
      <c r="G2637" s="64"/>
    </row>
    <row r="2638" ht="15.0" customHeight="1">
      <c r="E2638" s="64"/>
      <c r="F2638" s="65"/>
      <c r="G2638" s="64"/>
    </row>
    <row r="2639" ht="15.0" customHeight="1">
      <c r="E2639" s="64"/>
      <c r="F2639" s="65"/>
      <c r="G2639" s="64"/>
    </row>
    <row r="2640" ht="15.0" customHeight="1">
      <c r="E2640" s="64"/>
      <c r="F2640" s="65"/>
      <c r="G2640" s="64"/>
    </row>
    <row r="2641" ht="15.0" customHeight="1">
      <c r="E2641" s="64"/>
      <c r="F2641" s="65"/>
      <c r="G2641" s="64"/>
    </row>
    <row r="2642" ht="15.0" customHeight="1">
      <c r="E2642" s="64"/>
      <c r="F2642" s="65"/>
      <c r="G2642" s="64"/>
    </row>
    <row r="2643" ht="15.0" customHeight="1">
      <c r="E2643" s="64"/>
      <c r="F2643" s="65"/>
      <c r="G2643" s="64"/>
    </row>
    <row r="2644" ht="15.0" customHeight="1">
      <c r="E2644" s="64"/>
      <c r="F2644" s="65"/>
      <c r="G2644" s="64"/>
    </row>
    <row r="2645" ht="15.0" customHeight="1">
      <c r="E2645" s="64"/>
      <c r="F2645" s="65"/>
      <c r="G2645" s="64"/>
    </row>
    <row r="2646" ht="15.0" customHeight="1">
      <c r="E2646" s="64"/>
      <c r="F2646" s="65"/>
      <c r="G2646" s="64"/>
    </row>
    <row r="2647" ht="15.0" customHeight="1">
      <c r="E2647" s="64"/>
      <c r="F2647" s="65"/>
      <c r="G2647" s="64"/>
    </row>
    <row r="2648" ht="15.0" customHeight="1">
      <c r="E2648" s="64"/>
      <c r="F2648" s="65"/>
      <c r="G2648" s="64"/>
    </row>
    <row r="2649" ht="15.0" customHeight="1">
      <c r="E2649" s="64"/>
      <c r="F2649" s="65"/>
      <c r="G2649" s="64"/>
    </row>
    <row r="2650" ht="15.0" customHeight="1">
      <c r="E2650" s="64"/>
      <c r="F2650" s="65"/>
      <c r="G2650" s="64"/>
    </row>
    <row r="2651" ht="15.0" customHeight="1">
      <c r="E2651" s="64"/>
      <c r="F2651" s="65"/>
      <c r="G2651" s="64"/>
    </row>
    <row r="2652" ht="15.0" customHeight="1">
      <c r="E2652" s="64"/>
      <c r="F2652" s="65"/>
      <c r="G2652" s="64"/>
    </row>
    <row r="2653" ht="15.0" customHeight="1">
      <c r="E2653" s="64"/>
      <c r="F2653" s="65"/>
      <c r="G2653" s="64"/>
    </row>
    <row r="2654" ht="15.0" customHeight="1">
      <c r="E2654" s="64"/>
      <c r="F2654" s="65"/>
      <c r="G2654" s="64"/>
    </row>
    <row r="2655" ht="15.0" customHeight="1">
      <c r="E2655" s="64"/>
      <c r="F2655" s="65"/>
      <c r="G2655" s="64"/>
    </row>
    <row r="2656" ht="15.0" customHeight="1">
      <c r="E2656" s="64"/>
      <c r="F2656" s="65"/>
      <c r="G2656" s="64"/>
    </row>
    <row r="2657" ht="15.0" customHeight="1">
      <c r="E2657" s="64"/>
      <c r="F2657" s="65"/>
      <c r="G2657" s="64"/>
    </row>
    <row r="2658" ht="15.0" customHeight="1">
      <c r="E2658" s="64"/>
      <c r="F2658" s="65"/>
      <c r="G2658" s="64"/>
    </row>
    <row r="2659" ht="15.0" customHeight="1">
      <c r="E2659" s="64"/>
      <c r="F2659" s="65"/>
      <c r="G2659" s="64"/>
    </row>
    <row r="2660" ht="15.0" customHeight="1">
      <c r="E2660" s="64"/>
      <c r="F2660" s="65"/>
      <c r="G2660" s="64"/>
    </row>
    <row r="2661" ht="15.0" customHeight="1">
      <c r="E2661" s="64"/>
      <c r="F2661" s="65"/>
      <c r="G2661" s="64"/>
    </row>
    <row r="2662" ht="15.0" customHeight="1">
      <c r="E2662" s="64"/>
      <c r="F2662" s="65"/>
      <c r="G2662" s="64"/>
    </row>
    <row r="2663" ht="15.0" customHeight="1">
      <c r="E2663" s="64"/>
      <c r="F2663" s="65"/>
      <c r="G2663" s="64"/>
    </row>
    <row r="2664" ht="15.0" customHeight="1">
      <c r="E2664" s="64"/>
      <c r="F2664" s="65"/>
      <c r="G2664" s="64"/>
    </row>
    <row r="2665" ht="15.0" customHeight="1">
      <c r="E2665" s="64"/>
      <c r="F2665" s="65"/>
      <c r="G2665" s="64"/>
    </row>
    <row r="2666" ht="15.0" customHeight="1">
      <c r="E2666" s="64"/>
      <c r="F2666" s="65"/>
      <c r="G2666" s="64"/>
    </row>
    <row r="2667" ht="15.0" customHeight="1">
      <c r="E2667" s="64"/>
      <c r="F2667" s="65"/>
      <c r="G2667" s="64"/>
    </row>
    <row r="2668" ht="15.0" customHeight="1">
      <c r="E2668" s="64"/>
      <c r="F2668" s="65"/>
      <c r="G2668" s="64"/>
    </row>
    <row r="2669" ht="15.0" customHeight="1">
      <c r="E2669" s="64"/>
      <c r="F2669" s="65"/>
      <c r="G2669" s="64"/>
    </row>
    <row r="2670" ht="15.0" customHeight="1">
      <c r="E2670" s="64"/>
      <c r="F2670" s="65"/>
      <c r="G2670" s="64"/>
    </row>
    <row r="2671" ht="15.0" customHeight="1">
      <c r="E2671" s="64"/>
      <c r="F2671" s="65"/>
      <c r="G2671" s="64"/>
    </row>
    <row r="2672" ht="15.0" customHeight="1">
      <c r="E2672" s="64"/>
      <c r="F2672" s="65"/>
      <c r="G2672" s="64"/>
    </row>
    <row r="2673" ht="15.0" customHeight="1">
      <c r="E2673" s="64"/>
      <c r="F2673" s="65"/>
      <c r="G2673" s="64"/>
    </row>
    <row r="2674" ht="15.0" customHeight="1">
      <c r="E2674" s="64"/>
      <c r="F2674" s="65"/>
      <c r="G2674" s="64"/>
    </row>
    <row r="2675" ht="15.0" customHeight="1">
      <c r="E2675" s="64"/>
      <c r="F2675" s="65"/>
      <c r="G2675" s="64"/>
    </row>
    <row r="2676" ht="15.0" customHeight="1">
      <c r="E2676" s="64"/>
      <c r="F2676" s="65"/>
      <c r="G2676" s="64"/>
    </row>
    <row r="2677" ht="15.0" customHeight="1">
      <c r="E2677" s="64"/>
      <c r="F2677" s="65"/>
      <c r="G2677" s="64"/>
    </row>
    <row r="2678" ht="15.0" customHeight="1">
      <c r="E2678" s="64"/>
      <c r="F2678" s="65"/>
      <c r="G2678" s="64"/>
    </row>
    <row r="2679" ht="15.0" customHeight="1">
      <c r="E2679" s="64"/>
      <c r="F2679" s="65"/>
      <c r="G2679" s="64"/>
    </row>
    <row r="2680" ht="15.0" customHeight="1">
      <c r="E2680" s="64"/>
      <c r="F2680" s="65"/>
      <c r="G2680" s="64"/>
    </row>
    <row r="2681" ht="15.0" customHeight="1">
      <c r="E2681" s="64"/>
      <c r="F2681" s="65"/>
      <c r="G2681" s="64"/>
    </row>
    <row r="2682" ht="15.0" customHeight="1">
      <c r="E2682" s="64"/>
      <c r="F2682" s="65"/>
      <c r="G2682" s="64"/>
    </row>
    <row r="2683" ht="15.0" customHeight="1">
      <c r="E2683" s="64"/>
      <c r="F2683" s="65"/>
      <c r="G2683" s="64"/>
    </row>
    <row r="2684" ht="15.0" customHeight="1">
      <c r="E2684" s="64"/>
      <c r="F2684" s="65"/>
      <c r="G2684" s="64"/>
    </row>
    <row r="2685" ht="15.0" customHeight="1">
      <c r="E2685" s="64"/>
      <c r="F2685" s="65"/>
      <c r="G2685" s="64"/>
    </row>
    <row r="2686" ht="15.0" customHeight="1">
      <c r="E2686" s="64"/>
      <c r="F2686" s="65"/>
      <c r="G2686" s="64"/>
    </row>
    <row r="2687" ht="15.0" customHeight="1">
      <c r="E2687" s="64"/>
      <c r="F2687" s="65"/>
      <c r="G2687" s="64"/>
    </row>
    <row r="2688" ht="15.0" customHeight="1">
      <c r="E2688" s="64"/>
      <c r="F2688" s="65"/>
      <c r="G2688" s="64"/>
    </row>
    <row r="2689" ht="15.0" customHeight="1">
      <c r="E2689" s="64"/>
      <c r="F2689" s="65"/>
      <c r="G2689" s="64"/>
    </row>
    <row r="2690" ht="15.0" customHeight="1">
      <c r="E2690" s="64"/>
      <c r="F2690" s="65"/>
      <c r="G2690" s="64"/>
    </row>
    <row r="2691" ht="15.0" customHeight="1">
      <c r="E2691" s="64"/>
      <c r="F2691" s="65"/>
      <c r="G2691" s="64"/>
    </row>
    <row r="2692" ht="15.0" customHeight="1">
      <c r="E2692" s="64"/>
      <c r="F2692" s="65"/>
      <c r="G2692" s="64"/>
    </row>
    <row r="2693" ht="15.0" customHeight="1">
      <c r="E2693" s="64"/>
      <c r="F2693" s="65"/>
      <c r="G2693" s="64"/>
    </row>
    <row r="2694" ht="15.0" customHeight="1">
      <c r="E2694" s="64"/>
      <c r="F2694" s="65"/>
      <c r="G2694" s="64"/>
    </row>
    <row r="2695" ht="15.0" customHeight="1">
      <c r="E2695" s="64"/>
      <c r="F2695" s="65"/>
      <c r="G2695" s="64"/>
    </row>
    <row r="2696" ht="15.0" customHeight="1">
      <c r="E2696" s="64"/>
      <c r="F2696" s="65"/>
      <c r="G2696" s="64"/>
    </row>
    <row r="2697" ht="15.0" customHeight="1">
      <c r="E2697" s="64"/>
      <c r="F2697" s="65"/>
      <c r="G2697" s="64"/>
    </row>
    <row r="2698" ht="15.0" customHeight="1">
      <c r="E2698" s="64"/>
      <c r="F2698" s="65"/>
      <c r="G2698" s="64"/>
    </row>
    <row r="2699" ht="15.0" customHeight="1">
      <c r="E2699" s="64"/>
      <c r="F2699" s="65"/>
      <c r="G2699" s="64"/>
    </row>
    <row r="2700" ht="15.0" customHeight="1">
      <c r="E2700" s="64"/>
      <c r="F2700" s="65"/>
      <c r="G2700" s="64"/>
    </row>
    <row r="2701" ht="15.0" customHeight="1">
      <c r="E2701" s="64"/>
      <c r="F2701" s="65"/>
      <c r="G2701" s="64"/>
    </row>
    <row r="2702" ht="15.0" customHeight="1">
      <c r="E2702" s="64"/>
      <c r="F2702" s="65"/>
      <c r="G2702" s="64"/>
    </row>
    <row r="2703" ht="15.0" customHeight="1">
      <c r="E2703" s="64"/>
      <c r="F2703" s="65"/>
      <c r="G2703" s="64"/>
    </row>
    <row r="2704" ht="15.0" customHeight="1">
      <c r="E2704" s="64"/>
      <c r="F2704" s="65"/>
      <c r="G2704" s="64"/>
    </row>
    <row r="2705" ht="15.0" customHeight="1">
      <c r="E2705" s="64"/>
      <c r="F2705" s="65"/>
      <c r="G2705" s="64"/>
    </row>
    <row r="2706" ht="15.0" customHeight="1">
      <c r="E2706" s="64"/>
      <c r="F2706" s="65"/>
      <c r="G2706" s="64"/>
    </row>
    <row r="2707" ht="15.0" customHeight="1">
      <c r="E2707" s="64"/>
      <c r="F2707" s="65"/>
      <c r="G2707" s="64"/>
    </row>
    <row r="2708" ht="15.0" customHeight="1">
      <c r="E2708" s="64"/>
      <c r="F2708" s="65"/>
      <c r="G2708" s="64"/>
    </row>
    <row r="2709" ht="15.0" customHeight="1">
      <c r="E2709" s="64"/>
      <c r="F2709" s="65"/>
      <c r="G2709" s="64"/>
    </row>
    <row r="2710" ht="15.0" customHeight="1">
      <c r="E2710" s="64"/>
      <c r="F2710" s="65"/>
      <c r="G2710" s="64"/>
    </row>
    <row r="2711" ht="15.0" customHeight="1">
      <c r="E2711" s="64"/>
      <c r="F2711" s="65"/>
      <c r="G2711" s="64"/>
    </row>
    <row r="2712" ht="15.0" customHeight="1">
      <c r="E2712" s="64"/>
      <c r="F2712" s="65"/>
      <c r="G2712" s="64"/>
    </row>
    <row r="2713" ht="15.0" customHeight="1">
      <c r="E2713" s="64"/>
      <c r="F2713" s="65"/>
      <c r="G2713" s="64"/>
    </row>
    <row r="2714" ht="15.0" customHeight="1">
      <c r="E2714" s="64"/>
      <c r="F2714" s="65"/>
      <c r="G2714" s="64"/>
    </row>
    <row r="2715" ht="15.0" customHeight="1">
      <c r="E2715" s="64"/>
      <c r="F2715" s="65"/>
      <c r="G2715" s="64"/>
    </row>
    <row r="2716" ht="15.0" customHeight="1">
      <c r="E2716" s="64"/>
      <c r="F2716" s="65"/>
      <c r="G2716" s="64"/>
    </row>
    <row r="2717" ht="15.0" customHeight="1">
      <c r="E2717" s="64"/>
      <c r="F2717" s="65"/>
      <c r="G2717" s="64"/>
    </row>
    <row r="2718" ht="15.0" customHeight="1">
      <c r="E2718" s="64"/>
      <c r="F2718" s="65"/>
      <c r="G2718" s="64"/>
    </row>
    <row r="2719" ht="15.0" customHeight="1">
      <c r="E2719" s="64"/>
      <c r="F2719" s="65"/>
      <c r="G2719" s="64"/>
    </row>
    <row r="2720" ht="15.0" customHeight="1">
      <c r="E2720" s="64"/>
      <c r="F2720" s="65"/>
      <c r="G2720" s="64"/>
    </row>
    <row r="2721" ht="15.0" customHeight="1">
      <c r="E2721" s="64"/>
      <c r="F2721" s="65"/>
      <c r="G2721" s="64"/>
    </row>
    <row r="2722" ht="15.0" customHeight="1">
      <c r="E2722" s="64"/>
      <c r="F2722" s="65"/>
      <c r="G2722" s="64"/>
    </row>
    <row r="2723" ht="15.0" customHeight="1">
      <c r="E2723" s="64"/>
      <c r="F2723" s="65"/>
      <c r="G2723" s="64"/>
    </row>
    <row r="2724" ht="15.0" customHeight="1">
      <c r="E2724" s="64"/>
      <c r="F2724" s="65"/>
      <c r="G2724" s="64"/>
    </row>
    <row r="2725" ht="15.0" customHeight="1">
      <c r="E2725" s="64"/>
      <c r="F2725" s="65"/>
      <c r="G2725" s="64"/>
    </row>
    <row r="2726" ht="15.0" customHeight="1">
      <c r="E2726" s="64"/>
      <c r="F2726" s="65"/>
      <c r="G2726" s="64"/>
    </row>
    <row r="2727" ht="15.0" customHeight="1">
      <c r="E2727" s="64"/>
      <c r="F2727" s="65"/>
      <c r="G2727" s="64"/>
    </row>
    <row r="2728" ht="15.0" customHeight="1">
      <c r="E2728" s="64"/>
      <c r="F2728" s="65"/>
      <c r="G2728" s="64"/>
    </row>
    <row r="2729" ht="15.0" customHeight="1">
      <c r="E2729" s="64"/>
      <c r="F2729" s="65"/>
      <c r="G2729" s="64"/>
    </row>
    <row r="2730" ht="15.0" customHeight="1">
      <c r="E2730" s="64"/>
      <c r="F2730" s="65"/>
      <c r="G2730" s="64"/>
    </row>
    <row r="2731" ht="15.0" customHeight="1">
      <c r="E2731" s="64"/>
      <c r="F2731" s="65"/>
      <c r="G2731" s="64"/>
    </row>
    <row r="2732" ht="15.0" customHeight="1">
      <c r="E2732" s="64"/>
      <c r="F2732" s="65"/>
      <c r="G2732" s="64"/>
    </row>
    <row r="2733" ht="15.0" customHeight="1">
      <c r="E2733" s="64"/>
      <c r="F2733" s="65"/>
      <c r="G2733" s="64"/>
    </row>
    <row r="2734" ht="15.0" customHeight="1">
      <c r="E2734" s="64"/>
      <c r="F2734" s="65"/>
      <c r="G2734" s="64"/>
    </row>
    <row r="2735" ht="15.0" customHeight="1">
      <c r="E2735" s="64"/>
      <c r="F2735" s="65"/>
      <c r="G2735" s="64"/>
    </row>
    <row r="2736" ht="15.0" customHeight="1">
      <c r="E2736" s="64"/>
      <c r="F2736" s="65"/>
      <c r="G2736" s="64"/>
    </row>
    <row r="2737" ht="15.0" customHeight="1">
      <c r="E2737" s="64"/>
      <c r="F2737" s="65"/>
      <c r="G2737" s="64"/>
    </row>
    <row r="2738" ht="15.0" customHeight="1">
      <c r="E2738" s="64"/>
      <c r="F2738" s="65"/>
      <c r="G2738" s="64"/>
    </row>
    <row r="2739" ht="15.0" customHeight="1">
      <c r="E2739" s="64"/>
      <c r="F2739" s="65"/>
      <c r="G2739" s="64"/>
    </row>
    <row r="2740" ht="15.0" customHeight="1">
      <c r="E2740" s="64"/>
      <c r="F2740" s="65"/>
      <c r="G2740" s="64"/>
    </row>
    <row r="2741" ht="15.0" customHeight="1">
      <c r="E2741" s="64"/>
      <c r="F2741" s="65"/>
      <c r="G2741" s="64"/>
    </row>
    <row r="2742" ht="15.0" customHeight="1">
      <c r="E2742" s="64"/>
      <c r="F2742" s="65"/>
      <c r="G2742" s="64"/>
    </row>
    <row r="2743" ht="15.0" customHeight="1">
      <c r="E2743" s="64"/>
      <c r="F2743" s="65"/>
      <c r="G2743" s="64"/>
    </row>
    <row r="2744" ht="15.0" customHeight="1">
      <c r="E2744" s="64"/>
      <c r="F2744" s="65"/>
      <c r="G2744" s="64"/>
    </row>
    <row r="2745" ht="15.0" customHeight="1">
      <c r="E2745" s="64"/>
      <c r="F2745" s="65"/>
      <c r="G2745" s="64"/>
    </row>
    <row r="2746" ht="15.0" customHeight="1">
      <c r="E2746" s="64"/>
      <c r="F2746" s="65"/>
      <c r="G2746" s="64"/>
    </row>
    <row r="2747" ht="15.0" customHeight="1">
      <c r="E2747" s="64"/>
      <c r="F2747" s="65"/>
      <c r="G2747" s="64"/>
    </row>
    <row r="2748" ht="15.0" customHeight="1">
      <c r="E2748" s="64"/>
      <c r="F2748" s="65"/>
      <c r="G2748" s="64"/>
    </row>
    <row r="2749" ht="15.0" customHeight="1">
      <c r="E2749" s="64"/>
      <c r="F2749" s="65"/>
      <c r="G2749" s="64"/>
    </row>
    <row r="2750" ht="15.0" customHeight="1">
      <c r="E2750" s="64"/>
      <c r="F2750" s="65"/>
      <c r="G2750" s="64"/>
    </row>
    <row r="2751" ht="15.0" customHeight="1">
      <c r="E2751" s="64"/>
      <c r="F2751" s="65"/>
      <c r="G2751" s="64"/>
    </row>
    <row r="2752" ht="15.0" customHeight="1">
      <c r="E2752" s="64"/>
      <c r="F2752" s="65"/>
      <c r="G2752" s="64"/>
    </row>
    <row r="2753" ht="15.0" customHeight="1">
      <c r="E2753" s="64"/>
      <c r="F2753" s="65"/>
      <c r="G2753" s="64"/>
    </row>
    <row r="2754" ht="15.0" customHeight="1">
      <c r="E2754" s="64"/>
      <c r="F2754" s="65"/>
      <c r="G2754" s="64"/>
    </row>
    <row r="2755" ht="15.0" customHeight="1">
      <c r="E2755" s="64"/>
      <c r="F2755" s="65"/>
      <c r="G2755" s="64"/>
    </row>
    <row r="2756" ht="15.0" customHeight="1">
      <c r="E2756" s="64"/>
      <c r="F2756" s="65"/>
      <c r="G2756" s="64"/>
    </row>
    <row r="2757" ht="15.0" customHeight="1">
      <c r="E2757" s="64"/>
      <c r="F2757" s="65"/>
      <c r="G2757" s="64"/>
    </row>
    <row r="2758" ht="15.0" customHeight="1">
      <c r="E2758" s="64"/>
      <c r="F2758" s="65"/>
      <c r="G2758" s="64"/>
    </row>
    <row r="2759" ht="15.0" customHeight="1">
      <c r="E2759" s="64"/>
      <c r="F2759" s="65"/>
      <c r="G2759" s="64"/>
    </row>
    <row r="2760" ht="15.0" customHeight="1">
      <c r="E2760" s="64"/>
      <c r="F2760" s="65"/>
      <c r="G2760" s="64"/>
    </row>
    <row r="2761" ht="15.0" customHeight="1">
      <c r="E2761" s="64"/>
      <c r="F2761" s="65"/>
      <c r="G2761" s="64"/>
    </row>
    <row r="2762" ht="15.0" customHeight="1">
      <c r="E2762" s="64"/>
      <c r="F2762" s="65"/>
      <c r="G2762" s="64"/>
    </row>
    <row r="2763" ht="15.0" customHeight="1">
      <c r="E2763" s="64"/>
      <c r="F2763" s="65"/>
      <c r="G2763" s="64"/>
    </row>
    <row r="2764" ht="15.0" customHeight="1">
      <c r="E2764" s="64"/>
      <c r="F2764" s="65"/>
      <c r="G2764" s="64"/>
    </row>
    <row r="2765" ht="15.0" customHeight="1">
      <c r="E2765" s="64"/>
      <c r="F2765" s="65"/>
      <c r="G2765" s="64"/>
    </row>
    <row r="2766" ht="15.0" customHeight="1">
      <c r="E2766" s="64"/>
      <c r="F2766" s="65"/>
      <c r="G2766" s="64"/>
    </row>
    <row r="2767" ht="15.0" customHeight="1">
      <c r="E2767" s="64"/>
      <c r="F2767" s="65"/>
      <c r="G2767" s="64"/>
    </row>
    <row r="2768" ht="15.0" customHeight="1">
      <c r="E2768" s="64"/>
      <c r="F2768" s="65"/>
      <c r="G2768" s="64"/>
    </row>
    <row r="2769" ht="15.0" customHeight="1">
      <c r="E2769" s="64"/>
      <c r="F2769" s="65"/>
      <c r="G2769" s="64"/>
    </row>
    <row r="2770" ht="15.0" customHeight="1">
      <c r="E2770" s="64"/>
      <c r="F2770" s="65"/>
      <c r="G2770" s="64"/>
    </row>
    <row r="2771" ht="15.0" customHeight="1">
      <c r="E2771" s="64"/>
      <c r="F2771" s="65"/>
      <c r="G2771" s="64"/>
    </row>
    <row r="2772" ht="15.0" customHeight="1">
      <c r="E2772" s="64"/>
      <c r="F2772" s="65"/>
      <c r="G2772" s="64"/>
    </row>
    <row r="2773" ht="15.0" customHeight="1">
      <c r="E2773" s="64"/>
      <c r="F2773" s="65"/>
      <c r="G2773" s="64"/>
    </row>
    <row r="2774" ht="15.0" customHeight="1">
      <c r="E2774" s="64"/>
      <c r="F2774" s="65"/>
      <c r="G2774" s="64"/>
    </row>
    <row r="2775" ht="15.0" customHeight="1">
      <c r="E2775" s="64"/>
      <c r="F2775" s="65"/>
      <c r="G2775" s="64"/>
    </row>
    <row r="2776" ht="15.0" customHeight="1">
      <c r="E2776" s="64"/>
      <c r="F2776" s="65"/>
      <c r="G2776" s="64"/>
    </row>
    <row r="2777" ht="15.0" customHeight="1">
      <c r="E2777" s="64"/>
      <c r="F2777" s="65"/>
      <c r="G2777" s="64"/>
    </row>
    <row r="2778" ht="15.0" customHeight="1">
      <c r="E2778" s="64"/>
      <c r="F2778" s="65"/>
      <c r="G2778" s="64"/>
    </row>
    <row r="2779" ht="15.0" customHeight="1">
      <c r="E2779" s="64"/>
      <c r="F2779" s="65"/>
      <c r="G2779" s="64"/>
    </row>
    <row r="2780" ht="15.0" customHeight="1">
      <c r="E2780" s="64"/>
      <c r="F2780" s="65"/>
      <c r="G2780" s="64"/>
    </row>
    <row r="2781" ht="15.0" customHeight="1">
      <c r="E2781" s="64"/>
      <c r="F2781" s="65"/>
      <c r="G2781" s="64"/>
    </row>
    <row r="2782" ht="15.0" customHeight="1">
      <c r="E2782" s="64"/>
      <c r="F2782" s="65"/>
      <c r="G2782" s="64"/>
    </row>
    <row r="2783" ht="15.0" customHeight="1">
      <c r="E2783" s="64"/>
      <c r="F2783" s="65"/>
      <c r="G2783" s="64"/>
    </row>
    <row r="2784" ht="15.0" customHeight="1">
      <c r="E2784" s="64"/>
      <c r="F2784" s="65"/>
      <c r="G2784" s="64"/>
    </row>
    <row r="2785" ht="15.0" customHeight="1">
      <c r="E2785" s="64"/>
      <c r="F2785" s="65"/>
      <c r="G2785" s="64"/>
    </row>
    <row r="2786" ht="15.0" customHeight="1">
      <c r="E2786" s="64"/>
      <c r="F2786" s="65"/>
      <c r="G2786" s="64"/>
    </row>
    <row r="2787" ht="15.0" customHeight="1">
      <c r="E2787" s="64"/>
      <c r="F2787" s="65"/>
      <c r="G2787" s="64"/>
    </row>
    <row r="2788" ht="15.0" customHeight="1">
      <c r="E2788" s="64"/>
      <c r="F2788" s="65"/>
      <c r="G2788" s="64"/>
    </row>
    <row r="2789" ht="15.0" customHeight="1">
      <c r="E2789" s="64"/>
      <c r="F2789" s="65"/>
      <c r="G2789" s="64"/>
    </row>
    <row r="2790" ht="15.0" customHeight="1">
      <c r="E2790" s="64"/>
      <c r="F2790" s="65"/>
      <c r="G2790" s="64"/>
    </row>
    <row r="2791" ht="15.0" customHeight="1">
      <c r="E2791" s="64"/>
      <c r="F2791" s="65"/>
      <c r="G2791" s="64"/>
    </row>
    <row r="2792" ht="15.0" customHeight="1">
      <c r="E2792" s="64"/>
      <c r="F2792" s="65"/>
      <c r="G2792" s="64"/>
    </row>
    <row r="2793" ht="15.0" customHeight="1">
      <c r="E2793" s="64"/>
      <c r="F2793" s="65"/>
      <c r="G2793" s="64"/>
    </row>
    <row r="2794" ht="15.0" customHeight="1">
      <c r="E2794" s="64"/>
      <c r="F2794" s="65"/>
      <c r="G2794" s="64"/>
    </row>
    <row r="2795" ht="15.0" customHeight="1">
      <c r="E2795" s="64"/>
      <c r="F2795" s="65"/>
      <c r="G2795" s="64"/>
    </row>
    <row r="2796" ht="15.0" customHeight="1">
      <c r="E2796" s="64"/>
      <c r="F2796" s="65"/>
      <c r="G2796" s="64"/>
    </row>
    <row r="2797" ht="15.0" customHeight="1">
      <c r="E2797" s="64"/>
      <c r="F2797" s="65"/>
      <c r="G2797" s="64"/>
    </row>
    <row r="2798" ht="15.0" customHeight="1">
      <c r="E2798" s="64"/>
      <c r="F2798" s="65"/>
      <c r="G2798" s="64"/>
    </row>
    <row r="2799" ht="15.0" customHeight="1">
      <c r="E2799" s="64"/>
      <c r="F2799" s="65"/>
      <c r="G2799" s="64"/>
    </row>
    <row r="2800" ht="15.0" customHeight="1">
      <c r="E2800" s="64"/>
      <c r="F2800" s="65"/>
      <c r="G2800" s="64"/>
    </row>
    <row r="2801" ht="15.0" customHeight="1">
      <c r="E2801" s="64"/>
      <c r="F2801" s="65"/>
      <c r="G2801" s="64"/>
    </row>
    <row r="2802" ht="15.0" customHeight="1">
      <c r="E2802" s="64"/>
      <c r="F2802" s="65"/>
      <c r="G2802" s="64"/>
    </row>
    <row r="2803" ht="15.0" customHeight="1">
      <c r="E2803" s="64"/>
      <c r="F2803" s="65"/>
      <c r="G2803" s="64"/>
    </row>
    <row r="2804" ht="15.0" customHeight="1">
      <c r="E2804" s="64"/>
      <c r="F2804" s="65"/>
      <c r="G2804" s="64"/>
    </row>
    <row r="2805" ht="15.0" customHeight="1">
      <c r="E2805" s="64"/>
      <c r="F2805" s="65"/>
      <c r="G2805" s="64"/>
    </row>
    <row r="2806" ht="15.0" customHeight="1">
      <c r="E2806" s="64"/>
      <c r="F2806" s="65"/>
      <c r="G2806" s="64"/>
    </row>
    <row r="2807" ht="15.0" customHeight="1">
      <c r="E2807" s="64"/>
      <c r="F2807" s="65"/>
      <c r="G2807" s="64"/>
    </row>
    <row r="2808" ht="15.0" customHeight="1">
      <c r="E2808" s="64"/>
      <c r="F2808" s="65"/>
      <c r="G2808" s="64"/>
    </row>
    <row r="2809" ht="15.0" customHeight="1">
      <c r="E2809" s="64"/>
      <c r="F2809" s="65"/>
      <c r="G2809" s="64"/>
    </row>
    <row r="2810" ht="15.0" customHeight="1">
      <c r="E2810" s="64"/>
      <c r="F2810" s="65"/>
      <c r="G2810" s="64"/>
    </row>
    <row r="2811" ht="15.0" customHeight="1">
      <c r="E2811" s="64"/>
      <c r="F2811" s="65"/>
      <c r="G2811" s="64"/>
    </row>
    <row r="2812" ht="15.0" customHeight="1">
      <c r="E2812" s="64"/>
      <c r="F2812" s="65"/>
      <c r="G2812" s="64"/>
    </row>
    <row r="2813" ht="15.0" customHeight="1">
      <c r="E2813" s="64"/>
      <c r="F2813" s="65"/>
      <c r="G2813" s="64"/>
    </row>
    <row r="2814" ht="15.0" customHeight="1">
      <c r="E2814" s="64"/>
      <c r="F2814" s="65"/>
      <c r="G2814" s="64"/>
    </row>
    <row r="2815" ht="15.0" customHeight="1">
      <c r="E2815" s="64"/>
      <c r="F2815" s="65"/>
      <c r="G2815" s="64"/>
    </row>
    <row r="2816" ht="15.0" customHeight="1">
      <c r="E2816" s="64"/>
      <c r="F2816" s="65"/>
      <c r="G2816" s="64"/>
    </row>
    <row r="2817" ht="15.0" customHeight="1">
      <c r="E2817" s="64"/>
      <c r="F2817" s="65"/>
      <c r="G2817" s="64"/>
    </row>
    <row r="2818" ht="15.0" customHeight="1">
      <c r="E2818" s="64"/>
      <c r="F2818" s="65"/>
      <c r="G2818" s="64"/>
    </row>
    <row r="2819" ht="15.0" customHeight="1">
      <c r="E2819" s="64"/>
      <c r="F2819" s="65"/>
      <c r="G2819" s="64"/>
    </row>
    <row r="2820" ht="15.0" customHeight="1">
      <c r="E2820" s="64"/>
      <c r="F2820" s="65"/>
      <c r="G2820" s="64"/>
    </row>
    <row r="2821" ht="15.0" customHeight="1">
      <c r="E2821" s="64"/>
      <c r="F2821" s="65"/>
      <c r="G2821" s="64"/>
    </row>
    <row r="2822" ht="15.0" customHeight="1">
      <c r="E2822" s="64"/>
      <c r="F2822" s="65"/>
      <c r="G2822" s="64"/>
    </row>
    <row r="2823" ht="15.0" customHeight="1">
      <c r="E2823" s="64"/>
      <c r="F2823" s="65"/>
      <c r="G2823" s="64"/>
    </row>
    <row r="2824" ht="15.0" customHeight="1">
      <c r="E2824" s="64"/>
      <c r="F2824" s="65"/>
      <c r="G2824" s="64"/>
    </row>
    <row r="2825" ht="15.0" customHeight="1">
      <c r="E2825" s="64"/>
      <c r="F2825" s="65"/>
      <c r="G2825" s="64"/>
    </row>
    <row r="2826" ht="15.0" customHeight="1">
      <c r="E2826" s="64"/>
      <c r="F2826" s="65"/>
      <c r="G2826" s="64"/>
    </row>
    <row r="2827" ht="15.0" customHeight="1">
      <c r="E2827" s="64"/>
      <c r="F2827" s="65"/>
      <c r="G2827" s="64"/>
    </row>
    <row r="2828" ht="15.0" customHeight="1">
      <c r="E2828" s="64"/>
      <c r="F2828" s="65"/>
      <c r="G2828" s="64"/>
    </row>
    <row r="2829" ht="15.0" customHeight="1">
      <c r="E2829" s="64"/>
      <c r="F2829" s="65"/>
      <c r="G2829" s="64"/>
    </row>
    <row r="2830" ht="15.0" customHeight="1">
      <c r="E2830" s="64"/>
      <c r="F2830" s="65"/>
      <c r="G2830" s="64"/>
    </row>
    <row r="2831" ht="15.0" customHeight="1">
      <c r="E2831" s="64"/>
      <c r="F2831" s="65"/>
      <c r="G2831" s="64"/>
    </row>
    <row r="2832" ht="15.0" customHeight="1">
      <c r="E2832" s="64"/>
      <c r="F2832" s="65"/>
      <c r="G2832" s="64"/>
    </row>
    <row r="2833" ht="15.0" customHeight="1">
      <c r="E2833" s="64"/>
      <c r="F2833" s="65"/>
      <c r="G2833" s="64"/>
    </row>
    <row r="2834" ht="15.0" customHeight="1">
      <c r="E2834" s="64"/>
      <c r="F2834" s="65"/>
      <c r="G2834" s="64"/>
    </row>
    <row r="2835" ht="15.0" customHeight="1">
      <c r="E2835" s="64"/>
      <c r="F2835" s="65"/>
      <c r="G2835" s="64"/>
    </row>
    <row r="2836" ht="15.0" customHeight="1">
      <c r="E2836" s="64"/>
      <c r="F2836" s="65"/>
      <c r="G2836" s="64"/>
    </row>
    <row r="2837" ht="15.0" customHeight="1">
      <c r="E2837" s="64"/>
      <c r="F2837" s="65"/>
      <c r="G2837" s="64"/>
    </row>
    <row r="2838" ht="15.0" customHeight="1">
      <c r="E2838" s="64"/>
      <c r="F2838" s="65"/>
      <c r="G2838" s="64"/>
    </row>
    <row r="2839" ht="15.0" customHeight="1">
      <c r="E2839" s="64"/>
      <c r="F2839" s="65"/>
      <c r="G2839" s="64"/>
    </row>
    <row r="2840" ht="15.0" customHeight="1">
      <c r="E2840" s="64"/>
      <c r="F2840" s="65"/>
      <c r="G2840" s="64"/>
    </row>
    <row r="2841" ht="15.0" customHeight="1">
      <c r="E2841" s="64"/>
      <c r="F2841" s="65"/>
      <c r="G2841" s="64"/>
    </row>
    <row r="2842" ht="15.0" customHeight="1">
      <c r="E2842" s="64"/>
      <c r="F2842" s="65"/>
      <c r="G2842" s="64"/>
    </row>
    <row r="2843" ht="15.0" customHeight="1">
      <c r="E2843" s="64"/>
      <c r="F2843" s="65"/>
      <c r="G2843" s="64"/>
    </row>
    <row r="2844" ht="15.0" customHeight="1">
      <c r="E2844" s="64"/>
      <c r="F2844" s="65"/>
      <c r="G2844" s="64"/>
    </row>
    <row r="2845" ht="15.0" customHeight="1">
      <c r="E2845" s="64"/>
      <c r="F2845" s="65"/>
      <c r="G2845" s="64"/>
    </row>
    <row r="2846" ht="15.0" customHeight="1">
      <c r="E2846" s="64"/>
      <c r="F2846" s="65"/>
      <c r="G2846" s="64"/>
    </row>
    <row r="2847" ht="15.0" customHeight="1">
      <c r="E2847" s="64"/>
      <c r="F2847" s="65"/>
      <c r="G2847" s="64"/>
    </row>
    <row r="2848" ht="15.0" customHeight="1">
      <c r="E2848" s="64"/>
      <c r="F2848" s="65"/>
      <c r="G2848" s="64"/>
    </row>
    <row r="2849" ht="15.0" customHeight="1">
      <c r="E2849" s="64"/>
      <c r="F2849" s="65"/>
      <c r="G2849" s="64"/>
    </row>
    <row r="2850" ht="15.0" customHeight="1">
      <c r="E2850" s="64"/>
      <c r="F2850" s="65"/>
      <c r="G2850" s="64"/>
    </row>
    <row r="2851" ht="15.0" customHeight="1">
      <c r="E2851" s="64"/>
      <c r="F2851" s="65"/>
      <c r="G2851" s="64"/>
    </row>
    <row r="2852" ht="15.0" customHeight="1">
      <c r="E2852" s="64"/>
      <c r="F2852" s="65"/>
      <c r="G2852" s="64"/>
    </row>
    <row r="2853" ht="15.0" customHeight="1">
      <c r="E2853" s="64"/>
      <c r="F2853" s="65"/>
      <c r="G2853" s="64"/>
    </row>
    <row r="2854" ht="15.0" customHeight="1">
      <c r="E2854" s="64"/>
      <c r="F2854" s="65"/>
      <c r="G2854" s="64"/>
    </row>
    <row r="2855" ht="15.0" customHeight="1">
      <c r="E2855" s="64"/>
      <c r="F2855" s="65"/>
      <c r="G2855" s="64"/>
    </row>
    <row r="2856" ht="15.0" customHeight="1">
      <c r="E2856" s="64"/>
      <c r="F2856" s="65"/>
      <c r="G2856" s="64"/>
    </row>
    <row r="2857" ht="15.0" customHeight="1">
      <c r="E2857" s="64"/>
      <c r="F2857" s="65"/>
      <c r="G2857" s="64"/>
    </row>
    <row r="2858" ht="15.0" customHeight="1">
      <c r="E2858" s="64"/>
      <c r="F2858" s="65"/>
      <c r="G2858" s="64"/>
    </row>
    <row r="2859" ht="15.0" customHeight="1">
      <c r="E2859" s="64"/>
      <c r="F2859" s="65"/>
      <c r="G2859" s="64"/>
    </row>
    <row r="2860" ht="15.0" customHeight="1">
      <c r="E2860" s="64"/>
      <c r="F2860" s="65"/>
      <c r="G2860" s="64"/>
    </row>
    <row r="2861" ht="15.0" customHeight="1">
      <c r="E2861" s="64"/>
      <c r="F2861" s="65"/>
      <c r="G2861" s="64"/>
    </row>
    <row r="2862" ht="15.0" customHeight="1">
      <c r="E2862" s="64"/>
      <c r="F2862" s="65"/>
      <c r="G2862" s="64"/>
    </row>
    <row r="2863" ht="15.0" customHeight="1">
      <c r="E2863" s="64"/>
      <c r="F2863" s="65"/>
      <c r="G2863" s="64"/>
    </row>
    <row r="2864" ht="15.0" customHeight="1">
      <c r="E2864" s="64"/>
      <c r="F2864" s="65"/>
      <c r="G2864" s="64"/>
    </row>
    <row r="2865" ht="15.0" customHeight="1">
      <c r="E2865" s="64"/>
      <c r="F2865" s="65"/>
      <c r="G2865" s="64"/>
    </row>
    <row r="2866" ht="15.0" customHeight="1">
      <c r="E2866" s="64"/>
      <c r="F2866" s="65"/>
      <c r="G2866" s="64"/>
    </row>
    <row r="2867" ht="15.0" customHeight="1">
      <c r="E2867" s="64"/>
      <c r="F2867" s="65"/>
      <c r="G2867" s="64"/>
    </row>
    <row r="2868" ht="15.0" customHeight="1">
      <c r="E2868" s="64"/>
      <c r="F2868" s="65"/>
      <c r="G2868" s="64"/>
    </row>
    <row r="2869" ht="15.0" customHeight="1">
      <c r="E2869" s="64"/>
      <c r="F2869" s="65"/>
      <c r="G2869" s="64"/>
    </row>
    <row r="2870" ht="15.0" customHeight="1">
      <c r="E2870" s="64"/>
      <c r="F2870" s="65"/>
      <c r="G2870" s="64"/>
    </row>
    <row r="2871" ht="15.0" customHeight="1">
      <c r="E2871" s="64"/>
      <c r="F2871" s="65"/>
      <c r="G2871" s="64"/>
    </row>
    <row r="2872" ht="15.0" customHeight="1">
      <c r="E2872" s="64"/>
      <c r="F2872" s="65"/>
      <c r="G2872" s="64"/>
    </row>
    <row r="2873" ht="15.0" customHeight="1">
      <c r="E2873" s="64"/>
      <c r="F2873" s="65"/>
      <c r="G2873" s="64"/>
    </row>
    <row r="2874" ht="15.0" customHeight="1">
      <c r="E2874" s="64"/>
      <c r="F2874" s="65"/>
      <c r="G2874" s="64"/>
    </row>
    <row r="2875" ht="15.0" customHeight="1">
      <c r="E2875" s="64"/>
      <c r="F2875" s="65"/>
      <c r="G2875" s="64"/>
    </row>
    <row r="2876" ht="15.0" customHeight="1">
      <c r="E2876" s="64"/>
      <c r="F2876" s="65"/>
      <c r="G2876" s="64"/>
    </row>
    <row r="2877" ht="15.0" customHeight="1">
      <c r="E2877" s="64"/>
      <c r="F2877" s="65"/>
      <c r="G2877" s="64"/>
    </row>
    <row r="2878" ht="15.0" customHeight="1">
      <c r="E2878" s="64"/>
      <c r="F2878" s="65"/>
      <c r="G2878" s="64"/>
    </row>
    <row r="2879" ht="15.0" customHeight="1">
      <c r="E2879" s="64"/>
      <c r="F2879" s="65"/>
      <c r="G2879" s="64"/>
    </row>
    <row r="2880" ht="15.0" customHeight="1">
      <c r="E2880" s="64"/>
      <c r="F2880" s="65"/>
      <c r="G2880" s="64"/>
    </row>
    <row r="2881" ht="15.0" customHeight="1">
      <c r="E2881" s="64"/>
      <c r="F2881" s="65"/>
      <c r="G2881" s="64"/>
    </row>
    <row r="2882" ht="15.0" customHeight="1">
      <c r="E2882" s="64"/>
      <c r="F2882" s="65"/>
      <c r="G2882" s="64"/>
    </row>
    <row r="2883" ht="15.0" customHeight="1">
      <c r="E2883" s="64"/>
      <c r="F2883" s="65"/>
      <c r="G2883" s="64"/>
    </row>
    <row r="2884" ht="15.0" customHeight="1">
      <c r="E2884" s="64"/>
      <c r="F2884" s="65"/>
      <c r="G2884" s="64"/>
    </row>
    <row r="2885" ht="15.0" customHeight="1">
      <c r="E2885" s="64"/>
      <c r="F2885" s="65"/>
      <c r="G2885" s="64"/>
    </row>
    <row r="2886" ht="15.0" customHeight="1">
      <c r="E2886" s="64"/>
      <c r="F2886" s="65"/>
      <c r="G2886" s="64"/>
    </row>
    <row r="2887" ht="15.0" customHeight="1">
      <c r="E2887" s="64"/>
      <c r="F2887" s="65"/>
      <c r="G2887" s="64"/>
    </row>
    <row r="2888" ht="15.0" customHeight="1">
      <c r="E2888" s="64"/>
      <c r="F2888" s="65"/>
      <c r="G2888" s="64"/>
    </row>
    <row r="2889" ht="15.0" customHeight="1">
      <c r="E2889" s="64"/>
      <c r="F2889" s="65"/>
      <c r="G2889" s="64"/>
    </row>
    <row r="2890" ht="15.0" customHeight="1">
      <c r="E2890" s="64"/>
      <c r="F2890" s="65"/>
      <c r="G2890" s="64"/>
    </row>
    <row r="2891" ht="15.0" customHeight="1">
      <c r="E2891" s="64"/>
      <c r="F2891" s="65"/>
      <c r="G2891" s="64"/>
    </row>
    <row r="2892" ht="15.0" customHeight="1">
      <c r="E2892" s="64"/>
      <c r="F2892" s="65"/>
      <c r="G2892" s="64"/>
    </row>
    <row r="2893" ht="15.0" customHeight="1">
      <c r="E2893" s="64"/>
      <c r="F2893" s="65"/>
      <c r="G2893" s="64"/>
    </row>
    <row r="2894" ht="15.0" customHeight="1">
      <c r="E2894" s="64"/>
      <c r="F2894" s="65"/>
      <c r="G2894" s="64"/>
    </row>
    <row r="2895" ht="15.0" customHeight="1">
      <c r="E2895" s="64"/>
      <c r="F2895" s="65"/>
      <c r="G2895" s="64"/>
    </row>
    <row r="2896" ht="15.0" customHeight="1">
      <c r="E2896" s="64"/>
      <c r="F2896" s="65"/>
      <c r="G2896" s="64"/>
    </row>
    <row r="2897" ht="15.0" customHeight="1">
      <c r="E2897" s="64"/>
      <c r="F2897" s="65"/>
      <c r="G2897" s="64"/>
    </row>
    <row r="2898" ht="15.0" customHeight="1">
      <c r="E2898" s="64"/>
      <c r="F2898" s="65"/>
      <c r="G2898" s="64"/>
    </row>
    <row r="2899" ht="15.0" customHeight="1">
      <c r="E2899" s="64"/>
      <c r="F2899" s="65"/>
      <c r="G2899" s="64"/>
    </row>
    <row r="2900" ht="15.0" customHeight="1">
      <c r="E2900" s="64"/>
      <c r="F2900" s="65"/>
      <c r="G2900" s="64"/>
    </row>
    <row r="2901" ht="15.0" customHeight="1">
      <c r="E2901" s="64"/>
      <c r="F2901" s="65"/>
      <c r="G2901" s="64"/>
    </row>
    <row r="2902" ht="15.0" customHeight="1">
      <c r="E2902" s="64"/>
      <c r="F2902" s="65"/>
      <c r="G2902" s="64"/>
    </row>
    <row r="2903" ht="15.0" customHeight="1">
      <c r="E2903" s="64"/>
      <c r="F2903" s="65"/>
      <c r="G2903" s="64"/>
    </row>
    <row r="2904" ht="15.0" customHeight="1">
      <c r="E2904" s="64"/>
      <c r="F2904" s="65"/>
      <c r="G2904" s="64"/>
    </row>
    <row r="2905" ht="15.0" customHeight="1">
      <c r="E2905" s="64"/>
      <c r="F2905" s="65"/>
      <c r="G2905" s="64"/>
    </row>
    <row r="2906" ht="15.0" customHeight="1">
      <c r="E2906" s="64"/>
      <c r="F2906" s="65"/>
      <c r="G2906" s="64"/>
    </row>
    <row r="2907" ht="15.0" customHeight="1">
      <c r="E2907" s="64"/>
      <c r="F2907" s="65"/>
      <c r="G2907" s="64"/>
    </row>
    <row r="2908" ht="15.0" customHeight="1">
      <c r="E2908" s="64"/>
      <c r="F2908" s="65"/>
      <c r="G2908" s="64"/>
    </row>
    <row r="2909" ht="15.0" customHeight="1">
      <c r="E2909" s="64"/>
      <c r="F2909" s="65"/>
      <c r="G2909" s="64"/>
    </row>
    <row r="2910" ht="15.0" customHeight="1">
      <c r="E2910" s="64"/>
      <c r="F2910" s="65"/>
      <c r="G2910" s="64"/>
    </row>
    <row r="2911" ht="15.0" customHeight="1">
      <c r="E2911" s="64"/>
      <c r="F2911" s="65"/>
      <c r="G2911" s="64"/>
    </row>
    <row r="2912" ht="15.0" customHeight="1">
      <c r="E2912" s="64"/>
      <c r="F2912" s="65"/>
      <c r="G2912" s="64"/>
    </row>
    <row r="2913" ht="15.0" customHeight="1">
      <c r="E2913" s="64"/>
      <c r="F2913" s="65"/>
      <c r="G2913" s="64"/>
    </row>
    <row r="2914" ht="15.0" customHeight="1">
      <c r="E2914" s="64"/>
      <c r="F2914" s="65"/>
      <c r="G2914" s="64"/>
    </row>
    <row r="2915" ht="15.0" customHeight="1">
      <c r="E2915" s="64"/>
      <c r="F2915" s="65"/>
      <c r="G2915" s="64"/>
    </row>
    <row r="2916" ht="15.0" customHeight="1">
      <c r="E2916" s="64"/>
      <c r="F2916" s="65"/>
      <c r="G2916" s="64"/>
    </row>
    <row r="2917" ht="15.0" customHeight="1">
      <c r="E2917" s="64"/>
      <c r="F2917" s="65"/>
      <c r="G2917" s="64"/>
    </row>
    <row r="2918" ht="15.0" customHeight="1">
      <c r="E2918" s="64"/>
      <c r="F2918" s="65"/>
      <c r="G2918" s="64"/>
    </row>
    <row r="2919" ht="15.0" customHeight="1">
      <c r="E2919" s="64"/>
      <c r="F2919" s="65"/>
      <c r="G2919" s="64"/>
    </row>
    <row r="2920" ht="15.0" customHeight="1">
      <c r="E2920" s="64"/>
      <c r="F2920" s="65"/>
      <c r="G2920" s="64"/>
    </row>
    <row r="2921" ht="15.0" customHeight="1">
      <c r="E2921" s="64"/>
      <c r="F2921" s="65"/>
      <c r="G2921" s="64"/>
    </row>
    <row r="2922" ht="15.0" customHeight="1">
      <c r="E2922" s="64"/>
      <c r="F2922" s="65"/>
      <c r="G2922" s="64"/>
    </row>
    <row r="2923" ht="15.0" customHeight="1">
      <c r="E2923" s="64"/>
      <c r="F2923" s="65"/>
      <c r="G2923" s="64"/>
    </row>
    <row r="2924" ht="15.0" customHeight="1">
      <c r="E2924" s="64"/>
      <c r="F2924" s="65"/>
      <c r="G2924" s="64"/>
    </row>
    <row r="2925" ht="15.0" customHeight="1">
      <c r="E2925" s="64"/>
      <c r="F2925" s="65"/>
      <c r="G2925" s="64"/>
    </row>
    <row r="2926" ht="15.0" customHeight="1">
      <c r="E2926" s="64"/>
      <c r="F2926" s="65"/>
      <c r="G2926" s="64"/>
    </row>
    <row r="2927" ht="15.0" customHeight="1">
      <c r="E2927" s="64"/>
      <c r="F2927" s="65"/>
      <c r="G2927" s="64"/>
    </row>
    <row r="2928" ht="15.0" customHeight="1">
      <c r="E2928" s="64"/>
      <c r="F2928" s="65"/>
      <c r="G2928" s="64"/>
    </row>
    <row r="2929" ht="15.0" customHeight="1">
      <c r="E2929" s="64"/>
      <c r="F2929" s="65"/>
      <c r="G2929" s="64"/>
    </row>
    <row r="2930" ht="15.0" customHeight="1">
      <c r="E2930" s="64"/>
      <c r="F2930" s="65"/>
      <c r="G2930" s="64"/>
    </row>
    <row r="2931" ht="15.0" customHeight="1">
      <c r="E2931" s="64"/>
      <c r="F2931" s="65"/>
      <c r="G2931" s="64"/>
    </row>
    <row r="2932" ht="15.0" customHeight="1">
      <c r="E2932" s="64"/>
      <c r="F2932" s="65"/>
      <c r="G2932" s="64"/>
    </row>
    <row r="2933" ht="15.0" customHeight="1">
      <c r="E2933" s="64"/>
      <c r="F2933" s="65"/>
      <c r="G2933" s="64"/>
    </row>
    <row r="2934" ht="15.0" customHeight="1">
      <c r="E2934" s="64"/>
      <c r="F2934" s="65"/>
      <c r="G2934" s="64"/>
    </row>
    <row r="2935" ht="15.0" customHeight="1">
      <c r="E2935" s="64"/>
      <c r="F2935" s="65"/>
      <c r="G2935" s="64"/>
    </row>
    <row r="2936" ht="15.0" customHeight="1">
      <c r="E2936" s="64"/>
      <c r="F2936" s="65"/>
      <c r="G2936" s="64"/>
    </row>
    <row r="2937" ht="15.0" customHeight="1">
      <c r="E2937" s="64"/>
      <c r="F2937" s="65"/>
      <c r="G2937" s="64"/>
    </row>
    <row r="2938" ht="15.0" customHeight="1">
      <c r="E2938" s="64"/>
      <c r="F2938" s="65"/>
      <c r="G2938" s="64"/>
    </row>
    <row r="2939" ht="15.0" customHeight="1">
      <c r="E2939" s="64"/>
      <c r="F2939" s="65"/>
      <c r="G2939" s="64"/>
    </row>
    <row r="2940" ht="15.0" customHeight="1">
      <c r="E2940" s="64"/>
      <c r="F2940" s="65"/>
      <c r="G2940" s="64"/>
    </row>
    <row r="2941" ht="15.0" customHeight="1">
      <c r="E2941" s="64"/>
      <c r="F2941" s="65"/>
      <c r="G2941" s="64"/>
    </row>
    <row r="2942" ht="15.0" customHeight="1">
      <c r="E2942" s="64"/>
      <c r="F2942" s="65"/>
      <c r="G2942" s="64"/>
    </row>
    <row r="2943" ht="15.0" customHeight="1">
      <c r="E2943" s="64"/>
      <c r="F2943" s="65"/>
      <c r="G2943" s="64"/>
    </row>
    <row r="2944" ht="15.0" customHeight="1">
      <c r="E2944" s="64"/>
      <c r="F2944" s="65"/>
      <c r="G2944" s="64"/>
    </row>
    <row r="2945" ht="15.0" customHeight="1">
      <c r="E2945" s="64"/>
      <c r="F2945" s="65"/>
      <c r="G2945" s="64"/>
    </row>
    <row r="2946" ht="15.0" customHeight="1">
      <c r="E2946" s="64"/>
      <c r="F2946" s="65"/>
      <c r="G2946" s="64"/>
    </row>
    <row r="2947" ht="15.0" customHeight="1">
      <c r="E2947" s="64"/>
      <c r="F2947" s="65"/>
      <c r="G2947" s="64"/>
    </row>
    <row r="2948" ht="15.0" customHeight="1">
      <c r="E2948" s="64"/>
      <c r="F2948" s="65"/>
      <c r="G2948" s="64"/>
    </row>
    <row r="2949" ht="15.0" customHeight="1">
      <c r="E2949" s="64"/>
      <c r="F2949" s="65"/>
      <c r="G2949" s="64"/>
    </row>
    <row r="2950" ht="15.0" customHeight="1">
      <c r="E2950" s="64"/>
      <c r="F2950" s="65"/>
      <c r="G2950" s="64"/>
    </row>
    <row r="2951" ht="15.0" customHeight="1">
      <c r="E2951" s="64"/>
      <c r="F2951" s="65"/>
      <c r="G2951" s="64"/>
    </row>
    <row r="2952" ht="15.0" customHeight="1">
      <c r="E2952" s="64"/>
      <c r="F2952" s="65"/>
      <c r="G2952" s="64"/>
    </row>
    <row r="2953" ht="15.0" customHeight="1">
      <c r="E2953" s="64"/>
      <c r="F2953" s="65"/>
      <c r="G2953" s="64"/>
    </row>
    <row r="2954" ht="15.0" customHeight="1">
      <c r="E2954" s="64"/>
      <c r="F2954" s="65"/>
      <c r="G2954" s="64"/>
    </row>
    <row r="2955" ht="15.0" customHeight="1">
      <c r="E2955" s="64"/>
      <c r="F2955" s="65"/>
      <c r="G2955" s="64"/>
    </row>
    <row r="2956" ht="15.0" customHeight="1">
      <c r="E2956" s="64"/>
      <c r="F2956" s="65"/>
      <c r="G2956" s="64"/>
    </row>
    <row r="2957" ht="15.0" customHeight="1">
      <c r="E2957" s="64"/>
      <c r="F2957" s="65"/>
      <c r="G2957" s="64"/>
    </row>
    <row r="2958" ht="15.0" customHeight="1">
      <c r="E2958" s="64"/>
      <c r="F2958" s="65"/>
      <c r="G2958" s="64"/>
    </row>
    <row r="2959" ht="15.0" customHeight="1">
      <c r="E2959" s="64"/>
      <c r="F2959" s="65"/>
      <c r="G2959" s="64"/>
    </row>
    <row r="2960" ht="15.0" customHeight="1">
      <c r="E2960" s="64"/>
      <c r="F2960" s="65"/>
      <c r="G2960" s="64"/>
    </row>
    <row r="2961" ht="15.0" customHeight="1">
      <c r="E2961" s="64"/>
      <c r="F2961" s="65"/>
      <c r="G2961" s="64"/>
    </row>
    <row r="2962" ht="15.0" customHeight="1">
      <c r="E2962" s="64"/>
      <c r="F2962" s="65"/>
      <c r="G2962" s="64"/>
    </row>
    <row r="2963" ht="15.0" customHeight="1">
      <c r="E2963" s="64"/>
      <c r="F2963" s="65"/>
      <c r="G2963" s="64"/>
    </row>
    <row r="2964" ht="15.0" customHeight="1">
      <c r="E2964" s="64"/>
      <c r="F2964" s="65"/>
      <c r="G2964" s="64"/>
    </row>
    <row r="2965" ht="15.0" customHeight="1">
      <c r="E2965" s="64"/>
      <c r="F2965" s="65"/>
      <c r="G2965" s="64"/>
    </row>
    <row r="2966" ht="15.0" customHeight="1">
      <c r="E2966" s="64"/>
      <c r="F2966" s="65"/>
      <c r="G2966" s="64"/>
    </row>
    <row r="2967" ht="15.0" customHeight="1">
      <c r="E2967" s="64"/>
      <c r="F2967" s="65"/>
      <c r="G2967" s="64"/>
    </row>
    <row r="2968" ht="15.0" customHeight="1">
      <c r="E2968" s="64"/>
      <c r="F2968" s="65"/>
      <c r="G2968" s="64"/>
    </row>
    <row r="2969" ht="15.0" customHeight="1">
      <c r="E2969" s="64"/>
      <c r="F2969" s="65"/>
      <c r="G2969" s="64"/>
    </row>
    <row r="2970" ht="15.0" customHeight="1">
      <c r="E2970" s="64"/>
      <c r="F2970" s="65"/>
      <c r="G2970" s="64"/>
    </row>
    <row r="2971" ht="15.0" customHeight="1">
      <c r="E2971" s="64"/>
      <c r="F2971" s="65"/>
      <c r="G2971" s="64"/>
    </row>
    <row r="2972" ht="15.0" customHeight="1">
      <c r="E2972" s="64"/>
      <c r="F2972" s="65"/>
      <c r="G2972" s="64"/>
    </row>
    <row r="2973" ht="15.0" customHeight="1">
      <c r="E2973" s="64"/>
      <c r="F2973" s="65"/>
      <c r="G2973" s="64"/>
    </row>
    <row r="2974" ht="15.0" customHeight="1">
      <c r="E2974" s="64"/>
      <c r="F2974" s="65"/>
      <c r="G2974" s="64"/>
    </row>
    <row r="2975" ht="15.0" customHeight="1">
      <c r="E2975" s="64"/>
      <c r="F2975" s="65"/>
      <c r="G2975" s="64"/>
    </row>
    <row r="2976" ht="15.0" customHeight="1">
      <c r="E2976" s="64"/>
      <c r="F2976" s="65"/>
      <c r="G2976" s="64"/>
    </row>
    <row r="2977" ht="15.0" customHeight="1">
      <c r="E2977" s="64"/>
      <c r="F2977" s="65"/>
      <c r="G2977" s="64"/>
    </row>
    <row r="2978" ht="15.0" customHeight="1">
      <c r="E2978" s="64"/>
      <c r="F2978" s="65"/>
      <c r="G2978" s="64"/>
    </row>
    <row r="2979" ht="15.0" customHeight="1">
      <c r="E2979" s="64"/>
      <c r="F2979" s="65"/>
      <c r="G2979" s="64"/>
    </row>
    <row r="2980" ht="15.0" customHeight="1">
      <c r="E2980" s="64"/>
      <c r="F2980" s="65"/>
      <c r="G2980" s="64"/>
    </row>
    <row r="2981" ht="15.0" customHeight="1">
      <c r="E2981" s="64"/>
      <c r="F2981" s="65"/>
      <c r="G2981" s="64"/>
    </row>
    <row r="2982" ht="15.0" customHeight="1">
      <c r="E2982" s="64"/>
      <c r="F2982" s="65"/>
      <c r="G2982" s="64"/>
    </row>
    <row r="2983" ht="15.0" customHeight="1">
      <c r="E2983" s="64"/>
      <c r="F2983" s="65"/>
      <c r="G2983" s="64"/>
    </row>
    <row r="2984" ht="15.0" customHeight="1">
      <c r="E2984" s="64"/>
      <c r="F2984" s="65"/>
      <c r="G2984" s="64"/>
    </row>
    <row r="2985" ht="15.0" customHeight="1">
      <c r="E2985" s="64"/>
      <c r="F2985" s="65"/>
      <c r="G2985" s="64"/>
    </row>
    <row r="2986" ht="15.0" customHeight="1">
      <c r="E2986" s="64"/>
      <c r="F2986" s="65"/>
      <c r="G2986" s="64"/>
    </row>
    <row r="2987" ht="15.0" customHeight="1">
      <c r="E2987" s="64"/>
      <c r="F2987" s="65"/>
      <c r="G2987" s="64"/>
    </row>
    <row r="2988" ht="15.0" customHeight="1">
      <c r="E2988" s="64"/>
      <c r="F2988" s="65"/>
      <c r="G2988" s="64"/>
    </row>
    <row r="2989" ht="15.0" customHeight="1">
      <c r="E2989" s="64"/>
      <c r="F2989" s="65"/>
      <c r="G2989" s="64"/>
    </row>
    <row r="2990" ht="15.0" customHeight="1">
      <c r="E2990" s="64"/>
      <c r="F2990" s="65"/>
      <c r="G2990" s="64"/>
    </row>
    <row r="2991" ht="15.0" customHeight="1">
      <c r="E2991" s="64"/>
      <c r="F2991" s="65"/>
      <c r="G2991" s="64"/>
    </row>
    <row r="2992" ht="15.0" customHeight="1">
      <c r="E2992" s="64"/>
      <c r="F2992" s="65"/>
      <c r="G2992" s="64"/>
    </row>
    <row r="2993" ht="15.0" customHeight="1">
      <c r="E2993" s="64"/>
      <c r="F2993" s="65"/>
      <c r="G2993" s="64"/>
    </row>
    <row r="2994" ht="15.0" customHeight="1">
      <c r="E2994" s="64"/>
      <c r="F2994" s="65"/>
      <c r="G2994" s="64"/>
    </row>
    <row r="2995" ht="15.0" customHeight="1">
      <c r="E2995" s="64"/>
      <c r="F2995" s="65"/>
      <c r="G2995" s="64"/>
    </row>
    <row r="2996" ht="15.0" customHeight="1">
      <c r="E2996" s="64"/>
      <c r="F2996" s="65"/>
      <c r="G2996" s="64"/>
    </row>
    <row r="2997" ht="15.0" customHeight="1">
      <c r="E2997" s="64"/>
      <c r="F2997" s="65"/>
      <c r="G2997" s="64"/>
    </row>
    <row r="2998" ht="15.0" customHeight="1">
      <c r="E2998" s="64"/>
      <c r="F2998" s="65"/>
      <c r="G2998" s="64"/>
    </row>
    <row r="2999" ht="15.0" customHeight="1">
      <c r="E2999" s="64"/>
      <c r="F2999" s="65"/>
      <c r="G2999" s="64"/>
    </row>
    <row r="3000" ht="15.0" customHeight="1">
      <c r="E3000" s="64"/>
      <c r="F3000" s="65"/>
      <c r="G3000" s="64"/>
    </row>
    <row r="3001" ht="15.0" customHeight="1">
      <c r="E3001" s="64"/>
      <c r="F3001" s="65"/>
      <c r="G3001" s="64"/>
    </row>
    <row r="3002" ht="15.0" customHeight="1">
      <c r="E3002" s="64"/>
      <c r="F3002" s="65"/>
      <c r="G3002" s="64"/>
    </row>
    <row r="3003" ht="15.0" customHeight="1">
      <c r="E3003" s="64"/>
      <c r="F3003" s="65"/>
      <c r="G3003" s="64"/>
    </row>
    <row r="3004" ht="15.0" customHeight="1">
      <c r="E3004" s="64"/>
      <c r="F3004" s="65"/>
      <c r="G3004" s="64"/>
    </row>
    <row r="3005" ht="15.0" customHeight="1">
      <c r="E3005" s="64"/>
      <c r="F3005" s="65"/>
      <c r="G3005" s="64"/>
    </row>
    <row r="3006" ht="15.0" customHeight="1">
      <c r="E3006" s="64"/>
      <c r="F3006" s="65"/>
      <c r="G3006" s="64"/>
    </row>
    <row r="3007" ht="15.0" customHeight="1">
      <c r="E3007" s="64"/>
      <c r="F3007" s="65"/>
      <c r="G3007" s="64"/>
    </row>
    <row r="3008" ht="15.0" customHeight="1">
      <c r="E3008" s="64"/>
      <c r="F3008" s="65"/>
      <c r="G3008" s="64"/>
    </row>
    <row r="3009" ht="15.0" customHeight="1">
      <c r="E3009" s="64"/>
      <c r="F3009" s="65"/>
      <c r="G3009" s="64"/>
    </row>
    <row r="3010" ht="15.0" customHeight="1">
      <c r="E3010" s="64"/>
      <c r="F3010" s="65"/>
      <c r="G3010" s="64"/>
    </row>
    <row r="3011" ht="15.0" customHeight="1">
      <c r="E3011" s="64"/>
      <c r="F3011" s="65"/>
      <c r="G3011" s="64"/>
    </row>
    <row r="3012" ht="15.0" customHeight="1">
      <c r="E3012" s="64"/>
      <c r="F3012" s="65"/>
      <c r="G3012" s="64"/>
    </row>
    <row r="3013" ht="15.0" customHeight="1">
      <c r="E3013" s="64"/>
      <c r="F3013" s="65"/>
      <c r="G3013" s="64"/>
    </row>
    <row r="3014" ht="15.0" customHeight="1">
      <c r="E3014" s="64"/>
      <c r="F3014" s="65"/>
      <c r="G3014" s="64"/>
    </row>
    <row r="3015" ht="15.0" customHeight="1">
      <c r="E3015" s="64"/>
      <c r="F3015" s="65"/>
      <c r="G3015" s="64"/>
    </row>
    <row r="3016" ht="15.0" customHeight="1">
      <c r="E3016" s="64"/>
      <c r="F3016" s="65"/>
      <c r="G3016" s="64"/>
    </row>
    <row r="3017" ht="15.0" customHeight="1">
      <c r="E3017" s="64"/>
      <c r="F3017" s="65"/>
      <c r="G3017" s="64"/>
    </row>
    <row r="3018" ht="15.0" customHeight="1">
      <c r="E3018" s="64"/>
      <c r="F3018" s="65"/>
      <c r="G3018" s="64"/>
    </row>
    <row r="3019" ht="15.0" customHeight="1">
      <c r="E3019" s="64"/>
      <c r="F3019" s="65"/>
      <c r="G3019" s="64"/>
    </row>
    <row r="3020" ht="15.0" customHeight="1">
      <c r="E3020" s="64"/>
      <c r="F3020" s="65"/>
      <c r="G3020" s="64"/>
    </row>
    <row r="3021" ht="15.0" customHeight="1">
      <c r="E3021" s="64"/>
      <c r="F3021" s="65"/>
      <c r="G3021" s="64"/>
    </row>
    <row r="3022" ht="15.0" customHeight="1">
      <c r="E3022" s="64"/>
      <c r="F3022" s="65"/>
      <c r="G3022" s="64"/>
    </row>
    <row r="3023" ht="15.0" customHeight="1">
      <c r="E3023" s="64"/>
      <c r="F3023" s="65"/>
      <c r="G3023" s="64"/>
    </row>
    <row r="3024" ht="15.0" customHeight="1">
      <c r="E3024" s="64"/>
      <c r="F3024" s="65"/>
      <c r="G3024" s="64"/>
    </row>
    <row r="3025" ht="15.0" customHeight="1">
      <c r="E3025" s="64"/>
      <c r="F3025" s="65"/>
      <c r="G3025" s="64"/>
    </row>
    <row r="3026" ht="15.0" customHeight="1">
      <c r="E3026" s="64"/>
      <c r="F3026" s="65"/>
      <c r="G3026" s="64"/>
    </row>
    <row r="3027" ht="15.0" customHeight="1">
      <c r="E3027" s="64"/>
      <c r="F3027" s="65"/>
      <c r="G3027" s="64"/>
    </row>
    <row r="3028" ht="15.0" customHeight="1">
      <c r="E3028" s="64"/>
      <c r="F3028" s="65"/>
      <c r="G3028" s="64"/>
    </row>
    <row r="3029" ht="15.0" customHeight="1">
      <c r="E3029" s="64"/>
      <c r="F3029" s="65"/>
      <c r="G3029" s="64"/>
    </row>
    <row r="3030" ht="15.0" customHeight="1">
      <c r="E3030" s="64"/>
      <c r="F3030" s="65"/>
      <c r="G3030" s="64"/>
    </row>
    <row r="3031" ht="15.0" customHeight="1">
      <c r="E3031" s="64"/>
      <c r="F3031" s="65"/>
      <c r="G3031" s="64"/>
    </row>
    <row r="3032" ht="15.0" customHeight="1">
      <c r="E3032" s="64"/>
      <c r="F3032" s="65"/>
      <c r="G3032" s="64"/>
    </row>
    <row r="3033" ht="15.0" customHeight="1">
      <c r="E3033" s="64"/>
      <c r="F3033" s="65"/>
      <c r="G3033" s="64"/>
    </row>
    <row r="3034" ht="15.0" customHeight="1">
      <c r="E3034" s="64"/>
      <c r="F3034" s="65"/>
      <c r="G3034" s="64"/>
    </row>
    <row r="3035" ht="15.0" customHeight="1">
      <c r="E3035" s="64"/>
      <c r="F3035" s="65"/>
      <c r="G3035" s="64"/>
    </row>
    <row r="3036" ht="15.0" customHeight="1">
      <c r="E3036" s="64"/>
      <c r="F3036" s="65"/>
      <c r="G3036" s="64"/>
    </row>
    <row r="3037" ht="15.0" customHeight="1">
      <c r="E3037" s="64"/>
      <c r="F3037" s="65"/>
      <c r="G3037" s="64"/>
    </row>
    <row r="3038" ht="15.0" customHeight="1">
      <c r="E3038" s="64"/>
      <c r="F3038" s="65"/>
      <c r="G3038" s="64"/>
    </row>
    <row r="3039" ht="15.0" customHeight="1">
      <c r="E3039" s="64"/>
      <c r="F3039" s="65"/>
      <c r="G3039" s="64"/>
    </row>
    <row r="3040" ht="15.0" customHeight="1">
      <c r="E3040" s="64"/>
      <c r="F3040" s="65"/>
      <c r="G3040" s="64"/>
    </row>
    <row r="3041" ht="15.0" customHeight="1">
      <c r="E3041" s="64"/>
      <c r="F3041" s="65"/>
      <c r="G3041" s="64"/>
    </row>
    <row r="3042" ht="15.0" customHeight="1">
      <c r="E3042" s="64"/>
      <c r="F3042" s="65"/>
      <c r="G3042" s="64"/>
    </row>
    <row r="3043" ht="15.0" customHeight="1">
      <c r="E3043" s="64"/>
      <c r="F3043" s="65"/>
      <c r="G3043" s="64"/>
    </row>
    <row r="3044" ht="15.0" customHeight="1">
      <c r="E3044" s="64"/>
      <c r="F3044" s="65"/>
      <c r="G3044" s="64"/>
    </row>
    <row r="3045" ht="15.0" customHeight="1">
      <c r="E3045" s="64"/>
      <c r="F3045" s="65"/>
      <c r="G3045" s="64"/>
    </row>
    <row r="3046" ht="15.0" customHeight="1">
      <c r="E3046" s="64"/>
      <c r="F3046" s="65"/>
      <c r="G3046" s="64"/>
    </row>
    <row r="3047" ht="15.0" customHeight="1">
      <c r="E3047" s="64"/>
      <c r="F3047" s="65"/>
      <c r="G3047" s="64"/>
    </row>
    <row r="3048" ht="15.0" customHeight="1">
      <c r="E3048" s="64"/>
      <c r="F3048" s="65"/>
      <c r="G3048" s="64"/>
    </row>
    <row r="3049" ht="15.0" customHeight="1">
      <c r="E3049" s="64"/>
      <c r="F3049" s="65"/>
      <c r="G3049" s="64"/>
    </row>
    <row r="3050" ht="15.0" customHeight="1">
      <c r="E3050" s="64"/>
      <c r="F3050" s="65"/>
      <c r="G3050" s="64"/>
    </row>
    <row r="3051" ht="15.0" customHeight="1">
      <c r="E3051" s="64"/>
      <c r="F3051" s="65"/>
      <c r="G3051" s="64"/>
    </row>
    <row r="3052" ht="15.0" customHeight="1">
      <c r="E3052" s="64"/>
      <c r="F3052" s="65"/>
      <c r="G3052" s="64"/>
    </row>
    <row r="3053" ht="15.0" customHeight="1">
      <c r="E3053" s="64"/>
      <c r="F3053" s="65"/>
      <c r="G3053" s="64"/>
    </row>
    <row r="3054" ht="15.0" customHeight="1">
      <c r="E3054" s="64"/>
      <c r="F3054" s="65"/>
      <c r="G3054" s="64"/>
    </row>
    <row r="3055" ht="15.0" customHeight="1">
      <c r="E3055" s="64"/>
      <c r="F3055" s="65"/>
      <c r="G3055" s="64"/>
    </row>
    <row r="3056" ht="15.0" customHeight="1">
      <c r="E3056" s="64"/>
      <c r="F3056" s="65"/>
      <c r="G3056" s="64"/>
    </row>
    <row r="3057" ht="15.0" customHeight="1">
      <c r="E3057" s="64"/>
      <c r="F3057" s="65"/>
      <c r="G3057" s="64"/>
    </row>
    <row r="3058" ht="15.0" customHeight="1">
      <c r="E3058" s="64"/>
      <c r="F3058" s="65"/>
      <c r="G3058" s="64"/>
    </row>
    <row r="3059" ht="15.0" customHeight="1">
      <c r="E3059" s="64"/>
      <c r="F3059" s="65"/>
      <c r="G3059" s="64"/>
    </row>
    <row r="3060" ht="15.0" customHeight="1">
      <c r="E3060" s="64"/>
      <c r="F3060" s="65"/>
      <c r="G3060" s="64"/>
    </row>
    <row r="3061" ht="15.0" customHeight="1">
      <c r="E3061" s="64"/>
      <c r="F3061" s="65"/>
      <c r="G3061" s="64"/>
    </row>
    <row r="3062" ht="15.0" customHeight="1">
      <c r="E3062" s="64"/>
      <c r="F3062" s="65"/>
      <c r="G3062" s="64"/>
    </row>
    <row r="3063" ht="15.0" customHeight="1">
      <c r="E3063" s="64"/>
      <c r="F3063" s="65"/>
      <c r="G3063" s="64"/>
    </row>
    <row r="3064" ht="15.0" customHeight="1">
      <c r="E3064" s="64"/>
      <c r="F3064" s="65"/>
      <c r="G3064" s="64"/>
    </row>
    <row r="3065" ht="15.0" customHeight="1">
      <c r="E3065" s="64"/>
      <c r="F3065" s="65"/>
      <c r="G3065" s="64"/>
    </row>
    <row r="3066" ht="15.0" customHeight="1">
      <c r="E3066" s="64"/>
      <c r="F3066" s="65"/>
      <c r="G3066" s="64"/>
    </row>
    <row r="3067" ht="15.0" customHeight="1">
      <c r="E3067" s="64"/>
      <c r="F3067" s="65"/>
      <c r="G3067" s="64"/>
    </row>
    <row r="3068" ht="15.0" customHeight="1">
      <c r="E3068" s="64"/>
      <c r="F3068" s="65"/>
      <c r="G3068" s="64"/>
    </row>
    <row r="3069" ht="15.0" customHeight="1">
      <c r="E3069" s="64"/>
      <c r="F3069" s="65"/>
      <c r="G3069" s="64"/>
    </row>
    <row r="3070" ht="15.0" customHeight="1">
      <c r="E3070" s="64"/>
      <c r="F3070" s="65"/>
      <c r="G3070" s="64"/>
    </row>
    <row r="3071" ht="15.0" customHeight="1">
      <c r="E3071" s="64"/>
      <c r="F3071" s="65"/>
      <c r="G3071" s="64"/>
    </row>
    <row r="3072" ht="15.0" customHeight="1">
      <c r="E3072" s="64"/>
      <c r="F3072" s="65"/>
      <c r="G3072" s="64"/>
    </row>
    <row r="3073" ht="15.0" customHeight="1">
      <c r="E3073" s="64"/>
      <c r="F3073" s="65"/>
      <c r="G3073" s="64"/>
    </row>
    <row r="3074" ht="15.0" customHeight="1">
      <c r="E3074" s="64"/>
      <c r="F3074" s="65"/>
      <c r="G3074" s="64"/>
    </row>
    <row r="3075" ht="15.0" customHeight="1">
      <c r="E3075" s="64"/>
      <c r="F3075" s="65"/>
      <c r="G3075" s="64"/>
    </row>
    <row r="3076" ht="15.0" customHeight="1">
      <c r="E3076" s="64"/>
      <c r="F3076" s="65"/>
      <c r="G3076" s="64"/>
    </row>
    <row r="3077" ht="15.0" customHeight="1">
      <c r="E3077" s="64"/>
      <c r="F3077" s="65"/>
      <c r="G3077" s="64"/>
    </row>
    <row r="3078" ht="15.0" customHeight="1">
      <c r="E3078" s="64"/>
      <c r="F3078" s="65"/>
      <c r="G3078" s="64"/>
    </row>
    <row r="3079" ht="15.0" customHeight="1">
      <c r="E3079" s="64"/>
      <c r="F3079" s="65"/>
      <c r="G3079" s="64"/>
    </row>
    <row r="3080" ht="15.0" customHeight="1">
      <c r="E3080" s="64"/>
      <c r="F3080" s="65"/>
      <c r="G3080" s="64"/>
    </row>
    <row r="3081" ht="15.0" customHeight="1">
      <c r="E3081" s="64"/>
      <c r="F3081" s="65"/>
      <c r="G3081" s="64"/>
    </row>
    <row r="3082" ht="15.0" customHeight="1">
      <c r="E3082" s="64"/>
      <c r="F3082" s="65"/>
      <c r="G3082" s="64"/>
    </row>
    <row r="3083" ht="15.0" customHeight="1">
      <c r="E3083" s="64"/>
      <c r="F3083" s="65"/>
      <c r="G3083" s="64"/>
    </row>
    <row r="3084" ht="15.0" customHeight="1">
      <c r="E3084" s="64"/>
      <c r="F3084" s="65"/>
      <c r="G3084" s="64"/>
    </row>
    <row r="3085" ht="15.0" customHeight="1">
      <c r="E3085" s="64"/>
      <c r="F3085" s="65"/>
      <c r="G3085" s="64"/>
    </row>
    <row r="3086" ht="15.0" customHeight="1">
      <c r="E3086" s="64"/>
      <c r="F3086" s="65"/>
      <c r="G3086" s="64"/>
    </row>
    <row r="3087" ht="15.0" customHeight="1">
      <c r="E3087" s="64"/>
      <c r="F3087" s="65"/>
      <c r="G3087" s="64"/>
    </row>
    <row r="3088" ht="15.0" customHeight="1">
      <c r="E3088" s="64"/>
      <c r="F3088" s="65"/>
      <c r="G3088" s="64"/>
    </row>
    <row r="3089" ht="15.0" customHeight="1">
      <c r="E3089" s="64"/>
      <c r="F3089" s="65"/>
      <c r="G3089" s="64"/>
    </row>
    <row r="3090" ht="15.0" customHeight="1">
      <c r="E3090" s="64"/>
      <c r="F3090" s="65"/>
      <c r="G3090" s="64"/>
    </row>
    <row r="3091" ht="15.0" customHeight="1">
      <c r="E3091" s="64"/>
      <c r="F3091" s="65"/>
      <c r="G3091" s="64"/>
    </row>
    <row r="3092" ht="15.0" customHeight="1">
      <c r="E3092" s="64"/>
      <c r="F3092" s="65"/>
      <c r="G3092" s="64"/>
    </row>
    <row r="3093" ht="15.0" customHeight="1">
      <c r="E3093" s="64"/>
      <c r="F3093" s="65"/>
      <c r="G3093" s="64"/>
    </row>
    <row r="3094" ht="15.0" customHeight="1">
      <c r="E3094" s="64"/>
      <c r="F3094" s="65"/>
      <c r="G3094" s="64"/>
    </row>
    <row r="3095" ht="15.0" customHeight="1">
      <c r="E3095" s="64"/>
      <c r="F3095" s="65"/>
      <c r="G3095" s="64"/>
    </row>
    <row r="3096" ht="15.0" customHeight="1">
      <c r="E3096" s="64"/>
      <c r="F3096" s="65"/>
      <c r="G3096" s="64"/>
    </row>
    <row r="3097" ht="15.0" customHeight="1">
      <c r="E3097" s="64"/>
      <c r="F3097" s="65"/>
      <c r="G3097" s="64"/>
    </row>
    <row r="3098" ht="15.0" customHeight="1">
      <c r="E3098" s="64"/>
      <c r="F3098" s="65"/>
      <c r="G3098" s="64"/>
    </row>
    <row r="3099" ht="15.0" customHeight="1">
      <c r="E3099" s="64"/>
      <c r="F3099" s="65"/>
      <c r="G3099" s="64"/>
    </row>
    <row r="3100" ht="15.0" customHeight="1">
      <c r="E3100" s="64"/>
      <c r="F3100" s="65"/>
      <c r="G3100" s="64"/>
    </row>
    <row r="3101" ht="15.0" customHeight="1">
      <c r="E3101" s="64"/>
      <c r="F3101" s="65"/>
      <c r="G3101" s="64"/>
    </row>
    <row r="3102" ht="15.0" customHeight="1">
      <c r="E3102" s="64"/>
      <c r="F3102" s="65"/>
      <c r="G3102" s="64"/>
    </row>
    <row r="3103" ht="15.0" customHeight="1">
      <c r="E3103" s="64"/>
      <c r="F3103" s="65"/>
      <c r="G3103" s="64"/>
    </row>
    <row r="3104" ht="15.0" customHeight="1">
      <c r="E3104" s="64"/>
      <c r="F3104" s="65"/>
      <c r="G3104" s="64"/>
    </row>
    <row r="3105" ht="15.0" customHeight="1">
      <c r="E3105" s="64"/>
      <c r="F3105" s="65"/>
      <c r="G3105" s="64"/>
    </row>
    <row r="3106" ht="15.0" customHeight="1">
      <c r="E3106" s="64"/>
      <c r="F3106" s="65"/>
      <c r="G3106" s="64"/>
    </row>
    <row r="3107" ht="15.0" customHeight="1">
      <c r="E3107" s="64"/>
      <c r="F3107" s="65"/>
      <c r="G3107" s="64"/>
    </row>
    <row r="3108" ht="15.0" customHeight="1">
      <c r="E3108" s="64"/>
      <c r="F3108" s="65"/>
      <c r="G3108" s="64"/>
    </row>
    <row r="3109" ht="15.0" customHeight="1">
      <c r="E3109" s="64"/>
      <c r="F3109" s="65"/>
      <c r="G3109" s="64"/>
    </row>
    <row r="3110" ht="15.0" customHeight="1">
      <c r="E3110" s="64"/>
      <c r="F3110" s="65"/>
      <c r="G3110" s="64"/>
    </row>
    <row r="3111" ht="15.0" customHeight="1">
      <c r="E3111" s="64"/>
      <c r="F3111" s="65"/>
      <c r="G3111" s="64"/>
    </row>
    <row r="3112" ht="15.0" customHeight="1">
      <c r="E3112" s="64"/>
      <c r="F3112" s="65"/>
      <c r="G3112" s="64"/>
    </row>
    <row r="3113" ht="15.0" customHeight="1">
      <c r="E3113" s="64"/>
      <c r="F3113" s="65"/>
      <c r="G3113" s="64"/>
    </row>
    <row r="3114" ht="15.0" customHeight="1">
      <c r="E3114" s="64"/>
      <c r="F3114" s="65"/>
      <c r="G3114" s="64"/>
    </row>
    <row r="3115" ht="15.0" customHeight="1">
      <c r="E3115" s="64"/>
      <c r="F3115" s="65"/>
      <c r="G3115" s="64"/>
    </row>
    <row r="3116" ht="15.0" customHeight="1">
      <c r="E3116" s="64"/>
      <c r="F3116" s="65"/>
      <c r="G3116" s="64"/>
    </row>
    <row r="3117" ht="15.0" customHeight="1">
      <c r="E3117" s="64"/>
      <c r="F3117" s="65"/>
      <c r="G3117" s="64"/>
    </row>
    <row r="3118" ht="15.0" customHeight="1">
      <c r="E3118" s="64"/>
      <c r="F3118" s="65"/>
      <c r="G3118" s="64"/>
    </row>
    <row r="3119" ht="15.0" customHeight="1">
      <c r="E3119" s="64"/>
      <c r="F3119" s="65"/>
      <c r="G3119" s="64"/>
    </row>
    <row r="3120" ht="15.0" customHeight="1">
      <c r="E3120" s="64"/>
      <c r="F3120" s="65"/>
      <c r="G3120" s="64"/>
    </row>
    <row r="3121" ht="15.0" customHeight="1">
      <c r="E3121" s="64"/>
      <c r="F3121" s="65"/>
      <c r="G3121" s="64"/>
    </row>
    <row r="3122" ht="15.0" customHeight="1">
      <c r="E3122" s="64"/>
      <c r="F3122" s="65"/>
      <c r="G3122" s="64"/>
    </row>
    <row r="3123" ht="15.0" customHeight="1">
      <c r="E3123" s="64"/>
      <c r="F3123" s="65"/>
      <c r="G3123" s="64"/>
    </row>
    <row r="3124" ht="15.0" customHeight="1">
      <c r="E3124" s="64"/>
      <c r="F3124" s="65"/>
      <c r="G3124" s="64"/>
    </row>
    <row r="3125" ht="15.0" customHeight="1">
      <c r="E3125" s="64"/>
      <c r="F3125" s="65"/>
      <c r="G3125" s="64"/>
    </row>
    <row r="3126" ht="15.0" customHeight="1">
      <c r="E3126" s="64"/>
      <c r="F3126" s="65"/>
      <c r="G3126" s="64"/>
    </row>
    <row r="3127" ht="15.0" customHeight="1">
      <c r="E3127" s="64"/>
      <c r="F3127" s="65"/>
      <c r="G3127" s="64"/>
    </row>
    <row r="3128" ht="15.0" customHeight="1">
      <c r="E3128" s="64"/>
      <c r="F3128" s="65"/>
      <c r="G3128" s="64"/>
    </row>
    <row r="3129" ht="15.0" customHeight="1">
      <c r="E3129" s="64"/>
      <c r="F3129" s="65"/>
      <c r="G3129" s="64"/>
    </row>
    <row r="3130" ht="15.0" customHeight="1">
      <c r="E3130" s="64"/>
      <c r="F3130" s="65"/>
      <c r="G3130" s="64"/>
    </row>
    <row r="3131" ht="15.0" customHeight="1">
      <c r="E3131" s="64"/>
      <c r="F3131" s="65"/>
      <c r="G3131" s="64"/>
    </row>
    <row r="3132" ht="15.0" customHeight="1">
      <c r="E3132" s="64"/>
      <c r="F3132" s="65"/>
      <c r="G3132" s="64"/>
    </row>
    <row r="3133" ht="15.0" customHeight="1">
      <c r="E3133" s="64"/>
      <c r="F3133" s="65"/>
      <c r="G3133" s="64"/>
    </row>
    <row r="3134" ht="15.0" customHeight="1">
      <c r="E3134" s="64"/>
      <c r="F3134" s="65"/>
      <c r="G3134" s="64"/>
    </row>
    <row r="3135" ht="15.0" customHeight="1">
      <c r="E3135" s="64"/>
      <c r="F3135" s="65"/>
      <c r="G3135" s="64"/>
    </row>
    <row r="3136" ht="15.0" customHeight="1">
      <c r="E3136" s="64"/>
      <c r="F3136" s="65"/>
      <c r="G3136" s="64"/>
    </row>
    <row r="3137" ht="15.0" customHeight="1">
      <c r="E3137" s="64"/>
      <c r="F3137" s="65"/>
      <c r="G3137" s="64"/>
    </row>
    <row r="3138" ht="15.0" customHeight="1">
      <c r="E3138" s="64"/>
      <c r="F3138" s="65"/>
      <c r="G3138" s="64"/>
    </row>
    <row r="3139" ht="15.0" customHeight="1">
      <c r="E3139" s="64"/>
      <c r="F3139" s="65"/>
      <c r="G3139" s="64"/>
    </row>
    <row r="3140" ht="15.0" customHeight="1">
      <c r="E3140" s="64"/>
      <c r="F3140" s="65"/>
      <c r="G3140" s="64"/>
    </row>
    <row r="3141" ht="15.0" customHeight="1">
      <c r="E3141" s="64"/>
      <c r="F3141" s="65"/>
      <c r="G3141" s="64"/>
    </row>
    <row r="3142" ht="15.0" customHeight="1">
      <c r="E3142" s="64"/>
      <c r="F3142" s="65"/>
      <c r="G3142" s="64"/>
    </row>
    <row r="3143" ht="15.0" customHeight="1">
      <c r="E3143" s="64"/>
      <c r="F3143" s="65"/>
      <c r="G3143" s="64"/>
    </row>
    <row r="3144" ht="15.0" customHeight="1">
      <c r="E3144" s="64"/>
      <c r="F3144" s="65"/>
      <c r="G3144" s="64"/>
    </row>
    <row r="3145" ht="15.0" customHeight="1">
      <c r="E3145" s="64"/>
      <c r="F3145" s="65"/>
      <c r="G3145" s="64"/>
    </row>
    <row r="3146" ht="15.0" customHeight="1">
      <c r="E3146" s="64"/>
      <c r="F3146" s="65"/>
      <c r="G3146" s="64"/>
    </row>
    <row r="3147" ht="15.0" customHeight="1">
      <c r="E3147" s="64"/>
      <c r="F3147" s="65"/>
      <c r="G3147" s="64"/>
    </row>
    <row r="3148" ht="15.0" customHeight="1">
      <c r="E3148" s="64"/>
      <c r="F3148" s="65"/>
      <c r="G3148" s="64"/>
    </row>
    <row r="3149" ht="15.0" customHeight="1">
      <c r="E3149" s="64"/>
      <c r="F3149" s="65"/>
      <c r="G3149" s="64"/>
    </row>
    <row r="3150" ht="15.0" customHeight="1">
      <c r="E3150" s="64"/>
      <c r="F3150" s="65"/>
      <c r="G3150" s="64"/>
    </row>
    <row r="3151" ht="15.0" customHeight="1">
      <c r="E3151" s="64"/>
      <c r="F3151" s="65"/>
      <c r="G3151" s="64"/>
    </row>
    <row r="3152" ht="15.0" customHeight="1">
      <c r="E3152" s="64"/>
      <c r="F3152" s="65"/>
      <c r="G3152" s="64"/>
    </row>
    <row r="3153" ht="15.0" customHeight="1">
      <c r="E3153" s="64"/>
      <c r="F3153" s="65"/>
      <c r="G3153" s="64"/>
    </row>
    <row r="3154" ht="15.0" customHeight="1">
      <c r="E3154" s="64"/>
      <c r="F3154" s="65"/>
      <c r="G3154" s="64"/>
    </row>
    <row r="3155" ht="15.0" customHeight="1">
      <c r="E3155" s="64"/>
      <c r="F3155" s="65"/>
      <c r="G3155" s="64"/>
    </row>
    <row r="3156" ht="15.0" customHeight="1">
      <c r="E3156" s="64"/>
      <c r="F3156" s="65"/>
      <c r="G3156" s="64"/>
    </row>
    <row r="3157" ht="15.0" customHeight="1">
      <c r="E3157" s="64"/>
      <c r="F3157" s="65"/>
      <c r="G3157" s="64"/>
    </row>
    <row r="3158" ht="15.0" customHeight="1">
      <c r="E3158" s="64"/>
      <c r="F3158" s="65"/>
      <c r="G3158" s="64"/>
    </row>
    <row r="3159" ht="15.0" customHeight="1">
      <c r="E3159" s="64"/>
      <c r="F3159" s="65"/>
      <c r="G3159" s="64"/>
    </row>
    <row r="3160" ht="15.0" customHeight="1">
      <c r="E3160" s="64"/>
      <c r="F3160" s="65"/>
      <c r="G3160" s="64"/>
    </row>
    <row r="3161" ht="15.0" customHeight="1">
      <c r="E3161" s="64"/>
      <c r="F3161" s="65"/>
      <c r="G3161" s="64"/>
    </row>
    <row r="3162" ht="15.0" customHeight="1">
      <c r="E3162" s="64"/>
      <c r="F3162" s="65"/>
      <c r="G3162" s="64"/>
    </row>
    <row r="3163" ht="15.0" customHeight="1">
      <c r="E3163" s="64"/>
      <c r="F3163" s="65"/>
      <c r="G3163" s="64"/>
    </row>
    <row r="3164" ht="15.0" customHeight="1">
      <c r="E3164" s="64"/>
      <c r="F3164" s="65"/>
      <c r="G3164" s="64"/>
    </row>
    <row r="3165" ht="15.0" customHeight="1">
      <c r="E3165" s="64"/>
      <c r="F3165" s="65"/>
      <c r="G3165" s="64"/>
    </row>
    <row r="3166" ht="15.0" customHeight="1">
      <c r="E3166" s="64"/>
      <c r="F3166" s="65"/>
      <c r="G3166" s="64"/>
    </row>
    <row r="3167" ht="15.0" customHeight="1">
      <c r="E3167" s="64"/>
      <c r="F3167" s="65"/>
      <c r="G3167" s="64"/>
    </row>
    <row r="3168" ht="15.0" customHeight="1">
      <c r="E3168" s="64"/>
      <c r="F3168" s="65"/>
      <c r="G3168" s="64"/>
    </row>
    <row r="3169" ht="15.0" customHeight="1">
      <c r="E3169" s="64"/>
      <c r="F3169" s="65"/>
      <c r="G3169" s="64"/>
    </row>
    <row r="3170" ht="15.0" customHeight="1">
      <c r="E3170" s="64"/>
      <c r="F3170" s="65"/>
      <c r="G3170" s="64"/>
    </row>
    <row r="3171" ht="15.0" customHeight="1">
      <c r="E3171" s="64"/>
      <c r="F3171" s="65"/>
      <c r="G3171" s="64"/>
    </row>
    <row r="3172" ht="15.0" customHeight="1">
      <c r="E3172" s="64"/>
      <c r="F3172" s="65"/>
      <c r="G3172" s="64"/>
    </row>
    <row r="3173" ht="15.0" customHeight="1">
      <c r="E3173" s="64"/>
      <c r="F3173" s="65"/>
      <c r="G3173" s="64"/>
    </row>
    <row r="3174" ht="15.0" customHeight="1">
      <c r="E3174" s="64"/>
      <c r="F3174" s="65"/>
      <c r="G3174" s="64"/>
    </row>
    <row r="3175" ht="15.0" customHeight="1">
      <c r="E3175" s="64"/>
      <c r="F3175" s="65"/>
      <c r="G3175" s="64"/>
    </row>
    <row r="3176" ht="15.0" customHeight="1">
      <c r="E3176" s="64"/>
      <c r="F3176" s="65"/>
      <c r="G3176" s="64"/>
    </row>
    <row r="3177" ht="15.0" customHeight="1">
      <c r="E3177" s="64"/>
      <c r="F3177" s="65"/>
      <c r="G3177" s="64"/>
    </row>
    <row r="3178" ht="15.0" customHeight="1">
      <c r="E3178" s="64"/>
      <c r="F3178" s="65"/>
      <c r="G3178" s="64"/>
    </row>
    <row r="3179" ht="15.0" customHeight="1">
      <c r="E3179" s="64"/>
      <c r="F3179" s="65"/>
      <c r="G3179" s="64"/>
    </row>
    <row r="3180" ht="15.0" customHeight="1">
      <c r="E3180" s="64"/>
      <c r="F3180" s="65"/>
      <c r="G3180" s="64"/>
    </row>
    <row r="3181" ht="15.0" customHeight="1">
      <c r="E3181" s="64"/>
      <c r="F3181" s="65"/>
      <c r="G3181" s="64"/>
    </row>
    <row r="3182" ht="15.0" customHeight="1">
      <c r="E3182" s="64"/>
      <c r="F3182" s="65"/>
      <c r="G3182" s="64"/>
    </row>
    <row r="3183" ht="15.0" customHeight="1">
      <c r="E3183" s="64"/>
      <c r="F3183" s="65"/>
      <c r="G3183" s="64"/>
    </row>
    <row r="3184" ht="15.0" customHeight="1">
      <c r="E3184" s="64"/>
      <c r="F3184" s="65"/>
      <c r="G3184" s="64"/>
    </row>
    <row r="3185" ht="15.0" customHeight="1">
      <c r="E3185" s="64"/>
      <c r="F3185" s="65"/>
      <c r="G3185" s="64"/>
    </row>
    <row r="3186" ht="15.0" customHeight="1">
      <c r="E3186" s="64"/>
      <c r="F3186" s="65"/>
      <c r="G3186" s="64"/>
    </row>
    <row r="3187" ht="15.0" customHeight="1">
      <c r="E3187" s="64"/>
      <c r="F3187" s="65"/>
      <c r="G3187" s="64"/>
    </row>
    <row r="3188" ht="15.0" customHeight="1">
      <c r="E3188" s="64"/>
      <c r="F3188" s="65"/>
      <c r="G3188" s="64"/>
    </row>
    <row r="3189" ht="15.0" customHeight="1">
      <c r="E3189" s="64"/>
      <c r="F3189" s="65"/>
      <c r="G3189" s="64"/>
    </row>
    <row r="3190" ht="15.0" customHeight="1">
      <c r="E3190" s="64"/>
      <c r="F3190" s="65"/>
      <c r="G3190" s="64"/>
    </row>
    <row r="3191" ht="15.0" customHeight="1">
      <c r="E3191" s="64"/>
      <c r="F3191" s="65"/>
      <c r="G3191" s="64"/>
    </row>
    <row r="3192" ht="15.0" customHeight="1">
      <c r="E3192" s="64"/>
      <c r="F3192" s="65"/>
      <c r="G3192" s="64"/>
    </row>
    <row r="3193" ht="15.0" customHeight="1">
      <c r="E3193" s="64"/>
      <c r="F3193" s="65"/>
      <c r="G3193" s="64"/>
    </row>
    <row r="3194" ht="15.0" customHeight="1">
      <c r="E3194" s="64"/>
      <c r="F3194" s="65"/>
      <c r="G3194" s="64"/>
    </row>
    <row r="3195" ht="15.0" customHeight="1">
      <c r="E3195" s="64"/>
      <c r="F3195" s="65"/>
      <c r="G3195" s="64"/>
    </row>
    <row r="3196" ht="15.0" customHeight="1">
      <c r="E3196" s="64"/>
      <c r="F3196" s="65"/>
      <c r="G3196" s="64"/>
    </row>
    <row r="3197" ht="15.0" customHeight="1">
      <c r="E3197" s="64"/>
      <c r="F3197" s="65"/>
      <c r="G3197" s="64"/>
    </row>
    <row r="3198" ht="15.0" customHeight="1">
      <c r="E3198" s="64"/>
      <c r="F3198" s="65"/>
      <c r="G3198" s="64"/>
    </row>
    <row r="3199" ht="15.0" customHeight="1">
      <c r="E3199" s="64"/>
      <c r="F3199" s="65"/>
      <c r="G3199" s="64"/>
    </row>
    <row r="3200" ht="15.0" customHeight="1">
      <c r="E3200" s="64"/>
      <c r="F3200" s="65"/>
      <c r="G3200" s="64"/>
    </row>
    <row r="3201" ht="15.0" customHeight="1">
      <c r="E3201" s="64"/>
      <c r="F3201" s="65"/>
      <c r="G3201" s="64"/>
    </row>
    <row r="3202" ht="15.0" customHeight="1">
      <c r="E3202" s="64"/>
      <c r="F3202" s="65"/>
      <c r="G3202" s="64"/>
    </row>
    <row r="3203" ht="15.0" customHeight="1">
      <c r="E3203" s="64"/>
      <c r="F3203" s="65"/>
      <c r="G3203" s="64"/>
    </row>
    <row r="3204" ht="15.0" customHeight="1">
      <c r="E3204" s="64"/>
      <c r="F3204" s="65"/>
      <c r="G3204" s="64"/>
    </row>
    <row r="3205" ht="15.0" customHeight="1">
      <c r="E3205" s="64"/>
      <c r="F3205" s="65"/>
      <c r="G3205" s="64"/>
    </row>
    <row r="3206" ht="15.0" customHeight="1">
      <c r="E3206" s="64"/>
      <c r="F3206" s="65"/>
      <c r="G3206" s="64"/>
    </row>
    <row r="3207" ht="15.0" customHeight="1">
      <c r="E3207" s="64"/>
      <c r="F3207" s="65"/>
      <c r="G3207" s="64"/>
    </row>
    <row r="3208" ht="15.0" customHeight="1">
      <c r="E3208" s="64"/>
      <c r="F3208" s="65"/>
      <c r="G3208" s="64"/>
    </row>
    <row r="3209" ht="15.0" customHeight="1">
      <c r="E3209" s="64"/>
      <c r="F3209" s="65"/>
      <c r="G3209" s="64"/>
    </row>
    <row r="3210" ht="15.0" customHeight="1">
      <c r="E3210" s="64"/>
      <c r="F3210" s="65"/>
      <c r="G3210" s="64"/>
    </row>
    <row r="3211" ht="15.0" customHeight="1">
      <c r="E3211" s="64"/>
      <c r="F3211" s="65"/>
      <c r="G3211" s="64"/>
    </row>
    <row r="3212" ht="15.0" customHeight="1">
      <c r="E3212" s="64"/>
      <c r="F3212" s="65"/>
      <c r="G3212" s="64"/>
    </row>
    <row r="3213" ht="15.0" customHeight="1">
      <c r="E3213" s="64"/>
      <c r="F3213" s="65"/>
      <c r="G3213" s="64"/>
    </row>
    <row r="3214" ht="15.0" customHeight="1">
      <c r="E3214" s="64"/>
      <c r="F3214" s="65"/>
      <c r="G3214" s="64"/>
    </row>
    <row r="3215" ht="15.0" customHeight="1">
      <c r="E3215" s="64"/>
      <c r="F3215" s="65"/>
      <c r="G3215" s="64"/>
    </row>
    <row r="3216" ht="15.0" customHeight="1">
      <c r="E3216" s="64"/>
      <c r="F3216" s="65"/>
      <c r="G3216" s="64"/>
    </row>
    <row r="3217" ht="15.0" customHeight="1">
      <c r="E3217" s="64"/>
      <c r="F3217" s="65"/>
      <c r="G3217" s="64"/>
    </row>
    <row r="3218" ht="15.0" customHeight="1">
      <c r="E3218" s="64"/>
      <c r="F3218" s="65"/>
      <c r="G3218" s="64"/>
    </row>
    <row r="3219" ht="15.0" customHeight="1">
      <c r="E3219" s="64"/>
      <c r="F3219" s="65"/>
      <c r="G3219" s="64"/>
    </row>
    <row r="3220" ht="15.0" customHeight="1">
      <c r="E3220" s="64"/>
      <c r="F3220" s="65"/>
      <c r="G3220" s="64"/>
    </row>
    <row r="3221" ht="15.0" customHeight="1">
      <c r="E3221" s="64"/>
      <c r="F3221" s="65"/>
      <c r="G3221" s="64"/>
    </row>
    <row r="3222" ht="15.0" customHeight="1">
      <c r="E3222" s="64"/>
      <c r="F3222" s="65"/>
      <c r="G3222" s="64"/>
    </row>
    <row r="3223" ht="15.0" customHeight="1">
      <c r="E3223" s="64"/>
      <c r="F3223" s="65"/>
      <c r="G3223" s="64"/>
    </row>
    <row r="3224" ht="15.0" customHeight="1">
      <c r="E3224" s="64"/>
      <c r="F3224" s="65"/>
      <c r="G3224" s="64"/>
    </row>
    <row r="3225" ht="15.0" customHeight="1">
      <c r="E3225" s="64"/>
      <c r="F3225" s="65"/>
      <c r="G3225" s="64"/>
    </row>
    <row r="3226" ht="15.0" customHeight="1">
      <c r="E3226" s="64"/>
      <c r="F3226" s="65"/>
      <c r="G3226" s="64"/>
    </row>
    <row r="3227" ht="15.0" customHeight="1">
      <c r="E3227" s="64"/>
      <c r="F3227" s="65"/>
      <c r="G3227" s="64"/>
    </row>
    <row r="3228" ht="15.0" customHeight="1">
      <c r="E3228" s="64"/>
      <c r="F3228" s="65"/>
      <c r="G3228" s="64"/>
    </row>
    <row r="3229" ht="15.0" customHeight="1">
      <c r="E3229" s="64"/>
      <c r="F3229" s="65"/>
      <c r="G3229" s="64"/>
    </row>
    <row r="3230" ht="15.0" customHeight="1">
      <c r="E3230" s="64"/>
      <c r="F3230" s="65"/>
      <c r="G3230" s="64"/>
    </row>
    <row r="3231" ht="15.0" customHeight="1">
      <c r="E3231" s="64"/>
      <c r="F3231" s="65"/>
      <c r="G3231" s="64"/>
    </row>
    <row r="3232" ht="15.0" customHeight="1">
      <c r="E3232" s="64"/>
      <c r="F3232" s="65"/>
      <c r="G3232" s="64"/>
    </row>
    <row r="3233" ht="15.0" customHeight="1">
      <c r="E3233" s="64"/>
      <c r="F3233" s="65"/>
      <c r="G3233" s="64"/>
    </row>
    <row r="3234" ht="15.0" customHeight="1">
      <c r="E3234" s="64"/>
      <c r="F3234" s="65"/>
      <c r="G3234" s="64"/>
    </row>
    <row r="3235" ht="15.0" customHeight="1">
      <c r="E3235" s="64"/>
      <c r="F3235" s="65"/>
      <c r="G3235" s="64"/>
    </row>
    <row r="3236" ht="15.0" customHeight="1">
      <c r="E3236" s="64"/>
      <c r="F3236" s="65"/>
      <c r="G3236" s="64"/>
    </row>
    <row r="3237" ht="15.0" customHeight="1">
      <c r="E3237" s="64"/>
      <c r="F3237" s="65"/>
      <c r="G3237" s="64"/>
    </row>
    <row r="3238" ht="15.0" customHeight="1">
      <c r="E3238" s="64"/>
      <c r="F3238" s="65"/>
      <c r="G3238" s="64"/>
    </row>
    <row r="3239" ht="15.0" customHeight="1">
      <c r="E3239" s="64"/>
      <c r="F3239" s="65"/>
      <c r="G3239" s="64"/>
    </row>
    <row r="3240" ht="15.0" customHeight="1">
      <c r="E3240" s="64"/>
      <c r="F3240" s="65"/>
      <c r="G3240" s="64"/>
    </row>
    <row r="3241" ht="15.0" customHeight="1">
      <c r="E3241" s="64"/>
      <c r="F3241" s="65"/>
      <c r="G3241" s="64"/>
    </row>
    <row r="3242" ht="15.0" customHeight="1">
      <c r="E3242" s="64"/>
      <c r="F3242" s="65"/>
      <c r="G3242" s="64"/>
    </row>
    <row r="3243" ht="15.0" customHeight="1">
      <c r="E3243" s="64"/>
      <c r="F3243" s="65"/>
      <c r="G3243" s="64"/>
    </row>
    <row r="3244" ht="15.0" customHeight="1">
      <c r="E3244" s="64"/>
      <c r="F3244" s="65"/>
      <c r="G3244" s="64"/>
    </row>
    <row r="3245" ht="15.0" customHeight="1">
      <c r="E3245" s="64"/>
      <c r="F3245" s="65"/>
      <c r="G3245" s="64"/>
    </row>
    <row r="3246" ht="15.0" customHeight="1">
      <c r="E3246" s="64"/>
      <c r="F3246" s="65"/>
      <c r="G3246" s="64"/>
    </row>
    <row r="3247" ht="15.0" customHeight="1">
      <c r="E3247" s="64"/>
      <c r="F3247" s="65"/>
      <c r="G3247" s="64"/>
    </row>
    <row r="3248" ht="15.0" customHeight="1">
      <c r="E3248" s="64"/>
      <c r="F3248" s="65"/>
      <c r="G3248" s="64"/>
    </row>
    <row r="3249" ht="15.0" customHeight="1">
      <c r="E3249" s="64"/>
      <c r="F3249" s="65"/>
      <c r="G3249" s="64"/>
    </row>
    <row r="3250" ht="15.0" customHeight="1">
      <c r="E3250" s="64"/>
      <c r="F3250" s="65"/>
      <c r="G3250" s="64"/>
    </row>
    <row r="3251" ht="15.0" customHeight="1">
      <c r="E3251" s="64"/>
      <c r="F3251" s="65"/>
      <c r="G3251" s="64"/>
    </row>
    <row r="3252" ht="15.0" customHeight="1">
      <c r="E3252" s="64"/>
      <c r="F3252" s="65"/>
      <c r="G3252" s="64"/>
    </row>
    <row r="3253" ht="15.0" customHeight="1">
      <c r="E3253" s="64"/>
      <c r="F3253" s="65"/>
      <c r="G3253" s="64"/>
    </row>
    <row r="3254" ht="15.0" customHeight="1">
      <c r="E3254" s="64"/>
      <c r="F3254" s="65"/>
      <c r="G3254" s="64"/>
    </row>
    <row r="3255" ht="15.0" customHeight="1">
      <c r="E3255" s="64"/>
      <c r="F3255" s="65"/>
      <c r="G3255" s="64"/>
    </row>
    <row r="3256" ht="15.0" customHeight="1">
      <c r="E3256" s="64"/>
      <c r="F3256" s="65"/>
      <c r="G3256" s="64"/>
    </row>
    <row r="3257" ht="15.0" customHeight="1">
      <c r="E3257" s="64"/>
      <c r="F3257" s="65"/>
      <c r="G3257" s="64"/>
    </row>
    <row r="3258" ht="15.0" customHeight="1">
      <c r="E3258" s="64"/>
      <c r="F3258" s="65"/>
      <c r="G3258" s="64"/>
    </row>
    <row r="3259" ht="15.0" customHeight="1">
      <c r="E3259" s="64"/>
      <c r="F3259" s="65"/>
      <c r="G3259" s="64"/>
    </row>
    <row r="3260" ht="15.0" customHeight="1">
      <c r="E3260" s="64"/>
      <c r="F3260" s="65"/>
      <c r="G3260" s="64"/>
    </row>
    <row r="3261" ht="15.0" customHeight="1">
      <c r="E3261" s="64"/>
      <c r="F3261" s="65"/>
      <c r="G3261" s="64"/>
    </row>
    <row r="3262" ht="15.0" customHeight="1">
      <c r="E3262" s="64"/>
      <c r="F3262" s="65"/>
      <c r="G3262" s="64"/>
    </row>
    <row r="3263" ht="15.0" customHeight="1">
      <c r="E3263" s="64"/>
      <c r="F3263" s="65"/>
      <c r="G3263" s="64"/>
    </row>
    <row r="3264" ht="15.0" customHeight="1">
      <c r="E3264" s="64"/>
      <c r="F3264" s="65"/>
      <c r="G3264" s="64"/>
    </row>
    <row r="3265" ht="15.0" customHeight="1">
      <c r="E3265" s="64"/>
      <c r="F3265" s="65"/>
      <c r="G3265" s="64"/>
    </row>
    <row r="3266" ht="15.0" customHeight="1">
      <c r="E3266" s="64"/>
      <c r="F3266" s="65"/>
      <c r="G3266" s="64"/>
    </row>
    <row r="3267" ht="15.0" customHeight="1">
      <c r="E3267" s="64"/>
      <c r="F3267" s="65"/>
      <c r="G3267" s="64"/>
    </row>
    <row r="3268" ht="15.0" customHeight="1">
      <c r="E3268" s="64"/>
      <c r="F3268" s="65"/>
      <c r="G3268" s="64"/>
    </row>
    <row r="3269" ht="15.0" customHeight="1">
      <c r="E3269" s="64"/>
      <c r="F3269" s="65"/>
      <c r="G3269" s="64"/>
    </row>
    <row r="3270" ht="15.0" customHeight="1">
      <c r="E3270" s="64"/>
      <c r="F3270" s="65"/>
      <c r="G3270" s="64"/>
    </row>
    <row r="3271" ht="15.0" customHeight="1">
      <c r="E3271" s="64"/>
      <c r="F3271" s="65"/>
      <c r="G3271" s="64"/>
    </row>
    <row r="3272" ht="15.0" customHeight="1">
      <c r="E3272" s="64"/>
      <c r="F3272" s="65"/>
      <c r="G3272" s="64"/>
    </row>
    <row r="3273" ht="15.0" customHeight="1">
      <c r="E3273" s="64"/>
      <c r="F3273" s="65"/>
      <c r="G3273" s="64"/>
    </row>
    <row r="3274" ht="15.0" customHeight="1">
      <c r="E3274" s="64"/>
      <c r="F3274" s="65"/>
      <c r="G3274" s="64"/>
    </row>
    <row r="3275" ht="15.0" customHeight="1">
      <c r="E3275" s="64"/>
      <c r="F3275" s="65"/>
      <c r="G3275" s="64"/>
    </row>
    <row r="3276" ht="15.0" customHeight="1">
      <c r="E3276" s="64"/>
      <c r="F3276" s="65"/>
      <c r="G3276" s="64"/>
    </row>
    <row r="3277" ht="15.0" customHeight="1">
      <c r="E3277" s="64"/>
      <c r="F3277" s="65"/>
      <c r="G3277" s="64"/>
    </row>
    <row r="3278" ht="15.0" customHeight="1">
      <c r="E3278" s="64"/>
      <c r="F3278" s="65"/>
      <c r="G3278" s="64"/>
    </row>
    <row r="3279" ht="15.0" customHeight="1">
      <c r="E3279" s="64"/>
      <c r="F3279" s="65"/>
      <c r="G3279" s="64"/>
    </row>
    <row r="3280" ht="15.0" customHeight="1">
      <c r="E3280" s="64"/>
      <c r="F3280" s="65"/>
      <c r="G3280" s="64"/>
    </row>
    <row r="3281" ht="15.0" customHeight="1">
      <c r="E3281" s="64"/>
      <c r="F3281" s="65"/>
      <c r="G3281" s="64"/>
    </row>
    <row r="3282" ht="15.0" customHeight="1">
      <c r="E3282" s="64"/>
      <c r="F3282" s="65"/>
      <c r="G3282" s="64"/>
    </row>
    <row r="3283" ht="15.0" customHeight="1">
      <c r="E3283" s="64"/>
      <c r="F3283" s="65"/>
      <c r="G3283" s="64"/>
    </row>
    <row r="3284" ht="15.0" customHeight="1">
      <c r="E3284" s="64"/>
      <c r="F3284" s="65"/>
      <c r="G3284" s="64"/>
    </row>
    <row r="3285" ht="15.0" customHeight="1">
      <c r="E3285" s="64"/>
      <c r="F3285" s="65"/>
      <c r="G3285" s="64"/>
    </row>
    <row r="3286" ht="15.0" customHeight="1">
      <c r="E3286" s="64"/>
      <c r="F3286" s="65"/>
      <c r="G3286" s="64"/>
    </row>
    <row r="3287" ht="15.0" customHeight="1">
      <c r="E3287" s="64"/>
      <c r="F3287" s="65"/>
      <c r="G3287" s="64"/>
    </row>
    <row r="3288" ht="15.0" customHeight="1">
      <c r="E3288" s="64"/>
      <c r="F3288" s="65"/>
      <c r="G3288" s="64"/>
    </row>
    <row r="3289" ht="15.0" customHeight="1">
      <c r="E3289" s="64"/>
      <c r="F3289" s="65"/>
      <c r="G3289" s="64"/>
    </row>
    <row r="3290" ht="15.0" customHeight="1">
      <c r="E3290" s="64"/>
      <c r="F3290" s="65"/>
      <c r="G3290" s="64"/>
    </row>
    <row r="3291" ht="15.0" customHeight="1">
      <c r="E3291" s="64"/>
      <c r="F3291" s="65"/>
      <c r="G3291" s="64"/>
    </row>
    <row r="3292" ht="15.0" customHeight="1">
      <c r="E3292" s="64"/>
      <c r="F3292" s="65"/>
      <c r="G3292" s="64"/>
    </row>
    <row r="3293" ht="15.0" customHeight="1">
      <c r="E3293" s="64"/>
      <c r="F3293" s="65"/>
      <c r="G3293" s="64"/>
    </row>
    <row r="3294" ht="15.0" customHeight="1">
      <c r="E3294" s="64"/>
      <c r="F3294" s="65"/>
      <c r="G3294" s="64"/>
    </row>
    <row r="3295" ht="15.0" customHeight="1">
      <c r="E3295" s="64"/>
      <c r="F3295" s="65"/>
      <c r="G3295" s="64"/>
    </row>
    <row r="3296" ht="15.0" customHeight="1">
      <c r="E3296" s="64"/>
      <c r="F3296" s="65"/>
      <c r="G3296" s="64"/>
    </row>
    <row r="3297" ht="15.0" customHeight="1">
      <c r="E3297" s="64"/>
      <c r="F3297" s="65"/>
      <c r="G3297" s="64"/>
    </row>
    <row r="3298" ht="15.0" customHeight="1">
      <c r="E3298" s="64"/>
      <c r="F3298" s="65"/>
      <c r="G3298" s="64"/>
    </row>
    <row r="3299" ht="15.0" customHeight="1">
      <c r="E3299" s="64"/>
      <c r="F3299" s="65"/>
      <c r="G3299" s="64"/>
    </row>
    <row r="3300" ht="15.0" customHeight="1">
      <c r="E3300" s="64"/>
      <c r="F3300" s="65"/>
      <c r="G3300" s="64"/>
    </row>
    <row r="3301" ht="15.0" customHeight="1">
      <c r="E3301" s="64"/>
      <c r="F3301" s="65"/>
      <c r="G3301" s="64"/>
    </row>
    <row r="3302" ht="15.0" customHeight="1">
      <c r="E3302" s="64"/>
      <c r="F3302" s="65"/>
      <c r="G3302" s="64"/>
    </row>
    <row r="3303" ht="15.0" customHeight="1">
      <c r="E3303" s="64"/>
      <c r="F3303" s="65"/>
      <c r="G3303" s="64"/>
    </row>
    <row r="3304" ht="15.0" customHeight="1">
      <c r="E3304" s="64"/>
      <c r="F3304" s="65"/>
      <c r="G3304" s="64"/>
    </row>
    <row r="3305" ht="15.0" customHeight="1">
      <c r="E3305" s="64"/>
      <c r="F3305" s="65"/>
      <c r="G3305" s="64"/>
    </row>
    <row r="3306" ht="15.0" customHeight="1">
      <c r="E3306" s="64"/>
      <c r="F3306" s="65"/>
      <c r="G3306" s="64"/>
    </row>
    <row r="3307" ht="15.0" customHeight="1">
      <c r="E3307" s="64"/>
      <c r="F3307" s="65"/>
      <c r="G3307" s="64"/>
    </row>
    <row r="3308" ht="15.0" customHeight="1">
      <c r="E3308" s="64"/>
      <c r="F3308" s="65"/>
      <c r="G3308" s="64"/>
    </row>
    <row r="3309" ht="15.0" customHeight="1">
      <c r="E3309" s="64"/>
      <c r="F3309" s="65"/>
      <c r="G3309" s="64"/>
    </row>
    <row r="3310" ht="15.0" customHeight="1">
      <c r="E3310" s="64"/>
      <c r="F3310" s="65"/>
      <c r="G3310" s="64"/>
    </row>
    <row r="3311" ht="15.0" customHeight="1">
      <c r="E3311" s="64"/>
      <c r="F3311" s="65"/>
      <c r="G3311" s="64"/>
    </row>
    <row r="3312" ht="15.0" customHeight="1">
      <c r="E3312" s="64"/>
      <c r="F3312" s="65"/>
      <c r="G3312" s="64"/>
    </row>
    <row r="3313" ht="15.0" customHeight="1">
      <c r="E3313" s="64"/>
      <c r="F3313" s="65"/>
      <c r="G3313" s="64"/>
    </row>
    <row r="3314" ht="15.0" customHeight="1">
      <c r="E3314" s="64"/>
      <c r="F3314" s="65"/>
      <c r="G3314" s="64"/>
    </row>
    <row r="3315" ht="15.0" customHeight="1">
      <c r="E3315" s="64"/>
      <c r="F3315" s="65"/>
      <c r="G3315" s="64"/>
    </row>
    <row r="3316" ht="15.0" customHeight="1">
      <c r="E3316" s="64"/>
      <c r="F3316" s="65"/>
      <c r="G3316" s="64"/>
    </row>
    <row r="3317" ht="15.0" customHeight="1">
      <c r="E3317" s="64"/>
      <c r="F3317" s="65"/>
      <c r="G3317" s="64"/>
    </row>
    <row r="3318" ht="15.0" customHeight="1">
      <c r="E3318" s="64"/>
      <c r="F3318" s="65"/>
      <c r="G3318" s="64"/>
    </row>
    <row r="3319" ht="15.0" customHeight="1">
      <c r="E3319" s="64"/>
      <c r="F3319" s="65"/>
      <c r="G3319" s="64"/>
    </row>
    <row r="3320" ht="15.0" customHeight="1">
      <c r="E3320" s="64"/>
      <c r="F3320" s="65"/>
      <c r="G3320" s="64"/>
    </row>
    <row r="3321" ht="15.0" customHeight="1">
      <c r="E3321" s="64"/>
      <c r="F3321" s="65"/>
      <c r="G3321" s="64"/>
    </row>
    <row r="3322" ht="15.0" customHeight="1">
      <c r="E3322" s="64"/>
      <c r="F3322" s="65"/>
      <c r="G3322" s="64"/>
    </row>
    <row r="3323" ht="15.0" customHeight="1">
      <c r="E3323" s="64"/>
      <c r="F3323" s="65"/>
      <c r="G3323" s="64"/>
    </row>
    <row r="3324" ht="15.0" customHeight="1">
      <c r="E3324" s="64"/>
      <c r="F3324" s="65"/>
      <c r="G3324" s="64"/>
    </row>
    <row r="3325" ht="15.0" customHeight="1">
      <c r="E3325" s="64"/>
      <c r="F3325" s="65"/>
      <c r="G3325" s="64"/>
    </row>
    <row r="3326" ht="15.0" customHeight="1">
      <c r="E3326" s="64"/>
      <c r="F3326" s="65"/>
      <c r="G3326" s="64"/>
    </row>
    <row r="3327" ht="15.0" customHeight="1">
      <c r="E3327" s="64"/>
      <c r="F3327" s="65"/>
      <c r="G3327" s="64"/>
    </row>
    <row r="3328" ht="15.0" customHeight="1">
      <c r="E3328" s="64"/>
      <c r="F3328" s="65"/>
      <c r="G3328" s="64"/>
    </row>
    <row r="3329" ht="15.0" customHeight="1">
      <c r="E3329" s="64"/>
      <c r="F3329" s="65"/>
      <c r="G3329" s="64"/>
    </row>
    <row r="3330" ht="15.0" customHeight="1">
      <c r="E3330" s="64"/>
      <c r="F3330" s="65"/>
      <c r="G3330" s="64"/>
    </row>
    <row r="3331" ht="15.0" customHeight="1">
      <c r="E3331" s="64"/>
      <c r="F3331" s="65"/>
      <c r="G3331" s="64"/>
    </row>
    <row r="3332" ht="15.0" customHeight="1">
      <c r="E3332" s="64"/>
      <c r="F3332" s="65"/>
      <c r="G3332" s="64"/>
    </row>
    <row r="3333" ht="15.0" customHeight="1">
      <c r="E3333" s="64"/>
      <c r="F3333" s="65"/>
      <c r="G3333" s="64"/>
    </row>
    <row r="3334" ht="15.0" customHeight="1">
      <c r="E3334" s="64"/>
      <c r="F3334" s="65"/>
      <c r="G3334" s="64"/>
    </row>
    <row r="3335" ht="15.0" customHeight="1">
      <c r="E3335" s="64"/>
      <c r="F3335" s="65"/>
      <c r="G3335" s="64"/>
    </row>
    <row r="3336" ht="15.0" customHeight="1">
      <c r="E3336" s="64"/>
      <c r="F3336" s="65"/>
      <c r="G3336" s="64"/>
    </row>
    <row r="3337" ht="15.0" customHeight="1">
      <c r="E3337" s="64"/>
      <c r="F3337" s="65"/>
      <c r="G3337" s="64"/>
    </row>
    <row r="3338" ht="15.0" customHeight="1">
      <c r="E3338" s="64"/>
      <c r="F3338" s="65"/>
      <c r="G3338" s="64"/>
    </row>
    <row r="3339" ht="15.0" customHeight="1">
      <c r="E3339" s="64"/>
      <c r="F3339" s="65"/>
      <c r="G3339" s="64"/>
    </row>
    <row r="3340" ht="15.0" customHeight="1">
      <c r="E3340" s="64"/>
      <c r="F3340" s="65"/>
      <c r="G3340" s="64"/>
    </row>
    <row r="3341" ht="15.0" customHeight="1">
      <c r="E3341" s="64"/>
      <c r="F3341" s="65"/>
      <c r="G3341" s="64"/>
    </row>
    <row r="3342" ht="15.0" customHeight="1">
      <c r="E3342" s="64"/>
      <c r="F3342" s="65"/>
      <c r="G3342" s="64"/>
    </row>
    <row r="3343" ht="15.0" customHeight="1">
      <c r="E3343" s="64"/>
      <c r="F3343" s="65"/>
      <c r="G3343" s="64"/>
    </row>
    <row r="3344" ht="15.0" customHeight="1">
      <c r="E3344" s="64"/>
      <c r="F3344" s="65"/>
      <c r="G3344" s="64"/>
    </row>
    <row r="3345" ht="15.0" customHeight="1">
      <c r="E3345" s="64"/>
      <c r="F3345" s="65"/>
      <c r="G3345" s="64"/>
    </row>
    <row r="3346" ht="15.0" customHeight="1">
      <c r="E3346" s="64"/>
      <c r="F3346" s="65"/>
      <c r="G3346" s="64"/>
    </row>
    <row r="3347" ht="15.0" customHeight="1">
      <c r="E3347" s="64"/>
      <c r="F3347" s="65"/>
      <c r="G3347" s="64"/>
    </row>
    <row r="3348" ht="15.0" customHeight="1">
      <c r="E3348" s="64"/>
      <c r="F3348" s="65"/>
      <c r="G3348" s="64"/>
    </row>
    <row r="3349" ht="15.0" customHeight="1">
      <c r="E3349" s="64"/>
      <c r="F3349" s="65"/>
      <c r="G3349" s="64"/>
    </row>
    <row r="3350" ht="15.0" customHeight="1">
      <c r="E3350" s="64"/>
      <c r="F3350" s="65"/>
      <c r="G3350" s="64"/>
    </row>
    <row r="3351" ht="15.0" customHeight="1">
      <c r="E3351" s="64"/>
      <c r="F3351" s="65"/>
      <c r="G3351" s="64"/>
    </row>
    <row r="3352" ht="15.0" customHeight="1">
      <c r="E3352" s="64"/>
      <c r="F3352" s="65"/>
      <c r="G3352" s="64"/>
    </row>
    <row r="3353" ht="15.0" customHeight="1">
      <c r="E3353" s="64"/>
      <c r="F3353" s="65"/>
      <c r="G3353" s="64"/>
    </row>
    <row r="3354" ht="15.0" customHeight="1">
      <c r="E3354" s="64"/>
      <c r="F3354" s="65"/>
      <c r="G3354" s="64"/>
    </row>
    <row r="3355" ht="15.0" customHeight="1">
      <c r="E3355" s="64"/>
      <c r="F3355" s="65"/>
      <c r="G3355" s="64"/>
    </row>
    <row r="3356" ht="15.0" customHeight="1">
      <c r="E3356" s="64"/>
      <c r="F3356" s="65"/>
      <c r="G3356" s="64"/>
    </row>
    <row r="3357" ht="15.0" customHeight="1">
      <c r="E3357" s="64"/>
      <c r="F3357" s="65"/>
      <c r="G3357" s="64"/>
    </row>
    <row r="3358" ht="15.0" customHeight="1">
      <c r="E3358" s="64"/>
      <c r="F3358" s="65"/>
      <c r="G3358" s="64"/>
    </row>
    <row r="3359" ht="15.0" customHeight="1">
      <c r="E3359" s="64"/>
      <c r="F3359" s="65"/>
      <c r="G3359" s="64"/>
    </row>
    <row r="3360" ht="15.0" customHeight="1">
      <c r="E3360" s="64"/>
      <c r="F3360" s="65"/>
      <c r="G3360" s="64"/>
    </row>
    <row r="3361" ht="15.0" customHeight="1">
      <c r="E3361" s="64"/>
      <c r="F3361" s="65"/>
      <c r="G3361" s="64"/>
    </row>
    <row r="3362" ht="15.0" customHeight="1">
      <c r="E3362" s="64"/>
      <c r="F3362" s="65"/>
      <c r="G3362" s="64"/>
    </row>
    <row r="3363" ht="15.0" customHeight="1">
      <c r="E3363" s="64"/>
      <c r="F3363" s="65"/>
      <c r="G3363" s="64"/>
    </row>
    <row r="3364" ht="15.0" customHeight="1">
      <c r="E3364" s="64"/>
      <c r="F3364" s="65"/>
      <c r="G3364" s="64"/>
    </row>
    <row r="3365" ht="15.0" customHeight="1">
      <c r="E3365" s="64"/>
      <c r="F3365" s="65"/>
      <c r="G3365" s="64"/>
    </row>
    <row r="3366" ht="15.0" customHeight="1">
      <c r="E3366" s="64"/>
      <c r="F3366" s="65"/>
      <c r="G3366" s="64"/>
    </row>
    <row r="3367" ht="15.0" customHeight="1">
      <c r="E3367" s="64"/>
      <c r="F3367" s="65"/>
      <c r="G3367" s="64"/>
    </row>
    <row r="3368" ht="15.0" customHeight="1">
      <c r="E3368" s="64"/>
      <c r="F3368" s="65"/>
      <c r="G3368" s="64"/>
    </row>
    <row r="3369" ht="15.0" customHeight="1">
      <c r="E3369" s="64"/>
      <c r="F3369" s="65"/>
      <c r="G3369" s="64"/>
    </row>
    <row r="3370" ht="15.0" customHeight="1">
      <c r="E3370" s="64"/>
      <c r="F3370" s="65"/>
      <c r="G3370" s="64"/>
    </row>
    <row r="3371" ht="15.0" customHeight="1">
      <c r="E3371" s="64"/>
      <c r="F3371" s="65"/>
      <c r="G3371" s="64"/>
    </row>
    <row r="3372" ht="15.0" customHeight="1">
      <c r="E3372" s="64"/>
      <c r="F3372" s="65"/>
      <c r="G3372" s="64"/>
    </row>
    <row r="3373" ht="15.0" customHeight="1">
      <c r="E3373" s="64"/>
      <c r="F3373" s="65"/>
      <c r="G3373" s="64"/>
    </row>
    <row r="3374" ht="15.0" customHeight="1">
      <c r="E3374" s="64"/>
      <c r="F3374" s="65"/>
      <c r="G3374" s="64"/>
    </row>
    <row r="3375" ht="15.0" customHeight="1">
      <c r="E3375" s="64"/>
      <c r="F3375" s="65"/>
      <c r="G3375" s="64"/>
    </row>
    <row r="3376" ht="15.0" customHeight="1">
      <c r="E3376" s="64"/>
      <c r="F3376" s="65"/>
      <c r="G3376" s="64"/>
    </row>
    <row r="3377" ht="15.0" customHeight="1">
      <c r="E3377" s="64"/>
      <c r="F3377" s="65"/>
      <c r="G3377" s="64"/>
    </row>
    <row r="3378" ht="15.0" customHeight="1">
      <c r="E3378" s="64"/>
      <c r="F3378" s="65"/>
      <c r="G3378" s="64"/>
    </row>
    <row r="3379" ht="15.0" customHeight="1">
      <c r="E3379" s="64"/>
      <c r="F3379" s="65"/>
      <c r="G3379" s="64"/>
    </row>
    <row r="3380" ht="15.0" customHeight="1">
      <c r="E3380" s="64"/>
      <c r="F3380" s="65"/>
      <c r="G3380" s="64"/>
    </row>
    <row r="3381" ht="15.0" customHeight="1">
      <c r="E3381" s="64"/>
      <c r="F3381" s="65"/>
      <c r="G3381" s="64"/>
    </row>
    <row r="3382" ht="15.0" customHeight="1">
      <c r="E3382" s="64"/>
      <c r="F3382" s="65"/>
      <c r="G3382" s="64"/>
    </row>
    <row r="3383" ht="15.0" customHeight="1">
      <c r="E3383" s="64"/>
      <c r="F3383" s="65"/>
      <c r="G3383" s="64"/>
    </row>
    <row r="3384" ht="15.0" customHeight="1">
      <c r="E3384" s="64"/>
      <c r="F3384" s="65"/>
      <c r="G3384" s="64"/>
    </row>
    <row r="3385" ht="15.0" customHeight="1">
      <c r="E3385" s="64"/>
      <c r="F3385" s="65"/>
      <c r="G3385" s="64"/>
    </row>
    <row r="3386" ht="15.0" customHeight="1">
      <c r="E3386" s="64"/>
      <c r="F3386" s="65"/>
      <c r="G3386" s="64"/>
    </row>
    <row r="3387" ht="15.0" customHeight="1">
      <c r="E3387" s="64"/>
      <c r="F3387" s="65"/>
      <c r="G3387" s="64"/>
    </row>
    <row r="3388" ht="15.0" customHeight="1">
      <c r="E3388" s="64"/>
      <c r="F3388" s="65"/>
      <c r="G3388" s="64"/>
    </row>
    <row r="3389" ht="15.0" customHeight="1">
      <c r="E3389" s="64"/>
      <c r="F3389" s="65"/>
      <c r="G3389" s="64"/>
    </row>
    <row r="3390" ht="15.0" customHeight="1">
      <c r="E3390" s="64"/>
      <c r="F3390" s="65"/>
      <c r="G3390" s="64"/>
    </row>
    <row r="3391" ht="15.0" customHeight="1">
      <c r="E3391" s="64"/>
      <c r="F3391" s="65"/>
      <c r="G3391" s="64"/>
    </row>
    <row r="3392" ht="15.0" customHeight="1">
      <c r="E3392" s="64"/>
      <c r="F3392" s="65"/>
      <c r="G3392" s="64"/>
    </row>
    <row r="3393" ht="15.0" customHeight="1">
      <c r="E3393" s="64"/>
      <c r="F3393" s="65"/>
      <c r="G3393" s="64"/>
    </row>
    <row r="3394" ht="15.0" customHeight="1">
      <c r="E3394" s="64"/>
      <c r="F3394" s="65"/>
      <c r="G3394" s="64"/>
    </row>
    <row r="3395" ht="15.0" customHeight="1">
      <c r="E3395" s="64"/>
      <c r="F3395" s="65"/>
      <c r="G3395" s="64"/>
    </row>
    <row r="3396" ht="15.0" customHeight="1">
      <c r="E3396" s="64"/>
      <c r="F3396" s="65"/>
      <c r="G3396" s="64"/>
    </row>
    <row r="3397" ht="15.0" customHeight="1">
      <c r="E3397" s="64"/>
      <c r="F3397" s="65"/>
      <c r="G3397" s="64"/>
    </row>
    <row r="3398" ht="15.0" customHeight="1">
      <c r="E3398" s="64"/>
      <c r="F3398" s="65"/>
      <c r="G3398" s="64"/>
    </row>
    <row r="3399" ht="15.0" customHeight="1">
      <c r="E3399" s="64"/>
      <c r="F3399" s="65"/>
      <c r="G3399" s="64"/>
    </row>
    <row r="3400" ht="15.0" customHeight="1">
      <c r="E3400" s="64"/>
      <c r="F3400" s="65"/>
      <c r="G3400" s="64"/>
    </row>
    <row r="3401" ht="15.0" customHeight="1">
      <c r="E3401" s="64"/>
      <c r="F3401" s="65"/>
      <c r="G3401" s="64"/>
    </row>
    <row r="3402" ht="15.0" customHeight="1">
      <c r="E3402" s="64"/>
      <c r="F3402" s="65"/>
      <c r="G3402" s="64"/>
    </row>
    <row r="3403" ht="15.0" customHeight="1">
      <c r="E3403" s="64"/>
      <c r="F3403" s="65"/>
      <c r="G3403" s="64"/>
    </row>
    <row r="3404" ht="15.0" customHeight="1">
      <c r="E3404" s="64"/>
      <c r="F3404" s="65"/>
      <c r="G3404" s="64"/>
    </row>
    <row r="3405" ht="15.0" customHeight="1">
      <c r="E3405" s="64"/>
      <c r="F3405" s="65"/>
      <c r="G3405" s="64"/>
    </row>
    <row r="3406" ht="15.0" customHeight="1">
      <c r="E3406" s="64"/>
      <c r="F3406" s="65"/>
      <c r="G3406" s="64"/>
    </row>
    <row r="3407" ht="15.0" customHeight="1">
      <c r="E3407" s="64"/>
      <c r="F3407" s="65"/>
      <c r="G3407" s="64"/>
    </row>
    <row r="3408" ht="15.0" customHeight="1">
      <c r="E3408" s="64"/>
      <c r="F3408" s="65"/>
      <c r="G3408" s="64"/>
    </row>
    <row r="3409" ht="15.0" customHeight="1">
      <c r="E3409" s="64"/>
      <c r="F3409" s="65"/>
      <c r="G3409" s="64"/>
    </row>
    <row r="3410" ht="15.0" customHeight="1">
      <c r="E3410" s="64"/>
      <c r="F3410" s="65"/>
      <c r="G3410" s="64"/>
    </row>
    <row r="3411" ht="15.0" customHeight="1">
      <c r="E3411" s="64"/>
      <c r="F3411" s="65"/>
      <c r="G3411" s="64"/>
    </row>
    <row r="3412" ht="15.0" customHeight="1">
      <c r="E3412" s="64"/>
      <c r="F3412" s="65"/>
      <c r="G3412" s="64"/>
    </row>
    <row r="3413" ht="15.0" customHeight="1">
      <c r="E3413" s="64"/>
      <c r="F3413" s="65"/>
      <c r="G3413" s="64"/>
    </row>
    <row r="3414" ht="15.0" customHeight="1">
      <c r="E3414" s="64"/>
      <c r="F3414" s="65"/>
      <c r="G3414" s="64"/>
    </row>
    <row r="3415" ht="15.0" customHeight="1">
      <c r="E3415" s="64"/>
      <c r="F3415" s="65"/>
      <c r="G3415" s="64"/>
    </row>
    <row r="3416" ht="15.0" customHeight="1">
      <c r="E3416" s="64"/>
      <c r="F3416" s="65"/>
      <c r="G3416" s="64"/>
    </row>
    <row r="3417" ht="15.0" customHeight="1">
      <c r="E3417" s="64"/>
      <c r="F3417" s="65"/>
      <c r="G3417" s="64"/>
    </row>
    <row r="3418" ht="15.0" customHeight="1">
      <c r="E3418" s="64"/>
      <c r="F3418" s="65"/>
      <c r="G3418" s="64"/>
    </row>
    <row r="3419" ht="15.0" customHeight="1">
      <c r="E3419" s="64"/>
      <c r="F3419" s="65"/>
      <c r="G3419" s="64"/>
    </row>
    <row r="3420" ht="15.0" customHeight="1">
      <c r="E3420" s="64"/>
      <c r="F3420" s="65"/>
      <c r="G3420" s="64"/>
    </row>
    <row r="3421" ht="15.0" customHeight="1">
      <c r="E3421" s="64"/>
      <c r="F3421" s="65"/>
      <c r="G3421" s="64"/>
    </row>
    <row r="3422" ht="15.0" customHeight="1">
      <c r="E3422" s="64"/>
      <c r="F3422" s="65"/>
      <c r="G3422" s="64"/>
    </row>
    <row r="3423" ht="15.0" customHeight="1">
      <c r="E3423" s="64"/>
      <c r="F3423" s="65"/>
      <c r="G3423" s="64"/>
    </row>
    <row r="3424" ht="15.0" customHeight="1">
      <c r="E3424" s="64"/>
      <c r="F3424" s="65"/>
      <c r="G3424" s="64"/>
    </row>
    <row r="3425" ht="15.0" customHeight="1">
      <c r="E3425" s="64"/>
      <c r="F3425" s="65"/>
      <c r="G3425" s="64"/>
    </row>
    <row r="3426" ht="15.0" customHeight="1">
      <c r="E3426" s="64"/>
      <c r="F3426" s="65"/>
      <c r="G3426" s="64"/>
    </row>
    <row r="3427" ht="15.0" customHeight="1">
      <c r="E3427" s="64"/>
      <c r="F3427" s="65"/>
      <c r="G3427" s="64"/>
    </row>
    <row r="3428" ht="15.0" customHeight="1">
      <c r="E3428" s="64"/>
      <c r="F3428" s="65"/>
      <c r="G3428" s="64"/>
    </row>
    <row r="3429" ht="15.0" customHeight="1">
      <c r="E3429" s="64"/>
      <c r="F3429" s="65"/>
      <c r="G3429" s="64"/>
    </row>
    <row r="3430" ht="15.0" customHeight="1">
      <c r="E3430" s="64"/>
      <c r="F3430" s="65"/>
      <c r="G3430" s="64"/>
    </row>
    <row r="3431" ht="15.0" customHeight="1">
      <c r="E3431" s="64"/>
      <c r="F3431" s="65"/>
      <c r="G3431" s="64"/>
    </row>
    <row r="3432" ht="15.0" customHeight="1">
      <c r="E3432" s="64"/>
      <c r="F3432" s="65"/>
      <c r="G3432" s="64"/>
    </row>
    <row r="3433" ht="15.0" customHeight="1">
      <c r="E3433" s="64"/>
      <c r="F3433" s="65"/>
      <c r="G3433" s="64"/>
    </row>
    <row r="3434" ht="15.0" customHeight="1">
      <c r="E3434" s="64"/>
      <c r="F3434" s="65"/>
      <c r="G3434" s="64"/>
    </row>
    <row r="3435" ht="15.0" customHeight="1">
      <c r="E3435" s="64"/>
      <c r="F3435" s="65"/>
      <c r="G3435" s="64"/>
    </row>
    <row r="3436" ht="15.0" customHeight="1">
      <c r="E3436" s="64"/>
      <c r="F3436" s="65"/>
      <c r="G3436" s="64"/>
    </row>
    <row r="3437" ht="15.0" customHeight="1">
      <c r="E3437" s="64"/>
      <c r="F3437" s="65"/>
      <c r="G3437" s="64"/>
    </row>
    <row r="3438" ht="15.0" customHeight="1">
      <c r="E3438" s="64"/>
      <c r="F3438" s="65"/>
      <c r="G3438" s="64"/>
    </row>
    <row r="3439" ht="15.0" customHeight="1">
      <c r="E3439" s="64"/>
      <c r="F3439" s="65"/>
      <c r="G3439" s="64"/>
    </row>
    <row r="3440" ht="15.0" customHeight="1">
      <c r="E3440" s="64"/>
      <c r="F3440" s="65"/>
      <c r="G3440" s="64"/>
    </row>
    <row r="3441" ht="15.0" customHeight="1">
      <c r="E3441" s="64"/>
      <c r="F3441" s="65"/>
      <c r="G3441" s="64"/>
    </row>
    <row r="3442" ht="15.0" customHeight="1">
      <c r="E3442" s="64"/>
      <c r="F3442" s="65"/>
      <c r="G3442" s="64"/>
    </row>
    <row r="3443" ht="15.0" customHeight="1">
      <c r="E3443" s="64"/>
      <c r="F3443" s="65"/>
      <c r="G3443" s="64"/>
    </row>
    <row r="3444" ht="15.0" customHeight="1">
      <c r="E3444" s="64"/>
      <c r="F3444" s="65"/>
      <c r="G3444" s="64"/>
    </row>
    <row r="3445" ht="15.0" customHeight="1">
      <c r="E3445" s="64"/>
      <c r="F3445" s="65"/>
      <c r="G3445" s="64"/>
    </row>
    <row r="3446" ht="15.0" customHeight="1">
      <c r="E3446" s="64"/>
      <c r="F3446" s="65"/>
      <c r="G3446" s="64"/>
    </row>
    <row r="3447" ht="15.0" customHeight="1">
      <c r="E3447" s="64"/>
      <c r="F3447" s="65"/>
      <c r="G3447" s="64"/>
    </row>
    <row r="3448" ht="15.0" customHeight="1">
      <c r="E3448" s="64"/>
      <c r="F3448" s="65"/>
      <c r="G3448" s="64"/>
    </row>
    <row r="3449" ht="15.0" customHeight="1">
      <c r="E3449" s="64"/>
      <c r="F3449" s="65"/>
      <c r="G3449" s="64"/>
    </row>
    <row r="3450" ht="15.0" customHeight="1">
      <c r="E3450" s="64"/>
      <c r="F3450" s="65"/>
      <c r="G3450" s="64"/>
    </row>
    <row r="3451" ht="15.0" customHeight="1">
      <c r="E3451" s="64"/>
      <c r="F3451" s="65"/>
      <c r="G3451" s="64"/>
    </row>
    <row r="3452" ht="15.0" customHeight="1">
      <c r="E3452" s="64"/>
      <c r="F3452" s="65"/>
      <c r="G3452" s="64"/>
    </row>
    <row r="3453" ht="15.0" customHeight="1">
      <c r="E3453" s="64"/>
      <c r="F3453" s="65"/>
      <c r="G3453" s="64"/>
    </row>
    <row r="3454" ht="15.0" customHeight="1">
      <c r="E3454" s="64"/>
      <c r="F3454" s="65"/>
      <c r="G3454" s="64"/>
    </row>
    <row r="3455" ht="15.0" customHeight="1">
      <c r="E3455" s="64"/>
      <c r="F3455" s="65"/>
      <c r="G3455" s="64"/>
    </row>
    <row r="3456" ht="15.0" customHeight="1">
      <c r="E3456" s="64"/>
      <c r="F3456" s="65"/>
      <c r="G3456" s="64"/>
    </row>
    <row r="3457" ht="15.0" customHeight="1">
      <c r="E3457" s="64"/>
      <c r="F3457" s="65"/>
      <c r="G3457" s="64"/>
    </row>
    <row r="3458" ht="15.0" customHeight="1">
      <c r="E3458" s="64"/>
      <c r="F3458" s="65"/>
      <c r="G3458" s="64"/>
    </row>
    <row r="3459" ht="15.0" customHeight="1">
      <c r="E3459" s="64"/>
      <c r="F3459" s="65"/>
      <c r="G3459" s="64"/>
    </row>
    <row r="3460" ht="15.0" customHeight="1">
      <c r="E3460" s="64"/>
      <c r="F3460" s="65"/>
      <c r="G3460" s="64"/>
    </row>
    <row r="3461" ht="15.0" customHeight="1">
      <c r="E3461" s="64"/>
      <c r="F3461" s="65"/>
      <c r="G3461" s="64"/>
    </row>
    <row r="3462" ht="15.0" customHeight="1">
      <c r="E3462" s="64"/>
      <c r="F3462" s="65"/>
      <c r="G3462" s="64"/>
    </row>
    <row r="3463" ht="15.0" customHeight="1">
      <c r="E3463" s="64"/>
      <c r="F3463" s="65"/>
      <c r="G3463" s="64"/>
    </row>
    <row r="3464" ht="15.0" customHeight="1">
      <c r="E3464" s="64"/>
      <c r="F3464" s="65"/>
      <c r="G3464" s="64"/>
    </row>
    <row r="3465" ht="15.0" customHeight="1">
      <c r="E3465" s="64"/>
      <c r="F3465" s="65"/>
      <c r="G3465" s="64"/>
    </row>
    <row r="3466" ht="15.0" customHeight="1">
      <c r="E3466" s="64"/>
      <c r="F3466" s="65"/>
      <c r="G3466" s="64"/>
    </row>
    <row r="3467" ht="15.0" customHeight="1">
      <c r="E3467" s="64"/>
      <c r="F3467" s="65"/>
      <c r="G3467" s="64"/>
    </row>
    <row r="3468" ht="15.0" customHeight="1">
      <c r="E3468" s="64"/>
      <c r="F3468" s="65"/>
      <c r="G3468" s="64"/>
    </row>
    <row r="3469" ht="15.0" customHeight="1">
      <c r="E3469" s="64"/>
      <c r="F3469" s="65"/>
      <c r="G3469" s="64"/>
    </row>
    <row r="3470" ht="15.0" customHeight="1">
      <c r="E3470" s="64"/>
      <c r="F3470" s="65"/>
      <c r="G3470" s="64"/>
    </row>
    <row r="3471" ht="15.0" customHeight="1">
      <c r="E3471" s="64"/>
      <c r="F3471" s="65"/>
      <c r="G3471" s="64"/>
    </row>
    <row r="3472" ht="15.0" customHeight="1">
      <c r="E3472" s="64"/>
      <c r="F3472" s="65"/>
      <c r="G3472" s="64"/>
    </row>
    <row r="3473" ht="15.0" customHeight="1">
      <c r="E3473" s="64"/>
      <c r="F3473" s="65"/>
      <c r="G3473" s="64"/>
    </row>
    <row r="3474" ht="15.0" customHeight="1">
      <c r="E3474" s="64"/>
      <c r="F3474" s="65"/>
      <c r="G3474" s="64"/>
    </row>
    <row r="3475" ht="15.0" customHeight="1">
      <c r="E3475" s="64"/>
      <c r="F3475" s="65"/>
      <c r="G3475" s="64"/>
    </row>
    <row r="3476" ht="15.0" customHeight="1">
      <c r="E3476" s="64"/>
      <c r="F3476" s="65"/>
      <c r="G3476" s="64"/>
    </row>
    <row r="3477" ht="15.0" customHeight="1">
      <c r="E3477" s="64"/>
      <c r="F3477" s="65"/>
      <c r="G3477" s="64"/>
    </row>
    <row r="3478" ht="15.0" customHeight="1">
      <c r="E3478" s="64"/>
      <c r="F3478" s="65"/>
      <c r="G3478" s="64"/>
    </row>
    <row r="3479" ht="15.0" customHeight="1">
      <c r="E3479" s="64"/>
      <c r="F3479" s="65"/>
      <c r="G3479" s="64"/>
    </row>
    <row r="3480" ht="15.0" customHeight="1">
      <c r="E3480" s="64"/>
      <c r="F3480" s="65"/>
      <c r="G3480" s="64"/>
    </row>
    <row r="3481" ht="15.0" customHeight="1">
      <c r="E3481" s="64"/>
      <c r="F3481" s="65"/>
      <c r="G3481" s="64"/>
    </row>
    <row r="3482" ht="15.0" customHeight="1">
      <c r="E3482" s="64"/>
      <c r="F3482" s="65"/>
      <c r="G3482" s="64"/>
    </row>
    <row r="3483" ht="15.0" customHeight="1">
      <c r="E3483" s="64"/>
      <c r="F3483" s="65"/>
      <c r="G3483" s="64"/>
    </row>
    <row r="3484" ht="15.0" customHeight="1">
      <c r="E3484" s="64"/>
      <c r="F3484" s="65"/>
      <c r="G3484" s="64"/>
    </row>
    <row r="3485" ht="15.0" customHeight="1">
      <c r="E3485" s="64"/>
      <c r="F3485" s="65"/>
      <c r="G3485" s="64"/>
    </row>
    <row r="3486" ht="15.0" customHeight="1">
      <c r="E3486" s="64"/>
      <c r="F3486" s="65"/>
      <c r="G3486" s="64"/>
    </row>
    <row r="3487" ht="15.0" customHeight="1">
      <c r="E3487" s="64"/>
      <c r="F3487" s="65"/>
      <c r="G3487" s="64"/>
    </row>
    <row r="3488" ht="15.0" customHeight="1">
      <c r="E3488" s="64"/>
      <c r="F3488" s="65"/>
      <c r="G3488" s="64"/>
    </row>
    <row r="3489" ht="15.0" customHeight="1">
      <c r="E3489" s="64"/>
      <c r="F3489" s="65"/>
      <c r="G3489" s="64"/>
    </row>
    <row r="3490" ht="15.0" customHeight="1">
      <c r="E3490" s="64"/>
      <c r="F3490" s="65"/>
      <c r="G3490" s="64"/>
    </row>
    <row r="3491" ht="15.0" customHeight="1">
      <c r="E3491" s="64"/>
      <c r="F3491" s="65"/>
      <c r="G3491" s="64"/>
    </row>
    <row r="3492" ht="15.0" customHeight="1">
      <c r="E3492" s="64"/>
      <c r="F3492" s="65"/>
      <c r="G3492" s="64"/>
    </row>
    <row r="3493" ht="15.0" customHeight="1">
      <c r="E3493" s="64"/>
      <c r="F3493" s="65"/>
      <c r="G3493" s="64"/>
    </row>
    <row r="3494" ht="15.0" customHeight="1">
      <c r="E3494" s="64"/>
      <c r="F3494" s="65"/>
      <c r="G3494" s="64"/>
    </row>
    <row r="3495" ht="15.0" customHeight="1">
      <c r="E3495" s="64"/>
      <c r="F3495" s="65"/>
      <c r="G3495" s="64"/>
    </row>
    <row r="3496" ht="15.0" customHeight="1">
      <c r="E3496" s="64"/>
      <c r="F3496" s="65"/>
      <c r="G3496" s="64"/>
    </row>
    <row r="3497" ht="15.0" customHeight="1">
      <c r="E3497" s="64"/>
      <c r="F3497" s="65"/>
      <c r="G3497" s="64"/>
    </row>
    <row r="3498" ht="15.0" customHeight="1">
      <c r="E3498" s="64"/>
      <c r="F3498" s="65"/>
      <c r="G3498" s="64"/>
    </row>
    <row r="3499" ht="15.0" customHeight="1">
      <c r="E3499" s="64"/>
      <c r="F3499" s="65"/>
      <c r="G3499" s="64"/>
    </row>
    <row r="3500" ht="15.0" customHeight="1">
      <c r="E3500" s="64"/>
      <c r="F3500" s="65"/>
      <c r="G3500" s="64"/>
    </row>
    <row r="3501" ht="15.0" customHeight="1">
      <c r="E3501" s="64"/>
      <c r="F3501" s="65"/>
      <c r="G3501" s="64"/>
    </row>
    <row r="3502" ht="15.0" customHeight="1">
      <c r="E3502" s="64"/>
      <c r="F3502" s="65"/>
      <c r="G3502" s="64"/>
    </row>
    <row r="3503" ht="15.0" customHeight="1">
      <c r="E3503" s="64"/>
      <c r="F3503" s="65"/>
      <c r="G3503" s="64"/>
    </row>
    <row r="3504" ht="15.0" customHeight="1">
      <c r="E3504" s="64"/>
      <c r="F3504" s="65"/>
      <c r="G3504" s="64"/>
    </row>
    <row r="3505" ht="15.0" customHeight="1">
      <c r="E3505" s="64"/>
      <c r="F3505" s="65"/>
      <c r="G3505" s="64"/>
    </row>
    <row r="3506" ht="15.0" customHeight="1">
      <c r="E3506" s="64"/>
      <c r="F3506" s="65"/>
      <c r="G3506" s="64"/>
    </row>
    <row r="3507" ht="15.0" customHeight="1">
      <c r="E3507" s="64"/>
      <c r="F3507" s="65"/>
      <c r="G3507" s="64"/>
    </row>
    <row r="3508" ht="15.0" customHeight="1">
      <c r="E3508" s="64"/>
      <c r="F3508" s="65"/>
      <c r="G3508" s="64"/>
    </row>
    <row r="3509" ht="15.0" customHeight="1">
      <c r="E3509" s="64"/>
      <c r="F3509" s="65"/>
      <c r="G3509" s="64"/>
    </row>
    <row r="3510" ht="15.0" customHeight="1">
      <c r="E3510" s="64"/>
      <c r="F3510" s="65"/>
      <c r="G3510" s="64"/>
    </row>
    <row r="3511" ht="15.0" customHeight="1">
      <c r="E3511" s="64"/>
      <c r="F3511" s="65"/>
      <c r="G3511" s="64"/>
    </row>
    <row r="3512" ht="15.0" customHeight="1">
      <c r="E3512" s="64"/>
      <c r="F3512" s="65"/>
      <c r="G3512" s="64"/>
    </row>
    <row r="3513" ht="15.0" customHeight="1">
      <c r="E3513" s="64"/>
      <c r="F3513" s="65"/>
      <c r="G3513" s="64"/>
    </row>
    <row r="3514" ht="15.0" customHeight="1">
      <c r="E3514" s="64"/>
      <c r="F3514" s="65"/>
      <c r="G3514" s="64"/>
    </row>
    <row r="3515" ht="15.0" customHeight="1">
      <c r="E3515" s="64"/>
      <c r="F3515" s="65"/>
      <c r="G3515" s="64"/>
    </row>
    <row r="3516" ht="15.0" customHeight="1">
      <c r="E3516" s="64"/>
      <c r="F3516" s="65"/>
      <c r="G3516" s="64"/>
    </row>
    <row r="3517" ht="15.0" customHeight="1">
      <c r="E3517" s="64"/>
      <c r="F3517" s="65"/>
      <c r="G3517" s="64"/>
    </row>
    <row r="3518" ht="15.0" customHeight="1">
      <c r="E3518" s="64"/>
      <c r="F3518" s="65"/>
      <c r="G3518" s="64"/>
    </row>
    <row r="3519" ht="15.0" customHeight="1">
      <c r="E3519" s="64"/>
      <c r="F3519" s="65"/>
      <c r="G3519" s="64"/>
    </row>
    <row r="3520" ht="15.0" customHeight="1">
      <c r="E3520" s="64"/>
      <c r="F3520" s="65"/>
      <c r="G3520" s="64"/>
    </row>
    <row r="3521" ht="15.0" customHeight="1">
      <c r="E3521" s="64"/>
      <c r="F3521" s="65"/>
      <c r="G3521" s="64"/>
    </row>
    <row r="3522" ht="15.0" customHeight="1">
      <c r="E3522" s="64"/>
      <c r="F3522" s="65"/>
      <c r="G3522" s="64"/>
    </row>
    <row r="3523" ht="15.0" customHeight="1">
      <c r="E3523" s="64"/>
      <c r="F3523" s="65"/>
      <c r="G3523" s="64"/>
    </row>
    <row r="3524" ht="15.0" customHeight="1">
      <c r="E3524" s="64"/>
      <c r="F3524" s="65"/>
      <c r="G3524" s="64"/>
    </row>
    <row r="3525" ht="15.0" customHeight="1">
      <c r="E3525" s="64"/>
      <c r="F3525" s="65"/>
      <c r="G3525" s="64"/>
    </row>
    <row r="3526" ht="15.0" customHeight="1">
      <c r="E3526" s="64"/>
      <c r="F3526" s="65"/>
      <c r="G3526" s="64"/>
    </row>
    <row r="3527" ht="15.0" customHeight="1">
      <c r="E3527" s="64"/>
      <c r="F3527" s="65"/>
      <c r="G3527" s="64"/>
    </row>
    <row r="3528" ht="15.0" customHeight="1">
      <c r="E3528" s="64"/>
      <c r="F3528" s="65"/>
      <c r="G3528" s="64"/>
    </row>
    <row r="3529" ht="15.0" customHeight="1">
      <c r="E3529" s="64"/>
      <c r="F3529" s="65"/>
      <c r="G3529" s="64"/>
    </row>
    <row r="3530" ht="15.0" customHeight="1">
      <c r="E3530" s="64"/>
      <c r="F3530" s="65"/>
      <c r="G3530" s="64"/>
    </row>
    <row r="3531" ht="15.0" customHeight="1">
      <c r="E3531" s="64"/>
      <c r="F3531" s="65"/>
      <c r="G3531" s="64"/>
    </row>
    <row r="3532" ht="15.0" customHeight="1">
      <c r="E3532" s="64"/>
      <c r="F3532" s="65"/>
      <c r="G3532" s="64"/>
    </row>
    <row r="3533" ht="15.0" customHeight="1">
      <c r="E3533" s="64"/>
      <c r="F3533" s="65"/>
      <c r="G3533" s="64"/>
    </row>
    <row r="3534" ht="15.0" customHeight="1">
      <c r="E3534" s="64"/>
      <c r="F3534" s="65"/>
      <c r="G3534" s="64"/>
    </row>
    <row r="3535" ht="15.0" customHeight="1">
      <c r="E3535" s="64"/>
      <c r="F3535" s="65"/>
      <c r="G3535" s="64"/>
    </row>
    <row r="3536" ht="15.0" customHeight="1">
      <c r="E3536" s="64"/>
      <c r="F3536" s="65"/>
      <c r="G3536" s="64"/>
    </row>
    <row r="3537" ht="15.0" customHeight="1">
      <c r="E3537" s="64"/>
      <c r="F3537" s="65"/>
      <c r="G3537" s="64"/>
    </row>
    <row r="3538" ht="15.0" customHeight="1">
      <c r="E3538" s="64"/>
      <c r="F3538" s="65"/>
      <c r="G3538" s="64"/>
    </row>
    <row r="3539" ht="15.0" customHeight="1">
      <c r="E3539" s="64"/>
      <c r="F3539" s="65"/>
      <c r="G3539" s="64"/>
    </row>
    <row r="3540" ht="15.0" customHeight="1">
      <c r="E3540" s="64"/>
      <c r="F3540" s="65"/>
      <c r="G3540" s="64"/>
    </row>
    <row r="3541" ht="15.0" customHeight="1">
      <c r="E3541" s="64"/>
      <c r="F3541" s="65"/>
      <c r="G3541" s="64"/>
    </row>
    <row r="3542" ht="15.0" customHeight="1">
      <c r="E3542" s="64"/>
      <c r="F3542" s="65"/>
      <c r="G3542" s="64"/>
    </row>
    <row r="3543" ht="15.0" customHeight="1">
      <c r="E3543" s="64"/>
      <c r="F3543" s="65"/>
      <c r="G3543" s="64"/>
    </row>
    <row r="3544" ht="15.0" customHeight="1">
      <c r="E3544" s="64"/>
      <c r="F3544" s="65"/>
      <c r="G3544" s="64"/>
    </row>
    <row r="3545" ht="15.0" customHeight="1">
      <c r="E3545" s="64"/>
      <c r="F3545" s="65"/>
      <c r="G3545" s="64"/>
    </row>
    <row r="3546" ht="15.0" customHeight="1">
      <c r="E3546" s="64"/>
      <c r="F3546" s="65"/>
      <c r="G3546" s="64"/>
    </row>
    <row r="3547" ht="15.0" customHeight="1">
      <c r="E3547" s="64"/>
      <c r="F3547" s="65"/>
      <c r="G3547" s="64"/>
    </row>
    <row r="3548" ht="15.0" customHeight="1">
      <c r="E3548" s="64"/>
      <c r="F3548" s="65"/>
      <c r="G3548" s="64"/>
    </row>
    <row r="3549" ht="15.0" customHeight="1">
      <c r="E3549" s="64"/>
      <c r="F3549" s="65"/>
      <c r="G3549" s="64"/>
    </row>
    <row r="3550" ht="15.0" customHeight="1">
      <c r="E3550" s="64"/>
      <c r="F3550" s="65"/>
      <c r="G3550" s="64"/>
    </row>
    <row r="3551" ht="15.0" customHeight="1">
      <c r="E3551" s="64"/>
      <c r="F3551" s="65"/>
      <c r="G3551" s="64"/>
    </row>
    <row r="3552" ht="15.0" customHeight="1">
      <c r="E3552" s="64"/>
      <c r="F3552" s="65"/>
      <c r="G3552" s="64"/>
    </row>
    <row r="3553" ht="15.0" customHeight="1">
      <c r="E3553" s="64"/>
      <c r="F3553" s="65"/>
      <c r="G3553" s="64"/>
    </row>
    <row r="3554" ht="15.0" customHeight="1">
      <c r="E3554" s="64"/>
      <c r="F3554" s="65"/>
      <c r="G3554" s="64"/>
    </row>
    <row r="3555" ht="15.0" customHeight="1">
      <c r="E3555" s="64"/>
      <c r="F3555" s="65"/>
      <c r="G3555" s="64"/>
    </row>
    <row r="3556" ht="15.0" customHeight="1">
      <c r="E3556" s="64"/>
      <c r="F3556" s="65"/>
      <c r="G3556" s="64"/>
    </row>
    <row r="3557" ht="15.0" customHeight="1">
      <c r="E3557" s="64"/>
      <c r="F3557" s="65"/>
      <c r="G3557" s="64"/>
    </row>
    <row r="3558" ht="15.0" customHeight="1">
      <c r="E3558" s="64"/>
      <c r="F3558" s="65"/>
      <c r="G3558" s="64"/>
    </row>
    <row r="3559" ht="15.0" customHeight="1">
      <c r="E3559" s="64"/>
      <c r="F3559" s="65"/>
      <c r="G3559" s="64"/>
    </row>
    <row r="3560" ht="15.0" customHeight="1">
      <c r="E3560" s="64"/>
      <c r="F3560" s="65"/>
      <c r="G3560" s="64"/>
    </row>
    <row r="3561" ht="15.0" customHeight="1">
      <c r="E3561" s="64"/>
      <c r="F3561" s="65"/>
      <c r="G3561" s="64"/>
    </row>
    <row r="3562" ht="15.0" customHeight="1">
      <c r="E3562" s="64"/>
      <c r="F3562" s="65"/>
      <c r="G3562" s="64"/>
    </row>
    <row r="3563" ht="15.0" customHeight="1">
      <c r="E3563" s="64"/>
      <c r="F3563" s="65"/>
      <c r="G3563" s="64"/>
    </row>
    <row r="3564" ht="15.0" customHeight="1">
      <c r="E3564" s="64"/>
      <c r="F3564" s="65"/>
      <c r="G3564" s="64"/>
    </row>
    <row r="3565" ht="15.0" customHeight="1">
      <c r="E3565" s="64"/>
      <c r="F3565" s="65"/>
      <c r="G3565" s="64"/>
    </row>
    <row r="3566" ht="15.0" customHeight="1">
      <c r="E3566" s="64"/>
      <c r="F3566" s="65"/>
      <c r="G3566" s="64"/>
    </row>
    <row r="3567" ht="15.0" customHeight="1">
      <c r="E3567" s="64"/>
      <c r="F3567" s="65"/>
      <c r="G3567" s="64"/>
    </row>
    <row r="3568" ht="15.0" customHeight="1">
      <c r="E3568" s="64"/>
      <c r="F3568" s="65"/>
      <c r="G3568" s="64"/>
    </row>
    <row r="3569" ht="15.0" customHeight="1">
      <c r="E3569" s="64"/>
      <c r="F3569" s="65"/>
      <c r="G3569" s="64"/>
    </row>
    <row r="3570" ht="15.0" customHeight="1">
      <c r="E3570" s="64"/>
      <c r="F3570" s="65"/>
      <c r="G3570" s="64"/>
    </row>
    <row r="3571" ht="15.0" customHeight="1">
      <c r="E3571" s="64"/>
      <c r="F3571" s="65"/>
      <c r="G3571" s="64"/>
    </row>
    <row r="3572" ht="15.0" customHeight="1">
      <c r="E3572" s="64"/>
      <c r="F3572" s="65"/>
      <c r="G3572" s="64"/>
    </row>
    <row r="3573" ht="15.0" customHeight="1">
      <c r="E3573" s="64"/>
      <c r="F3573" s="65"/>
      <c r="G3573" s="64"/>
    </row>
    <row r="3574" ht="15.0" customHeight="1">
      <c r="E3574" s="64"/>
      <c r="F3574" s="65"/>
      <c r="G3574" s="64"/>
    </row>
    <row r="3575" ht="15.0" customHeight="1">
      <c r="E3575" s="64"/>
      <c r="F3575" s="65"/>
      <c r="G3575" s="64"/>
    </row>
    <row r="3576" ht="15.0" customHeight="1">
      <c r="E3576" s="64"/>
      <c r="F3576" s="65"/>
      <c r="G3576" s="64"/>
    </row>
    <row r="3577" ht="15.0" customHeight="1">
      <c r="E3577" s="64"/>
      <c r="F3577" s="65"/>
      <c r="G3577" s="64"/>
    </row>
    <row r="3578" ht="15.0" customHeight="1">
      <c r="E3578" s="64"/>
      <c r="F3578" s="65"/>
      <c r="G3578" s="64"/>
    </row>
    <row r="3579" ht="15.0" customHeight="1">
      <c r="E3579" s="64"/>
      <c r="F3579" s="65"/>
      <c r="G3579" s="64"/>
    </row>
    <row r="3580" ht="15.0" customHeight="1">
      <c r="E3580" s="64"/>
      <c r="F3580" s="65"/>
      <c r="G3580" s="64"/>
    </row>
    <row r="3581" ht="15.0" customHeight="1">
      <c r="E3581" s="64"/>
      <c r="F3581" s="65"/>
      <c r="G3581" s="64"/>
    </row>
    <row r="3582" ht="15.0" customHeight="1">
      <c r="E3582" s="64"/>
      <c r="F3582" s="65"/>
      <c r="G3582" s="64"/>
    </row>
    <row r="3583" ht="15.0" customHeight="1">
      <c r="E3583" s="64"/>
      <c r="F3583" s="65"/>
      <c r="G3583" s="64"/>
    </row>
    <row r="3584" ht="15.0" customHeight="1">
      <c r="E3584" s="64"/>
      <c r="F3584" s="65"/>
      <c r="G3584" s="64"/>
    </row>
    <row r="3585" ht="15.0" customHeight="1">
      <c r="E3585" s="64"/>
      <c r="F3585" s="65"/>
      <c r="G3585" s="64"/>
    </row>
    <row r="3586" ht="15.0" customHeight="1">
      <c r="E3586" s="64"/>
      <c r="F3586" s="65"/>
      <c r="G3586" s="64"/>
    </row>
    <row r="3587" ht="15.0" customHeight="1">
      <c r="E3587" s="64"/>
      <c r="F3587" s="65"/>
      <c r="G3587" s="64"/>
    </row>
    <row r="3588" ht="15.0" customHeight="1">
      <c r="E3588" s="64"/>
      <c r="F3588" s="65"/>
      <c r="G3588" s="64"/>
    </row>
    <row r="3589" ht="15.0" customHeight="1">
      <c r="E3589" s="64"/>
      <c r="F3589" s="65"/>
      <c r="G3589" s="64"/>
    </row>
    <row r="3590" ht="15.0" customHeight="1">
      <c r="E3590" s="64"/>
      <c r="F3590" s="65"/>
      <c r="G3590" s="64"/>
    </row>
    <row r="3591" ht="15.0" customHeight="1">
      <c r="E3591" s="64"/>
      <c r="F3591" s="65"/>
      <c r="G3591" s="64"/>
    </row>
    <row r="3592" ht="15.0" customHeight="1">
      <c r="E3592" s="64"/>
      <c r="F3592" s="65"/>
      <c r="G3592" s="64"/>
    </row>
    <row r="3593" ht="15.0" customHeight="1">
      <c r="E3593" s="64"/>
      <c r="F3593" s="65"/>
      <c r="G3593" s="64"/>
    </row>
    <row r="3594" ht="15.0" customHeight="1">
      <c r="E3594" s="64"/>
      <c r="F3594" s="65"/>
      <c r="G3594" s="64"/>
    </row>
    <row r="3595" ht="15.0" customHeight="1">
      <c r="E3595" s="64"/>
      <c r="F3595" s="65"/>
      <c r="G3595" s="64"/>
    </row>
    <row r="3596" ht="15.0" customHeight="1">
      <c r="E3596" s="64"/>
      <c r="F3596" s="65"/>
      <c r="G3596" s="64"/>
    </row>
    <row r="3597" ht="15.0" customHeight="1">
      <c r="E3597" s="64"/>
      <c r="F3597" s="65"/>
      <c r="G3597" s="64"/>
    </row>
    <row r="3598" ht="15.0" customHeight="1">
      <c r="E3598" s="64"/>
      <c r="F3598" s="65"/>
      <c r="G3598" s="64"/>
    </row>
    <row r="3599" ht="15.0" customHeight="1">
      <c r="E3599" s="64"/>
      <c r="F3599" s="65"/>
      <c r="G3599" s="64"/>
    </row>
    <row r="3600" ht="15.0" customHeight="1">
      <c r="E3600" s="64"/>
      <c r="F3600" s="65"/>
      <c r="G3600" s="64"/>
    </row>
    <row r="3601" ht="15.0" customHeight="1">
      <c r="E3601" s="64"/>
      <c r="F3601" s="65"/>
      <c r="G3601" s="64"/>
    </row>
    <row r="3602" ht="15.0" customHeight="1">
      <c r="E3602" s="64"/>
      <c r="F3602" s="65"/>
      <c r="G3602" s="64"/>
    </row>
    <row r="3603" ht="15.0" customHeight="1">
      <c r="E3603" s="64"/>
      <c r="F3603" s="65"/>
      <c r="G3603" s="64"/>
    </row>
    <row r="3604" ht="15.0" customHeight="1">
      <c r="E3604" s="64"/>
      <c r="F3604" s="65"/>
      <c r="G3604" s="64"/>
    </row>
    <row r="3605" ht="15.0" customHeight="1">
      <c r="E3605" s="64"/>
      <c r="F3605" s="65"/>
      <c r="G3605" s="64"/>
    </row>
    <row r="3606" ht="15.0" customHeight="1">
      <c r="E3606" s="64"/>
      <c r="F3606" s="65"/>
      <c r="G3606" s="64"/>
    </row>
    <row r="3607" ht="15.0" customHeight="1">
      <c r="E3607" s="64"/>
      <c r="F3607" s="65"/>
      <c r="G3607" s="64"/>
    </row>
    <row r="3608" ht="15.0" customHeight="1">
      <c r="E3608" s="64"/>
      <c r="F3608" s="65"/>
      <c r="G3608" s="64"/>
    </row>
    <row r="3609" ht="15.0" customHeight="1">
      <c r="E3609" s="64"/>
      <c r="F3609" s="65"/>
      <c r="G3609" s="64"/>
    </row>
    <row r="3610" ht="15.0" customHeight="1">
      <c r="E3610" s="64"/>
      <c r="F3610" s="65"/>
      <c r="G3610" s="64"/>
    </row>
    <row r="3611" ht="15.0" customHeight="1">
      <c r="E3611" s="64"/>
      <c r="F3611" s="65"/>
      <c r="G3611" s="64"/>
    </row>
    <row r="3612" ht="15.0" customHeight="1">
      <c r="E3612" s="64"/>
      <c r="F3612" s="65"/>
      <c r="G3612" s="64"/>
    </row>
    <row r="3613" ht="15.0" customHeight="1">
      <c r="E3613" s="64"/>
      <c r="F3613" s="65"/>
      <c r="G3613" s="64"/>
    </row>
    <row r="3614" ht="15.0" customHeight="1">
      <c r="E3614" s="64"/>
      <c r="F3614" s="65"/>
      <c r="G3614" s="64"/>
    </row>
    <row r="3615" ht="15.0" customHeight="1">
      <c r="E3615" s="64"/>
      <c r="F3615" s="65"/>
      <c r="G3615" s="64"/>
    </row>
    <row r="3616" ht="15.0" customHeight="1">
      <c r="E3616" s="64"/>
      <c r="F3616" s="65"/>
      <c r="G3616" s="64"/>
    </row>
    <row r="3617" ht="15.0" customHeight="1">
      <c r="E3617" s="64"/>
      <c r="F3617" s="65"/>
      <c r="G3617" s="64"/>
    </row>
    <row r="3618" ht="15.0" customHeight="1">
      <c r="E3618" s="64"/>
      <c r="F3618" s="65"/>
      <c r="G3618" s="64"/>
    </row>
    <row r="3619" ht="15.0" customHeight="1">
      <c r="E3619" s="64"/>
      <c r="F3619" s="65"/>
      <c r="G3619" s="64"/>
    </row>
    <row r="3620" ht="15.0" customHeight="1">
      <c r="E3620" s="64"/>
      <c r="F3620" s="65"/>
      <c r="G3620" s="64"/>
    </row>
    <row r="3621" ht="15.0" customHeight="1">
      <c r="E3621" s="64"/>
      <c r="F3621" s="65"/>
      <c r="G3621" s="64"/>
    </row>
    <row r="3622" ht="15.0" customHeight="1">
      <c r="E3622" s="64"/>
      <c r="F3622" s="65"/>
      <c r="G3622" s="64"/>
    </row>
    <row r="3623" ht="15.0" customHeight="1">
      <c r="E3623" s="64"/>
      <c r="F3623" s="65"/>
      <c r="G3623" s="64"/>
    </row>
    <row r="3624" ht="15.0" customHeight="1">
      <c r="E3624" s="64"/>
      <c r="F3624" s="65"/>
      <c r="G3624" s="64"/>
    </row>
    <row r="3625" ht="15.0" customHeight="1">
      <c r="E3625" s="64"/>
      <c r="F3625" s="65"/>
      <c r="G3625" s="64"/>
    </row>
    <row r="3626" ht="15.0" customHeight="1">
      <c r="E3626" s="64"/>
      <c r="F3626" s="65"/>
      <c r="G3626" s="64"/>
    </row>
    <row r="3627" ht="15.0" customHeight="1">
      <c r="E3627" s="64"/>
      <c r="F3627" s="65"/>
      <c r="G3627" s="64"/>
    </row>
    <row r="3628" ht="15.0" customHeight="1">
      <c r="E3628" s="64"/>
      <c r="F3628" s="65"/>
      <c r="G3628" s="64"/>
    </row>
    <row r="3629" ht="15.0" customHeight="1">
      <c r="E3629" s="64"/>
      <c r="F3629" s="65"/>
      <c r="G3629" s="64"/>
    </row>
    <row r="3630" ht="15.0" customHeight="1">
      <c r="E3630" s="64"/>
      <c r="F3630" s="65"/>
      <c r="G3630" s="64"/>
    </row>
    <row r="3631" ht="15.0" customHeight="1">
      <c r="E3631" s="64"/>
      <c r="F3631" s="65"/>
      <c r="G3631" s="64"/>
    </row>
    <row r="3632" ht="15.0" customHeight="1">
      <c r="E3632" s="64"/>
      <c r="F3632" s="65"/>
      <c r="G3632" s="64"/>
    </row>
    <row r="3633" ht="15.0" customHeight="1">
      <c r="E3633" s="64"/>
      <c r="F3633" s="65"/>
      <c r="G3633" s="64"/>
    </row>
    <row r="3634" ht="15.0" customHeight="1">
      <c r="E3634" s="64"/>
      <c r="F3634" s="65"/>
      <c r="G3634" s="64"/>
    </row>
    <row r="3635" ht="15.0" customHeight="1">
      <c r="E3635" s="64"/>
      <c r="F3635" s="65"/>
      <c r="G3635" s="64"/>
    </row>
    <row r="3636" ht="15.0" customHeight="1">
      <c r="E3636" s="64"/>
      <c r="F3636" s="65"/>
      <c r="G3636" s="64"/>
    </row>
    <row r="3637" ht="15.0" customHeight="1">
      <c r="E3637" s="64"/>
      <c r="F3637" s="65"/>
      <c r="G3637" s="64"/>
    </row>
    <row r="3638" ht="15.0" customHeight="1">
      <c r="E3638" s="64"/>
      <c r="F3638" s="65"/>
      <c r="G3638" s="64"/>
    </row>
    <row r="3639" ht="15.0" customHeight="1">
      <c r="E3639" s="64"/>
      <c r="F3639" s="65"/>
      <c r="G3639" s="64"/>
    </row>
    <row r="3640" ht="15.0" customHeight="1">
      <c r="E3640" s="64"/>
      <c r="F3640" s="65"/>
      <c r="G3640" s="64"/>
    </row>
    <row r="3641" ht="15.0" customHeight="1">
      <c r="E3641" s="64"/>
      <c r="F3641" s="65"/>
      <c r="G3641" s="64"/>
    </row>
    <row r="3642" ht="15.0" customHeight="1">
      <c r="E3642" s="64"/>
      <c r="F3642" s="65"/>
      <c r="G3642" s="64"/>
    </row>
    <row r="3643" ht="15.0" customHeight="1">
      <c r="E3643" s="64"/>
      <c r="F3643" s="65"/>
      <c r="G3643" s="64"/>
    </row>
    <row r="3644" ht="15.0" customHeight="1">
      <c r="E3644" s="64"/>
      <c r="F3644" s="65"/>
      <c r="G3644" s="64"/>
    </row>
    <row r="3645" ht="15.0" customHeight="1">
      <c r="E3645" s="64"/>
      <c r="F3645" s="65"/>
      <c r="G3645" s="64"/>
    </row>
    <row r="3646" ht="15.0" customHeight="1">
      <c r="E3646" s="64"/>
      <c r="F3646" s="65"/>
      <c r="G3646" s="64"/>
    </row>
    <row r="3647" ht="15.0" customHeight="1">
      <c r="E3647" s="64"/>
      <c r="F3647" s="65"/>
      <c r="G3647" s="64"/>
    </row>
    <row r="3648" ht="15.0" customHeight="1">
      <c r="E3648" s="64"/>
      <c r="F3648" s="65"/>
      <c r="G3648" s="64"/>
    </row>
    <row r="3649" ht="15.0" customHeight="1">
      <c r="E3649" s="64"/>
      <c r="F3649" s="65"/>
      <c r="G3649" s="64"/>
    </row>
    <row r="3650" ht="15.0" customHeight="1">
      <c r="E3650" s="64"/>
      <c r="F3650" s="65"/>
      <c r="G3650" s="64"/>
    </row>
    <row r="3651" ht="15.0" customHeight="1">
      <c r="E3651" s="64"/>
      <c r="F3651" s="65"/>
      <c r="G3651" s="64"/>
    </row>
    <row r="3652" ht="15.0" customHeight="1">
      <c r="E3652" s="64"/>
      <c r="F3652" s="65"/>
      <c r="G3652" s="64"/>
    </row>
    <row r="3653" ht="15.0" customHeight="1">
      <c r="E3653" s="64"/>
      <c r="F3653" s="65"/>
      <c r="G3653" s="64"/>
    </row>
    <row r="3654" ht="15.0" customHeight="1">
      <c r="E3654" s="64"/>
      <c r="F3654" s="65"/>
      <c r="G3654" s="64"/>
    </row>
    <row r="3655" ht="15.0" customHeight="1">
      <c r="E3655" s="64"/>
      <c r="F3655" s="65"/>
      <c r="G3655" s="64"/>
    </row>
    <row r="3656" ht="15.0" customHeight="1">
      <c r="E3656" s="64"/>
      <c r="F3656" s="65"/>
      <c r="G3656" s="64"/>
    </row>
    <row r="3657" ht="15.0" customHeight="1">
      <c r="E3657" s="64"/>
      <c r="F3657" s="65"/>
      <c r="G3657" s="64"/>
    </row>
    <row r="3658" ht="15.0" customHeight="1">
      <c r="E3658" s="64"/>
      <c r="F3658" s="65"/>
      <c r="G3658" s="64"/>
    </row>
    <row r="3659" ht="15.0" customHeight="1">
      <c r="E3659" s="64"/>
      <c r="F3659" s="65"/>
      <c r="G3659" s="64"/>
    </row>
    <row r="3660" ht="15.0" customHeight="1">
      <c r="E3660" s="64"/>
      <c r="F3660" s="65"/>
      <c r="G3660" s="64"/>
    </row>
    <row r="3661" ht="15.0" customHeight="1">
      <c r="E3661" s="64"/>
      <c r="F3661" s="65"/>
      <c r="G3661" s="64"/>
    </row>
    <row r="3662" ht="15.0" customHeight="1">
      <c r="E3662" s="64"/>
      <c r="F3662" s="65"/>
      <c r="G3662" s="64"/>
    </row>
    <row r="3663" ht="15.0" customHeight="1">
      <c r="E3663" s="64"/>
      <c r="F3663" s="65"/>
      <c r="G3663" s="64"/>
    </row>
    <row r="3664" ht="15.0" customHeight="1">
      <c r="E3664" s="64"/>
      <c r="F3664" s="65"/>
      <c r="G3664" s="64"/>
    </row>
    <row r="3665" ht="15.0" customHeight="1">
      <c r="E3665" s="64"/>
      <c r="F3665" s="65"/>
      <c r="G3665" s="64"/>
    </row>
    <row r="3666" ht="15.0" customHeight="1">
      <c r="E3666" s="64"/>
      <c r="F3666" s="65"/>
      <c r="G3666" s="64"/>
    </row>
    <row r="3667" ht="15.0" customHeight="1">
      <c r="E3667" s="64"/>
      <c r="F3667" s="65"/>
      <c r="G3667" s="64"/>
    </row>
    <row r="3668" ht="15.0" customHeight="1">
      <c r="E3668" s="64"/>
      <c r="F3668" s="65"/>
      <c r="G3668" s="64"/>
    </row>
    <row r="3669" ht="15.0" customHeight="1">
      <c r="E3669" s="64"/>
      <c r="F3669" s="65"/>
      <c r="G3669" s="64"/>
    </row>
    <row r="3670" ht="15.0" customHeight="1">
      <c r="E3670" s="64"/>
      <c r="F3670" s="65"/>
      <c r="G3670" s="64"/>
    </row>
    <row r="3671" ht="15.0" customHeight="1">
      <c r="E3671" s="64"/>
      <c r="F3671" s="65"/>
      <c r="G3671" s="64"/>
    </row>
    <row r="3672" ht="15.0" customHeight="1">
      <c r="E3672" s="64"/>
      <c r="F3672" s="65"/>
      <c r="G3672" s="64"/>
    </row>
    <row r="3673" ht="15.0" customHeight="1">
      <c r="E3673" s="64"/>
      <c r="F3673" s="65"/>
      <c r="G3673" s="64"/>
    </row>
    <row r="3674" ht="15.0" customHeight="1">
      <c r="E3674" s="64"/>
      <c r="F3674" s="65"/>
      <c r="G3674" s="64"/>
    </row>
    <row r="3675" ht="15.0" customHeight="1">
      <c r="E3675" s="64"/>
      <c r="F3675" s="65"/>
      <c r="G3675" s="64"/>
    </row>
    <row r="3676" ht="15.0" customHeight="1">
      <c r="E3676" s="64"/>
      <c r="F3676" s="65"/>
      <c r="G3676" s="64"/>
    </row>
    <row r="3677" ht="15.0" customHeight="1">
      <c r="E3677" s="64"/>
      <c r="F3677" s="65"/>
      <c r="G3677" s="64"/>
    </row>
    <row r="3678" ht="15.0" customHeight="1">
      <c r="E3678" s="64"/>
      <c r="F3678" s="65"/>
      <c r="G3678" s="64"/>
    </row>
    <row r="3679" ht="15.0" customHeight="1">
      <c r="E3679" s="64"/>
      <c r="F3679" s="65"/>
      <c r="G3679" s="64"/>
    </row>
    <row r="3680" ht="15.0" customHeight="1">
      <c r="E3680" s="64"/>
      <c r="F3680" s="65"/>
      <c r="G3680" s="64"/>
    </row>
    <row r="3681" ht="15.0" customHeight="1">
      <c r="E3681" s="64"/>
      <c r="F3681" s="65"/>
      <c r="G3681" s="64"/>
    </row>
    <row r="3682" ht="15.0" customHeight="1">
      <c r="E3682" s="64"/>
      <c r="F3682" s="65"/>
      <c r="G3682" s="64"/>
    </row>
    <row r="3683" ht="15.0" customHeight="1">
      <c r="E3683" s="64"/>
      <c r="F3683" s="65"/>
      <c r="G3683" s="64"/>
    </row>
    <row r="3684" ht="15.0" customHeight="1">
      <c r="E3684" s="64"/>
      <c r="F3684" s="65"/>
      <c r="G3684" s="64"/>
    </row>
    <row r="3685" ht="15.0" customHeight="1">
      <c r="E3685" s="64"/>
      <c r="F3685" s="65"/>
      <c r="G3685" s="64"/>
    </row>
    <row r="3686" ht="15.0" customHeight="1">
      <c r="E3686" s="64"/>
      <c r="F3686" s="65"/>
      <c r="G3686" s="64"/>
    </row>
    <row r="3687" ht="15.0" customHeight="1">
      <c r="E3687" s="64"/>
      <c r="F3687" s="65"/>
      <c r="G3687" s="64"/>
    </row>
    <row r="3688" ht="15.0" customHeight="1">
      <c r="E3688" s="64"/>
      <c r="F3688" s="65"/>
      <c r="G3688" s="64"/>
    </row>
    <row r="3689" ht="15.0" customHeight="1">
      <c r="E3689" s="64"/>
      <c r="F3689" s="65"/>
      <c r="G3689" s="64"/>
    </row>
    <row r="3690" ht="15.0" customHeight="1">
      <c r="E3690" s="64"/>
      <c r="F3690" s="65"/>
      <c r="G3690" s="64"/>
    </row>
    <row r="3691" ht="15.0" customHeight="1">
      <c r="E3691" s="64"/>
      <c r="F3691" s="65"/>
      <c r="G3691" s="64"/>
    </row>
    <row r="3692" ht="15.0" customHeight="1">
      <c r="E3692" s="64"/>
      <c r="F3692" s="65"/>
      <c r="G3692" s="64"/>
    </row>
    <row r="3693" ht="15.0" customHeight="1">
      <c r="E3693" s="64"/>
      <c r="F3693" s="65"/>
      <c r="G3693" s="64"/>
    </row>
    <row r="3694" ht="15.0" customHeight="1">
      <c r="E3694" s="64"/>
      <c r="F3694" s="65"/>
      <c r="G3694" s="64"/>
    </row>
    <row r="3695" ht="15.0" customHeight="1">
      <c r="E3695" s="64"/>
      <c r="F3695" s="65"/>
      <c r="G3695" s="64"/>
    </row>
    <row r="3696" ht="15.0" customHeight="1">
      <c r="E3696" s="64"/>
      <c r="F3696" s="65"/>
      <c r="G3696" s="64"/>
    </row>
    <row r="3697" ht="15.0" customHeight="1">
      <c r="E3697" s="64"/>
      <c r="F3697" s="65"/>
      <c r="G3697" s="64"/>
    </row>
    <row r="3698" ht="15.0" customHeight="1">
      <c r="E3698" s="64"/>
      <c r="F3698" s="65"/>
      <c r="G3698" s="64"/>
    </row>
    <row r="3699" ht="15.0" customHeight="1">
      <c r="E3699" s="64"/>
      <c r="F3699" s="65"/>
      <c r="G3699" s="64"/>
    </row>
    <row r="3700" ht="15.0" customHeight="1">
      <c r="E3700" s="64"/>
      <c r="F3700" s="65"/>
      <c r="G3700" s="64"/>
    </row>
    <row r="3701" ht="15.0" customHeight="1">
      <c r="E3701" s="64"/>
      <c r="F3701" s="65"/>
      <c r="G3701" s="64"/>
    </row>
    <row r="3702" ht="15.0" customHeight="1">
      <c r="E3702" s="64"/>
      <c r="F3702" s="65"/>
      <c r="G3702" s="64"/>
    </row>
    <row r="3703" ht="15.0" customHeight="1">
      <c r="E3703" s="64"/>
      <c r="F3703" s="65"/>
      <c r="G3703" s="64"/>
    </row>
    <row r="3704" ht="15.0" customHeight="1">
      <c r="E3704" s="64"/>
      <c r="F3704" s="65"/>
      <c r="G3704" s="64"/>
    </row>
    <row r="3705" ht="15.0" customHeight="1">
      <c r="E3705" s="64"/>
      <c r="F3705" s="65"/>
      <c r="G3705" s="64"/>
    </row>
    <row r="3706" ht="15.0" customHeight="1">
      <c r="E3706" s="64"/>
      <c r="F3706" s="65"/>
      <c r="G3706" s="64"/>
    </row>
    <row r="3707" ht="15.0" customHeight="1">
      <c r="E3707" s="64"/>
      <c r="F3707" s="65"/>
      <c r="G3707" s="64"/>
    </row>
    <row r="3708" ht="15.0" customHeight="1">
      <c r="E3708" s="64"/>
      <c r="F3708" s="65"/>
      <c r="G3708" s="64"/>
    </row>
    <row r="3709" ht="15.0" customHeight="1">
      <c r="E3709" s="64"/>
      <c r="F3709" s="65"/>
      <c r="G3709" s="64"/>
    </row>
    <row r="3710" ht="15.0" customHeight="1">
      <c r="E3710" s="64"/>
      <c r="F3710" s="65"/>
      <c r="G3710" s="64"/>
    </row>
    <row r="3711" ht="15.0" customHeight="1">
      <c r="E3711" s="64"/>
      <c r="F3711" s="65"/>
      <c r="G3711" s="64"/>
    </row>
    <row r="3712" ht="15.0" customHeight="1">
      <c r="E3712" s="64"/>
      <c r="F3712" s="65"/>
      <c r="G3712" s="64"/>
    </row>
    <row r="3713" ht="15.0" customHeight="1">
      <c r="E3713" s="64"/>
      <c r="F3713" s="65"/>
      <c r="G3713" s="64"/>
    </row>
    <row r="3714" ht="15.0" customHeight="1">
      <c r="E3714" s="64"/>
      <c r="F3714" s="65"/>
      <c r="G3714" s="64"/>
    </row>
    <row r="3715" ht="15.0" customHeight="1">
      <c r="E3715" s="64"/>
      <c r="F3715" s="65"/>
      <c r="G3715" s="64"/>
    </row>
    <row r="3716" ht="15.0" customHeight="1">
      <c r="E3716" s="64"/>
      <c r="F3716" s="65"/>
      <c r="G3716" s="64"/>
    </row>
    <row r="3717" ht="15.0" customHeight="1">
      <c r="E3717" s="64"/>
      <c r="F3717" s="65"/>
      <c r="G3717" s="64"/>
    </row>
    <row r="3718" ht="15.0" customHeight="1">
      <c r="E3718" s="64"/>
      <c r="F3718" s="65"/>
      <c r="G3718" s="64"/>
    </row>
    <row r="3719" ht="15.0" customHeight="1">
      <c r="E3719" s="64"/>
      <c r="F3719" s="65"/>
      <c r="G3719" s="64"/>
    </row>
    <row r="3720" ht="15.0" customHeight="1">
      <c r="E3720" s="64"/>
      <c r="F3720" s="65"/>
      <c r="G3720" s="64"/>
    </row>
    <row r="3721" ht="15.0" customHeight="1">
      <c r="E3721" s="64"/>
      <c r="F3721" s="65"/>
      <c r="G3721" s="64"/>
    </row>
    <row r="3722" ht="15.0" customHeight="1">
      <c r="E3722" s="64"/>
      <c r="F3722" s="65"/>
      <c r="G3722" s="64"/>
    </row>
    <row r="3723" ht="15.0" customHeight="1">
      <c r="E3723" s="64"/>
      <c r="F3723" s="65"/>
      <c r="G3723" s="64"/>
    </row>
    <row r="3724" ht="15.0" customHeight="1">
      <c r="E3724" s="64"/>
      <c r="F3724" s="65"/>
      <c r="G3724" s="64"/>
    </row>
    <row r="3725" ht="15.0" customHeight="1">
      <c r="E3725" s="64"/>
      <c r="F3725" s="65"/>
      <c r="G3725" s="64"/>
    </row>
    <row r="3726" ht="15.0" customHeight="1">
      <c r="E3726" s="64"/>
      <c r="F3726" s="65"/>
      <c r="G3726" s="64"/>
    </row>
    <row r="3727" ht="15.0" customHeight="1">
      <c r="E3727" s="64"/>
      <c r="F3727" s="65"/>
      <c r="G3727" s="64"/>
    </row>
    <row r="3728" ht="15.0" customHeight="1">
      <c r="E3728" s="64"/>
      <c r="F3728" s="65"/>
      <c r="G3728" s="64"/>
    </row>
    <row r="3729" ht="15.0" customHeight="1">
      <c r="E3729" s="64"/>
      <c r="F3729" s="65"/>
      <c r="G3729" s="64"/>
    </row>
    <row r="3730" ht="15.0" customHeight="1">
      <c r="E3730" s="64"/>
      <c r="F3730" s="65"/>
      <c r="G3730" s="64"/>
    </row>
    <row r="3731" ht="15.0" customHeight="1">
      <c r="E3731" s="64"/>
      <c r="F3731" s="65"/>
      <c r="G3731" s="64"/>
    </row>
    <row r="3732" ht="15.0" customHeight="1">
      <c r="E3732" s="64"/>
      <c r="F3732" s="65"/>
      <c r="G3732" s="64"/>
    </row>
    <row r="3733" ht="15.0" customHeight="1">
      <c r="E3733" s="64"/>
      <c r="F3733" s="65"/>
      <c r="G3733" s="64"/>
    </row>
    <row r="3734" ht="15.0" customHeight="1">
      <c r="E3734" s="64"/>
      <c r="F3734" s="65"/>
      <c r="G3734" s="64"/>
    </row>
    <row r="3735" ht="15.0" customHeight="1">
      <c r="E3735" s="64"/>
      <c r="F3735" s="65"/>
      <c r="G3735" s="64"/>
    </row>
    <row r="3736" ht="15.0" customHeight="1">
      <c r="E3736" s="64"/>
      <c r="F3736" s="65"/>
      <c r="G3736" s="64"/>
    </row>
    <row r="3737" ht="15.0" customHeight="1">
      <c r="E3737" s="64"/>
      <c r="F3737" s="65"/>
      <c r="G3737" s="64"/>
    </row>
    <row r="3738" ht="15.0" customHeight="1">
      <c r="E3738" s="64"/>
      <c r="F3738" s="65"/>
      <c r="G3738" s="64"/>
    </row>
    <row r="3739" ht="15.0" customHeight="1">
      <c r="E3739" s="64"/>
      <c r="F3739" s="65"/>
      <c r="G3739" s="64"/>
    </row>
    <row r="3740" ht="15.0" customHeight="1">
      <c r="E3740" s="64"/>
      <c r="F3740" s="65"/>
      <c r="G3740" s="64"/>
    </row>
    <row r="3741" ht="15.0" customHeight="1">
      <c r="E3741" s="64"/>
      <c r="F3741" s="65"/>
      <c r="G3741" s="64"/>
    </row>
    <row r="3742" ht="15.0" customHeight="1">
      <c r="E3742" s="64"/>
      <c r="F3742" s="65"/>
      <c r="G3742" s="64"/>
    </row>
    <row r="3743" ht="15.0" customHeight="1">
      <c r="E3743" s="64"/>
      <c r="F3743" s="65"/>
      <c r="G3743" s="64"/>
    </row>
    <row r="3744" ht="15.0" customHeight="1">
      <c r="E3744" s="64"/>
      <c r="F3744" s="65"/>
      <c r="G3744" s="64"/>
    </row>
    <row r="3745" ht="15.0" customHeight="1">
      <c r="E3745" s="64"/>
      <c r="F3745" s="65"/>
      <c r="G3745" s="64"/>
    </row>
    <row r="3746" ht="15.0" customHeight="1">
      <c r="E3746" s="64"/>
      <c r="F3746" s="65"/>
      <c r="G3746" s="64"/>
    </row>
    <row r="3747" ht="15.0" customHeight="1">
      <c r="E3747" s="64"/>
      <c r="F3747" s="65"/>
      <c r="G3747" s="64"/>
    </row>
    <row r="3748" ht="15.0" customHeight="1">
      <c r="E3748" s="64"/>
      <c r="F3748" s="65"/>
      <c r="G3748" s="64"/>
    </row>
    <row r="3749" ht="15.0" customHeight="1">
      <c r="E3749" s="64"/>
      <c r="F3749" s="65"/>
      <c r="G3749" s="64"/>
    </row>
    <row r="3750" ht="15.0" customHeight="1">
      <c r="E3750" s="64"/>
      <c r="F3750" s="65"/>
      <c r="G3750" s="64"/>
    </row>
    <row r="3751" ht="15.0" customHeight="1">
      <c r="E3751" s="64"/>
      <c r="F3751" s="65"/>
      <c r="G3751" s="64"/>
    </row>
    <row r="3752" ht="15.0" customHeight="1">
      <c r="E3752" s="64"/>
      <c r="F3752" s="65"/>
      <c r="G3752" s="64"/>
    </row>
    <row r="3753" ht="15.0" customHeight="1">
      <c r="E3753" s="64"/>
      <c r="F3753" s="65"/>
      <c r="G3753" s="64"/>
    </row>
    <row r="3754" ht="15.0" customHeight="1">
      <c r="E3754" s="64"/>
      <c r="F3754" s="65"/>
      <c r="G3754" s="64"/>
    </row>
    <row r="3755" ht="15.0" customHeight="1">
      <c r="E3755" s="64"/>
      <c r="F3755" s="65"/>
      <c r="G3755" s="64"/>
    </row>
    <row r="3756" ht="15.0" customHeight="1">
      <c r="E3756" s="64"/>
      <c r="F3756" s="65"/>
      <c r="G3756" s="64"/>
    </row>
    <row r="3757" ht="15.0" customHeight="1">
      <c r="E3757" s="64"/>
      <c r="F3757" s="65"/>
      <c r="G3757" s="64"/>
    </row>
    <row r="3758" ht="15.0" customHeight="1">
      <c r="E3758" s="64"/>
      <c r="F3758" s="65"/>
      <c r="G3758" s="64"/>
    </row>
    <row r="3759" ht="15.0" customHeight="1">
      <c r="E3759" s="64"/>
      <c r="F3759" s="65"/>
      <c r="G3759" s="64"/>
    </row>
    <row r="3760" ht="15.0" customHeight="1">
      <c r="E3760" s="64"/>
      <c r="F3760" s="65"/>
      <c r="G3760" s="64"/>
    </row>
    <row r="3761" ht="15.0" customHeight="1">
      <c r="E3761" s="64"/>
      <c r="F3761" s="65"/>
      <c r="G3761" s="64"/>
    </row>
    <row r="3762" ht="15.0" customHeight="1">
      <c r="E3762" s="64"/>
      <c r="F3762" s="65"/>
      <c r="G3762" s="64"/>
    </row>
    <row r="3763" ht="15.0" customHeight="1">
      <c r="E3763" s="64"/>
      <c r="F3763" s="65"/>
      <c r="G3763" s="64"/>
    </row>
    <row r="3764" ht="15.0" customHeight="1">
      <c r="E3764" s="64"/>
      <c r="F3764" s="65"/>
      <c r="G3764" s="64"/>
    </row>
    <row r="3765" ht="15.0" customHeight="1">
      <c r="E3765" s="64"/>
      <c r="F3765" s="65"/>
      <c r="G3765" s="64"/>
    </row>
    <row r="3766" ht="15.0" customHeight="1">
      <c r="E3766" s="64"/>
      <c r="F3766" s="65"/>
      <c r="G3766" s="64"/>
    </row>
    <row r="3767" ht="15.0" customHeight="1">
      <c r="E3767" s="64"/>
      <c r="F3767" s="65"/>
      <c r="G3767" s="64"/>
    </row>
    <row r="3768" ht="15.0" customHeight="1">
      <c r="E3768" s="64"/>
      <c r="F3768" s="65"/>
      <c r="G3768" s="64"/>
    </row>
    <row r="3769" ht="15.0" customHeight="1">
      <c r="E3769" s="64"/>
      <c r="F3769" s="65"/>
      <c r="G3769" s="64"/>
    </row>
    <row r="3770" ht="15.0" customHeight="1">
      <c r="E3770" s="64"/>
      <c r="F3770" s="65"/>
      <c r="G3770" s="64"/>
    </row>
    <row r="3771" ht="15.0" customHeight="1">
      <c r="E3771" s="64"/>
      <c r="F3771" s="65"/>
      <c r="G3771" s="64"/>
    </row>
    <row r="3772" ht="15.0" customHeight="1">
      <c r="E3772" s="64"/>
      <c r="F3772" s="65"/>
      <c r="G3772" s="64"/>
    </row>
    <row r="3773" ht="15.0" customHeight="1">
      <c r="E3773" s="64"/>
      <c r="F3773" s="65"/>
      <c r="G3773" s="64"/>
    </row>
    <row r="3774" ht="15.0" customHeight="1">
      <c r="E3774" s="64"/>
      <c r="F3774" s="65"/>
      <c r="G3774" s="64"/>
    </row>
    <row r="3775" ht="15.0" customHeight="1">
      <c r="E3775" s="64"/>
      <c r="F3775" s="65"/>
      <c r="G3775" s="64"/>
    </row>
    <row r="3776" ht="15.0" customHeight="1">
      <c r="E3776" s="64"/>
      <c r="F3776" s="65"/>
      <c r="G3776" s="64"/>
    </row>
    <row r="3777" ht="15.0" customHeight="1">
      <c r="E3777" s="64"/>
      <c r="F3777" s="65"/>
      <c r="G3777" s="64"/>
    </row>
    <row r="3778" ht="15.0" customHeight="1">
      <c r="E3778" s="64"/>
      <c r="F3778" s="65"/>
      <c r="G3778" s="64"/>
    </row>
    <row r="3779" ht="15.0" customHeight="1">
      <c r="E3779" s="64"/>
      <c r="F3779" s="65"/>
      <c r="G3779" s="64"/>
    </row>
    <row r="3780" ht="15.0" customHeight="1">
      <c r="E3780" s="64"/>
      <c r="F3780" s="65"/>
      <c r="G3780" s="64"/>
    </row>
    <row r="3781" ht="15.0" customHeight="1">
      <c r="E3781" s="64"/>
      <c r="F3781" s="65"/>
      <c r="G3781" s="64"/>
    </row>
    <row r="3782" ht="15.0" customHeight="1">
      <c r="E3782" s="64"/>
      <c r="F3782" s="65"/>
      <c r="G3782" s="64"/>
    </row>
    <row r="3783" ht="15.0" customHeight="1">
      <c r="E3783" s="64"/>
      <c r="F3783" s="65"/>
      <c r="G3783" s="64"/>
    </row>
    <row r="3784" ht="15.0" customHeight="1">
      <c r="E3784" s="64"/>
      <c r="F3784" s="65"/>
      <c r="G3784" s="64"/>
    </row>
    <row r="3785" ht="15.0" customHeight="1">
      <c r="E3785" s="64"/>
      <c r="F3785" s="65"/>
      <c r="G3785" s="64"/>
    </row>
    <row r="3786" ht="15.0" customHeight="1">
      <c r="E3786" s="64"/>
      <c r="F3786" s="65"/>
      <c r="G3786" s="64"/>
    </row>
    <row r="3787" ht="15.0" customHeight="1">
      <c r="E3787" s="64"/>
      <c r="F3787" s="65"/>
      <c r="G3787" s="64"/>
    </row>
    <row r="3788" ht="15.0" customHeight="1">
      <c r="E3788" s="64"/>
      <c r="F3788" s="65"/>
      <c r="G3788" s="64"/>
    </row>
    <row r="3789" ht="15.0" customHeight="1">
      <c r="E3789" s="64"/>
      <c r="F3789" s="65"/>
      <c r="G3789" s="64"/>
    </row>
    <row r="3790" ht="15.0" customHeight="1">
      <c r="E3790" s="64"/>
      <c r="F3790" s="65"/>
      <c r="G3790" s="64"/>
    </row>
    <row r="3791" ht="15.0" customHeight="1">
      <c r="E3791" s="64"/>
      <c r="F3791" s="65"/>
      <c r="G3791" s="64"/>
    </row>
    <row r="3792" ht="15.0" customHeight="1">
      <c r="E3792" s="64"/>
      <c r="F3792" s="65"/>
      <c r="G3792" s="64"/>
    </row>
    <row r="3793" ht="15.0" customHeight="1">
      <c r="E3793" s="64"/>
      <c r="F3793" s="65"/>
      <c r="G3793" s="64"/>
    </row>
    <row r="3794" ht="15.0" customHeight="1">
      <c r="E3794" s="64"/>
      <c r="F3794" s="65"/>
      <c r="G3794" s="64"/>
    </row>
    <row r="3795" ht="15.0" customHeight="1">
      <c r="E3795" s="64"/>
      <c r="F3795" s="65"/>
      <c r="G3795" s="64"/>
    </row>
    <row r="3796" ht="15.0" customHeight="1">
      <c r="E3796" s="64"/>
      <c r="F3796" s="65"/>
      <c r="G3796" s="64"/>
    </row>
    <row r="3797" ht="15.0" customHeight="1">
      <c r="E3797" s="64"/>
      <c r="F3797" s="65"/>
      <c r="G3797" s="64"/>
    </row>
    <row r="3798" ht="15.0" customHeight="1">
      <c r="E3798" s="64"/>
      <c r="F3798" s="65"/>
      <c r="G3798" s="64"/>
    </row>
    <row r="3799" ht="15.0" customHeight="1">
      <c r="E3799" s="64"/>
      <c r="F3799" s="65"/>
      <c r="G3799" s="64"/>
    </row>
    <row r="3800" ht="15.0" customHeight="1">
      <c r="E3800" s="64"/>
      <c r="F3800" s="65"/>
      <c r="G3800" s="64"/>
    </row>
    <row r="3801" ht="15.0" customHeight="1">
      <c r="E3801" s="64"/>
      <c r="F3801" s="65"/>
      <c r="G3801" s="64"/>
    </row>
    <row r="3802" ht="15.0" customHeight="1">
      <c r="E3802" s="64"/>
      <c r="F3802" s="65"/>
      <c r="G3802" s="64"/>
    </row>
    <row r="3803" ht="15.0" customHeight="1">
      <c r="E3803" s="64"/>
      <c r="F3803" s="65"/>
      <c r="G3803" s="64"/>
    </row>
    <row r="3804" ht="15.0" customHeight="1">
      <c r="E3804" s="64"/>
      <c r="F3804" s="65"/>
      <c r="G3804" s="64"/>
    </row>
    <row r="3805" ht="15.0" customHeight="1">
      <c r="E3805" s="64"/>
      <c r="F3805" s="65"/>
      <c r="G3805" s="64"/>
    </row>
    <row r="3806" ht="15.0" customHeight="1">
      <c r="E3806" s="64"/>
      <c r="F3806" s="65"/>
      <c r="G3806" s="64"/>
    </row>
    <row r="3807" ht="15.0" customHeight="1">
      <c r="E3807" s="64"/>
      <c r="F3807" s="65"/>
      <c r="G3807" s="64"/>
    </row>
    <row r="3808" ht="15.0" customHeight="1">
      <c r="E3808" s="64"/>
      <c r="F3808" s="65"/>
      <c r="G3808" s="64"/>
    </row>
    <row r="3809" ht="15.0" customHeight="1">
      <c r="E3809" s="64"/>
      <c r="F3809" s="65"/>
      <c r="G3809" s="64"/>
    </row>
    <row r="3810" ht="15.0" customHeight="1">
      <c r="E3810" s="64"/>
      <c r="F3810" s="65"/>
      <c r="G3810" s="64"/>
    </row>
    <row r="3811" ht="15.0" customHeight="1">
      <c r="E3811" s="64"/>
      <c r="F3811" s="65"/>
      <c r="G3811" s="64"/>
    </row>
    <row r="3812" ht="15.0" customHeight="1">
      <c r="E3812" s="64"/>
      <c r="F3812" s="65"/>
      <c r="G3812" s="64"/>
    </row>
    <row r="3813" ht="15.0" customHeight="1">
      <c r="E3813" s="64"/>
      <c r="F3813" s="65"/>
      <c r="G3813" s="64"/>
    </row>
    <row r="3814" ht="15.0" customHeight="1">
      <c r="E3814" s="64"/>
      <c r="F3814" s="65"/>
      <c r="G3814" s="64"/>
    </row>
    <row r="3815" ht="15.0" customHeight="1">
      <c r="E3815" s="64"/>
      <c r="F3815" s="65"/>
      <c r="G3815" s="64"/>
    </row>
    <row r="3816" ht="15.0" customHeight="1">
      <c r="E3816" s="64"/>
      <c r="F3816" s="65"/>
      <c r="G3816" s="64"/>
    </row>
    <row r="3817" ht="15.0" customHeight="1">
      <c r="E3817" s="64"/>
      <c r="F3817" s="65"/>
      <c r="G3817" s="64"/>
    </row>
    <row r="3818" ht="15.0" customHeight="1">
      <c r="E3818" s="64"/>
      <c r="F3818" s="65"/>
      <c r="G3818" s="64"/>
    </row>
    <row r="3819" ht="15.0" customHeight="1">
      <c r="E3819" s="64"/>
      <c r="F3819" s="65"/>
      <c r="G3819" s="64"/>
    </row>
    <row r="3820" ht="15.0" customHeight="1">
      <c r="E3820" s="64"/>
      <c r="F3820" s="65"/>
      <c r="G3820" s="64"/>
    </row>
    <row r="3821" ht="15.0" customHeight="1">
      <c r="E3821" s="64"/>
      <c r="F3821" s="65"/>
      <c r="G3821" s="64"/>
    </row>
    <row r="3822" ht="15.0" customHeight="1">
      <c r="E3822" s="64"/>
      <c r="F3822" s="65"/>
      <c r="G3822" s="64"/>
    </row>
    <row r="3823" ht="15.0" customHeight="1">
      <c r="E3823" s="64"/>
      <c r="F3823" s="65"/>
      <c r="G3823" s="64"/>
    </row>
    <row r="3824" ht="15.0" customHeight="1">
      <c r="E3824" s="64"/>
      <c r="F3824" s="65"/>
      <c r="G3824" s="64"/>
    </row>
    <row r="3825" ht="15.0" customHeight="1">
      <c r="E3825" s="64"/>
      <c r="F3825" s="65"/>
      <c r="G3825" s="64"/>
    </row>
    <row r="3826" ht="15.0" customHeight="1">
      <c r="E3826" s="64"/>
      <c r="F3826" s="65"/>
      <c r="G3826" s="64"/>
    </row>
    <row r="3827" ht="15.0" customHeight="1">
      <c r="E3827" s="64"/>
      <c r="F3827" s="65"/>
      <c r="G3827" s="64"/>
    </row>
    <row r="3828" ht="15.0" customHeight="1">
      <c r="E3828" s="64"/>
      <c r="F3828" s="65"/>
      <c r="G3828" s="64"/>
    </row>
    <row r="3829" ht="15.0" customHeight="1">
      <c r="E3829" s="64"/>
      <c r="F3829" s="65"/>
      <c r="G3829" s="64"/>
    </row>
    <row r="3830" ht="15.0" customHeight="1">
      <c r="E3830" s="64"/>
      <c r="F3830" s="65"/>
      <c r="G3830" s="64"/>
    </row>
    <row r="3831" ht="15.0" customHeight="1">
      <c r="E3831" s="64"/>
      <c r="F3831" s="65"/>
      <c r="G3831" s="64"/>
    </row>
    <row r="3832" ht="15.0" customHeight="1">
      <c r="E3832" s="64"/>
      <c r="F3832" s="65"/>
      <c r="G3832" s="64"/>
    </row>
    <row r="3833" ht="15.0" customHeight="1">
      <c r="E3833" s="64"/>
      <c r="F3833" s="65"/>
      <c r="G3833" s="64"/>
    </row>
    <row r="3834" ht="15.0" customHeight="1">
      <c r="E3834" s="64"/>
      <c r="F3834" s="65"/>
      <c r="G3834" s="64"/>
    </row>
    <row r="3835" ht="15.0" customHeight="1">
      <c r="E3835" s="64"/>
      <c r="F3835" s="65"/>
      <c r="G3835" s="64"/>
    </row>
    <row r="3836" ht="15.0" customHeight="1">
      <c r="E3836" s="64"/>
      <c r="F3836" s="65"/>
      <c r="G3836" s="64"/>
    </row>
    <row r="3837" ht="15.0" customHeight="1">
      <c r="E3837" s="64"/>
      <c r="F3837" s="65"/>
      <c r="G3837" s="64"/>
    </row>
    <row r="3838" ht="15.0" customHeight="1">
      <c r="E3838" s="64"/>
      <c r="F3838" s="65"/>
      <c r="G3838" s="64"/>
    </row>
    <row r="3839" ht="15.0" customHeight="1">
      <c r="E3839" s="64"/>
      <c r="F3839" s="65"/>
      <c r="G3839" s="64"/>
    </row>
    <row r="3840" ht="15.0" customHeight="1">
      <c r="E3840" s="64"/>
      <c r="F3840" s="65"/>
      <c r="G3840" s="64"/>
    </row>
    <row r="3841" ht="15.0" customHeight="1">
      <c r="E3841" s="64"/>
      <c r="F3841" s="65"/>
      <c r="G3841" s="64"/>
    </row>
    <row r="3842" ht="15.0" customHeight="1">
      <c r="E3842" s="64"/>
      <c r="F3842" s="65"/>
      <c r="G3842" s="64"/>
    </row>
    <row r="3843" ht="15.0" customHeight="1">
      <c r="E3843" s="64"/>
      <c r="F3843" s="65"/>
      <c r="G3843" s="64"/>
    </row>
    <row r="3844" ht="15.0" customHeight="1">
      <c r="E3844" s="64"/>
      <c r="F3844" s="65"/>
      <c r="G3844" s="64"/>
    </row>
    <row r="3845" ht="15.0" customHeight="1">
      <c r="E3845" s="64"/>
      <c r="F3845" s="65"/>
      <c r="G3845" s="64"/>
    </row>
    <row r="3846" ht="15.0" customHeight="1">
      <c r="E3846" s="64"/>
      <c r="F3846" s="65"/>
      <c r="G3846" s="64"/>
    </row>
    <row r="3847" ht="15.0" customHeight="1">
      <c r="E3847" s="64"/>
      <c r="F3847" s="65"/>
      <c r="G3847" s="64"/>
    </row>
    <row r="3848" ht="15.0" customHeight="1">
      <c r="E3848" s="64"/>
      <c r="F3848" s="65"/>
      <c r="G3848" s="64"/>
    </row>
    <row r="3849" ht="15.0" customHeight="1">
      <c r="E3849" s="64"/>
      <c r="F3849" s="65"/>
      <c r="G3849" s="64"/>
    </row>
    <row r="3850" ht="15.0" customHeight="1">
      <c r="E3850" s="64"/>
      <c r="F3850" s="65"/>
      <c r="G3850" s="64"/>
    </row>
    <row r="3851" ht="15.0" customHeight="1">
      <c r="E3851" s="64"/>
      <c r="F3851" s="65"/>
      <c r="G3851" s="64"/>
    </row>
    <row r="3852" ht="15.0" customHeight="1">
      <c r="E3852" s="64"/>
      <c r="F3852" s="65"/>
      <c r="G3852" s="64"/>
    </row>
    <row r="3853" ht="15.0" customHeight="1">
      <c r="E3853" s="64"/>
      <c r="F3853" s="65"/>
      <c r="G3853" s="64"/>
    </row>
    <row r="3854" ht="15.0" customHeight="1">
      <c r="E3854" s="64"/>
      <c r="F3854" s="65"/>
      <c r="G3854" s="64"/>
    </row>
    <row r="3855" ht="15.0" customHeight="1">
      <c r="E3855" s="64"/>
      <c r="F3855" s="65"/>
      <c r="G3855" s="64"/>
    </row>
    <row r="3856" ht="15.0" customHeight="1">
      <c r="E3856" s="64"/>
      <c r="F3856" s="65"/>
      <c r="G3856" s="64"/>
    </row>
    <row r="3857" ht="15.0" customHeight="1">
      <c r="E3857" s="64"/>
      <c r="F3857" s="65"/>
      <c r="G3857" s="64"/>
    </row>
    <row r="3858" ht="15.0" customHeight="1">
      <c r="E3858" s="64"/>
      <c r="F3858" s="65"/>
      <c r="G3858" s="64"/>
    </row>
    <row r="3859" ht="15.0" customHeight="1">
      <c r="E3859" s="64"/>
      <c r="F3859" s="65"/>
      <c r="G3859" s="64"/>
    </row>
    <row r="3860" ht="15.0" customHeight="1">
      <c r="E3860" s="64"/>
      <c r="F3860" s="65"/>
      <c r="G3860" s="64"/>
    </row>
    <row r="3861" ht="15.0" customHeight="1">
      <c r="E3861" s="64"/>
      <c r="F3861" s="65"/>
      <c r="G3861" s="64"/>
    </row>
    <row r="3862" ht="15.0" customHeight="1">
      <c r="E3862" s="64"/>
      <c r="F3862" s="65"/>
      <c r="G3862" s="64"/>
    </row>
    <row r="3863" ht="15.0" customHeight="1">
      <c r="E3863" s="64"/>
      <c r="F3863" s="65"/>
      <c r="G3863" s="64"/>
    </row>
    <row r="3864" ht="15.0" customHeight="1">
      <c r="E3864" s="64"/>
      <c r="F3864" s="65"/>
      <c r="G3864" s="64"/>
    </row>
    <row r="3865" ht="15.0" customHeight="1">
      <c r="E3865" s="64"/>
      <c r="F3865" s="65"/>
      <c r="G3865" s="64"/>
    </row>
    <row r="3866" ht="15.0" customHeight="1">
      <c r="E3866" s="64"/>
      <c r="F3866" s="65"/>
      <c r="G3866" s="64"/>
    </row>
    <row r="3867" ht="15.0" customHeight="1">
      <c r="E3867" s="64"/>
      <c r="F3867" s="65"/>
      <c r="G3867" s="64"/>
    </row>
    <row r="3868" ht="15.0" customHeight="1">
      <c r="E3868" s="64"/>
      <c r="F3868" s="65"/>
      <c r="G3868" s="64"/>
    </row>
    <row r="3869" ht="15.0" customHeight="1">
      <c r="E3869" s="64"/>
      <c r="F3869" s="65"/>
      <c r="G3869" s="64"/>
    </row>
    <row r="3870" ht="15.0" customHeight="1">
      <c r="E3870" s="64"/>
      <c r="F3870" s="65"/>
      <c r="G3870" s="64"/>
    </row>
    <row r="3871" ht="15.0" customHeight="1">
      <c r="E3871" s="64"/>
      <c r="F3871" s="65"/>
      <c r="G3871" s="64"/>
    </row>
    <row r="3872" ht="15.0" customHeight="1">
      <c r="E3872" s="64"/>
      <c r="F3872" s="65"/>
      <c r="G3872" s="64"/>
    </row>
    <row r="3873" ht="15.0" customHeight="1">
      <c r="E3873" s="64"/>
      <c r="F3873" s="65"/>
      <c r="G3873" s="64"/>
    </row>
    <row r="3874" ht="15.0" customHeight="1">
      <c r="E3874" s="64"/>
      <c r="F3874" s="65"/>
      <c r="G3874" s="64"/>
    </row>
    <row r="3875" ht="15.0" customHeight="1">
      <c r="E3875" s="64"/>
      <c r="F3875" s="65"/>
      <c r="G3875" s="64"/>
    </row>
    <row r="3876" ht="15.0" customHeight="1">
      <c r="E3876" s="64"/>
      <c r="F3876" s="65"/>
      <c r="G3876" s="64"/>
    </row>
    <row r="3877" ht="15.0" customHeight="1">
      <c r="E3877" s="64"/>
      <c r="F3877" s="65"/>
      <c r="G3877" s="64"/>
    </row>
    <row r="3878" ht="15.0" customHeight="1">
      <c r="E3878" s="64"/>
      <c r="F3878" s="65"/>
      <c r="G3878" s="64"/>
    </row>
    <row r="3879" ht="15.0" customHeight="1">
      <c r="E3879" s="64"/>
      <c r="F3879" s="65"/>
      <c r="G3879" s="64"/>
    </row>
    <row r="3880" ht="15.0" customHeight="1">
      <c r="E3880" s="64"/>
      <c r="F3880" s="65"/>
      <c r="G3880" s="64"/>
    </row>
    <row r="3881" ht="15.0" customHeight="1">
      <c r="E3881" s="64"/>
      <c r="F3881" s="65"/>
      <c r="G3881" s="64"/>
    </row>
    <row r="3882" ht="15.0" customHeight="1">
      <c r="E3882" s="64"/>
      <c r="F3882" s="65"/>
      <c r="G3882" s="64"/>
    </row>
    <row r="3883" ht="15.0" customHeight="1">
      <c r="E3883" s="64"/>
      <c r="F3883" s="65"/>
      <c r="G3883" s="64"/>
    </row>
    <row r="3884" ht="15.0" customHeight="1">
      <c r="E3884" s="64"/>
      <c r="F3884" s="65"/>
      <c r="G3884" s="64"/>
    </row>
    <row r="3885" ht="15.0" customHeight="1">
      <c r="E3885" s="64"/>
      <c r="F3885" s="65"/>
      <c r="G3885" s="64"/>
    </row>
    <row r="3886" ht="15.0" customHeight="1">
      <c r="E3886" s="64"/>
      <c r="F3886" s="65"/>
      <c r="G3886" s="64"/>
    </row>
    <row r="3887" ht="15.0" customHeight="1">
      <c r="E3887" s="64"/>
      <c r="F3887" s="65"/>
      <c r="G3887" s="64"/>
    </row>
    <row r="3888" ht="15.0" customHeight="1">
      <c r="E3888" s="64"/>
      <c r="F3888" s="65"/>
      <c r="G3888" s="64"/>
    </row>
    <row r="3889" ht="15.0" customHeight="1">
      <c r="E3889" s="64"/>
      <c r="F3889" s="65"/>
      <c r="G3889" s="64"/>
    </row>
    <row r="3890" ht="15.0" customHeight="1">
      <c r="E3890" s="64"/>
      <c r="F3890" s="65"/>
      <c r="G3890" s="64"/>
    </row>
    <row r="3891" ht="15.0" customHeight="1">
      <c r="E3891" s="64"/>
      <c r="F3891" s="65"/>
      <c r="G3891" s="64"/>
    </row>
    <row r="3892" ht="15.0" customHeight="1">
      <c r="E3892" s="64"/>
      <c r="F3892" s="65"/>
      <c r="G3892" s="64"/>
    </row>
    <row r="3893" ht="15.0" customHeight="1">
      <c r="E3893" s="64"/>
      <c r="F3893" s="65"/>
      <c r="G3893" s="64"/>
    </row>
    <row r="3894" ht="15.0" customHeight="1">
      <c r="E3894" s="64"/>
      <c r="F3894" s="65"/>
      <c r="G3894" s="64"/>
    </row>
    <row r="3895" ht="15.0" customHeight="1">
      <c r="E3895" s="64"/>
      <c r="F3895" s="65"/>
      <c r="G3895" s="64"/>
    </row>
    <row r="3896" ht="15.0" customHeight="1">
      <c r="E3896" s="64"/>
      <c r="F3896" s="65"/>
      <c r="G3896" s="64"/>
    </row>
    <row r="3897" ht="15.0" customHeight="1">
      <c r="E3897" s="64"/>
      <c r="F3897" s="65"/>
      <c r="G3897" s="64"/>
    </row>
    <row r="3898" ht="15.0" customHeight="1">
      <c r="E3898" s="64"/>
      <c r="F3898" s="65"/>
      <c r="G3898" s="64"/>
    </row>
    <row r="3899" ht="15.0" customHeight="1">
      <c r="E3899" s="64"/>
      <c r="F3899" s="65"/>
      <c r="G3899" s="64"/>
    </row>
    <row r="3900" ht="15.0" customHeight="1">
      <c r="E3900" s="64"/>
      <c r="F3900" s="65"/>
      <c r="G3900" s="64"/>
    </row>
    <row r="3901" ht="15.0" customHeight="1">
      <c r="E3901" s="64"/>
      <c r="F3901" s="65"/>
      <c r="G3901" s="64"/>
    </row>
    <row r="3902" ht="15.0" customHeight="1">
      <c r="E3902" s="64"/>
      <c r="F3902" s="65"/>
      <c r="G3902" s="64"/>
    </row>
    <row r="3903" ht="15.0" customHeight="1">
      <c r="E3903" s="64"/>
      <c r="F3903" s="65"/>
      <c r="G3903" s="64"/>
    </row>
    <row r="3904" ht="15.0" customHeight="1">
      <c r="E3904" s="64"/>
      <c r="F3904" s="65"/>
      <c r="G3904" s="64"/>
    </row>
    <row r="3905" ht="15.0" customHeight="1">
      <c r="E3905" s="64"/>
      <c r="F3905" s="65"/>
      <c r="G3905" s="64"/>
    </row>
    <row r="3906" ht="15.0" customHeight="1">
      <c r="E3906" s="64"/>
      <c r="F3906" s="65"/>
      <c r="G3906" s="64"/>
    </row>
    <row r="3907" ht="15.0" customHeight="1">
      <c r="E3907" s="64"/>
      <c r="F3907" s="65"/>
      <c r="G3907" s="64"/>
    </row>
    <row r="3908" ht="15.0" customHeight="1">
      <c r="E3908" s="64"/>
      <c r="F3908" s="65"/>
      <c r="G3908" s="64"/>
    </row>
    <row r="3909" ht="15.0" customHeight="1">
      <c r="E3909" s="64"/>
      <c r="F3909" s="65"/>
      <c r="G3909" s="64"/>
    </row>
    <row r="3910" ht="15.0" customHeight="1">
      <c r="E3910" s="64"/>
      <c r="F3910" s="65"/>
      <c r="G3910" s="64"/>
    </row>
    <row r="3911" ht="15.0" customHeight="1">
      <c r="E3911" s="64"/>
      <c r="F3911" s="65"/>
      <c r="G3911" s="64"/>
    </row>
    <row r="3912" ht="15.0" customHeight="1">
      <c r="E3912" s="64"/>
      <c r="F3912" s="65"/>
      <c r="G3912" s="64"/>
    </row>
    <row r="3913" ht="15.0" customHeight="1">
      <c r="E3913" s="64"/>
      <c r="F3913" s="65"/>
      <c r="G3913" s="64"/>
    </row>
    <row r="3914" ht="15.0" customHeight="1">
      <c r="E3914" s="64"/>
      <c r="F3914" s="65"/>
      <c r="G3914" s="64"/>
    </row>
    <row r="3915" ht="15.0" customHeight="1">
      <c r="E3915" s="64"/>
      <c r="F3915" s="65"/>
      <c r="G3915" s="64"/>
    </row>
    <row r="3916" ht="15.0" customHeight="1">
      <c r="E3916" s="64"/>
      <c r="F3916" s="65"/>
      <c r="G3916" s="64"/>
    </row>
    <row r="3917" ht="15.0" customHeight="1">
      <c r="E3917" s="64"/>
      <c r="F3917" s="65"/>
      <c r="G3917" s="64"/>
    </row>
    <row r="3918" ht="15.0" customHeight="1">
      <c r="E3918" s="64"/>
      <c r="F3918" s="65"/>
      <c r="G3918" s="64"/>
    </row>
    <row r="3919" ht="15.0" customHeight="1">
      <c r="E3919" s="64"/>
      <c r="F3919" s="65"/>
      <c r="G3919" s="64"/>
    </row>
    <row r="3920" ht="15.0" customHeight="1">
      <c r="E3920" s="64"/>
      <c r="F3920" s="65"/>
      <c r="G3920" s="64"/>
    </row>
    <row r="3921" ht="15.0" customHeight="1">
      <c r="E3921" s="64"/>
      <c r="F3921" s="65"/>
      <c r="G3921" s="64"/>
    </row>
    <row r="3922" ht="15.0" customHeight="1">
      <c r="E3922" s="64"/>
      <c r="F3922" s="65"/>
      <c r="G3922" s="64"/>
    </row>
    <row r="3923" ht="15.0" customHeight="1">
      <c r="E3923" s="64"/>
      <c r="F3923" s="65"/>
      <c r="G3923" s="64"/>
    </row>
    <row r="3924" ht="15.0" customHeight="1">
      <c r="E3924" s="64"/>
      <c r="F3924" s="65"/>
      <c r="G3924" s="64"/>
    </row>
    <row r="3925" ht="15.0" customHeight="1">
      <c r="E3925" s="64"/>
      <c r="F3925" s="65"/>
      <c r="G3925" s="64"/>
    </row>
    <row r="3926" ht="15.0" customHeight="1">
      <c r="E3926" s="64"/>
      <c r="F3926" s="65"/>
      <c r="G3926" s="64"/>
    </row>
    <row r="3927" ht="15.0" customHeight="1">
      <c r="E3927" s="64"/>
      <c r="F3927" s="65"/>
      <c r="G3927" s="64"/>
    </row>
    <row r="3928" ht="15.0" customHeight="1">
      <c r="E3928" s="64"/>
      <c r="F3928" s="65"/>
      <c r="G3928" s="64"/>
    </row>
    <row r="3929" ht="15.0" customHeight="1">
      <c r="E3929" s="64"/>
      <c r="F3929" s="65"/>
      <c r="G3929" s="64"/>
    </row>
    <row r="3930" ht="15.0" customHeight="1">
      <c r="E3930" s="64"/>
      <c r="F3930" s="65"/>
      <c r="G3930" s="64"/>
    </row>
    <row r="3931" ht="15.0" customHeight="1">
      <c r="E3931" s="64"/>
      <c r="F3931" s="65"/>
      <c r="G3931" s="64"/>
    </row>
    <row r="3932" ht="15.0" customHeight="1">
      <c r="E3932" s="64"/>
      <c r="F3932" s="65"/>
      <c r="G3932" s="64"/>
    </row>
    <row r="3933" ht="15.0" customHeight="1">
      <c r="E3933" s="64"/>
      <c r="F3933" s="65"/>
      <c r="G3933" s="64"/>
    </row>
    <row r="3934" ht="15.0" customHeight="1">
      <c r="E3934" s="64"/>
      <c r="F3934" s="65"/>
      <c r="G3934" s="64"/>
    </row>
    <row r="3935" ht="15.0" customHeight="1">
      <c r="E3935" s="64"/>
      <c r="F3935" s="65"/>
      <c r="G3935" s="64"/>
    </row>
    <row r="3936" ht="15.0" customHeight="1">
      <c r="E3936" s="64"/>
      <c r="F3936" s="65"/>
      <c r="G3936" s="64"/>
    </row>
    <row r="3937" ht="15.0" customHeight="1">
      <c r="E3937" s="64"/>
      <c r="F3937" s="65"/>
      <c r="G3937" s="64"/>
    </row>
    <row r="3938" ht="15.0" customHeight="1">
      <c r="E3938" s="64"/>
      <c r="F3938" s="65"/>
      <c r="G3938" s="64"/>
    </row>
    <row r="3939" ht="15.0" customHeight="1">
      <c r="E3939" s="64"/>
      <c r="F3939" s="65"/>
      <c r="G3939" s="64"/>
    </row>
    <row r="3940" ht="15.0" customHeight="1">
      <c r="E3940" s="64"/>
      <c r="F3940" s="65"/>
      <c r="G3940" s="64"/>
    </row>
    <row r="3941" ht="15.0" customHeight="1">
      <c r="E3941" s="64"/>
      <c r="F3941" s="65"/>
      <c r="G3941" s="64"/>
    </row>
    <row r="3942" ht="15.0" customHeight="1">
      <c r="E3942" s="64"/>
      <c r="F3942" s="65"/>
      <c r="G3942" s="64"/>
    </row>
    <row r="3943" ht="15.0" customHeight="1">
      <c r="E3943" s="64"/>
      <c r="F3943" s="65"/>
      <c r="G3943" s="64"/>
    </row>
    <row r="3944" ht="15.0" customHeight="1">
      <c r="E3944" s="64"/>
      <c r="F3944" s="65"/>
      <c r="G3944" s="64"/>
    </row>
    <row r="3945" ht="15.0" customHeight="1">
      <c r="E3945" s="64"/>
      <c r="F3945" s="65"/>
      <c r="G3945" s="64"/>
    </row>
    <row r="3946" ht="15.0" customHeight="1">
      <c r="E3946" s="64"/>
      <c r="F3946" s="65"/>
      <c r="G3946" s="64"/>
    </row>
    <row r="3947" ht="15.0" customHeight="1">
      <c r="E3947" s="64"/>
      <c r="F3947" s="65"/>
      <c r="G3947" s="64"/>
    </row>
    <row r="3948" ht="15.0" customHeight="1">
      <c r="E3948" s="64"/>
      <c r="F3948" s="65"/>
      <c r="G3948" s="64"/>
    </row>
    <row r="3949" ht="15.0" customHeight="1">
      <c r="E3949" s="64"/>
      <c r="F3949" s="65"/>
      <c r="G3949" s="64"/>
    </row>
    <row r="3950" ht="15.0" customHeight="1">
      <c r="E3950" s="64"/>
      <c r="F3950" s="65"/>
      <c r="G3950" s="64"/>
    </row>
    <row r="3951" ht="15.0" customHeight="1">
      <c r="E3951" s="64"/>
      <c r="F3951" s="65"/>
      <c r="G3951" s="64"/>
    </row>
    <row r="3952" ht="15.0" customHeight="1">
      <c r="E3952" s="64"/>
      <c r="F3952" s="65"/>
      <c r="G3952" s="64"/>
    </row>
    <row r="3953" ht="15.0" customHeight="1">
      <c r="E3953" s="64"/>
      <c r="F3953" s="65"/>
      <c r="G3953" s="64"/>
    </row>
    <row r="3954" ht="15.0" customHeight="1">
      <c r="E3954" s="64"/>
      <c r="F3954" s="65"/>
      <c r="G3954" s="64"/>
    </row>
    <row r="3955" ht="15.0" customHeight="1">
      <c r="E3955" s="64"/>
      <c r="F3955" s="65"/>
      <c r="G3955" s="64"/>
    </row>
    <row r="3956" ht="15.0" customHeight="1">
      <c r="E3956" s="64"/>
      <c r="F3956" s="65"/>
      <c r="G3956" s="64"/>
    </row>
    <row r="3957" ht="15.0" customHeight="1">
      <c r="E3957" s="64"/>
      <c r="F3957" s="65"/>
      <c r="G3957" s="64"/>
    </row>
    <row r="3958" ht="15.0" customHeight="1">
      <c r="E3958" s="64"/>
      <c r="F3958" s="65"/>
      <c r="G3958" s="64"/>
    </row>
    <row r="3959" ht="15.0" customHeight="1">
      <c r="E3959" s="64"/>
      <c r="F3959" s="65"/>
      <c r="G3959" s="64"/>
    </row>
    <row r="3960" ht="15.0" customHeight="1">
      <c r="E3960" s="64"/>
      <c r="F3960" s="65"/>
      <c r="G3960" s="64"/>
    </row>
    <row r="3961" ht="15.0" customHeight="1">
      <c r="E3961" s="64"/>
      <c r="F3961" s="65"/>
      <c r="G3961" s="64"/>
    </row>
    <row r="3962" ht="15.0" customHeight="1">
      <c r="E3962" s="64"/>
      <c r="F3962" s="65"/>
      <c r="G3962" s="64"/>
    </row>
    <row r="3963" ht="15.0" customHeight="1">
      <c r="E3963" s="64"/>
      <c r="F3963" s="65"/>
      <c r="G3963" s="64"/>
    </row>
    <row r="3964" ht="15.0" customHeight="1">
      <c r="E3964" s="64"/>
      <c r="F3964" s="65"/>
      <c r="G3964" s="64"/>
    </row>
    <row r="3965" ht="15.0" customHeight="1">
      <c r="E3965" s="64"/>
      <c r="F3965" s="65"/>
      <c r="G3965" s="64"/>
    </row>
    <row r="3966" ht="15.0" customHeight="1">
      <c r="E3966" s="64"/>
      <c r="F3966" s="65"/>
      <c r="G3966" s="64"/>
    </row>
    <row r="3967" ht="15.0" customHeight="1">
      <c r="E3967" s="64"/>
      <c r="F3967" s="65"/>
      <c r="G3967" s="64"/>
    </row>
    <row r="3968" ht="15.0" customHeight="1">
      <c r="E3968" s="64"/>
      <c r="F3968" s="65"/>
      <c r="G3968" s="64"/>
    </row>
    <row r="3969" ht="15.0" customHeight="1">
      <c r="E3969" s="64"/>
      <c r="F3969" s="65"/>
      <c r="G3969" s="64"/>
    </row>
    <row r="3970" ht="15.0" customHeight="1">
      <c r="E3970" s="64"/>
      <c r="F3970" s="65"/>
      <c r="G3970" s="64"/>
    </row>
    <row r="3971" ht="15.0" customHeight="1">
      <c r="E3971" s="64"/>
      <c r="F3971" s="65"/>
      <c r="G3971" s="64"/>
    </row>
    <row r="3972" ht="15.0" customHeight="1">
      <c r="E3972" s="64"/>
      <c r="F3972" s="65"/>
      <c r="G3972" s="64"/>
    </row>
    <row r="3973" ht="15.0" customHeight="1">
      <c r="E3973" s="64"/>
      <c r="F3973" s="65"/>
      <c r="G3973" s="64"/>
    </row>
    <row r="3974" ht="15.0" customHeight="1">
      <c r="E3974" s="64"/>
      <c r="F3974" s="65"/>
      <c r="G3974" s="64"/>
    </row>
    <row r="3975" ht="15.0" customHeight="1">
      <c r="E3975" s="64"/>
      <c r="F3975" s="65"/>
      <c r="G3975" s="64"/>
    </row>
    <row r="3976" ht="15.0" customHeight="1">
      <c r="E3976" s="64"/>
      <c r="F3976" s="65"/>
      <c r="G3976" s="64"/>
    </row>
    <row r="3977" ht="15.0" customHeight="1">
      <c r="E3977" s="64"/>
      <c r="F3977" s="65"/>
      <c r="G3977" s="64"/>
    </row>
    <row r="3978" ht="15.0" customHeight="1">
      <c r="E3978" s="64"/>
      <c r="F3978" s="65"/>
      <c r="G3978" s="64"/>
    </row>
    <row r="3979" ht="15.0" customHeight="1">
      <c r="E3979" s="64"/>
      <c r="F3979" s="65"/>
      <c r="G3979" s="64"/>
    </row>
    <row r="3980" ht="15.0" customHeight="1">
      <c r="E3980" s="64"/>
      <c r="F3980" s="65"/>
      <c r="G3980" s="64"/>
    </row>
    <row r="3981" ht="15.0" customHeight="1">
      <c r="E3981" s="64"/>
      <c r="F3981" s="65"/>
      <c r="G3981" s="64"/>
    </row>
    <row r="3982" ht="15.0" customHeight="1">
      <c r="E3982" s="64"/>
      <c r="F3982" s="65"/>
      <c r="G3982" s="64"/>
    </row>
    <row r="3983" ht="15.0" customHeight="1">
      <c r="E3983" s="64"/>
      <c r="F3983" s="65"/>
      <c r="G3983" s="64"/>
    </row>
    <row r="3984" ht="15.0" customHeight="1">
      <c r="E3984" s="64"/>
      <c r="F3984" s="65"/>
      <c r="G3984" s="64"/>
    </row>
    <row r="3985" ht="15.0" customHeight="1">
      <c r="E3985" s="64"/>
      <c r="F3985" s="65"/>
      <c r="G3985" s="64"/>
    </row>
    <row r="3986" ht="15.0" customHeight="1">
      <c r="E3986" s="64"/>
      <c r="F3986" s="65"/>
      <c r="G3986" s="64"/>
    </row>
    <row r="3987" ht="15.0" customHeight="1">
      <c r="E3987" s="64"/>
      <c r="F3987" s="65"/>
      <c r="G3987" s="64"/>
    </row>
    <row r="3988" ht="15.0" customHeight="1">
      <c r="E3988" s="64"/>
      <c r="F3988" s="65"/>
      <c r="G3988" s="64"/>
    </row>
    <row r="3989" ht="15.0" customHeight="1">
      <c r="E3989" s="64"/>
      <c r="F3989" s="65"/>
      <c r="G3989" s="64"/>
    </row>
    <row r="3990" ht="15.0" customHeight="1">
      <c r="E3990" s="64"/>
      <c r="F3990" s="65"/>
      <c r="G3990" s="64"/>
    </row>
    <row r="3991" ht="15.0" customHeight="1">
      <c r="E3991" s="64"/>
      <c r="F3991" s="65"/>
      <c r="G3991" s="64"/>
    </row>
    <row r="3992" ht="15.0" customHeight="1">
      <c r="E3992" s="64"/>
      <c r="F3992" s="65"/>
      <c r="G3992" s="64"/>
    </row>
    <row r="3993" ht="15.0" customHeight="1">
      <c r="E3993" s="64"/>
      <c r="F3993" s="65"/>
      <c r="G3993" s="64"/>
    </row>
    <row r="3994" ht="15.0" customHeight="1">
      <c r="E3994" s="64"/>
      <c r="F3994" s="65"/>
      <c r="G3994" s="64"/>
    </row>
    <row r="3995" ht="15.0" customHeight="1">
      <c r="E3995" s="64"/>
      <c r="F3995" s="65"/>
      <c r="G3995" s="64"/>
    </row>
    <row r="3996" ht="15.0" customHeight="1">
      <c r="E3996" s="64"/>
      <c r="F3996" s="65"/>
      <c r="G3996" s="64"/>
    </row>
    <row r="3997" ht="15.0" customHeight="1">
      <c r="E3997" s="64"/>
      <c r="F3997" s="65"/>
      <c r="G3997" s="64"/>
    </row>
    <row r="3998" ht="15.0" customHeight="1">
      <c r="E3998" s="64"/>
      <c r="F3998" s="65"/>
      <c r="G3998" s="64"/>
    </row>
    <row r="3999" ht="15.0" customHeight="1">
      <c r="E3999" s="64"/>
      <c r="F3999" s="65"/>
      <c r="G3999" s="64"/>
    </row>
    <row r="4000" ht="15.0" customHeight="1">
      <c r="E4000" s="64"/>
      <c r="F4000" s="65"/>
      <c r="G4000" s="64"/>
    </row>
    <row r="4001" ht="15.0" customHeight="1">
      <c r="E4001" s="64"/>
      <c r="F4001" s="65"/>
      <c r="G4001" s="64"/>
    </row>
    <row r="4002" ht="15.0" customHeight="1">
      <c r="E4002" s="64"/>
      <c r="F4002" s="65"/>
      <c r="G4002" s="64"/>
    </row>
    <row r="4003" ht="15.0" customHeight="1">
      <c r="E4003" s="64"/>
      <c r="F4003" s="65"/>
      <c r="G4003" s="64"/>
    </row>
    <row r="4004" ht="15.0" customHeight="1">
      <c r="E4004" s="64"/>
      <c r="F4004" s="65"/>
      <c r="G4004" s="64"/>
    </row>
    <row r="4005" ht="15.0" customHeight="1">
      <c r="E4005" s="64"/>
      <c r="F4005" s="65"/>
      <c r="G4005" s="64"/>
    </row>
    <row r="4006" ht="15.0" customHeight="1">
      <c r="E4006" s="64"/>
      <c r="F4006" s="65"/>
      <c r="G4006" s="64"/>
    </row>
    <row r="4007" ht="15.0" customHeight="1">
      <c r="E4007" s="64"/>
      <c r="F4007" s="65"/>
      <c r="G4007" s="64"/>
    </row>
    <row r="4008" ht="15.0" customHeight="1">
      <c r="E4008" s="64"/>
      <c r="F4008" s="65"/>
      <c r="G4008" s="64"/>
    </row>
    <row r="4009" ht="15.0" customHeight="1">
      <c r="E4009" s="64"/>
      <c r="F4009" s="65"/>
      <c r="G4009" s="64"/>
    </row>
    <row r="4010" ht="15.0" customHeight="1">
      <c r="E4010" s="64"/>
      <c r="F4010" s="65"/>
      <c r="G4010" s="64"/>
    </row>
    <row r="4011" ht="15.0" customHeight="1">
      <c r="E4011" s="64"/>
      <c r="F4011" s="65"/>
      <c r="G4011" s="64"/>
    </row>
    <row r="4012" ht="15.0" customHeight="1">
      <c r="E4012" s="64"/>
      <c r="F4012" s="65"/>
      <c r="G4012" s="64"/>
    </row>
    <row r="4013" ht="15.0" customHeight="1">
      <c r="E4013" s="64"/>
      <c r="F4013" s="65"/>
      <c r="G4013" s="64"/>
    </row>
    <row r="4014" ht="15.0" customHeight="1">
      <c r="E4014" s="64"/>
      <c r="F4014" s="65"/>
      <c r="G4014" s="64"/>
    </row>
    <row r="4015" ht="15.0" customHeight="1">
      <c r="E4015" s="64"/>
      <c r="F4015" s="65"/>
      <c r="G4015" s="64"/>
    </row>
    <row r="4016" ht="15.0" customHeight="1">
      <c r="E4016" s="64"/>
      <c r="F4016" s="65"/>
      <c r="G4016" s="64"/>
    </row>
    <row r="4017" ht="15.0" customHeight="1">
      <c r="E4017" s="64"/>
      <c r="F4017" s="65"/>
      <c r="G4017" s="64"/>
    </row>
    <row r="4018" ht="15.0" customHeight="1">
      <c r="E4018" s="64"/>
      <c r="F4018" s="65"/>
      <c r="G4018" s="64"/>
    </row>
    <row r="4019" ht="15.0" customHeight="1">
      <c r="E4019" s="64"/>
      <c r="F4019" s="65"/>
      <c r="G4019" s="64"/>
    </row>
    <row r="4020" ht="15.0" customHeight="1">
      <c r="E4020" s="64"/>
      <c r="F4020" s="65"/>
      <c r="G4020" s="64"/>
    </row>
    <row r="4021" ht="15.0" customHeight="1">
      <c r="E4021" s="64"/>
      <c r="F4021" s="65"/>
      <c r="G4021" s="64"/>
    </row>
    <row r="4022" ht="15.0" customHeight="1">
      <c r="E4022" s="64"/>
      <c r="F4022" s="65"/>
      <c r="G4022" s="64"/>
    </row>
    <row r="4023" ht="15.0" customHeight="1">
      <c r="E4023" s="64"/>
      <c r="F4023" s="65"/>
      <c r="G4023" s="64"/>
    </row>
    <row r="4024" ht="15.0" customHeight="1">
      <c r="E4024" s="64"/>
      <c r="F4024" s="65"/>
      <c r="G4024" s="64"/>
    </row>
    <row r="4025" ht="15.0" customHeight="1">
      <c r="E4025" s="64"/>
      <c r="F4025" s="65"/>
      <c r="G4025" s="64"/>
    </row>
    <row r="4026" ht="15.0" customHeight="1">
      <c r="E4026" s="64"/>
      <c r="F4026" s="65"/>
      <c r="G4026" s="64"/>
    </row>
    <row r="4027" ht="15.0" customHeight="1">
      <c r="E4027" s="64"/>
      <c r="F4027" s="65"/>
      <c r="G4027" s="64"/>
    </row>
    <row r="4028" ht="15.0" customHeight="1">
      <c r="E4028" s="64"/>
      <c r="F4028" s="65"/>
      <c r="G4028" s="64"/>
    </row>
    <row r="4029" ht="15.0" customHeight="1">
      <c r="E4029" s="64"/>
      <c r="F4029" s="65"/>
      <c r="G4029" s="64"/>
    </row>
    <row r="4030" ht="15.0" customHeight="1">
      <c r="E4030" s="64"/>
      <c r="F4030" s="65"/>
      <c r="G4030" s="64"/>
    </row>
    <row r="4031" ht="15.0" customHeight="1">
      <c r="E4031" s="64"/>
      <c r="F4031" s="65"/>
      <c r="G4031" s="64"/>
    </row>
    <row r="4032" ht="15.0" customHeight="1">
      <c r="E4032" s="64"/>
      <c r="F4032" s="65"/>
      <c r="G4032" s="64"/>
    </row>
    <row r="4033" ht="15.0" customHeight="1">
      <c r="E4033" s="64"/>
      <c r="F4033" s="65"/>
      <c r="G4033" s="64"/>
    </row>
    <row r="4034" ht="15.0" customHeight="1">
      <c r="E4034" s="64"/>
      <c r="F4034" s="65"/>
      <c r="G4034" s="64"/>
    </row>
    <row r="4035" ht="15.0" customHeight="1">
      <c r="E4035" s="64"/>
      <c r="F4035" s="65"/>
      <c r="G4035" s="64"/>
    </row>
    <row r="4036" ht="15.0" customHeight="1">
      <c r="E4036" s="64"/>
      <c r="F4036" s="65"/>
      <c r="G4036" s="64"/>
    </row>
    <row r="4037" ht="15.0" customHeight="1">
      <c r="E4037" s="64"/>
      <c r="F4037" s="65"/>
      <c r="G4037" s="64"/>
    </row>
    <row r="4038" ht="15.0" customHeight="1">
      <c r="E4038" s="64"/>
      <c r="F4038" s="65"/>
      <c r="G4038" s="64"/>
    </row>
    <row r="4039" ht="15.0" customHeight="1">
      <c r="E4039" s="64"/>
      <c r="F4039" s="65"/>
      <c r="G4039" s="64"/>
    </row>
    <row r="4040" ht="15.0" customHeight="1">
      <c r="E4040" s="64"/>
      <c r="F4040" s="65"/>
      <c r="G4040" s="64"/>
    </row>
    <row r="4041" ht="15.0" customHeight="1">
      <c r="E4041" s="64"/>
      <c r="F4041" s="65"/>
      <c r="G4041" s="64"/>
    </row>
    <row r="4042" ht="15.0" customHeight="1">
      <c r="E4042" s="64"/>
      <c r="F4042" s="65"/>
      <c r="G4042" s="64"/>
    </row>
    <row r="4043" ht="15.0" customHeight="1">
      <c r="E4043" s="64"/>
      <c r="F4043" s="65"/>
      <c r="G4043" s="64"/>
    </row>
    <row r="4044" ht="15.0" customHeight="1">
      <c r="E4044" s="64"/>
      <c r="F4044" s="65"/>
      <c r="G4044" s="64"/>
    </row>
    <row r="4045" ht="15.0" customHeight="1">
      <c r="E4045" s="64"/>
      <c r="F4045" s="65"/>
      <c r="G4045" s="64"/>
    </row>
    <row r="4046" ht="15.0" customHeight="1">
      <c r="E4046" s="64"/>
      <c r="F4046" s="65"/>
      <c r="G4046" s="64"/>
    </row>
    <row r="4047" ht="15.0" customHeight="1">
      <c r="E4047" s="64"/>
      <c r="F4047" s="65"/>
      <c r="G4047" s="64"/>
    </row>
    <row r="4048" ht="15.0" customHeight="1">
      <c r="E4048" s="64"/>
      <c r="F4048" s="65"/>
      <c r="G4048" s="64"/>
    </row>
    <row r="4049" ht="15.0" customHeight="1">
      <c r="E4049" s="64"/>
      <c r="F4049" s="65"/>
      <c r="G4049" s="64"/>
    </row>
    <row r="4050" ht="15.0" customHeight="1">
      <c r="E4050" s="64"/>
      <c r="F4050" s="65"/>
      <c r="G4050" s="64"/>
    </row>
    <row r="4051" ht="15.0" customHeight="1">
      <c r="E4051" s="64"/>
      <c r="F4051" s="65"/>
      <c r="G4051" s="64"/>
    </row>
    <row r="4052" ht="15.0" customHeight="1">
      <c r="E4052" s="64"/>
      <c r="F4052" s="65"/>
      <c r="G4052" s="64"/>
    </row>
    <row r="4053" ht="15.0" customHeight="1">
      <c r="E4053" s="64"/>
      <c r="F4053" s="65"/>
      <c r="G4053" s="64"/>
    </row>
    <row r="4054" ht="15.0" customHeight="1">
      <c r="E4054" s="64"/>
      <c r="F4054" s="65"/>
      <c r="G4054" s="64"/>
    </row>
    <row r="4055" ht="15.0" customHeight="1">
      <c r="E4055" s="64"/>
      <c r="F4055" s="65"/>
      <c r="G4055" s="64"/>
    </row>
    <row r="4056" ht="15.0" customHeight="1">
      <c r="E4056" s="64"/>
      <c r="F4056" s="65"/>
      <c r="G4056" s="64"/>
    </row>
    <row r="4057" ht="15.0" customHeight="1">
      <c r="E4057" s="64"/>
      <c r="F4057" s="65"/>
      <c r="G4057" s="64"/>
    </row>
    <row r="4058" ht="15.0" customHeight="1">
      <c r="E4058" s="64"/>
      <c r="F4058" s="65"/>
      <c r="G4058" s="64"/>
    </row>
    <row r="4059" ht="15.0" customHeight="1">
      <c r="E4059" s="64"/>
      <c r="F4059" s="65"/>
      <c r="G4059" s="64"/>
    </row>
    <row r="4060" ht="15.0" customHeight="1">
      <c r="E4060" s="64"/>
      <c r="F4060" s="65"/>
      <c r="G4060" s="64"/>
    </row>
    <row r="4061" ht="15.0" customHeight="1">
      <c r="E4061" s="64"/>
      <c r="F4061" s="65"/>
      <c r="G4061" s="64"/>
    </row>
    <row r="4062" ht="15.0" customHeight="1">
      <c r="E4062" s="64"/>
      <c r="F4062" s="65"/>
      <c r="G4062" s="64"/>
    </row>
    <row r="4063" ht="15.0" customHeight="1">
      <c r="E4063" s="64"/>
      <c r="F4063" s="65"/>
      <c r="G4063" s="64"/>
    </row>
    <row r="4064" ht="15.0" customHeight="1">
      <c r="E4064" s="64"/>
      <c r="F4064" s="65"/>
      <c r="G4064" s="64"/>
    </row>
    <row r="4065" ht="15.0" customHeight="1">
      <c r="E4065" s="64"/>
      <c r="F4065" s="65"/>
      <c r="G4065" s="64"/>
    </row>
    <row r="4066" ht="15.0" customHeight="1">
      <c r="E4066" s="64"/>
      <c r="F4066" s="65"/>
      <c r="G4066" s="64"/>
    </row>
    <row r="4067" ht="15.0" customHeight="1">
      <c r="E4067" s="64"/>
      <c r="F4067" s="65"/>
      <c r="G4067" s="64"/>
    </row>
    <row r="4068" ht="15.0" customHeight="1">
      <c r="E4068" s="64"/>
      <c r="F4068" s="65"/>
      <c r="G4068" s="64"/>
    </row>
    <row r="4069" ht="15.0" customHeight="1">
      <c r="E4069" s="64"/>
      <c r="F4069" s="65"/>
      <c r="G4069" s="64"/>
    </row>
    <row r="4070" ht="15.0" customHeight="1">
      <c r="E4070" s="64"/>
      <c r="F4070" s="65"/>
      <c r="G4070" s="64"/>
    </row>
    <row r="4071" ht="15.0" customHeight="1">
      <c r="E4071" s="64"/>
      <c r="F4071" s="65"/>
      <c r="G4071" s="64"/>
    </row>
    <row r="4072" ht="15.0" customHeight="1">
      <c r="E4072" s="64"/>
      <c r="F4072" s="65"/>
      <c r="G4072" s="64"/>
    </row>
    <row r="4073" ht="15.0" customHeight="1">
      <c r="E4073" s="64"/>
      <c r="F4073" s="65"/>
      <c r="G4073" s="64"/>
    </row>
    <row r="4074" ht="15.0" customHeight="1">
      <c r="E4074" s="64"/>
      <c r="F4074" s="65"/>
      <c r="G4074" s="64"/>
    </row>
    <row r="4075" ht="15.0" customHeight="1">
      <c r="E4075" s="64"/>
      <c r="F4075" s="65"/>
      <c r="G4075" s="64"/>
    </row>
    <row r="4076" ht="15.0" customHeight="1">
      <c r="E4076" s="64"/>
      <c r="F4076" s="65"/>
      <c r="G4076" s="64"/>
    </row>
    <row r="4077" ht="15.0" customHeight="1">
      <c r="E4077" s="64"/>
      <c r="F4077" s="65"/>
      <c r="G4077" s="64"/>
    </row>
    <row r="4078" ht="15.0" customHeight="1">
      <c r="E4078" s="64"/>
      <c r="F4078" s="65"/>
      <c r="G4078" s="64"/>
    </row>
    <row r="4079" ht="15.0" customHeight="1">
      <c r="E4079" s="64"/>
      <c r="F4079" s="65"/>
      <c r="G4079" s="64"/>
    </row>
    <row r="4080" ht="15.0" customHeight="1">
      <c r="E4080" s="64"/>
      <c r="F4080" s="65"/>
      <c r="G4080" s="64"/>
    </row>
    <row r="4081" ht="15.0" customHeight="1">
      <c r="E4081" s="64"/>
      <c r="F4081" s="65"/>
      <c r="G4081" s="64"/>
    </row>
    <row r="4082" ht="15.0" customHeight="1">
      <c r="E4082" s="64"/>
      <c r="F4082" s="65"/>
      <c r="G4082" s="64"/>
    </row>
    <row r="4083" ht="15.0" customHeight="1">
      <c r="E4083" s="64"/>
      <c r="F4083" s="65"/>
      <c r="G4083" s="64"/>
    </row>
    <row r="4084" ht="15.0" customHeight="1">
      <c r="E4084" s="64"/>
      <c r="F4084" s="65"/>
      <c r="G4084" s="64"/>
    </row>
    <row r="4085" ht="15.0" customHeight="1">
      <c r="E4085" s="64"/>
      <c r="F4085" s="65"/>
      <c r="G4085" s="64"/>
    </row>
    <row r="4086" ht="15.0" customHeight="1">
      <c r="E4086" s="64"/>
      <c r="F4086" s="65"/>
      <c r="G4086" s="64"/>
    </row>
    <row r="4087" ht="15.0" customHeight="1">
      <c r="E4087" s="64"/>
      <c r="F4087" s="65"/>
      <c r="G4087" s="64"/>
    </row>
    <row r="4088" ht="15.0" customHeight="1">
      <c r="E4088" s="64"/>
      <c r="F4088" s="65"/>
      <c r="G4088" s="64"/>
    </row>
    <row r="4089" ht="15.0" customHeight="1">
      <c r="E4089" s="64"/>
      <c r="F4089" s="65"/>
      <c r="G4089" s="64"/>
    </row>
    <row r="4090" ht="15.0" customHeight="1">
      <c r="E4090" s="64"/>
      <c r="F4090" s="65"/>
      <c r="G4090" s="64"/>
    </row>
    <row r="4091" ht="15.0" customHeight="1">
      <c r="E4091" s="64"/>
      <c r="F4091" s="65"/>
      <c r="G4091" s="64"/>
    </row>
    <row r="4092" ht="15.0" customHeight="1">
      <c r="E4092" s="64"/>
      <c r="F4092" s="65"/>
      <c r="G4092" s="64"/>
    </row>
    <row r="4093" ht="15.0" customHeight="1">
      <c r="E4093" s="64"/>
      <c r="F4093" s="65"/>
      <c r="G4093" s="64"/>
    </row>
    <row r="4094" ht="15.0" customHeight="1">
      <c r="E4094" s="64"/>
      <c r="F4094" s="65"/>
      <c r="G4094" s="64"/>
    </row>
    <row r="4095" ht="15.0" customHeight="1">
      <c r="E4095" s="64"/>
      <c r="F4095" s="65"/>
      <c r="G4095" s="64"/>
    </row>
    <row r="4096" ht="15.0" customHeight="1">
      <c r="E4096" s="64"/>
      <c r="F4096" s="65"/>
      <c r="G4096" s="64"/>
    </row>
    <row r="4097" ht="15.0" customHeight="1">
      <c r="E4097" s="64"/>
      <c r="F4097" s="65"/>
      <c r="G4097" s="64"/>
    </row>
    <row r="4098" ht="15.0" customHeight="1">
      <c r="E4098" s="64"/>
      <c r="F4098" s="65"/>
      <c r="G4098" s="64"/>
    </row>
    <row r="4099" ht="15.0" customHeight="1">
      <c r="E4099" s="64"/>
      <c r="F4099" s="65"/>
      <c r="G4099" s="64"/>
    </row>
    <row r="4100" ht="15.0" customHeight="1">
      <c r="E4100" s="64"/>
      <c r="F4100" s="65"/>
      <c r="G4100" s="64"/>
    </row>
    <row r="4101" ht="15.0" customHeight="1">
      <c r="E4101" s="64"/>
      <c r="F4101" s="65"/>
      <c r="G4101" s="64"/>
    </row>
    <row r="4102" ht="15.0" customHeight="1">
      <c r="E4102" s="64"/>
      <c r="F4102" s="65"/>
      <c r="G4102" s="64"/>
    </row>
    <row r="4103" ht="15.0" customHeight="1">
      <c r="E4103" s="64"/>
      <c r="F4103" s="65"/>
      <c r="G4103" s="64"/>
    </row>
    <row r="4104" ht="15.0" customHeight="1">
      <c r="E4104" s="64"/>
      <c r="F4104" s="65"/>
      <c r="G4104" s="64"/>
    </row>
    <row r="4105" ht="15.0" customHeight="1">
      <c r="E4105" s="64"/>
      <c r="F4105" s="65"/>
      <c r="G4105" s="64"/>
    </row>
    <row r="4106" ht="15.0" customHeight="1">
      <c r="E4106" s="64"/>
      <c r="F4106" s="65"/>
      <c r="G4106" s="64"/>
    </row>
    <row r="4107" ht="15.0" customHeight="1">
      <c r="E4107" s="64"/>
      <c r="F4107" s="65"/>
      <c r="G4107" s="64"/>
    </row>
    <row r="4108" ht="15.0" customHeight="1">
      <c r="E4108" s="64"/>
      <c r="F4108" s="65"/>
      <c r="G4108" s="64"/>
    </row>
    <row r="4109" ht="15.0" customHeight="1">
      <c r="E4109" s="64"/>
      <c r="F4109" s="65"/>
      <c r="G4109" s="64"/>
    </row>
    <row r="4110" ht="15.0" customHeight="1">
      <c r="E4110" s="64"/>
      <c r="F4110" s="65"/>
      <c r="G4110" s="64"/>
    </row>
    <row r="4111" ht="15.0" customHeight="1">
      <c r="E4111" s="64"/>
      <c r="F4111" s="65"/>
      <c r="G4111" s="64"/>
    </row>
    <row r="4112" ht="15.0" customHeight="1">
      <c r="E4112" s="64"/>
      <c r="F4112" s="65"/>
      <c r="G4112" s="64"/>
    </row>
    <row r="4113" ht="15.0" customHeight="1">
      <c r="E4113" s="64"/>
      <c r="F4113" s="65"/>
      <c r="G4113" s="64"/>
    </row>
    <row r="4114" ht="15.0" customHeight="1">
      <c r="E4114" s="64"/>
      <c r="F4114" s="65"/>
      <c r="G4114" s="64"/>
    </row>
    <row r="4115" ht="15.0" customHeight="1">
      <c r="E4115" s="64"/>
      <c r="F4115" s="65"/>
      <c r="G4115" s="64"/>
    </row>
    <row r="4116" ht="15.0" customHeight="1">
      <c r="E4116" s="64"/>
      <c r="F4116" s="65"/>
      <c r="G4116" s="64"/>
    </row>
    <row r="4117" ht="15.0" customHeight="1">
      <c r="E4117" s="64"/>
      <c r="F4117" s="65"/>
      <c r="G4117" s="64"/>
    </row>
    <row r="4118" ht="15.0" customHeight="1">
      <c r="E4118" s="64"/>
      <c r="F4118" s="65"/>
      <c r="G4118" s="64"/>
    </row>
    <row r="4119" ht="15.0" customHeight="1">
      <c r="E4119" s="64"/>
      <c r="F4119" s="65"/>
      <c r="G4119" s="64"/>
    </row>
    <row r="4120" ht="15.0" customHeight="1">
      <c r="E4120" s="64"/>
      <c r="F4120" s="65"/>
      <c r="G4120" s="64"/>
    </row>
    <row r="4121" ht="15.0" customHeight="1">
      <c r="E4121" s="64"/>
      <c r="F4121" s="65"/>
      <c r="G4121" s="64"/>
    </row>
    <row r="4122" ht="15.0" customHeight="1">
      <c r="E4122" s="64"/>
      <c r="F4122" s="65"/>
      <c r="G4122" s="64"/>
    </row>
    <row r="4123" ht="15.0" customHeight="1">
      <c r="E4123" s="64"/>
      <c r="F4123" s="65"/>
      <c r="G4123" s="64"/>
    </row>
    <row r="4124" ht="15.0" customHeight="1">
      <c r="E4124" s="64"/>
      <c r="F4124" s="65"/>
      <c r="G4124" s="64"/>
    </row>
    <row r="4125" ht="15.0" customHeight="1">
      <c r="E4125" s="64"/>
      <c r="F4125" s="65"/>
      <c r="G4125" s="64"/>
    </row>
    <row r="4126" ht="15.0" customHeight="1">
      <c r="E4126" s="64"/>
      <c r="F4126" s="65"/>
      <c r="G4126" s="64"/>
    </row>
    <row r="4127" ht="15.0" customHeight="1">
      <c r="E4127" s="64"/>
      <c r="F4127" s="65"/>
      <c r="G4127" s="64"/>
    </row>
    <row r="4128" ht="15.0" customHeight="1">
      <c r="E4128" s="64"/>
      <c r="F4128" s="65"/>
      <c r="G4128" s="64"/>
    </row>
    <row r="4129" ht="15.0" customHeight="1">
      <c r="E4129" s="64"/>
      <c r="F4129" s="65"/>
      <c r="G4129" s="64"/>
    </row>
    <row r="4130" ht="15.0" customHeight="1">
      <c r="E4130" s="64"/>
      <c r="F4130" s="65"/>
      <c r="G4130" s="64"/>
    </row>
    <row r="4131" ht="15.0" customHeight="1">
      <c r="E4131" s="64"/>
      <c r="F4131" s="65"/>
      <c r="G4131" s="64"/>
    </row>
    <row r="4132" ht="15.0" customHeight="1">
      <c r="E4132" s="64"/>
      <c r="F4132" s="65"/>
      <c r="G4132" s="64"/>
    </row>
    <row r="4133" ht="15.0" customHeight="1">
      <c r="E4133" s="64"/>
      <c r="F4133" s="65"/>
      <c r="G4133" s="64"/>
    </row>
    <row r="4134" ht="15.0" customHeight="1">
      <c r="E4134" s="64"/>
      <c r="F4134" s="65"/>
      <c r="G4134" s="64"/>
    </row>
    <row r="4135" ht="15.0" customHeight="1">
      <c r="E4135" s="64"/>
      <c r="F4135" s="65"/>
      <c r="G4135" s="64"/>
    </row>
    <row r="4136" ht="15.0" customHeight="1">
      <c r="E4136" s="64"/>
      <c r="F4136" s="65"/>
      <c r="G4136" s="64"/>
    </row>
    <row r="4137" ht="15.0" customHeight="1">
      <c r="E4137" s="64"/>
      <c r="F4137" s="65"/>
      <c r="G4137" s="64"/>
    </row>
    <row r="4138" ht="15.0" customHeight="1">
      <c r="E4138" s="64"/>
      <c r="F4138" s="65"/>
      <c r="G4138" s="64"/>
    </row>
    <row r="4139" ht="15.0" customHeight="1">
      <c r="E4139" s="64"/>
      <c r="F4139" s="65"/>
      <c r="G4139" s="64"/>
    </row>
    <row r="4140" ht="15.0" customHeight="1">
      <c r="E4140" s="64"/>
      <c r="F4140" s="65"/>
      <c r="G4140" s="64"/>
    </row>
    <row r="4141" ht="15.0" customHeight="1">
      <c r="E4141" s="64"/>
      <c r="F4141" s="65"/>
      <c r="G4141" s="64"/>
    </row>
    <row r="4142" ht="15.0" customHeight="1">
      <c r="E4142" s="64"/>
      <c r="F4142" s="65"/>
      <c r="G4142" s="64"/>
    </row>
    <row r="4143" ht="15.0" customHeight="1">
      <c r="E4143" s="64"/>
      <c r="F4143" s="65"/>
      <c r="G4143" s="64"/>
    </row>
    <row r="4144" ht="15.0" customHeight="1">
      <c r="E4144" s="64"/>
      <c r="F4144" s="65"/>
      <c r="G4144" s="64"/>
    </row>
    <row r="4145" ht="15.0" customHeight="1">
      <c r="E4145" s="64"/>
      <c r="F4145" s="65"/>
      <c r="G4145" s="64"/>
    </row>
    <row r="4146" ht="15.0" customHeight="1">
      <c r="E4146" s="64"/>
      <c r="F4146" s="65"/>
      <c r="G4146" s="64"/>
    </row>
    <row r="4147" ht="15.0" customHeight="1">
      <c r="E4147" s="64"/>
      <c r="F4147" s="65"/>
      <c r="G4147" s="64"/>
    </row>
    <row r="4148" ht="15.0" customHeight="1">
      <c r="E4148" s="64"/>
      <c r="F4148" s="65"/>
      <c r="G4148" s="64"/>
    </row>
    <row r="4149" ht="15.0" customHeight="1">
      <c r="E4149" s="64"/>
      <c r="F4149" s="65"/>
      <c r="G4149" s="64"/>
    </row>
    <row r="4150" ht="15.0" customHeight="1">
      <c r="E4150" s="64"/>
      <c r="F4150" s="65"/>
      <c r="G4150" s="64"/>
    </row>
    <row r="4151" ht="15.0" customHeight="1">
      <c r="E4151" s="64"/>
      <c r="F4151" s="65"/>
      <c r="G4151" s="64"/>
    </row>
    <row r="4152" ht="15.0" customHeight="1">
      <c r="E4152" s="64"/>
      <c r="F4152" s="65"/>
      <c r="G4152" s="64"/>
    </row>
    <row r="4153" ht="15.0" customHeight="1">
      <c r="E4153" s="64"/>
      <c r="F4153" s="65"/>
      <c r="G4153" s="64"/>
    </row>
    <row r="4154" ht="15.0" customHeight="1">
      <c r="E4154" s="64"/>
      <c r="F4154" s="65"/>
      <c r="G4154" s="64"/>
    </row>
    <row r="4155" ht="15.0" customHeight="1">
      <c r="E4155" s="64"/>
      <c r="F4155" s="65"/>
      <c r="G4155" s="64"/>
    </row>
    <row r="4156" ht="15.0" customHeight="1">
      <c r="E4156" s="64"/>
      <c r="F4156" s="65"/>
      <c r="G4156" s="64"/>
    </row>
    <row r="4157" ht="15.0" customHeight="1">
      <c r="E4157" s="64"/>
      <c r="F4157" s="65"/>
      <c r="G4157" s="64"/>
    </row>
    <row r="4158" ht="15.0" customHeight="1">
      <c r="E4158" s="64"/>
      <c r="F4158" s="65"/>
      <c r="G4158" s="64"/>
    </row>
    <row r="4159" ht="15.0" customHeight="1">
      <c r="E4159" s="64"/>
      <c r="F4159" s="65"/>
      <c r="G4159" s="64"/>
    </row>
    <row r="4160" ht="15.0" customHeight="1">
      <c r="E4160" s="64"/>
      <c r="F4160" s="65"/>
      <c r="G4160" s="64"/>
    </row>
    <row r="4161" ht="15.0" customHeight="1">
      <c r="E4161" s="64"/>
      <c r="F4161" s="65"/>
      <c r="G4161" s="64"/>
    </row>
    <row r="4162" ht="15.0" customHeight="1">
      <c r="E4162" s="64"/>
      <c r="F4162" s="65"/>
      <c r="G4162" s="64"/>
    </row>
    <row r="4163" ht="15.0" customHeight="1">
      <c r="E4163" s="64"/>
      <c r="F4163" s="65"/>
      <c r="G4163" s="64"/>
    </row>
    <row r="4164" ht="15.0" customHeight="1">
      <c r="E4164" s="64"/>
      <c r="F4164" s="65"/>
      <c r="G4164" s="64"/>
    </row>
    <row r="4165" ht="15.0" customHeight="1">
      <c r="E4165" s="64"/>
      <c r="F4165" s="65"/>
      <c r="G4165" s="64"/>
    </row>
    <row r="4166" ht="15.0" customHeight="1">
      <c r="E4166" s="64"/>
      <c r="F4166" s="65"/>
      <c r="G4166" s="64"/>
    </row>
    <row r="4167" ht="15.0" customHeight="1">
      <c r="E4167" s="64"/>
      <c r="F4167" s="65"/>
      <c r="G4167" s="64"/>
    </row>
    <row r="4168" ht="15.0" customHeight="1">
      <c r="E4168" s="64"/>
      <c r="F4168" s="65"/>
      <c r="G4168" s="64"/>
    </row>
    <row r="4169" ht="15.0" customHeight="1">
      <c r="E4169" s="64"/>
      <c r="F4169" s="65"/>
      <c r="G4169" s="64"/>
    </row>
    <row r="4170" ht="15.0" customHeight="1">
      <c r="E4170" s="64"/>
      <c r="F4170" s="65"/>
      <c r="G4170" s="64"/>
    </row>
    <row r="4171" ht="15.0" customHeight="1">
      <c r="E4171" s="64"/>
      <c r="F4171" s="65"/>
      <c r="G4171" s="64"/>
    </row>
    <row r="4172" ht="15.0" customHeight="1">
      <c r="E4172" s="64"/>
      <c r="F4172" s="65"/>
      <c r="G4172" s="64"/>
    </row>
    <row r="4173" ht="15.0" customHeight="1">
      <c r="E4173" s="64"/>
      <c r="F4173" s="65"/>
      <c r="G4173" s="64"/>
    </row>
    <row r="4174" ht="15.0" customHeight="1">
      <c r="E4174" s="64"/>
      <c r="F4174" s="65"/>
      <c r="G4174" s="64"/>
    </row>
    <row r="4175" ht="15.0" customHeight="1">
      <c r="E4175" s="64"/>
      <c r="F4175" s="65"/>
      <c r="G4175" s="64"/>
    </row>
    <row r="4176" ht="15.0" customHeight="1">
      <c r="E4176" s="64"/>
      <c r="F4176" s="65"/>
      <c r="G4176" s="64"/>
    </row>
    <row r="4177" ht="15.0" customHeight="1">
      <c r="E4177" s="64"/>
      <c r="F4177" s="65"/>
      <c r="G4177" s="64"/>
    </row>
    <row r="4178" ht="15.0" customHeight="1">
      <c r="E4178" s="64"/>
      <c r="F4178" s="65"/>
      <c r="G4178" s="64"/>
    </row>
    <row r="4179" ht="15.0" customHeight="1">
      <c r="E4179" s="64"/>
      <c r="F4179" s="65"/>
      <c r="G4179" s="64"/>
    </row>
    <row r="4180" ht="15.0" customHeight="1">
      <c r="E4180" s="64"/>
      <c r="F4180" s="65"/>
      <c r="G4180" s="64"/>
    </row>
    <row r="4181" ht="15.0" customHeight="1">
      <c r="E4181" s="64"/>
      <c r="F4181" s="65"/>
      <c r="G4181" s="64"/>
    </row>
    <row r="4182" ht="15.0" customHeight="1">
      <c r="E4182" s="64"/>
      <c r="F4182" s="65"/>
      <c r="G4182" s="64"/>
    </row>
    <row r="4183" ht="15.0" customHeight="1">
      <c r="E4183" s="64"/>
      <c r="F4183" s="65"/>
      <c r="G4183" s="64"/>
    </row>
    <row r="4184" ht="15.0" customHeight="1">
      <c r="E4184" s="64"/>
      <c r="F4184" s="65"/>
      <c r="G4184" s="64"/>
    </row>
    <row r="4185" ht="15.0" customHeight="1">
      <c r="E4185" s="64"/>
      <c r="F4185" s="65"/>
      <c r="G4185" s="64"/>
    </row>
    <row r="4186" ht="15.0" customHeight="1">
      <c r="E4186" s="64"/>
      <c r="F4186" s="65"/>
      <c r="G4186" s="64"/>
    </row>
    <row r="4187" ht="15.0" customHeight="1">
      <c r="E4187" s="64"/>
      <c r="F4187" s="65"/>
      <c r="G4187" s="64"/>
    </row>
    <row r="4188" ht="15.0" customHeight="1">
      <c r="E4188" s="64"/>
      <c r="F4188" s="65"/>
      <c r="G4188" s="64"/>
    </row>
    <row r="4189" ht="15.0" customHeight="1">
      <c r="E4189" s="64"/>
      <c r="F4189" s="65"/>
      <c r="G4189" s="64"/>
    </row>
    <row r="4190" ht="15.0" customHeight="1">
      <c r="E4190" s="64"/>
      <c r="F4190" s="65"/>
      <c r="G4190" s="64"/>
    </row>
    <row r="4191" ht="15.0" customHeight="1">
      <c r="E4191" s="64"/>
      <c r="F4191" s="65"/>
      <c r="G4191" s="64"/>
    </row>
    <row r="4192" ht="15.0" customHeight="1">
      <c r="E4192" s="64"/>
      <c r="F4192" s="65"/>
      <c r="G4192" s="64"/>
    </row>
    <row r="4193" ht="15.0" customHeight="1">
      <c r="E4193" s="64"/>
      <c r="F4193" s="65"/>
      <c r="G4193" s="64"/>
    </row>
    <row r="4194" ht="15.0" customHeight="1">
      <c r="E4194" s="64"/>
      <c r="F4194" s="65"/>
      <c r="G4194" s="64"/>
    </row>
    <row r="4195" ht="15.0" customHeight="1">
      <c r="E4195" s="64"/>
      <c r="F4195" s="65"/>
      <c r="G4195" s="64"/>
    </row>
    <row r="4196" ht="15.0" customHeight="1">
      <c r="E4196" s="64"/>
      <c r="F4196" s="65"/>
      <c r="G4196" s="64"/>
    </row>
    <row r="4197" ht="15.0" customHeight="1">
      <c r="E4197" s="64"/>
      <c r="F4197" s="65"/>
      <c r="G4197" s="64"/>
    </row>
    <row r="4198" ht="15.0" customHeight="1">
      <c r="E4198" s="64"/>
      <c r="F4198" s="65"/>
      <c r="G4198" s="64"/>
    </row>
    <row r="4199" ht="15.0" customHeight="1">
      <c r="E4199" s="64"/>
      <c r="F4199" s="65"/>
      <c r="G4199" s="64"/>
    </row>
    <row r="4200" ht="15.0" customHeight="1">
      <c r="E4200" s="64"/>
      <c r="F4200" s="65"/>
      <c r="G4200" s="64"/>
    </row>
    <row r="4201" ht="15.0" customHeight="1">
      <c r="E4201" s="64"/>
      <c r="F4201" s="65"/>
      <c r="G4201" s="64"/>
    </row>
    <row r="4202" ht="15.0" customHeight="1">
      <c r="E4202" s="64"/>
      <c r="F4202" s="65"/>
      <c r="G4202" s="64"/>
    </row>
    <row r="4203" ht="15.0" customHeight="1">
      <c r="E4203" s="64"/>
      <c r="F4203" s="65"/>
      <c r="G4203" s="64"/>
    </row>
    <row r="4204" ht="15.0" customHeight="1">
      <c r="E4204" s="64"/>
      <c r="F4204" s="65"/>
      <c r="G4204" s="64"/>
    </row>
    <row r="4205" ht="15.0" customHeight="1">
      <c r="E4205" s="64"/>
      <c r="F4205" s="65"/>
      <c r="G4205" s="64"/>
    </row>
    <row r="4206" ht="15.0" customHeight="1">
      <c r="E4206" s="64"/>
      <c r="F4206" s="65"/>
      <c r="G4206" s="64"/>
    </row>
    <row r="4207" ht="15.0" customHeight="1">
      <c r="E4207" s="64"/>
      <c r="F4207" s="65"/>
      <c r="G4207" s="64"/>
    </row>
    <row r="4208" ht="15.0" customHeight="1">
      <c r="E4208" s="64"/>
      <c r="F4208" s="65"/>
      <c r="G4208" s="64"/>
    </row>
    <row r="4209" ht="15.0" customHeight="1">
      <c r="E4209" s="64"/>
      <c r="F4209" s="65"/>
      <c r="G4209" s="64"/>
    </row>
    <row r="4210" ht="15.0" customHeight="1">
      <c r="E4210" s="64"/>
      <c r="F4210" s="65"/>
      <c r="G4210" s="64"/>
    </row>
    <row r="4211" ht="15.0" customHeight="1">
      <c r="E4211" s="64"/>
      <c r="F4211" s="65"/>
      <c r="G4211" s="64"/>
    </row>
    <row r="4212" ht="15.0" customHeight="1">
      <c r="E4212" s="64"/>
      <c r="F4212" s="65"/>
      <c r="G4212" s="64"/>
    </row>
    <row r="4213" ht="15.0" customHeight="1">
      <c r="E4213" s="64"/>
      <c r="F4213" s="65"/>
      <c r="G4213" s="64"/>
    </row>
    <row r="4214" ht="15.0" customHeight="1">
      <c r="E4214" s="64"/>
      <c r="F4214" s="65"/>
      <c r="G4214" s="64"/>
    </row>
    <row r="4215" ht="15.0" customHeight="1">
      <c r="E4215" s="64"/>
      <c r="F4215" s="65"/>
      <c r="G4215" s="64"/>
    </row>
    <row r="4216" ht="15.0" customHeight="1">
      <c r="E4216" s="64"/>
      <c r="F4216" s="65"/>
      <c r="G4216" s="64"/>
    </row>
    <row r="4217" ht="15.0" customHeight="1">
      <c r="E4217" s="64"/>
      <c r="F4217" s="65"/>
      <c r="G4217" s="64"/>
    </row>
    <row r="4218" ht="15.0" customHeight="1">
      <c r="E4218" s="64"/>
      <c r="F4218" s="65"/>
      <c r="G4218" s="64"/>
    </row>
    <row r="4219" ht="15.0" customHeight="1">
      <c r="E4219" s="64"/>
      <c r="F4219" s="65"/>
      <c r="G4219" s="64"/>
    </row>
    <row r="4220" ht="15.0" customHeight="1">
      <c r="E4220" s="64"/>
      <c r="F4220" s="65"/>
      <c r="G4220" s="64"/>
    </row>
    <row r="4221" ht="15.0" customHeight="1">
      <c r="E4221" s="64"/>
      <c r="F4221" s="65"/>
      <c r="G4221" s="64"/>
    </row>
    <row r="4222" ht="15.0" customHeight="1">
      <c r="E4222" s="64"/>
      <c r="F4222" s="65"/>
      <c r="G4222" s="64"/>
    </row>
    <row r="4223" ht="15.0" customHeight="1">
      <c r="E4223" s="64"/>
      <c r="F4223" s="65"/>
      <c r="G4223" s="64"/>
    </row>
    <row r="4224" ht="15.0" customHeight="1">
      <c r="E4224" s="64"/>
      <c r="F4224" s="65"/>
      <c r="G4224" s="64"/>
    </row>
    <row r="4225" ht="15.0" customHeight="1">
      <c r="E4225" s="64"/>
      <c r="F4225" s="65"/>
      <c r="G4225" s="64"/>
    </row>
    <row r="4226" ht="15.0" customHeight="1">
      <c r="E4226" s="64"/>
      <c r="F4226" s="65"/>
      <c r="G4226" s="64"/>
    </row>
    <row r="4227" ht="15.0" customHeight="1">
      <c r="E4227" s="64"/>
      <c r="F4227" s="65"/>
      <c r="G4227" s="64"/>
    </row>
    <row r="4228" ht="15.0" customHeight="1">
      <c r="E4228" s="64"/>
      <c r="F4228" s="65"/>
      <c r="G4228" s="64"/>
    </row>
    <row r="4229" ht="15.0" customHeight="1">
      <c r="E4229" s="64"/>
      <c r="F4229" s="65"/>
      <c r="G4229" s="64"/>
    </row>
    <row r="4230" ht="15.0" customHeight="1">
      <c r="E4230" s="64"/>
      <c r="F4230" s="65"/>
      <c r="G4230" s="64"/>
    </row>
    <row r="4231" ht="15.0" customHeight="1">
      <c r="E4231" s="64"/>
      <c r="F4231" s="65"/>
      <c r="G4231" s="64"/>
    </row>
    <row r="4232" ht="15.0" customHeight="1">
      <c r="E4232" s="64"/>
      <c r="F4232" s="65"/>
      <c r="G4232" s="64"/>
    </row>
    <row r="4233" ht="15.0" customHeight="1">
      <c r="E4233" s="64"/>
      <c r="F4233" s="65"/>
      <c r="G4233" s="64"/>
    </row>
    <row r="4234" ht="15.0" customHeight="1">
      <c r="E4234" s="64"/>
      <c r="F4234" s="65"/>
      <c r="G4234" s="64"/>
    </row>
    <row r="4235" ht="15.0" customHeight="1">
      <c r="E4235" s="64"/>
      <c r="F4235" s="65"/>
      <c r="G4235" s="64"/>
    </row>
    <row r="4236" ht="15.0" customHeight="1">
      <c r="E4236" s="64"/>
      <c r="F4236" s="65"/>
      <c r="G4236" s="64"/>
    </row>
    <row r="4237" ht="15.0" customHeight="1">
      <c r="E4237" s="64"/>
      <c r="F4237" s="65"/>
      <c r="G4237" s="64"/>
    </row>
    <row r="4238" ht="15.0" customHeight="1">
      <c r="E4238" s="64"/>
      <c r="F4238" s="65"/>
      <c r="G4238" s="64"/>
    </row>
    <row r="4239" ht="15.0" customHeight="1">
      <c r="E4239" s="64"/>
      <c r="F4239" s="65"/>
      <c r="G4239" s="64"/>
    </row>
    <row r="4240" ht="15.0" customHeight="1">
      <c r="E4240" s="64"/>
      <c r="F4240" s="65"/>
      <c r="G4240" s="64"/>
    </row>
    <row r="4241" ht="15.0" customHeight="1">
      <c r="E4241" s="64"/>
      <c r="F4241" s="65"/>
      <c r="G4241" s="64"/>
    </row>
    <row r="4242" ht="15.0" customHeight="1">
      <c r="E4242" s="64"/>
      <c r="F4242" s="65"/>
      <c r="G4242" s="64"/>
    </row>
    <row r="4243" ht="15.0" customHeight="1">
      <c r="E4243" s="64"/>
      <c r="F4243" s="65"/>
      <c r="G4243" s="64"/>
    </row>
    <row r="4244" ht="15.0" customHeight="1">
      <c r="E4244" s="64"/>
      <c r="F4244" s="65"/>
      <c r="G4244" s="64"/>
    </row>
    <row r="4245" ht="15.0" customHeight="1">
      <c r="E4245" s="64"/>
      <c r="F4245" s="65"/>
      <c r="G4245" s="64"/>
    </row>
    <row r="4246" ht="15.0" customHeight="1">
      <c r="E4246" s="64"/>
      <c r="F4246" s="65"/>
      <c r="G4246" s="64"/>
    </row>
    <row r="4247" ht="15.0" customHeight="1">
      <c r="E4247" s="64"/>
      <c r="F4247" s="65"/>
      <c r="G4247" s="64"/>
    </row>
    <row r="4248" ht="15.0" customHeight="1">
      <c r="E4248" s="64"/>
      <c r="F4248" s="65"/>
      <c r="G4248" s="64"/>
    </row>
    <row r="4249" ht="15.0" customHeight="1">
      <c r="E4249" s="64"/>
      <c r="F4249" s="65"/>
      <c r="G4249" s="64"/>
    </row>
    <row r="4250" ht="15.0" customHeight="1">
      <c r="E4250" s="64"/>
      <c r="F4250" s="65"/>
      <c r="G4250" s="64"/>
    </row>
    <row r="4251" ht="15.0" customHeight="1">
      <c r="E4251" s="64"/>
      <c r="F4251" s="65"/>
      <c r="G4251" s="64"/>
    </row>
    <row r="4252" ht="15.0" customHeight="1">
      <c r="E4252" s="64"/>
      <c r="F4252" s="65"/>
      <c r="G4252" s="64"/>
    </row>
    <row r="4253" ht="15.0" customHeight="1">
      <c r="E4253" s="64"/>
      <c r="F4253" s="65"/>
      <c r="G4253" s="64"/>
    </row>
    <row r="4254" ht="15.0" customHeight="1">
      <c r="E4254" s="64"/>
      <c r="F4254" s="65"/>
      <c r="G4254" s="64"/>
    </row>
    <row r="4255" ht="15.0" customHeight="1">
      <c r="E4255" s="64"/>
      <c r="F4255" s="65"/>
      <c r="G4255" s="64"/>
    </row>
    <row r="4256" ht="15.0" customHeight="1">
      <c r="E4256" s="64"/>
      <c r="F4256" s="65"/>
      <c r="G4256" s="64"/>
    </row>
    <row r="4257" ht="15.0" customHeight="1">
      <c r="E4257" s="64"/>
      <c r="F4257" s="65"/>
      <c r="G4257" s="64"/>
    </row>
    <row r="4258" ht="15.0" customHeight="1">
      <c r="E4258" s="64"/>
      <c r="F4258" s="65"/>
      <c r="G4258" s="64"/>
    </row>
    <row r="4259" ht="15.0" customHeight="1">
      <c r="E4259" s="64"/>
      <c r="F4259" s="65"/>
      <c r="G4259" s="64"/>
    </row>
    <row r="4260" ht="15.0" customHeight="1">
      <c r="E4260" s="64"/>
      <c r="F4260" s="65"/>
      <c r="G4260" s="64"/>
    </row>
    <row r="4261" ht="15.0" customHeight="1">
      <c r="E4261" s="64"/>
      <c r="F4261" s="65"/>
      <c r="G4261" s="64"/>
    </row>
    <row r="4262" ht="15.0" customHeight="1">
      <c r="E4262" s="64"/>
      <c r="F4262" s="65"/>
      <c r="G4262" s="64"/>
    </row>
    <row r="4263" ht="15.0" customHeight="1">
      <c r="E4263" s="64"/>
      <c r="F4263" s="65"/>
      <c r="G4263" s="64"/>
    </row>
    <row r="4264" ht="15.0" customHeight="1">
      <c r="E4264" s="64"/>
      <c r="F4264" s="65"/>
      <c r="G4264" s="64"/>
    </row>
    <row r="4265" ht="15.0" customHeight="1">
      <c r="E4265" s="64"/>
      <c r="F4265" s="65"/>
      <c r="G4265" s="64"/>
    </row>
    <row r="4266" ht="15.0" customHeight="1">
      <c r="E4266" s="64"/>
      <c r="F4266" s="65"/>
      <c r="G4266" s="64"/>
    </row>
    <row r="4267" ht="15.0" customHeight="1">
      <c r="E4267" s="64"/>
      <c r="F4267" s="65"/>
      <c r="G4267" s="64"/>
    </row>
    <row r="4268" ht="15.0" customHeight="1">
      <c r="E4268" s="64"/>
      <c r="F4268" s="65"/>
      <c r="G4268" s="64"/>
    </row>
    <row r="4269" ht="15.0" customHeight="1">
      <c r="E4269" s="64"/>
      <c r="F4269" s="65"/>
      <c r="G4269" s="64"/>
    </row>
    <row r="4270" ht="15.0" customHeight="1">
      <c r="E4270" s="64"/>
      <c r="F4270" s="65"/>
      <c r="G4270" s="64"/>
    </row>
    <row r="4271" ht="15.0" customHeight="1">
      <c r="E4271" s="64"/>
      <c r="F4271" s="65"/>
      <c r="G4271" s="64"/>
    </row>
    <row r="4272" ht="15.0" customHeight="1">
      <c r="E4272" s="64"/>
      <c r="F4272" s="65"/>
      <c r="G4272" s="64"/>
    </row>
    <row r="4273" ht="15.0" customHeight="1">
      <c r="E4273" s="64"/>
      <c r="F4273" s="65"/>
      <c r="G4273" s="64"/>
    </row>
    <row r="4274" ht="15.0" customHeight="1">
      <c r="E4274" s="64"/>
      <c r="F4274" s="65"/>
      <c r="G4274" s="64"/>
    </row>
    <row r="4275" ht="15.0" customHeight="1">
      <c r="E4275" s="64"/>
      <c r="F4275" s="65"/>
      <c r="G4275" s="64"/>
    </row>
    <row r="4276" ht="15.0" customHeight="1">
      <c r="E4276" s="64"/>
      <c r="F4276" s="65"/>
      <c r="G4276" s="64"/>
    </row>
    <row r="4277" ht="15.0" customHeight="1">
      <c r="E4277" s="64"/>
      <c r="F4277" s="65"/>
      <c r="G4277" s="64"/>
    </row>
    <row r="4278" ht="15.0" customHeight="1">
      <c r="E4278" s="64"/>
      <c r="F4278" s="65"/>
      <c r="G4278" s="64"/>
    </row>
    <row r="4279" ht="15.0" customHeight="1">
      <c r="E4279" s="64"/>
      <c r="F4279" s="65"/>
      <c r="G4279" s="64"/>
    </row>
    <row r="4280" ht="15.0" customHeight="1">
      <c r="E4280" s="64"/>
      <c r="F4280" s="65"/>
      <c r="G4280" s="64"/>
    </row>
    <row r="4281" ht="15.0" customHeight="1">
      <c r="E4281" s="64"/>
      <c r="F4281" s="65"/>
      <c r="G4281" s="64"/>
    </row>
    <row r="4282" ht="15.0" customHeight="1">
      <c r="E4282" s="64"/>
      <c r="F4282" s="65"/>
      <c r="G4282" s="64"/>
    </row>
    <row r="4283" ht="15.0" customHeight="1">
      <c r="E4283" s="64"/>
      <c r="F4283" s="65"/>
      <c r="G4283" s="64"/>
    </row>
    <row r="4284" ht="15.0" customHeight="1">
      <c r="E4284" s="64"/>
      <c r="F4284" s="65"/>
      <c r="G4284" s="64"/>
    </row>
    <row r="4285" ht="15.0" customHeight="1">
      <c r="E4285" s="64"/>
      <c r="F4285" s="65"/>
      <c r="G4285" s="64"/>
    </row>
    <row r="4286" ht="15.0" customHeight="1">
      <c r="E4286" s="64"/>
      <c r="F4286" s="65"/>
      <c r="G4286" s="64"/>
    </row>
    <row r="4287" ht="15.0" customHeight="1">
      <c r="E4287" s="64"/>
      <c r="F4287" s="65"/>
      <c r="G4287" s="64"/>
    </row>
    <row r="4288" ht="15.0" customHeight="1">
      <c r="E4288" s="64"/>
      <c r="F4288" s="65"/>
      <c r="G4288" s="64"/>
    </row>
    <row r="4289" ht="15.0" customHeight="1">
      <c r="E4289" s="64"/>
      <c r="F4289" s="65"/>
      <c r="G4289" s="64"/>
    </row>
    <row r="4290" ht="15.0" customHeight="1">
      <c r="E4290" s="64"/>
      <c r="F4290" s="65"/>
      <c r="G4290" s="64"/>
    </row>
    <row r="4291" ht="15.0" customHeight="1">
      <c r="E4291" s="64"/>
      <c r="F4291" s="65"/>
      <c r="G4291" s="64"/>
    </row>
    <row r="4292" ht="15.0" customHeight="1">
      <c r="E4292" s="64"/>
      <c r="F4292" s="65"/>
      <c r="G4292" s="64"/>
    </row>
    <row r="4293" ht="15.0" customHeight="1">
      <c r="E4293" s="64"/>
      <c r="F4293" s="65"/>
      <c r="G4293" s="64"/>
    </row>
    <row r="4294" ht="15.0" customHeight="1">
      <c r="E4294" s="64"/>
      <c r="F4294" s="65"/>
      <c r="G4294" s="64"/>
    </row>
    <row r="4295" ht="15.0" customHeight="1">
      <c r="E4295" s="64"/>
      <c r="F4295" s="65"/>
      <c r="G4295" s="64"/>
    </row>
    <row r="4296" ht="15.0" customHeight="1">
      <c r="E4296" s="64"/>
      <c r="F4296" s="65"/>
      <c r="G4296" s="64"/>
    </row>
    <row r="4297" ht="15.0" customHeight="1">
      <c r="E4297" s="64"/>
      <c r="F4297" s="65"/>
      <c r="G4297" s="64"/>
    </row>
    <row r="4298" ht="15.0" customHeight="1">
      <c r="E4298" s="64"/>
      <c r="F4298" s="65"/>
      <c r="G4298" s="64"/>
    </row>
    <row r="4299" ht="15.0" customHeight="1">
      <c r="E4299" s="64"/>
      <c r="F4299" s="65"/>
      <c r="G4299" s="64"/>
    </row>
    <row r="4300" ht="15.0" customHeight="1">
      <c r="E4300" s="64"/>
      <c r="F4300" s="65"/>
      <c r="G4300" s="64"/>
    </row>
    <row r="4301" ht="15.0" customHeight="1">
      <c r="E4301" s="64"/>
      <c r="F4301" s="65"/>
      <c r="G4301" s="64"/>
    </row>
    <row r="4302" ht="15.0" customHeight="1">
      <c r="E4302" s="64"/>
      <c r="F4302" s="65"/>
      <c r="G4302" s="64"/>
    </row>
    <row r="4303" ht="15.0" customHeight="1">
      <c r="E4303" s="64"/>
      <c r="F4303" s="65"/>
      <c r="G4303" s="64"/>
    </row>
    <row r="4304" ht="15.0" customHeight="1">
      <c r="E4304" s="64"/>
      <c r="F4304" s="65"/>
      <c r="G4304" s="64"/>
    </row>
    <row r="4305" ht="15.0" customHeight="1">
      <c r="E4305" s="64"/>
      <c r="F4305" s="65"/>
      <c r="G4305" s="64"/>
    </row>
    <row r="4306" ht="15.0" customHeight="1">
      <c r="E4306" s="64"/>
      <c r="F4306" s="65"/>
      <c r="G4306" s="64"/>
    </row>
    <row r="4307" ht="15.0" customHeight="1">
      <c r="E4307" s="64"/>
      <c r="F4307" s="65"/>
      <c r="G4307" s="64"/>
    </row>
    <row r="4308" ht="15.0" customHeight="1">
      <c r="E4308" s="64"/>
      <c r="F4308" s="65"/>
      <c r="G4308" s="64"/>
    </row>
    <row r="4309" ht="15.0" customHeight="1">
      <c r="E4309" s="64"/>
      <c r="F4309" s="65"/>
      <c r="G4309" s="64"/>
    </row>
    <row r="4310" ht="15.0" customHeight="1">
      <c r="E4310" s="64"/>
      <c r="F4310" s="65"/>
      <c r="G4310" s="64"/>
    </row>
    <row r="4311" ht="15.0" customHeight="1">
      <c r="E4311" s="64"/>
      <c r="F4311" s="65"/>
      <c r="G4311" s="64"/>
    </row>
    <row r="4312" ht="15.0" customHeight="1">
      <c r="E4312" s="64"/>
      <c r="F4312" s="65"/>
      <c r="G4312" s="64"/>
    </row>
    <row r="4313" ht="15.0" customHeight="1">
      <c r="E4313" s="64"/>
      <c r="F4313" s="65"/>
      <c r="G4313" s="64"/>
    </row>
    <row r="4314" ht="15.0" customHeight="1">
      <c r="E4314" s="64"/>
      <c r="F4314" s="65"/>
      <c r="G4314" s="64"/>
    </row>
    <row r="4315" ht="15.0" customHeight="1">
      <c r="E4315" s="64"/>
      <c r="F4315" s="65"/>
      <c r="G4315" s="64"/>
    </row>
    <row r="4316" ht="15.0" customHeight="1">
      <c r="E4316" s="64"/>
      <c r="F4316" s="65"/>
      <c r="G4316" s="64"/>
    </row>
    <row r="4317" ht="15.0" customHeight="1">
      <c r="E4317" s="64"/>
      <c r="F4317" s="65"/>
      <c r="G4317" s="64"/>
    </row>
    <row r="4318" ht="15.0" customHeight="1">
      <c r="E4318" s="64"/>
      <c r="F4318" s="65"/>
      <c r="G4318" s="64"/>
    </row>
    <row r="4319" ht="15.0" customHeight="1">
      <c r="E4319" s="64"/>
      <c r="F4319" s="65"/>
      <c r="G4319" s="64"/>
    </row>
    <row r="4320" ht="15.0" customHeight="1">
      <c r="E4320" s="64"/>
      <c r="F4320" s="65"/>
      <c r="G4320" s="64"/>
    </row>
    <row r="4321" ht="15.0" customHeight="1">
      <c r="E4321" s="64"/>
      <c r="F4321" s="65"/>
      <c r="G4321" s="64"/>
    </row>
    <row r="4322" ht="15.0" customHeight="1">
      <c r="E4322" s="64"/>
      <c r="F4322" s="65"/>
      <c r="G4322" s="64"/>
    </row>
    <row r="4323" ht="15.0" customHeight="1">
      <c r="E4323" s="64"/>
      <c r="F4323" s="65"/>
      <c r="G4323" s="64"/>
    </row>
    <row r="4324" ht="15.0" customHeight="1">
      <c r="E4324" s="64"/>
      <c r="F4324" s="65"/>
      <c r="G4324" s="64"/>
    </row>
    <row r="4325" ht="15.0" customHeight="1">
      <c r="E4325" s="64"/>
      <c r="F4325" s="65"/>
      <c r="G4325" s="64"/>
    </row>
    <row r="4326" ht="15.0" customHeight="1">
      <c r="E4326" s="64"/>
      <c r="F4326" s="65"/>
      <c r="G4326" s="64"/>
    </row>
    <row r="4327" ht="15.0" customHeight="1">
      <c r="E4327" s="64"/>
      <c r="F4327" s="65"/>
      <c r="G4327" s="64"/>
    </row>
    <row r="4328" ht="15.0" customHeight="1">
      <c r="E4328" s="64"/>
      <c r="F4328" s="65"/>
      <c r="G4328" s="64"/>
    </row>
    <row r="4329" ht="15.0" customHeight="1">
      <c r="E4329" s="64"/>
      <c r="F4329" s="65"/>
      <c r="G4329" s="64"/>
    </row>
    <row r="4330" ht="15.0" customHeight="1">
      <c r="E4330" s="64"/>
      <c r="F4330" s="65"/>
      <c r="G4330" s="64"/>
    </row>
    <row r="4331" ht="15.0" customHeight="1">
      <c r="E4331" s="64"/>
      <c r="F4331" s="65"/>
      <c r="G4331" s="64"/>
    </row>
    <row r="4332" ht="15.0" customHeight="1">
      <c r="E4332" s="64"/>
      <c r="F4332" s="65"/>
      <c r="G4332" s="64"/>
    </row>
    <row r="4333" ht="15.0" customHeight="1">
      <c r="E4333" s="64"/>
      <c r="F4333" s="65"/>
      <c r="G4333" s="64"/>
    </row>
    <row r="4334" ht="15.0" customHeight="1">
      <c r="E4334" s="64"/>
      <c r="F4334" s="65"/>
      <c r="G4334" s="64"/>
    </row>
    <row r="4335" ht="15.0" customHeight="1">
      <c r="E4335" s="64"/>
      <c r="F4335" s="65"/>
      <c r="G4335" s="64"/>
    </row>
    <row r="4336" ht="15.0" customHeight="1">
      <c r="E4336" s="64"/>
      <c r="F4336" s="65"/>
      <c r="G4336" s="64"/>
    </row>
    <row r="4337" ht="15.0" customHeight="1">
      <c r="E4337" s="64"/>
      <c r="F4337" s="65"/>
      <c r="G4337" s="64"/>
    </row>
    <row r="4338" ht="15.0" customHeight="1">
      <c r="E4338" s="64"/>
      <c r="F4338" s="65"/>
      <c r="G4338" s="64"/>
    </row>
    <row r="4339" ht="15.0" customHeight="1">
      <c r="E4339" s="64"/>
      <c r="F4339" s="65"/>
      <c r="G4339" s="64"/>
    </row>
    <row r="4340" ht="15.0" customHeight="1">
      <c r="E4340" s="64"/>
      <c r="F4340" s="65"/>
      <c r="G4340" s="64"/>
    </row>
    <row r="4341" ht="15.0" customHeight="1">
      <c r="E4341" s="64"/>
      <c r="F4341" s="65"/>
      <c r="G4341" s="64"/>
    </row>
    <row r="4342" ht="15.0" customHeight="1">
      <c r="E4342" s="64"/>
      <c r="F4342" s="65"/>
      <c r="G4342" s="64"/>
    </row>
    <row r="4343" ht="15.0" customHeight="1">
      <c r="E4343" s="64"/>
      <c r="F4343" s="65"/>
      <c r="G4343" s="64"/>
    </row>
    <row r="4344" ht="15.0" customHeight="1">
      <c r="E4344" s="64"/>
      <c r="F4344" s="65"/>
      <c r="G4344" s="64"/>
    </row>
    <row r="4345" ht="15.0" customHeight="1">
      <c r="E4345" s="64"/>
      <c r="F4345" s="65"/>
      <c r="G4345" s="64"/>
    </row>
    <row r="4346" ht="15.0" customHeight="1">
      <c r="E4346" s="64"/>
      <c r="F4346" s="65"/>
      <c r="G4346" s="64"/>
    </row>
    <row r="4347" ht="15.0" customHeight="1">
      <c r="E4347" s="64"/>
      <c r="F4347" s="65"/>
      <c r="G4347" s="64"/>
    </row>
    <row r="4348" ht="15.0" customHeight="1">
      <c r="E4348" s="64"/>
      <c r="F4348" s="65"/>
      <c r="G4348" s="64"/>
    </row>
    <row r="4349" ht="15.0" customHeight="1">
      <c r="E4349" s="64"/>
      <c r="F4349" s="65"/>
      <c r="G4349" s="64"/>
    </row>
    <row r="4350" ht="15.0" customHeight="1">
      <c r="E4350" s="64"/>
      <c r="F4350" s="65"/>
      <c r="G4350" s="64"/>
    </row>
    <row r="4351" ht="15.0" customHeight="1">
      <c r="E4351" s="64"/>
      <c r="F4351" s="65"/>
      <c r="G4351" s="64"/>
    </row>
    <row r="4352" ht="15.0" customHeight="1">
      <c r="E4352" s="64"/>
      <c r="F4352" s="65"/>
      <c r="G4352" s="64"/>
    </row>
    <row r="4353" ht="15.0" customHeight="1">
      <c r="E4353" s="64"/>
      <c r="F4353" s="65"/>
      <c r="G4353" s="64"/>
    </row>
    <row r="4354" ht="15.0" customHeight="1">
      <c r="E4354" s="64"/>
      <c r="F4354" s="65"/>
      <c r="G4354" s="64"/>
    </row>
    <row r="4355" ht="15.0" customHeight="1">
      <c r="E4355" s="64"/>
      <c r="F4355" s="65"/>
      <c r="G4355" s="64"/>
    </row>
    <row r="4356" ht="15.0" customHeight="1">
      <c r="E4356" s="64"/>
      <c r="F4356" s="65"/>
      <c r="G4356" s="64"/>
    </row>
    <row r="4357" ht="15.0" customHeight="1">
      <c r="E4357" s="64"/>
      <c r="F4357" s="65"/>
      <c r="G4357" s="64"/>
    </row>
    <row r="4358" ht="15.0" customHeight="1">
      <c r="E4358" s="64"/>
      <c r="F4358" s="65"/>
      <c r="G4358" s="64"/>
    </row>
    <row r="4359" ht="15.0" customHeight="1">
      <c r="E4359" s="64"/>
      <c r="F4359" s="65"/>
      <c r="G4359" s="64"/>
    </row>
    <row r="4360" ht="15.0" customHeight="1">
      <c r="E4360" s="64"/>
      <c r="F4360" s="65"/>
      <c r="G4360" s="64"/>
    </row>
    <row r="4361" ht="15.0" customHeight="1">
      <c r="E4361" s="64"/>
      <c r="F4361" s="65"/>
      <c r="G4361" s="64"/>
    </row>
    <row r="4362" ht="15.0" customHeight="1">
      <c r="E4362" s="64"/>
      <c r="F4362" s="65"/>
      <c r="G4362" s="64"/>
    </row>
    <row r="4363" ht="15.0" customHeight="1">
      <c r="E4363" s="64"/>
      <c r="F4363" s="65"/>
      <c r="G4363" s="64"/>
    </row>
    <row r="4364" ht="15.0" customHeight="1">
      <c r="E4364" s="64"/>
      <c r="F4364" s="65"/>
      <c r="G4364" s="64"/>
    </row>
    <row r="4365" ht="15.0" customHeight="1">
      <c r="E4365" s="64"/>
      <c r="F4365" s="65"/>
      <c r="G4365" s="64"/>
    </row>
    <row r="4366" ht="15.0" customHeight="1">
      <c r="E4366" s="64"/>
      <c r="F4366" s="65"/>
      <c r="G4366" s="64"/>
    </row>
    <row r="4367" ht="15.0" customHeight="1">
      <c r="E4367" s="64"/>
      <c r="F4367" s="65"/>
      <c r="G4367" s="64"/>
    </row>
    <row r="4368" ht="15.0" customHeight="1">
      <c r="E4368" s="64"/>
      <c r="F4368" s="65"/>
      <c r="G4368" s="64"/>
    </row>
    <row r="4369" ht="15.0" customHeight="1">
      <c r="E4369" s="64"/>
      <c r="F4369" s="65"/>
      <c r="G4369" s="64"/>
    </row>
    <row r="4370" ht="15.0" customHeight="1">
      <c r="E4370" s="64"/>
      <c r="F4370" s="65"/>
      <c r="G4370" s="64"/>
    </row>
    <row r="4371" ht="15.0" customHeight="1">
      <c r="E4371" s="64"/>
      <c r="F4371" s="65"/>
      <c r="G4371" s="64"/>
    </row>
    <row r="4372" ht="15.0" customHeight="1">
      <c r="E4372" s="64"/>
      <c r="F4372" s="65"/>
      <c r="G4372" s="64"/>
    </row>
    <row r="4373" ht="15.0" customHeight="1">
      <c r="E4373" s="64"/>
      <c r="F4373" s="65"/>
      <c r="G4373" s="64"/>
    </row>
    <row r="4374" ht="15.0" customHeight="1">
      <c r="E4374" s="64"/>
      <c r="F4374" s="65"/>
      <c r="G4374" s="64"/>
    </row>
    <row r="4375" ht="15.0" customHeight="1">
      <c r="E4375" s="64"/>
      <c r="F4375" s="65"/>
      <c r="G4375" s="64"/>
    </row>
    <row r="4376" ht="15.0" customHeight="1">
      <c r="E4376" s="64"/>
      <c r="F4376" s="65"/>
      <c r="G4376" s="64"/>
    </row>
    <row r="4377" ht="15.0" customHeight="1">
      <c r="E4377" s="64"/>
      <c r="F4377" s="65"/>
      <c r="G4377" s="64"/>
    </row>
    <row r="4378" ht="15.0" customHeight="1">
      <c r="E4378" s="64"/>
      <c r="F4378" s="65"/>
      <c r="G4378" s="64"/>
    </row>
    <row r="4379" ht="15.0" customHeight="1">
      <c r="E4379" s="64"/>
      <c r="F4379" s="65"/>
      <c r="G4379" s="64"/>
    </row>
    <row r="4380" ht="15.0" customHeight="1">
      <c r="E4380" s="64"/>
      <c r="F4380" s="65"/>
      <c r="G4380" s="64"/>
    </row>
    <row r="4381" ht="15.0" customHeight="1">
      <c r="E4381" s="64"/>
      <c r="F4381" s="65"/>
      <c r="G4381" s="64"/>
    </row>
    <row r="4382" ht="15.0" customHeight="1">
      <c r="E4382" s="64"/>
      <c r="F4382" s="65"/>
      <c r="G4382" s="64"/>
    </row>
    <row r="4383" ht="15.0" customHeight="1">
      <c r="E4383" s="64"/>
      <c r="F4383" s="65"/>
      <c r="G4383" s="64"/>
    </row>
    <row r="4384" ht="15.0" customHeight="1">
      <c r="E4384" s="64"/>
      <c r="F4384" s="65"/>
      <c r="G4384" s="64"/>
    </row>
    <row r="4385" ht="15.0" customHeight="1">
      <c r="E4385" s="64"/>
      <c r="F4385" s="65"/>
      <c r="G4385" s="64"/>
    </row>
    <row r="4386" ht="15.0" customHeight="1">
      <c r="E4386" s="64"/>
      <c r="F4386" s="65"/>
      <c r="G4386" s="64"/>
    </row>
    <row r="4387" ht="15.0" customHeight="1">
      <c r="E4387" s="64"/>
      <c r="F4387" s="65"/>
      <c r="G4387" s="64"/>
    </row>
    <row r="4388" ht="15.0" customHeight="1">
      <c r="E4388" s="64"/>
      <c r="F4388" s="65"/>
      <c r="G4388" s="64"/>
    </row>
    <row r="4389" ht="15.0" customHeight="1">
      <c r="E4389" s="64"/>
      <c r="F4389" s="65"/>
      <c r="G4389" s="64"/>
    </row>
    <row r="4390" ht="15.0" customHeight="1">
      <c r="E4390" s="64"/>
      <c r="F4390" s="65"/>
      <c r="G4390" s="64"/>
    </row>
    <row r="4391" ht="15.0" customHeight="1">
      <c r="E4391" s="64"/>
      <c r="F4391" s="65"/>
      <c r="G4391" s="64"/>
    </row>
    <row r="4392" ht="15.0" customHeight="1">
      <c r="E4392" s="64"/>
      <c r="F4392" s="65"/>
      <c r="G4392" s="64"/>
    </row>
    <row r="4393" ht="15.0" customHeight="1">
      <c r="E4393" s="64"/>
      <c r="F4393" s="65"/>
      <c r="G4393" s="64"/>
    </row>
    <row r="4394" ht="15.0" customHeight="1">
      <c r="E4394" s="64"/>
      <c r="F4394" s="65"/>
      <c r="G4394" s="64"/>
    </row>
    <row r="4395" ht="15.0" customHeight="1">
      <c r="E4395" s="64"/>
      <c r="F4395" s="65"/>
      <c r="G4395" s="64"/>
    </row>
    <row r="4396" ht="15.0" customHeight="1">
      <c r="E4396" s="64"/>
      <c r="F4396" s="65"/>
      <c r="G4396" s="64"/>
    </row>
    <row r="4397" ht="15.0" customHeight="1">
      <c r="E4397" s="64"/>
      <c r="F4397" s="65"/>
      <c r="G4397" s="64"/>
    </row>
    <row r="4398" ht="15.0" customHeight="1">
      <c r="E4398" s="64"/>
      <c r="F4398" s="65"/>
      <c r="G4398" s="64"/>
    </row>
    <row r="4399" ht="15.0" customHeight="1">
      <c r="E4399" s="64"/>
      <c r="F4399" s="65"/>
      <c r="G4399" s="64"/>
    </row>
    <row r="4400" ht="15.0" customHeight="1">
      <c r="E4400" s="64"/>
      <c r="F4400" s="65"/>
      <c r="G4400" s="64"/>
    </row>
    <row r="4401" ht="15.0" customHeight="1">
      <c r="E4401" s="64"/>
      <c r="F4401" s="65"/>
      <c r="G4401" s="64"/>
    </row>
    <row r="4402" ht="15.0" customHeight="1">
      <c r="E4402" s="64"/>
      <c r="F4402" s="65"/>
      <c r="G4402" s="64"/>
    </row>
    <row r="4403" ht="15.0" customHeight="1">
      <c r="E4403" s="64"/>
      <c r="F4403" s="65"/>
      <c r="G4403" s="64"/>
    </row>
    <row r="4404" ht="15.0" customHeight="1">
      <c r="E4404" s="64"/>
      <c r="F4404" s="65"/>
      <c r="G4404" s="64"/>
    </row>
    <row r="4405" ht="15.0" customHeight="1">
      <c r="E4405" s="64"/>
      <c r="F4405" s="65"/>
      <c r="G4405" s="64"/>
    </row>
    <row r="4406" ht="15.0" customHeight="1">
      <c r="E4406" s="64"/>
      <c r="F4406" s="65"/>
      <c r="G4406" s="64"/>
    </row>
    <row r="4407" ht="15.0" customHeight="1">
      <c r="E4407" s="64"/>
      <c r="F4407" s="65"/>
      <c r="G4407" s="64"/>
    </row>
    <row r="4408" ht="15.0" customHeight="1">
      <c r="E4408" s="64"/>
      <c r="F4408" s="65"/>
      <c r="G4408" s="64"/>
    </row>
    <row r="4409" ht="15.0" customHeight="1">
      <c r="E4409" s="64"/>
      <c r="F4409" s="65"/>
      <c r="G4409" s="64"/>
    </row>
    <row r="4410" ht="15.0" customHeight="1">
      <c r="E4410" s="64"/>
      <c r="F4410" s="65"/>
      <c r="G4410" s="64"/>
    </row>
    <row r="4411" ht="15.0" customHeight="1">
      <c r="E4411" s="64"/>
      <c r="F4411" s="65"/>
      <c r="G4411" s="64"/>
    </row>
    <row r="4412" ht="15.0" customHeight="1">
      <c r="E4412" s="64"/>
      <c r="F4412" s="65"/>
      <c r="G4412" s="64"/>
    </row>
    <row r="4413" ht="15.0" customHeight="1">
      <c r="E4413" s="64"/>
      <c r="F4413" s="65"/>
      <c r="G4413" s="64"/>
    </row>
    <row r="4414" ht="15.0" customHeight="1">
      <c r="E4414" s="64"/>
      <c r="F4414" s="65"/>
      <c r="G4414" s="64"/>
    </row>
    <row r="4415" ht="15.0" customHeight="1">
      <c r="E4415" s="64"/>
      <c r="F4415" s="65"/>
      <c r="G4415" s="64"/>
    </row>
    <row r="4416" ht="15.0" customHeight="1">
      <c r="E4416" s="64"/>
      <c r="F4416" s="65"/>
      <c r="G4416" s="64"/>
    </row>
    <row r="4417" ht="15.0" customHeight="1">
      <c r="E4417" s="64"/>
      <c r="F4417" s="65"/>
      <c r="G4417" s="64"/>
    </row>
    <row r="4418" ht="15.0" customHeight="1">
      <c r="E4418" s="64"/>
      <c r="F4418" s="65"/>
      <c r="G4418" s="64"/>
    </row>
    <row r="4419" ht="15.0" customHeight="1">
      <c r="E4419" s="64"/>
      <c r="F4419" s="65"/>
      <c r="G4419" s="64"/>
    </row>
    <row r="4420" ht="15.0" customHeight="1">
      <c r="E4420" s="64"/>
      <c r="F4420" s="65"/>
      <c r="G4420" s="64"/>
    </row>
    <row r="4421" ht="15.0" customHeight="1">
      <c r="E4421" s="64"/>
      <c r="F4421" s="65"/>
      <c r="G4421" s="64"/>
    </row>
    <row r="4422" ht="15.0" customHeight="1">
      <c r="E4422" s="64"/>
      <c r="F4422" s="65"/>
      <c r="G4422" s="64"/>
    </row>
    <row r="4423" ht="15.0" customHeight="1">
      <c r="E4423" s="64"/>
      <c r="F4423" s="65"/>
      <c r="G4423" s="64"/>
    </row>
    <row r="4424" ht="15.0" customHeight="1">
      <c r="E4424" s="64"/>
      <c r="F4424" s="65"/>
      <c r="G4424" s="64"/>
    </row>
    <row r="4425" ht="15.0" customHeight="1">
      <c r="E4425" s="64"/>
      <c r="F4425" s="65"/>
      <c r="G4425" s="64"/>
    </row>
    <row r="4426" ht="15.0" customHeight="1">
      <c r="E4426" s="64"/>
      <c r="F4426" s="65"/>
      <c r="G4426" s="64"/>
    </row>
    <row r="4427" ht="15.0" customHeight="1">
      <c r="E4427" s="64"/>
      <c r="F4427" s="65"/>
      <c r="G4427" s="64"/>
    </row>
    <row r="4428" ht="15.0" customHeight="1">
      <c r="E4428" s="64"/>
      <c r="F4428" s="65"/>
      <c r="G4428" s="64"/>
    </row>
    <row r="4429" ht="15.0" customHeight="1">
      <c r="E4429" s="64"/>
      <c r="F4429" s="65"/>
      <c r="G4429" s="64"/>
    </row>
    <row r="4430" ht="15.0" customHeight="1">
      <c r="E4430" s="64"/>
      <c r="F4430" s="65"/>
      <c r="G4430" s="64"/>
    </row>
    <row r="4431" ht="15.0" customHeight="1">
      <c r="E4431" s="64"/>
      <c r="F4431" s="65"/>
      <c r="G4431" s="64"/>
    </row>
    <row r="4432" ht="15.0" customHeight="1">
      <c r="E4432" s="64"/>
      <c r="F4432" s="65"/>
      <c r="G4432" s="64"/>
    </row>
    <row r="4433" ht="15.0" customHeight="1">
      <c r="E4433" s="64"/>
      <c r="F4433" s="65"/>
      <c r="G4433" s="64"/>
    </row>
    <row r="4434" ht="15.0" customHeight="1">
      <c r="E4434" s="64"/>
      <c r="F4434" s="65"/>
      <c r="G4434" s="64"/>
    </row>
    <row r="4435" ht="15.0" customHeight="1">
      <c r="E4435" s="64"/>
      <c r="F4435" s="65"/>
      <c r="G4435" s="64"/>
    </row>
    <row r="4436" ht="15.0" customHeight="1">
      <c r="E4436" s="64"/>
      <c r="F4436" s="65"/>
      <c r="G4436" s="64"/>
    </row>
    <row r="4437" ht="15.0" customHeight="1">
      <c r="E4437" s="64"/>
      <c r="F4437" s="65"/>
      <c r="G4437" s="64"/>
    </row>
    <row r="4438" ht="15.0" customHeight="1">
      <c r="E4438" s="64"/>
      <c r="F4438" s="65"/>
      <c r="G4438" s="64"/>
    </row>
    <row r="4439" ht="15.0" customHeight="1">
      <c r="E4439" s="64"/>
      <c r="F4439" s="65"/>
      <c r="G4439" s="64"/>
    </row>
    <row r="4440" ht="15.0" customHeight="1">
      <c r="E4440" s="64"/>
      <c r="F4440" s="65"/>
      <c r="G4440" s="64"/>
    </row>
    <row r="4441" ht="15.0" customHeight="1">
      <c r="E4441" s="64"/>
      <c r="F4441" s="65"/>
      <c r="G4441" s="64"/>
    </row>
    <row r="4442" ht="15.0" customHeight="1">
      <c r="E4442" s="64"/>
      <c r="F4442" s="65"/>
      <c r="G4442" s="64"/>
    </row>
    <row r="4443" ht="15.0" customHeight="1">
      <c r="E4443" s="64"/>
      <c r="F4443" s="65"/>
      <c r="G4443" s="64"/>
    </row>
    <row r="4444" ht="15.0" customHeight="1">
      <c r="E4444" s="64"/>
      <c r="F4444" s="65"/>
      <c r="G4444" s="64"/>
    </row>
    <row r="4445" ht="15.0" customHeight="1">
      <c r="E4445" s="64"/>
      <c r="F4445" s="65"/>
      <c r="G4445" s="64"/>
    </row>
    <row r="4446" ht="15.0" customHeight="1">
      <c r="E4446" s="64"/>
      <c r="F4446" s="65"/>
      <c r="G4446" s="64"/>
    </row>
    <row r="4447" ht="15.0" customHeight="1">
      <c r="E4447" s="64"/>
      <c r="F4447" s="65"/>
      <c r="G4447" s="64"/>
    </row>
    <row r="4448" ht="15.0" customHeight="1">
      <c r="E4448" s="64"/>
      <c r="F4448" s="65"/>
      <c r="G4448" s="64"/>
    </row>
    <row r="4449" ht="15.0" customHeight="1">
      <c r="E4449" s="64"/>
      <c r="F4449" s="65"/>
      <c r="G4449" s="64"/>
    </row>
    <row r="4450" ht="15.0" customHeight="1">
      <c r="E4450" s="64"/>
      <c r="F4450" s="65"/>
      <c r="G4450" s="64"/>
    </row>
    <row r="4451" ht="15.0" customHeight="1">
      <c r="E4451" s="64"/>
      <c r="F4451" s="65"/>
      <c r="G4451" s="64"/>
    </row>
    <row r="4452" ht="15.0" customHeight="1">
      <c r="E4452" s="64"/>
      <c r="F4452" s="65"/>
      <c r="G4452" s="64"/>
    </row>
    <row r="4453" ht="15.0" customHeight="1">
      <c r="E4453" s="64"/>
      <c r="F4453" s="65"/>
      <c r="G4453" s="64"/>
    </row>
    <row r="4454" ht="15.0" customHeight="1">
      <c r="E4454" s="64"/>
      <c r="F4454" s="65"/>
      <c r="G4454" s="64"/>
    </row>
    <row r="4455" ht="15.0" customHeight="1">
      <c r="E4455" s="64"/>
      <c r="F4455" s="65"/>
      <c r="G4455" s="64"/>
    </row>
    <row r="4456" ht="15.0" customHeight="1">
      <c r="E4456" s="64"/>
      <c r="F4456" s="65"/>
      <c r="G4456" s="64"/>
    </row>
    <row r="4457" ht="15.0" customHeight="1">
      <c r="E4457" s="64"/>
      <c r="F4457" s="65"/>
      <c r="G4457" s="64"/>
    </row>
    <row r="4458" ht="15.0" customHeight="1">
      <c r="E4458" s="64"/>
      <c r="F4458" s="65"/>
      <c r="G4458" s="64"/>
    </row>
    <row r="4459" ht="15.0" customHeight="1">
      <c r="E4459" s="64"/>
      <c r="F4459" s="65"/>
      <c r="G4459" s="64"/>
    </row>
    <row r="4460" ht="15.0" customHeight="1">
      <c r="E4460" s="64"/>
      <c r="F4460" s="65"/>
      <c r="G4460" s="64"/>
    </row>
    <row r="4461" ht="15.0" customHeight="1">
      <c r="E4461" s="64"/>
      <c r="F4461" s="65"/>
      <c r="G4461" s="64"/>
    </row>
    <row r="4462" ht="15.0" customHeight="1">
      <c r="E4462" s="64"/>
      <c r="F4462" s="65"/>
      <c r="G4462" s="64"/>
    </row>
    <row r="4463" ht="15.0" customHeight="1">
      <c r="E4463" s="64"/>
      <c r="F4463" s="65"/>
      <c r="G4463" s="64"/>
    </row>
    <row r="4464" ht="15.0" customHeight="1">
      <c r="E4464" s="64"/>
      <c r="F4464" s="65"/>
      <c r="G4464" s="64"/>
    </row>
    <row r="4465" ht="15.0" customHeight="1">
      <c r="E4465" s="64"/>
      <c r="F4465" s="65"/>
      <c r="G4465" s="64"/>
    </row>
    <row r="4466" ht="15.0" customHeight="1">
      <c r="E4466" s="64"/>
      <c r="F4466" s="65"/>
      <c r="G4466" s="64"/>
    </row>
    <row r="4467" ht="15.0" customHeight="1">
      <c r="E4467" s="64"/>
      <c r="F4467" s="65"/>
      <c r="G4467" s="64"/>
    </row>
    <row r="4468" ht="15.0" customHeight="1">
      <c r="E4468" s="64"/>
      <c r="F4468" s="65"/>
      <c r="G4468" s="64"/>
    </row>
    <row r="4469" ht="15.0" customHeight="1">
      <c r="E4469" s="64"/>
      <c r="F4469" s="65"/>
      <c r="G4469" s="64"/>
    </row>
    <row r="4470" ht="15.0" customHeight="1">
      <c r="E4470" s="64"/>
      <c r="F4470" s="65"/>
      <c r="G4470" s="64"/>
    </row>
    <row r="4471" ht="15.0" customHeight="1">
      <c r="E4471" s="64"/>
      <c r="F4471" s="65"/>
      <c r="G4471" s="64"/>
    </row>
    <row r="4472" ht="15.0" customHeight="1">
      <c r="E4472" s="64"/>
      <c r="F4472" s="65"/>
      <c r="G4472" s="64"/>
    </row>
    <row r="4473" ht="15.0" customHeight="1">
      <c r="E4473" s="64"/>
      <c r="F4473" s="65"/>
      <c r="G4473" s="64"/>
    </row>
    <row r="4474" ht="15.0" customHeight="1">
      <c r="E4474" s="64"/>
      <c r="F4474" s="65"/>
      <c r="G4474" s="64"/>
    </row>
    <row r="4475" ht="15.0" customHeight="1">
      <c r="E4475" s="64"/>
      <c r="F4475" s="65"/>
      <c r="G4475" s="64"/>
    </row>
    <row r="4476" ht="15.0" customHeight="1">
      <c r="E4476" s="64"/>
      <c r="F4476" s="65"/>
      <c r="G4476" s="64"/>
    </row>
    <row r="4477" ht="15.0" customHeight="1">
      <c r="E4477" s="64"/>
      <c r="F4477" s="65"/>
      <c r="G4477" s="64"/>
    </row>
    <row r="4478" ht="15.0" customHeight="1">
      <c r="E4478" s="64"/>
      <c r="F4478" s="65"/>
      <c r="G4478" s="64"/>
    </row>
    <row r="4479" ht="15.0" customHeight="1">
      <c r="E4479" s="64"/>
      <c r="F4479" s="65"/>
      <c r="G4479" s="64"/>
    </row>
    <row r="4480" ht="15.0" customHeight="1">
      <c r="E4480" s="64"/>
      <c r="F4480" s="65"/>
      <c r="G4480" s="64"/>
    </row>
    <row r="4481" ht="15.0" customHeight="1">
      <c r="E4481" s="64"/>
      <c r="F4481" s="65"/>
      <c r="G4481" s="64"/>
    </row>
    <row r="4482" ht="15.0" customHeight="1">
      <c r="E4482" s="64"/>
      <c r="F4482" s="65"/>
      <c r="G4482" s="64"/>
    </row>
    <row r="4483" ht="15.0" customHeight="1">
      <c r="E4483" s="64"/>
      <c r="F4483" s="65"/>
      <c r="G4483" s="64"/>
    </row>
    <row r="4484" ht="15.0" customHeight="1">
      <c r="E4484" s="64"/>
      <c r="F4484" s="65"/>
      <c r="G4484" s="64"/>
    </row>
    <row r="4485" ht="15.0" customHeight="1">
      <c r="E4485" s="64"/>
      <c r="F4485" s="65"/>
      <c r="G4485" s="64"/>
    </row>
    <row r="4486" ht="15.0" customHeight="1">
      <c r="E4486" s="64"/>
      <c r="F4486" s="65"/>
      <c r="G4486" s="64"/>
    </row>
    <row r="4487" ht="15.0" customHeight="1">
      <c r="E4487" s="64"/>
      <c r="F4487" s="65"/>
      <c r="G4487" s="64"/>
    </row>
    <row r="4488" ht="15.0" customHeight="1">
      <c r="E4488" s="64"/>
      <c r="F4488" s="65"/>
      <c r="G4488" s="64"/>
    </row>
    <row r="4489" ht="15.0" customHeight="1">
      <c r="E4489" s="64"/>
      <c r="F4489" s="65"/>
      <c r="G4489" s="64"/>
    </row>
    <row r="4490" ht="15.0" customHeight="1">
      <c r="E4490" s="64"/>
      <c r="F4490" s="65"/>
      <c r="G4490" s="64"/>
    </row>
    <row r="4491" ht="15.0" customHeight="1">
      <c r="E4491" s="64"/>
      <c r="F4491" s="65"/>
      <c r="G4491" s="64"/>
    </row>
    <row r="4492" ht="15.0" customHeight="1">
      <c r="E4492" s="64"/>
      <c r="F4492" s="65"/>
      <c r="G4492" s="64"/>
    </row>
    <row r="4493" ht="15.0" customHeight="1">
      <c r="E4493" s="64"/>
      <c r="F4493" s="65"/>
      <c r="G4493" s="64"/>
    </row>
    <row r="4494" ht="15.0" customHeight="1">
      <c r="E4494" s="64"/>
      <c r="F4494" s="65"/>
      <c r="G4494" s="64"/>
    </row>
    <row r="4495" ht="15.0" customHeight="1">
      <c r="E4495" s="64"/>
      <c r="F4495" s="65"/>
      <c r="G4495" s="64"/>
    </row>
    <row r="4496" ht="15.0" customHeight="1">
      <c r="E4496" s="64"/>
      <c r="F4496" s="65"/>
      <c r="G4496" s="64"/>
    </row>
    <row r="4497" ht="15.0" customHeight="1">
      <c r="E4497" s="64"/>
      <c r="F4497" s="65"/>
      <c r="G4497" s="64"/>
    </row>
    <row r="4498" ht="15.0" customHeight="1">
      <c r="E4498" s="64"/>
      <c r="F4498" s="65"/>
      <c r="G4498" s="64"/>
    </row>
    <row r="4499" ht="15.0" customHeight="1">
      <c r="E4499" s="64"/>
      <c r="F4499" s="65"/>
      <c r="G4499" s="64"/>
    </row>
    <row r="4500" ht="15.0" customHeight="1">
      <c r="E4500" s="64"/>
      <c r="F4500" s="65"/>
      <c r="G4500" s="64"/>
    </row>
    <row r="4501" ht="15.0" customHeight="1">
      <c r="E4501" s="64"/>
      <c r="F4501" s="65"/>
      <c r="G4501" s="64"/>
    </row>
    <row r="4502" ht="15.0" customHeight="1">
      <c r="E4502" s="64"/>
      <c r="F4502" s="65"/>
      <c r="G4502" s="64"/>
    </row>
    <row r="4503" ht="15.0" customHeight="1">
      <c r="E4503" s="64"/>
      <c r="F4503" s="65"/>
      <c r="G4503" s="64"/>
    </row>
    <row r="4504" ht="15.0" customHeight="1">
      <c r="E4504" s="64"/>
      <c r="F4504" s="65"/>
      <c r="G4504" s="64"/>
    </row>
    <row r="4505" ht="15.0" customHeight="1">
      <c r="E4505" s="64"/>
      <c r="F4505" s="65"/>
      <c r="G4505" s="64"/>
    </row>
    <row r="4506" ht="15.0" customHeight="1">
      <c r="E4506" s="64"/>
      <c r="F4506" s="65"/>
      <c r="G4506" s="64"/>
    </row>
    <row r="4507" ht="15.0" customHeight="1">
      <c r="E4507" s="64"/>
      <c r="F4507" s="65"/>
      <c r="G4507" s="64"/>
    </row>
    <row r="4508" ht="15.0" customHeight="1">
      <c r="E4508" s="64"/>
      <c r="F4508" s="65"/>
      <c r="G4508" s="64"/>
    </row>
    <row r="4509" ht="15.0" customHeight="1">
      <c r="E4509" s="64"/>
      <c r="F4509" s="65"/>
      <c r="G4509" s="64"/>
    </row>
    <row r="4510" ht="15.0" customHeight="1">
      <c r="E4510" s="64"/>
      <c r="F4510" s="65"/>
      <c r="G4510" s="64"/>
    </row>
    <row r="4511" ht="15.0" customHeight="1">
      <c r="E4511" s="64"/>
      <c r="F4511" s="65"/>
      <c r="G4511" s="64"/>
    </row>
    <row r="4512" ht="15.0" customHeight="1">
      <c r="E4512" s="64"/>
      <c r="F4512" s="65"/>
      <c r="G4512" s="64"/>
    </row>
    <row r="4513" ht="15.0" customHeight="1">
      <c r="E4513" s="64"/>
      <c r="F4513" s="65"/>
      <c r="G4513" s="64"/>
    </row>
    <row r="4514" ht="15.0" customHeight="1">
      <c r="E4514" s="64"/>
      <c r="F4514" s="65"/>
      <c r="G4514" s="64"/>
    </row>
    <row r="4515" ht="15.0" customHeight="1">
      <c r="E4515" s="64"/>
      <c r="F4515" s="65"/>
      <c r="G4515" s="64"/>
    </row>
    <row r="4516" ht="15.0" customHeight="1">
      <c r="E4516" s="64"/>
      <c r="F4516" s="65"/>
      <c r="G4516" s="64"/>
    </row>
    <row r="4517" ht="15.0" customHeight="1">
      <c r="E4517" s="64"/>
      <c r="F4517" s="65"/>
      <c r="G4517" s="64"/>
    </row>
    <row r="4518" ht="15.0" customHeight="1">
      <c r="E4518" s="64"/>
      <c r="F4518" s="65"/>
      <c r="G4518" s="64"/>
    </row>
    <row r="4519" ht="15.0" customHeight="1">
      <c r="E4519" s="64"/>
      <c r="F4519" s="65"/>
      <c r="G4519" s="64"/>
    </row>
    <row r="4520" ht="15.0" customHeight="1">
      <c r="E4520" s="64"/>
      <c r="F4520" s="65"/>
      <c r="G4520" s="64"/>
    </row>
    <row r="4521" ht="15.0" customHeight="1">
      <c r="E4521" s="64"/>
      <c r="F4521" s="65"/>
      <c r="G4521" s="64"/>
    </row>
    <row r="4522" ht="15.0" customHeight="1">
      <c r="E4522" s="64"/>
      <c r="F4522" s="65"/>
      <c r="G4522" s="64"/>
    </row>
    <row r="4523" ht="15.0" customHeight="1">
      <c r="E4523" s="64"/>
      <c r="F4523" s="65"/>
      <c r="G4523" s="64"/>
    </row>
    <row r="4524" ht="15.0" customHeight="1">
      <c r="E4524" s="64"/>
      <c r="F4524" s="65"/>
      <c r="G4524" s="64"/>
    </row>
    <row r="4525" ht="15.0" customHeight="1">
      <c r="E4525" s="64"/>
      <c r="F4525" s="65"/>
      <c r="G4525" s="64"/>
    </row>
    <row r="4526" ht="15.0" customHeight="1">
      <c r="E4526" s="64"/>
      <c r="F4526" s="65"/>
      <c r="G4526" s="64"/>
    </row>
    <row r="4527" ht="15.0" customHeight="1">
      <c r="E4527" s="64"/>
      <c r="F4527" s="65"/>
      <c r="G4527" s="64"/>
    </row>
    <row r="4528" ht="15.0" customHeight="1">
      <c r="E4528" s="64"/>
      <c r="F4528" s="65"/>
      <c r="G4528" s="64"/>
    </row>
    <row r="4529" ht="15.0" customHeight="1">
      <c r="E4529" s="64"/>
      <c r="F4529" s="65"/>
      <c r="G4529" s="64"/>
    </row>
    <row r="4530" ht="15.0" customHeight="1">
      <c r="E4530" s="64"/>
      <c r="F4530" s="65"/>
      <c r="G4530" s="64"/>
    </row>
    <row r="4531" ht="15.0" customHeight="1">
      <c r="E4531" s="64"/>
      <c r="F4531" s="65"/>
      <c r="G4531" s="64"/>
    </row>
    <row r="4532" ht="15.0" customHeight="1">
      <c r="E4532" s="64"/>
      <c r="F4532" s="65"/>
      <c r="G4532" s="64"/>
    </row>
    <row r="4533" ht="15.0" customHeight="1">
      <c r="E4533" s="64"/>
      <c r="F4533" s="65"/>
      <c r="G4533" s="64"/>
    </row>
    <row r="4534" ht="15.0" customHeight="1">
      <c r="E4534" s="64"/>
      <c r="F4534" s="65"/>
      <c r="G4534" s="64"/>
    </row>
    <row r="4535" ht="15.0" customHeight="1">
      <c r="E4535" s="64"/>
      <c r="F4535" s="65"/>
      <c r="G4535" s="64"/>
    </row>
    <row r="4536" ht="15.0" customHeight="1">
      <c r="E4536" s="64"/>
      <c r="F4536" s="65"/>
      <c r="G4536" s="64"/>
    </row>
    <row r="4537" ht="15.0" customHeight="1">
      <c r="E4537" s="64"/>
      <c r="F4537" s="65"/>
      <c r="G4537" s="64"/>
    </row>
    <row r="4538" ht="15.0" customHeight="1">
      <c r="E4538" s="64"/>
      <c r="F4538" s="65"/>
      <c r="G4538" s="64"/>
    </row>
    <row r="4539" ht="15.0" customHeight="1">
      <c r="E4539" s="64"/>
      <c r="F4539" s="65"/>
      <c r="G4539" s="64"/>
    </row>
    <row r="4540" ht="15.0" customHeight="1">
      <c r="E4540" s="64"/>
      <c r="F4540" s="65"/>
      <c r="G4540" s="64"/>
    </row>
    <row r="4541" ht="15.0" customHeight="1">
      <c r="E4541" s="64"/>
      <c r="F4541" s="65"/>
      <c r="G4541" s="64"/>
    </row>
    <row r="4542" ht="15.0" customHeight="1">
      <c r="E4542" s="64"/>
      <c r="F4542" s="65"/>
      <c r="G4542" s="64"/>
    </row>
    <row r="4543" ht="15.0" customHeight="1">
      <c r="E4543" s="64"/>
      <c r="F4543" s="65"/>
      <c r="G4543" s="64"/>
    </row>
    <row r="4544" ht="15.0" customHeight="1">
      <c r="E4544" s="64"/>
      <c r="F4544" s="65"/>
      <c r="G4544" s="64"/>
    </row>
    <row r="4545" ht="15.0" customHeight="1">
      <c r="E4545" s="64"/>
      <c r="F4545" s="65"/>
      <c r="G4545" s="64"/>
    </row>
    <row r="4546" ht="15.0" customHeight="1">
      <c r="E4546" s="64"/>
      <c r="F4546" s="65"/>
      <c r="G4546" s="64"/>
    </row>
    <row r="4547" ht="15.0" customHeight="1">
      <c r="E4547" s="64"/>
      <c r="F4547" s="65"/>
      <c r="G4547" s="64"/>
    </row>
    <row r="4548" ht="15.0" customHeight="1">
      <c r="E4548" s="64"/>
      <c r="F4548" s="65"/>
      <c r="G4548" s="64"/>
    </row>
    <row r="4549" ht="15.0" customHeight="1">
      <c r="E4549" s="64"/>
      <c r="F4549" s="65"/>
      <c r="G4549" s="64"/>
    </row>
    <row r="4550" ht="15.0" customHeight="1">
      <c r="E4550" s="64"/>
      <c r="F4550" s="65"/>
      <c r="G4550" s="64"/>
    </row>
    <row r="4551" ht="15.0" customHeight="1">
      <c r="E4551" s="64"/>
      <c r="F4551" s="65"/>
      <c r="G4551" s="64"/>
    </row>
    <row r="4552" ht="15.0" customHeight="1">
      <c r="E4552" s="64"/>
      <c r="F4552" s="65"/>
      <c r="G4552" s="64"/>
    </row>
    <row r="4553" ht="15.0" customHeight="1">
      <c r="E4553" s="64"/>
      <c r="F4553" s="65"/>
      <c r="G4553" s="64"/>
    </row>
    <row r="4554" ht="15.0" customHeight="1">
      <c r="E4554" s="64"/>
      <c r="F4554" s="65"/>
      <c r="G4554" s="64"/>
    </row>
    <row r="4555" ht="15.0" customHeight="1">
      <c r="E4555" s="64"/>
      <c r="F4555" s="65"/>
      <c r="G4555" s="64"/>
    </row>
    <row r="4556" ht="15.0" customHeight="1">
      <c r="E4556" s="64"/>
      <c r="F4556" s="65"/>
      <c r="G4556" s="64"/>
    </row>
    <row r="4557" ht="15.0" customHeight="1">
      <c r="E4557" s="64"/>
      <c r="F4557" s="65"/>
      <c r="G4557" s="64"/>
    </row>
    <row r="4558" ht="15.0" customHeight="1">
      <c r="E4558" s="64"/>
      <c r="F4558" s="65"/>
      <c r="G4558" s="64"/>
    </row>
    <row r="4559" ht="15.0" customHeight="1">
      <c r="E4559" s="64"/>
      <c r="F4559" s="65"/>
      <c r="G4559" s="64"/>
    </row>
    <row r="4560" ht="15.0" customHeight="1">
      <c r="E4560" s="64"/>
      <c r="F4560" s="65"/>
      <c r="G4560" s="64"/>
    </row>
    <row r="4561" ht="15.0" customHeight="1">
      <c r="E4561" s="64"/>
      <c r="F4561" s="65"/>
      <c r="G4561" s="64"/>
    </row>
    <row r="4562" ht="15.0" customHeight="1">
      <c r="E4562" s="64"/>
      <c r="F4562" s="65"/>
      <c r="G4562" s="64"/>
    </row>
    <row r="4563" ht="15.0" customHeight="1">
      <c r="E4563" s="64"/>
      <c r="F4563" s="65"/>
      <c r="G4563" s="64"/>
    </row>
    <row r="4564" ht="15.0" customHeight="1">
      <c r="E4564" s="64"/>
      <c r="F4564" s="65"/>
      <c r="G4564" s="64"/>
    </row>
    <row r="4565" ht="15.0" customHeight="1">
      <c r="E4565" s="64"/>
      <c r="F4565" s="65"/>
      <c r="G4565" s="64"/>
    </row>
    <row r="4566" ht="15.0" customHeight="1">
      <c r="E4566" s="64"/>
      <c r="F4566" s="65"/>
      <c r="G4566" s="64"/>
    </row>
    <row r="4567" ht="15.0" customHeight="1">
      <c r="E4567" s="64"/>
      <c r="F4567" s="65"/>
      <c r="G4567" s="64"/>
    </row>
    <row r="4568" ht="15.0" customHeight="1">
      <c r="E4568" s="64"/>
      <c r="F4568" s="65"/>
      <c r="G4568" s="64"/>
    </row>
    <row r="4569" ht="15.0" customHeight="1">
      <c r="E4569" s="64"/>
      <c r="F4569" s="65"/>
      <c r="G4569" s="64"/>
    </row>
    <row r="4570" ht="15.0" customHeight="1">
      <c r="E4570" s="64"/>
      <c r="F4570" s="65"/>
      <c r="G4570" s="64"/>
    </row>
    <row r="4571" ht="15.0" customHeight="1">
      <c r="E4571" s="64"/>
      <c r="F4571" s="65"/>
      <c r="G4571" s="64"/>
    </row>
    <row r="4572" ht="15.0" customHeight="1">
      <c r="E4572" s="64"/>
      <c r="F4572" s="65"/>
      <c r="G4572" s="64"/>
    </row>
    <row r="4573" ht="15.0" customHeight="1">
      <c r="E4573" s="64"/>
      <c r="F4573" s="65"/>
      <c r="G4573" s="64"/>
    </row>
    <row r="4574" ht="15.0" customHeight="1">
      <c r="E4574" s="64"/>
      <c r="F4574" s="65"/>
      <c r="G4574" s="64"/>
    </row>
    <row r="4575" ht="15.0" customHeight="1">
      <c r="E4575" s="64"/>
      <c r="F4575" s="65"/>
      <c r="G4575" s="64"/>
    </row>
    <row r="4576" ht="15.0" customHeight="1">
      <c r="E4576" s="64"/>
      <c r="F4576" s="65"/>
      <c r="G4576" s="64"/>
    </row>
    <row r="4577" ht="15.0" customHeight="1">
      <c r="E4577" s="64"/>
      <c r="F4577" s="65"/>
      <c r="G4577" s="64"/>
    </row>
    <row r="4578" ht="15.0" customHeight="1">
      <c r="E4578" s="64"/>
      <c r="F4578" s="65"/>
      <c r="G4578" s="64"/>
    </row>
    <row r="4579" ht="15.0" customHeight="1">
      <c r="E4579" s="64"/>
      <c r="F4579" s="65"/>
      <c r="G4579" s="64"/>
    </row>
    <row r="4580" ht="15.0" customHeight="1">
      <c r="E4580" s="64"/>
      <c r="F4580" s="65"/>
      <c r="G4580" s="64"/>
    </row>
    <row r="4581" ht="15.0" customHeight="1">
      <c r="E4581" s="64"/>
      <c r="F4581" s="65"/>
      <c r="G4581" s="64"/>
    </row>
    <row r="4582" ht="15.0" customHeight="1">
      <c r="E4582" s="64"/>
      <c r="F4582" s="65"/>
      <c r="G4582" s="64"/>
    </row>
    <row r="4583" ht="15.0" customHeight="1">
      <c r="E4583" s="64"/>
      <c r="F4583" s="65"/>
      <c r="G4583" s="64"/>
    </row>
    <row r="4584" ht="15.0" customHeight="1">
      <c r="E4584" s="64"/>
      <c r="F4584" s="65"/>
      <c r="G4584" s="64"/>
    </row>
    <row r="4585" ht="15.0" customHeight="1">
      <c r="E4585" s="64"/>
      <c r="F4585" s="65"/>
      <c r="G4585" s="64"/>
    </row>
    <row r="4586" ht="15.0" customHeight="1">
      <c r="E4586" s="64"/>
      <c r="F4586" s="65"/>
      <c r="G4586" s="64"/>
    </row>
    <row r="4587" ht="15.0" customHeight="1">
      <c r="E4587" s="64"/>
      <c r="F4587" s="65"/>
      <c r="G4587" s="64"/>
    </row>
    <row r="4588" ht="15.0" customHeight="1">
      <c r="E4588" s="64"/>
      <c r="F4588" s="65"/>
      <c r="G4588" s="64"/>
    </row>
    <row r="4589" ht="15.0" customHeight="1">
      <c r="E4589" s="64"/>
      <c r="F4589" s="65"/>
      <c r="G4589" s="64"/>
    </row>
    <row r="4590" ht="15.0" customHeight="1">
      <c r="E4590" s="64"/>
      <c r="F4590" s="65"/>
      <c r="G4590" s="64"/>
    </row>
    <row r="4591" ht="15.0" customHeight="1">
      <c r="E4591" s="64"/>
      <c r="F4591" s="65"/>
      <c r="G4591" s="64"/>
    </row>
    <row r="4592" ht="15.0" customHeight="1">
      <c r="E4592" s="64"/>
      <c r="F4592" s="65"/>
      <c r="G4592" s="64"/>
    </row>
    <row r="4593" ht="15.0" customHeight="1">
      <c r="E4593" s="64"/>
      <c r="F4593" s="65"/>
      <c r="G4593" s="64"/>
    </row>
    <row r="4594" ht="15.0" customHeight="1">
      <c r="E4594" s="64"/>
      <c r="F4594" s="65"/>
      <c r="G4594" s="64"/>
    </row>
    <row r="4595" ht="15.0" customHeight="1">
      <c r="E4595" s="64"/>
      <c r="F4595" s="65"/>
      <c r="G4595" s="64"/>
    </row>
    <row r="4596" ht="15.0" customHeight="1">
      <c r="E4596" s="64"/>
      <c r="F4596" s="65"/>
      <c r="G4596" s="64"/>
    </row>
    <row r="4597" ht="15.0" customHeight="1">
      <c r="E4597" s="64"/>
      <c r="F4597" s="65"/>
      <c r="G4597" s="64"/>
    </row>
    <row r="4598" ht="15.0" customHeight="1">
      <c r="E4598" s="64"/>
      <c r="F4598" s="65"/>
      <c r="G4598" s="64"/>
    </row>
    <row r="4599" ht="15.0" customHeight="1">
      <c r="E4599" s="64"/>
      <c r="F4599" s="65"/>
      <c r="G4599" s="64"/>
    </row>
    <row r="4600" ht="15.0" customHeight="1">
      <c r="E4600" s="64"/>
      <c r="F4600" s="65"/>
      <c r="G4600" s="64"/>
    </row>
    <row r="4601" ht="15.0" customHeight="1">
      <c r="E4601" s="64"/>
      <c r="F4601" s="65"/>
      <c r="G4601" s="64"/>
    </row>
    <row r="4602" ht="15.0" customHeight="1">
      <c r="E4602" s="64"/>
      <c r="F4602" s="65"/>
      <c r="G4602" s="64"/>
    </row>
    <row r="4603" ht="15.0" customHeight="1">
      <c r="E4603" s="64"/>
      <c r="F4603" s="65"/>
      <c r="G4603" s="64"/>
    </row>
    <row r="4604" ht="15.0" customHeight="1">
      <c r="E4604" s="64"/>
      <c r="F4604" s="65"/>
      <c r="G4604" s="64"/>
    </row>
    <row r="4605" ht="15.0" customHeight="1">
      <c r="E4605" s="64"/>
      <c r="F4605" s="65"/>
      <c r="G4605" s="64"/>
    </row>
    <row r="4606" ht="15.0" customHeight="1">
      <c r="E4606" s="64"/>
      <c r="F4606" s="65"/>
      <c r="G4606" s="64"/>
    </row>
    <row r="4607" ht="15.0" customHeight="1">
      <c r="E4607" s="64"/>
      <c r="F4607" s="65"/>
      <c r="G4607" s="64"/>
    </row>
    <row r="4608" ht="15.0" customHeight="1">
      <c r="E4608" s="64"/>
      <c r="F4608" s="65"/>
      <c r="G4608" s="64"/>
    </row>
    <row r="4609" ht="15.0" customHeight="1">
      <c r="E4609" s="64"/>
      <c r="F4609" s="65"/>
      <c r="G4609" s="64"/>
    </row>
    <row r="4610" ht="15.0" customHeight="1">
      <c r="E4610" s="64"/>
      <c r="F4610" s="65"/>
      <c r="G4610" s="64"/>
    </row>
    <row r="4611" ht="15.0" customHeight="1">
      <c r="E4611" s="64"/>
      <c r="F4611" s="65"/>
      <c r="G4611" s="64"/>
    </row>
    <row r="4612" ht="15.0" customHeight="1">
      <c r="E4612" s="64"/>
      <c r="F4612" s="65"/>
      <c r="G4612" s="64"/>
    </row>
    <row r="4613" ht="15.0" customHeight="1">
      <c r="E4613" s="64"/>
      <c r="F4613" s="65"/>
      <c r="G4613" s="64"/>
    </row>
    <row r="4614" ht="15.0" customHeight="1">
      <c r="E4614" s="64"/>
      <c r="F4614" s="65"/>
      <c r="G4614" s="64"/>
    </row>
    <row r="4615" ht="15.0" customHeight="1">
      <c r="E4615" s="64"/>
      <c r="F4615" s="65"/>
      <c r="G4615" s="64"/>
    </row>
    <row r="4616" ht="15.0" customHeight="1">
      <c r="E4616" s="64"/>
      <c r="F4616" s="65"/>
      <c r="G4616" s="64"/>
    </row>
    <row r="4617" ht="15.0" customHeight="1">
      <c r="E4617" s="64"/>
      <c r="F4617" s="65"/>
      <c r="G4617" s="64"/>
    </row>
    <row r="4618" ht="15.0" customHeight="1">
      <c r="E4618" s="64"/>
      <c r="F4618" s="65"/>
      <c r="G4618" s="64"/>
    </row>
    <row r="4619" ht="15.0" customHeight="1">
      <c r="E4619" s="64"/>
      <c r="F4619" s="65"/>
      <c r="G4619" s="64"/>
    </row>
    <row r="4620" ht="15.0" customHeight="1">
      <c r="E4620" s="64"/>
      <c r="F4620" s="65"/>
      <c r="G4620" s="64"/>
    </row>
    <row r="4621" ht="15.0" customHeight="1">
      <c r="E4621" s="64"/>
      <c r="F4621" s="65"/>
      <c r="G4621" s="64"/>
    </row>
    <row r="4622" ht="15.0" customHeight="1">
      <c r="E4622" s="64"/>
      <c r="F4622" s="65"/>
      <c r="G4622" s="64"/>
    </row>
    <row r="4623" ht="15.0" customHeight="1">
      <c r="E4623" s="64"/>
      <c r="F4623" s="65"/>
      <c r="G4623" s="64"/>
    </row>
    <row r="4624" ht="15.0" customHeight="1">
      <c r="E4624" s="64"/>
      <c r="F4624" s="65"/>
      <c r="G4624" s="64"/>
    </row>
    <row r="4625" ht="15.0" customHeight="1">
      <c r="E4625" s="64"/>
      <c r="F4625" s="65"/>
      <c r="G4625" s="64"/>
    </row>
    <row r="4626" ht="15.0" customHeight="1">
      <c r="E4626" s="64"/>
      <c r="F4626" s="65"/>
      <c r="G4626" s="64"/>
    </row>
    <row r="4627" ht="15.0" customHeight="1">
      <c r="E4627" s="64"/>
      <c r="F4627" s="65"/>
      <c r="G4627" s="64"/>
    </row>
    <row r="4628" ht="15.0" customHeight="1">
      <c r="E4628" s="64"/>
      <c r="F4628" s="65"/>
      <c r="G4628" s="64"/>
    </row>
    <row r="4629" ht="15.0" customHeight="1">
      <c r="E4629" s="64"/>
      <c r="F4629" s="65"/>
      <c r="G4629" s="64"/>
    </row>
    <row r="4630" ht="15.0" customHeight="1">
      <c r="E4630" s="64"/>
      <c r="F4630" s="65"/>
      <c r="G4630" s="64"/>
    </row>
    <row r="4631" ht="15.0" customHeight="1">
      <c r="E4631" s="64"/>
      <c r="F4631" s="65"/>
      <c r="G4631" s="64"/>
    </row>
    <row r="4632" ht="15.0" customHeight="1">
      <c r="E4632" s="64"/>
      <c r="F4632" s="65"/>
      <c r="G4632" s="64"/>
    </row>
    <row r="4633" ht="15.0" customHeight="1">
      <c r="E4633" s="64"/>
      <c r="F4633" s="65"/>
      <c r="G4633" s="64"/>
    </row>
    <row r="4634" ht="15.0" customHeight="1">
      <c r="E4634" s="64"/>
      <c r="F4634" s="65"/>
      <c r="G4634" s="64"/>
    </row>
    <row r="4635" ht="15.0" customHeight="1">
      <c r="E4635" s="64"/>
      <c r="F4635" s="65"/>
      <c r="G4635" s="64"/>
    </row>
    <row r="4636" ht="15.0" customHeight="1">
      <c r="E4636" s="64"/>
      <c r="F4636" s="65"/>
      <c r="G4636" s="64"/>
    </row>
    <row r="4637" ht="15.0" customHeight="1">
      <c r="E4637" s="64"/>
      <c r="F4637" s="65"/>
      <c r="G4637" s="64"/>
    </row>
    <row r="4638" ht="15.0" customHeight="1">
      <c r="E4638" s="64"/>
      <c r="F4638" s="65"/>
      <c r="G4638" s="64"/>
    </row>
    <row r="4639" ht="15.0" customHeight="1">
      <c r="E4639" s="64"/>
      <c r="F4639" s="65"/>
      <c r="G4639" s="64"/>
    </row>
    <row r="4640" ht="15.0" customHeight="1">
      <c r="E4640" s="64"/>
      <c r="F4640" s="65"/>
      <c r="G4640" s="64"/>
    </row>
    <row r="4641" ht="15.0" customHeight="1">
      <c r="E4641" s="64"/>
      <c r="F4641" s="65"/>
      <c r="G4641" s="64"/>
    </row>
    <row r="4642" ht="15.0" customHeight="1">
      <c r="E4642" s="64"/>
      <c r="F4642" s="65"/>
      <c r="G4642" s="64"/>
    </row>
    <row r="4643" ht="15.0" customHeight="1">
      <c r="E4643" s="64"/>
      <c r="F4643" s="65"/>
      <c r="G4643" s="64"/>
    </row>
    <row r="4644" ht="15.0" customHeight="1">
      <c r="E4644" s="64"/>
      <c r="F4644" s="65"/>
      <c r="G4644" s="64"/>
    </row>
    <row r="4645" ht="15.0" customHeight="1">
      <c r="E4645" s="64"/>
      <c r="F4645" s="65"/>
      <c r="G4645" s="64"/>
    </row>
    <row r="4646" ht="15.0" customHeight="1">
      <c r="E4646" s="64"/>
      <c r="F4646" s="65"/>
      <c r="G4646" s="64"/>
    </row>
    <row r="4647" ht="15.0" customHeight="1">
      <c r="E4647" s="64"/>
      <c r="F4647" s="65"/>
      <c r="G4647" s="64"/>
    </row>
    <row r="4648" ht="15.0" customHeight="1">
      <c r="E4648" s="64"/>
      <c r="F4648" s="65"/>
      <c r="G4648" s="64"/>
    </row>
    <row r="4649" ht="15.0" customHeight="1">
      <c r="E4649" s="64"/>
      <c r="F4649" s="65"/>
      <c r="G4649" s="64"/>
    </row>
    <row r="4650" ht="15.0" customHeight="1">
      <c r="E4650" s="64"/>
      <c r="F4650" s="65"/>
      <c r="G4650" s="64"/>
    </row>
    <row r="4651" ht="15.0" customHeight="1">
      <c r="E4651" s="64"/>
      <c r="F4651" s="65"/>
      <c r="G4651" s="64"/>
    </row>
    <row r="4652" ht="15.0" customHeight="1">
      <c r="E4652" s="64"/>
      <c r="F4652" s="65"/>
      <c r="G4652" s="64"/>
    </row>
    <row r="4653" ht="15.0" customHeight="1">
      <c r="E4653" s="64"/>
      <c r="F4653" s="65"/>
      <c r="G4653" s="64"/>
    </row>
    <row r="4654" ht="15.0" customHeight="1">
      <c r="E4654" s="64"/>
      <c r="F4654" s="65"/>
      <c r="G4654" s="64"/>
    </row>
    <row r="4655" ht="15.0" customHeight="1">
      <c r="E4655" s="64"/>
      <c r="F4655" s="65"/>
      <c r="G4655" s="64"/>
    </row>
    <row r="4656" ht="15.0" customHeight="1">
      <c r="E4656" s="64"/>
      <c r="F4656" s="65"/>
      <c r="G4656" s="64"/>
    </row>
    <row r="4657" ht="15.0" customHeight="1">
      <c r="E4657" s="64"/>
      <c r="F4657" s="65"/>
      <c r="G4657" s="64"/>
    </row>
    <row r="4658" ht="15.0" customHeight="1">
      <c r="E4658" s="64"/>
      <c r="F4658" s="65"/>
      <c r="G4658" s="64"/>
    </row>
    <row r="4659" ht="15.0" customHeight="1">
      <c r="E4659" s="64"/>
      <c r="F4659" s="65"/>
      <c r="G4659" s="64"/>
    </row>
    <row r="4660" ht="15.0" customHeight="1">
      <c r="E4660" s="64"/>
      <c r="F4660" s="65"/>
      <c r="G4660" s="64"/>
    </row>
    <row r="4661" ht="15.0" customHeight="1">
      <c r="E4661" s="64"/>
      <c r="F4661" s="65"/>
      <c r="G4661" s="64"/>
    </row>
    <row r="4662" ht="15.0" customHeight="1">
      <c r="E4662" s="64"/>
      <c r="F4662" s="65"/>
      <c r="G4662" s="64"/>
    </row>
    <row r="4663" ht="15.0" customHeight="1">
      <c r="E4663" s="64"/>
      <c r="F4663" s="65"/>
      <c r="G4663" s="64"/>
    </row>
    <row r="4664" ht="15.0" customHeight="1">
      <c r="E4664" s="64"/>
      <c r="F4664" s="65"/>
      <c r="G4664" s="64"/>
    </row>
    <row r="4665" ht="15.0" customHeight="1">
      <c r="E4665" s="64"/>
      <c r="F4665" s="65"/>
      <c r="G4665" s="64"/>
    </row>
    <row r="4666" ht="15.0" customHeight="1">
      <c r="E4666" s="64"/>
      <c r="F4666" s="65"/>
      <c r="G4666" s="64"/>
    </row>
    <row r="4667" ht="15.0" customHeight="1">
      <c r="E4667" s="64"/>
      <c r="F4667" s="65"/>
      <c r="G4667" s="64"/>
    </row>
    <row r="4668" ht="15.0" customHeight="1">
      <c r="E4668" s="64"/>
      <c r="F4668" s="65"/>
      <c r="G4668" s="64"/>
    </row>
    <row r="4669" ht="15.0" customHeight="1">
      <c r="E4669" s="64"/>
      <c r="F4669" s="65"/>
      <c r="G4669" s="64"/>
    </row>
    <row r="4670" ht="15.0" customHeight="1">
      <c r="E4670" s="64"/>
      <c r="F4670" s="65"/>
      <c r="G4670" s="64"/>
    </row>
    <row r="4671" ht="15.0" customHeight="1">
      <c r="E4671" s="64"/>
      <c r="F4671" s="65"/>
      <c r="G4671" s="64"/>
    </row>
    <row r="4672" ht="15.0" customHeight="1">
      <c r="E4672" s="64"/>
      <c r="F4672" s="65"/>
      <c r="G4672" s="64"/>
    </row>
    <row r="4673" ht="15.0" customHeight="1">
      <c r="E4673" s="64"/>
      <c r="F4673" s="65"/>
      <c r="G4673" s="64"/>
    </row>
    <row r="4674" ht="15.0" customHeight="1">
      <c r="E4674" s="64"/>
      <c r="F4674" s="65"/>
      <c r="G4674" s="64"/>
    </row>
    <row r="4675" ht="15.0" customHeight="1">
      <c r="E4675" s="64"/>
      <c r="F4675" s="65"/>
      <c r="G4675" s="64"/>
    </row>
    <row r="4676" ht="15.0" customHeight="1">
      <c r="E4676" s="64"/>
      <c r="F4676" s="65"/>
      <c r="G4676" s="64"/>
    </row>
    <row r="4677" ht="15.0" customHeight="1">
      <c r="E4677" s="64"/>
      <c r="F4677" s="65"/>
      <c r="G4677" s="64"/>
    </row>
    <row r="4678" ht="15.0" customHeight="1">
      <c r="E4678" s="64"/>
      <c r="F4678" s="65"/>
      <c r="G4678" s="64"/>
    </row>
    <row r="4679" ht="15.0" customHeight="1">
      <c r="E4679" s="64"/>
      <c r="F4679" s="65"/>
      <c r="G4679" s="64"/>
    </row>
    <row r="4680" ht="15.0" customHeight="1">
      <c r="E4680" s="64"/>
      <c r="F4680" s="65"/>
      <c r="G4680" s="64"/>
    </row>
    <row r="4681" ht="15.0" customHeight="1">
      <c r="E4681" s="64"/>
      <c r="F4681" s="65"/>
      <c r="G4681" s="64"/>
    </row>
    <row r="4682" ht="15.0" customHeight="1">
      <c r="E4682" s="64"/>
      <c r="F4682" s="65"/>
      <c r="G4682" s="64"/>
    </row>
    <row r="4683" ht="15.0" customHeight="1">
      <c r="E4683" s="64"/>
      <c r="F4683" s="65"/>
      <c r="G4683" s="64"/>
    </row>
    <row r="4684" ht="15.0" customHeight="1">
      <c r="E4684" s="64"/>
      <c r="F4684" s="65"/>
      <c r="G4684" s="64"/>
    </row>
    <row r="4685" ht="15.0" customHeight="1">
      <c r="E4685" s="64"/>
      <c r="F4685" s="65"/>
      <c r="G4685" s="64"/>
    </row>
    <row r="4686" ht="15.0" customHeight="1">
      <c r="E4686" s="64"/>
      <c r="F4686" s="65"/>
      <c r="G4686" s="64"/>
    </row>
    <row r="4687" ht="15.0" customHeight="1">
      <c r="E4687" s="64"/>
      <c r="F4687" s="65"/>
      <c r="G4687" s="64"/>
    </row>
    <row r="4688" ht="15.0" customHeight="1">
      <c r="E4688" s="64"/>
      <c r="F4688" s="65"/>
      <c r="G4688" s="64"/>
    </row>
    <row r="4689" ht="15.0" customHeight="1">
      <c r="E4689" s="64"/>
      <c r="F4689" s="65"/>
      <c r="G4689" s="64"/>
    </row>
    <row r="4690" ht="15.0" customHeight="1">
      <c r="E4690" s="64"/>
      <c r="F4690" s="65"/>
      <c r="G4690" s="64"/>
    </row>
    <row r="4691" ht="15.0" customHeight="1">
      <c r="E4691" s="64"/>
      <c r="F4691" s="65"/>
      <c r="G4691" s="64"/>
    </row>
    <row r="4692" ht="15.0" customHeight="1">
      <c r="E4692" s="64"/>
      <c r="F4692" s="65"/>
      <c r="G4692" s="64"/>
    </row>
    <row r="4693" ht="15.0" customHeight="1">
      <c r="E4693" s="64"/>
      <c r="F4693" s="65"/>
      <c r="G4693" s="64"/>
    </row>
    <row r="4694" ht="15.0" customHeight="1">
      <c r="E4694" s="64"/>
      <c r="F4694" s="65"/>
      <c r="G4694" s="64"/>
    </row>
    <row r="4695" ht="15.0" customHeight="1">
      <c r="E4695" s="64"/>
      <c r="F4695" s="65"/>
      <c r="G4695" s="64"/>
    </row>
    <row r="4696" ht="15.0" customHeight="1">
      <c r="E4696" s="64"/>
      <c r="F4696" s="65"/>
      <c r="G4696" s="64"/>
    </row>
    <row r="4697" ht="15.0" customHeight="1">
      <c r="E4697" s="64"/>
      <c r="F4697" s="65"/>
      <c r="G4697" s="64"/>
    </row>
    <row r="4698" ht="15.0" customHeight="1">
      <c r="E4698" s="64"/>
      <c r="F4698" s="65"/>
      <c r="G4698" s="64"/>
    </row>
    <row r="4699" ht="15.0" customHeight="1">
      <c r="E4699" s="64"/>
      <c r="F4699" s="65"/>
      <c r="G4699" s="64"/>
    </row>
    <row r="4700" ht="15.0" customHeight="1">
      <c r="E4700" s="64"/>
      <c r="F4700" s="65"/>
      <c r="G4700" s="64"/>
    </row>
    <row r="4701" ht="15.0" customHeight="1">
      <c r="E4701" s="64"/>
      <c r="F4701" s="65"/>
      <c r="G4701" s="64"/>
    </row>
    <row r="4702" ht="15.0" customHeight="1">
      <c r="E4702" s="64"/>
      <c r="F4702" s="65"/>
      <c r="G4702" s="64"/>
    </row>
    <row r="4703" ht="15.0" customHeight="1">
      <c r="E4703" s="64"/>
      <c r="F4703" s="65"/>
      <c r="G4703" s="64"/>
    </row>
    <row r="4704" ht="15.0" customHeight="1">
      <c r="E4704" s="64"/>
      <c r="F4704" s="65"/>
      <c r="G4704" s="64"/>
    </row>
    <row r="4705" ht="15.0" customHeight="1">
      <c r="E4705" s="64"/>
      <c r="F4705" s="65"/>
      <c r="G4705" s="64"/>
    </row>
    <row r="4706" ht="15.0" customHeight="1">
      <c r="E4706" s="64"/>
      <c r="F4706" s="65"/>
      <c r="G4706" s="64"/>
    </row>
    <row r="4707" ht="15.0" customHeight="1">
      <c r="E4707" s="64"/>
      <c r="F4707" s="65"/>
      <c r="G4707" s="64"/>
    </row>
    <row r="4708" ht="15.0" customHeight="1">
      <c r="E4708" s="64"/>
      <c r="F4708" s="65"/>
      <c r="G4708" s="64"/>
    </row>
    <row r="4709" ht="15.0" customHeight="1">
      <c r="E4709" s="64"/>
      <c r="F4709" s="65"/>
      <c r="G4709" s="64"/>
    </row>
    <row r="4710" ht="15.0" customHeight="1">
      <c r="E4710" s="64"/>
      <c r="F4710" s="65"/>
      <c r="G4710" s="64"/>
    </row>
    <row r="4711" ht="15.0" customHeight="1">
      <c r="E4711" s="64"/>
      <c r="F4711" s="65"/>
      <c r="G4711" s="64"/>
    </row>
    <row r="4712" ht="15.0" customHeight="1">
      <c r="E4712" s="64"/>
      <c r="F4712" s="65"/>
      <c r="G4712" s="64"/>
    </row>
    <row r="4713" ht="15.0" customHeight="1">
      <c r="E4713" s="64"/>
      <c r="F4713" s="65"/>
      <c r="G4713" s="64"/>
    </row>
    <row r="4714" ht="15.0" customHeight="1">
      <c r="E4714" s="64"/>
      <c r="F4714" s="65"/>
      <c r="G4714" s="64"/>
    </row>
    <row r="4715" ht="15.0" customHeight="1">
      <c r="E4715" s="64"/>
      <c r="F4715" s="65"/>
      <c r="G4715" s="64"/>
    </row>
    <row r="4716" ht="15.0" customHeight="1">
      <c r="E4716" s="64"/>
      <c r="F4716" s="65"/>
      <c r="G4716" s="64"/>
    </row>
    <row r="4717" ht="15.0" customHeight="1">
      <c r="E4717" s="64"/>
      <c r="F4717" s="65"/>
      <c r="G4717" s="64"/>
    </row>
    <row r="4718" ht="15.0" customHeight="1">
      <c r="E4718" s="64"/>
      <c r="F4718" s="65"/>
      <c r="G4718" s="64"/>
    </row>
    <row r="4719" ht="15.0" customHeight="1">
      <c r="E4719" s="64"/>
      <c r="F4719" s="65"/>
      <c r="G4719" s="64"/>
    </row>
    <row r="4720" ht="15.0" customHeight="1">
      <c r="E4720" s="64"/>
      <c r="F4720" s="65"/>
      <c r="G4720" s="64"/>
    </row>
    <row r="4721" ht="15.0" customHeight="1">
      <c r="E4721" s="64"/>
      <c r="F4721" s="65"/>
      <c r="G4721" s="64"/>
    </row>
    <row r="4722" ht="15.0" customHeight="1">
      <c r="E4722" s="64"/>
      <c r="F4722" s="65"/>
      <c r="G4722" s="64"/>
    </row>
    <row r="4723" ht="15.0" customHeight="1">
      <c r="E4723" s="64"/>
      <c r="F4723" s="65"/>
      <c r="G4723" s="64"/>
    </row>
    <row r="4724" ht="15.0" customHeight="1">
      <c r="E4724" s="64"/>
      <c r="F4724" s="65"/>
      <c r="G4724" s="64"/>
    </row>
    <row r="4725" ht="15.0" customHeight="1">
      <c r="E4725" s="64"/>
      <c r="F4725" s="65"/>
      <c r="G4725" s="64"/>
    </row>
    <row r="4726" ht="15.0" customHeight="1">
      <c r="E4726" s="64"/>
      <c r="F4726" s="65"/>
      <c r="G4726" s="64"/>
    </row>
    <row r="4727" ht="15.0" customHeight="1">
      <c r="E4727" s="64"/>
      <c r="F4727" s="65"/>
      <c r="G4727" s="64"/>
    </row>
    <row r="4728" ht="15.0" customHeight="1">
      <c r="E4728" s="64"/>
      <c r="F4728" s="65"/>
      <c r="G4728" s="64"/>
    </row>
    <row r="4729" ht="15.0" customHeight="1">
      <c r="E4729" s="64"/>
      <c r="F4729" s="65"/>
      <c r="G4729" s="64"/>
    </row>
    <row r="4730" ht="15.0" customHeight="1">
      <c r="E4730" s="64"/>
      <c r="F4730" s="65"/>
      <c r="G4730" s="64"/>
    </row>
    <row r="4731" ht="15.0" customHeight="1">
      <c r="E4731" s="64"/>
      <c r="F4731" s="65"/>
      <c r="G4731" s="64"/>
    </row>
    <row r="4732" ht="15.0" customHeight="1">
      <c r="E4732" s="64"/>
      <c r="F4732" s="65"/>
      <c r="G4732" s="64"/>
    </row>
    <row r="4733" ht="15.0" customHeight="1">
      <c r="E4733" s="64"/>
      <c r="F4733" s="65"/>
      <c r="G4733" s="64"/>
    </row>
    <row r="4734" ht="15.0" customHeight="1">
      <c r="E4734" s="64"/>
      <c r="F4734" s="65"/>
      <c r="G4734" s="64"/>
    </row>
    <row r="4735" ht="15.0" customHeight="1">
      <c r="E4735" s="64"/>
      <c r="F4735" s="65"/>
      <c r="G4735" s="64"/>
    </row>
    <row r="4736" ht="15.0" customHeight="1">
      <c r="E4736" s="64"/>
      <c r="F4736" s="65"/>
      <c r="G4736" s="64"/>
    </row>
    <row r="4737" ht="15.0" customHeight="1">
      <c r="E4737" s="64"/>
      <c r="F4737" s="65"/>
      <c r="G4737" s="64"/>
    </row>
    <row r="4738" ht="15.0" customHeight="1">
      <c r="E4738" s="64"/>
      <c r="F4738" s="65"/>
      <c r="G4738" s="64"/>
    </row>
    <row r="4739" ht="15.0" customHeight="1">
      <c r="E4739" s="64"/>
      <c r="F4739" s="65"/>
      <c r="G4739" s="64"/>
    </row>
    <row r="4740" ht="15.0" customHeight="1">
      <c r="E4740" s="64"/>
      <c r="F4740" s="65"/>
      <c r="G4740" s="64"/>
    </row>
    <row r="4741" ht="15.0" customHeight="1">
      <c r="E4741" s="64"/>
      <c r="F4741" s="65"/>
      <c r="G4741" s="64"/>
    </row>
    <row r="4742" ht="15.0" customHeight="1">
      <c r="E4742" s="64"/>
      <c r="F4742" s="65"/>
      <c r="G4742" s="64"/>
    </row>
    <row r="4743" ht="15.0" customHeight="1">
      <c r="E4743" s="64"/>
      <c r="F4743" s="65"/>
      <c r="G4743" s="64"/>
    </row>
    <row r="4744" ht="15.0" customHeight="1">
      <c r="E4744" s="64"/>
      <c r="F4744" s="65"/>
      <c r="G4744" s="64"/>
    </row>
    <row r="4745" ht="15.0" customHeight="1">
      <c r="E4745" s="64"/>
      <c r="F4745" s="65"/>
      <c r="G4745" s="64"/>
    </row>
    <row r="4746" ht="15.0" customHeight="1">
      <c r="E4746" s="64"/>
      <c r="F4746" s="65"/>
      <c r="G4746" s="64"/>
    </row>
    <row r="4747" ht="15.0" customHeight="1">
      <c r="E4747" s="64"/>
      <c r="F4747" s="65"/>
      <c r="G4747" s="64"/>
    </row>
    <row r="4748" ht="15.0" customHeight="1">
      <c r="E4748" s="64"/>
      <c r="F4748" s="65"/>
      <c r="G4748" s="64"/>
    </row>
    <row r="4749" ht="15.0" customHeight="1">
      <c r="E4749" s="64"/>
      <c r="F4749" s="65"/>
      <c r="G4749" s="64"/>
    </row>
    <row r="4750" ht="15.0" customHeight="1">
      <c r="E4750" s="64"/>
      <c r="F4750" s="65"/>
      <c r="G4750" s="64"/>
    </row>
    <row r="4751" ht="15.0" customHeight="1">
      <c r="E4751" s="64"/>
      <c r="F4751" s="65"/>
      <c r="G4751" s="64"/>
    </row>
    <row r="4752" ht="15.0" customHeight="1">
      <c r="E4752" s="64"/>
      <c r="F4752" s="65"/>
      <c r="G4752" s="64"/>
    </row>
    <row r="4753" ht="15.0" customHeight="1">
      <c r="E4753" s="64"/>
      <c r="F4753" s="65"/>
      <c r="G4753" s="64"/>
    </row>
    <row r="4754" ht="15.0" customHeight="1">
      <c r="E4754" s="64"/>
      <c r="F4754" s="65"/>
      <c r="G4754" s="64"/>
    </row>
    <row r="4755" ht="15.0" customHeight="1">
      <c r="E4755" s="64"/>
      <c r="F4755" s="65"/>
      <c r="G4755" s="64"/>
    </row>
    <row r="4756" ht="15.0" customHeight="1">
      <c r="E4756" s="64"/>
      <c r="F4756" s="65"/>
      <c r="G4756" s="64"/>
    </row>
    <row r="4757" ht="15.0" customHeight="1">
      <c r="E4757" s="64"/>
      <c r="F4757" s="65"/>
      <c r="G4757" s="64"/>
    </row>
    <row r="4758" ht="15.0" customHeight="1">
      <c r="E4758" s="64"/>
      <c r="F4758" s="65"/>
      <c r="G4758" s="64"/>
    </row>
    <row r="4759" ht="15.0" customHeight="1">
      <c r="E4759" s="64"/>
      <c r="F4759" s="65"/>
      <c r="G4759" s="64"/>
    </row>
    <row r="4760" ht="15.0" customHeight="1">
      <c r="E4760" s="64"/>
      <c r="F4760" s="65"/>
      <c r="G4760" s="64"/>
    </row>
    <row r="4761" ht="15.0" customHeight="1">
      <c r="E4761" s="64"/>
      <c r="F4761" s="65"/>
      <c r="G4761" s="64"/>
    </row>
    <row r="4762" ht="15.0" customHeight="1">
      <c r="E4762" s="64"/>
      <c r="F4762" s="65"/>
      <c r="G4762" s="64"/>
    </row>
    <row r="4763" ht="15.0" customHeight="1">
      <c r="E4763" s="64"/>
      <c r="F4763" s="65"/>
      <c r="G4763" s="64"/>
    </row>
    <row r="4764" ht="15.0" customHeight="1">
      <c r="E4764" s="64"/>
      <c r="F4764" s="65"/>
      <c r="G4764" s="64"/>
    </row>
    <row r="4765" ht="15.0" customHeight="1">
      <c r="E4765" s="64"/>
      <c r="F4765" s="65"/>
      <c r="G4765" s="64"/>
    </row>
    <row r="4766" ht="15.0" customHeight="1">
      <c r="E4766" s="64"/>
      <c r="F4766" s="65"/>
      <c r="G4766" s="64"/>
    </row>
    <row r="4767" ht="15.0" customHeight="1">
      <c r="E4767" s="64"/>
      <c r="F4767" s="65"/>
      <c r="G4767" s="64"/>
    </row>
    <row r="4768" ht="15.0" customHeight="1">
      <c r="E4768" s="64"/>
      <c r="F4768" s="65"/>
      <c r="G4768" s="64"/>
    </row>
    <row r="4769" ht="15.0" customHeight="1">
      <c r="E4769" s="64"/>
      <c r="F4769" s="65"/>
      <c r="G4769" s="64"/>
    </row>
    <row r="4770" ht="15.0" customHeight="1">
      <c r="E4770" s="64"/>
      <c r="F4770" s="65"/>
      <c r="G4770" s="64"/>
    </row>
    <row r="4771" ht="15.0" customHeight="1">
      <c r="E4771" s="64"/>
      <c r="F4771" s="65"/>
      <c r="G4771" s="64"/>
    </row>
    <row r="4772" ht="15.0" customHeight="1">
      <c r="E4772" s="64"/>
      <c r="F4772" s="65"/>
      <c r="G4772" s="64"/>
    </row>
    <row r="4773" ht="15.0" customHeight="1">
      <c r="E4773" s="64"/>
      <c r="F4773" s="65"/>
      <c r="G4773" s="64"/>
    </row>
    <row r="4774" ht="15.0" customHeight="1">
      <c r="E4774" s="64"/>
      <c r="F4774" s="65"/>
      <c r="G4774" s="64"/>
    </row>
    <row r="4775" ht="15.0" customHeight="1">
      <c r="E4775" s="64"/>
      <c r="F4775" s="65"/>
      <c r="G4775" s="64"/>
    </row>
    <row r="4776" ht="15.0" customHeight="1">
      <c r="E4776" s="64"/>
      <c r="F4776" s="65"/>
      <c r="G4776" s="64"/>
    </row>
    <row r="4777" ht="15.0" customHeight="1">
      <c r="E4777" s="64"/>
      <c r="F4777" s="65"/>
      <c r="G4777" s="64"/>
    </row>
    <row r="4778" ht="15.0" customHeight="1">
      <c r="E4778" s="64"/>
      <c r="F4778" s="65"/>
      <c r="G4778" s="64"/>
    </row>
    <row r="4779" ht="15.0" customHeight="1">
      <c r="E4779" s="64"/>
      <c r="F4779" s="65"/>
      <c r="G4779" s="64"/>
    </row>
    <row r="4780" ht="15.0" customHeight="1">
      <c r="E4780" s="64"/>
      <c r="F4780" s="65"/>
      <c r="G4780" s="64"/>
    </row>
    <row r="4781" ht="15.0" customHeight="1">
      <c r="E4781" s="64"/>
      <c r="F4781" s="65"/>
      <c r="G4781" s="64"/>
    </row>
    <row r="4782" ht="15.0" customHeight="1">
      <c r="E4782" s="64"/>
      <c r="F4782" s="65"/>
      <c r="G4782" s="64"/>
    </row>
    <row r="4783" ht="15.0" customHeight="1">
      <c r="E4783" s="64"/>
      <c r="F4783" s="65"/>
      <c r="G4783" s="64"/>
    </row>
    <row r="4784" ht="15.0" customHeight="1">
      <c r="E4784" s="64"/>
      <c r="F4784" s="65"/>
      <c r="G4784" s="64"/>
    </row>
    <row r="4785" ht="15.0" customHeight="1">
      <c r="E4785" s="64"/>
      <c r="F4785" s="65"/>
      <c r="G4785" s="64"/>
    </row>
    <row r="4786" ht="15.0" customHeight="1">
      <c r="E4786" s="64"/>
      <c r="F4786" s="65"/>
      <c r="G4786" s="64"/>
    </row>
    <row r="4787" ht="15.0" customHeight="1">
      <c r="E4787" s="64"/>
      <c r="F4787" s="65"/>
      <c r="G4787" s="64"/>
    </row>
    <row r="4788" ht="15.0" customHeight="1">
      <c r="E4788" s="64"/>
      <c r="F4788" s="65"/>
      <c r="G4788" s="64"/>
    </row>
    <row r="4789" ht="15.0" customHeight="1">
      <c r="E4789" s="64"/>
      <c r="F4789" s="65"/>
      <c r="G4789" s="64"/>
    </row>
    <row r="4790" ht="15.0" customHeight="1">
      <c r="E4790" s="64"/>
      <c r="F4790" s="65"/>
      <c r="G4790" s="64"/>
    </row>
    <row r="4791" ht="15.0" customHeight="1">
      <c r="E4791" s="64"/>
      <c r="F4791" s="65"/>
      <c r="G4791" s="64"/>
    </row>
    <row r="4792" ht="15.0" customHeight="1">
      <c r="E4792" s="64"/>
      <c r="F4792" s="65"/>
      <c r="G4792" s="64"/>
    </row>
    <row r="4793" ht="15.0" customHeight="1">
      <c r="E4793" s="64"/>
      <c r="F4793" s="65"/>
      <c r="G4793" s="64"/>
    </row>
    <row r="4794" ht="15.0" customHeight="1">
      <c r="E4794" s="64"/>
      <c r="F4794" s="65"/>
      <c r="G4794" s="64"/>
    </row>
    <row r="4795" ht="15.0" customHeight="1">
      <c r="E4795" s="64"/>
      <c r="F4795" s="65"/>
      <c r="G4795" s="64"/>
    </row>
    <row r="4796" ht="15.0" customHeight="1">
      <c r="E4796" s="64"/>
      <c r="F4796" s="65"/>
      <c r="G4796" s="64"/>
    </row>
    <row r="4797" ht="15.0" customHeight="1">
      <c r="E4797" s="64"/>
      <c r="F4797" s="65"/>
      <c r="G4797" s="64"/>
    </row>
    <row r="4798" ht="15.0" customHeight="1">
      <c r="E4798" s="64"/>
      <c r="F4798" s="65"/>
      <c r="G4798" s="64"/>
    </row>
    <row r="4799" ht="15.0" customHeight="1">
      <c r="E4799" s="64"/>
      <c r="F4799" s="65"/>
      <c r="G4799" s="64"/>
    </row>
    <row r="4800" ht="15.0" customHeight="1">
      <c r="E4800" s="64"/>
      <c r="F4800" s="65"/>
      <c r="G4800" s="64"/>
    </row>
    <row r="4801" ht="15.0" customHeight="1">
      <c r="E4801" s="64"/>
      <c r="F4801" s="65"/>
      <c r="G4801" s="64"/>
    </row>
    <row r="4802" ht="15.0" customHeight="1">
      <c r="E4802" s="64"/>
      <c r="F4802" s="65"/>
      <c r="G4802" s="64"/>
    </row>
    <row r="4803" ht="15.0" customHeight="1">
      <c r="E4803" s="64"/>
      <c r="F4803" s="65"/>
      <c r="G4803" s="64"/>
    </row>
    <row r="4804" ht="15.0" customHeight="1">
      <c r="E4804" s="64"/>
      <c r="F4804" s="65"/>
      <c r="G4804" s="64"/>
    </row>
    <row r="4805" ht="15.0" customHeight="1">
      <c r="E4805" s="64"/>
      <c r="F4805" s="65"/>
      <c r="G4805" s="64"/>
    </row>
    <row r="4806" ht="15.0" customHeight="1">
      <c r="E4806" s="64"/>
      <c r="F4806" s="65"/>
      <c r="G4806" s="64"/>
    </row>
    <row r="4807" ht="15.0" customHeight="1">
      <c r="E4807" s="64"/>
      <c r="F4807" s="65"/>
      <c r="G4807" s="64"/>
    </row>
    <row r="4808" ht="15.0" customHeight="1">
      <c r="E4808" s="64"/>
      <c r="F4808" s="65"/>
      <c r="G4808" s="64"/>
    </row>
    <row r="4809" ht="15.0" customHeight="1">
      <c r="E4809" s="64"/>
      <c r="F4809" s="65"/>
      <c r="G4809" s="64"/>
    </row>
    <row r="4810" ht="15.0" customHeight="1">
      <c r="E4810" s="64"/>
      <c r="F4810" s="65"/>
      <c r="G4810" s="64"/>
    </row>
    <row r="4811" ht="15.0" customHeight="1">
      <c r="E4811" s="64"/>
      <c r="F4811" s="65"/>
      <c r="G4811" s="64"/>
    </row>
    <row r="4812" ht="15.0" customHeight="1">
      <c r="E4812" s="64"/>
      <c r="F4812" s="65"/>
      <c r="G4812" s="64"/>
    </row>
    <row r="4813" ht="15.0" customHeight="1">
      <c r="E4813" s="64"/>
      <c r="F4813" s="65"/>
      <c r="G4813" s="64"/>
    </row>
    <row r="4814" ht="15.0" customHeight="1">
      <c r="E4814" s="64"/>
      <c r="F4814" s="65"/>
      <c r="G4814" s="64"/>
    </row>
    <row r="4815" ht="15.0" customHeight="1">
      <c r="E4815" s="64"/>
      <c r="F4815" s="65"/>
      <c r="G4815" s="64"/>
    </row>
    <row r="4816" ht="15.0" customHeight="1">
      <c r="E4816" s="64"/>
      <c r="F4816" s="65"/>
      <c r="G4816" s="64"/>
    </row>
    <row r="4817" ht="15.0" customHeight="1">
      <c r="E4817" s="64"/>
      <c r="F4817" s="65"/>
      <c r="G4817" s="64"/>
    </row>
    <row r="4818" ht="15.0" customHeight="1">
      <c r="E4818" s="64"/>
      <c r="F4818" s="65"/>
      <c r="G4818" s="64"/>
    </row>
    <row r="4819" ht="15.0" customHeight="1">
      <c r="E4819" s="64"/>
      <c r="F4819" s="65"/>
      <c r="G4819" s="64"/>
    </row>
    <row r="4820" ht="15.0" customHeight="1">
      <c r="E4820" s="64"/>
      <c r="F4820" s="65"/>
      <c r="G4820" s="64"/>
    </row>
    <row r="4821" ht="15.0" customHeight="1">
      <c r="E4821" s="64"/>
      <c r="F4821" s="65"/>
      <c r="G4821" s="64"/>
    </row>
    <row r="4822" ht="15.0" customHeight="1">
      <c r="E4822" s="64"/>
      <c r="F4822" s="65"/>
      <c r="G4822" s="64"/>
    </row>
    <row r="4823" ht="15.0" customHeight="1">
      <c r="E4823" s="64"/>
      <c r="F4823" s="65"/>
      <c r="G4823" s="64"/>
    </row>
    <row r="4824" ht="15.0" customHeight="1">
      <c r="E4824" s="64"/>
      <c r="F4824" s="65"/>
      <c r="G4824" s="64"/>
    </row>
    <row r="4825" ht="15.0" customHeight="1">
      <c r="E4825" s="64"/>
      <c r="F4825" s="65"/>
      <c r="G4825" s="64"/>
    </row>
    <row r="4826" ht="15.0" customHeight="1">
      <c r="E4826" s="64"/>
      <c r="F4826" s="65"/>
      <c r="G4826" s="64"/>
    </row>
    <row r="4827" ht="15.0" customHeight="1">
      <c r="E4827" s="64"/>
      <c r="F4827" s="65"/>
      <c r="G4827" s="64"/>
    </row>
    <row r="4828" ht="15.0" customHeight="1">
      <c r="E4828" s="64"/>
      <c r="F4828" s="65"/>
      <c r="G4828" s="64"/>
    </row>
    <row r="4829" ht="15.0" customHeight="1">
      <c r="E4829" s="64"/>
      <c r="F4829" s="65"/>
      <c r="G4829" s="64"/>
    </row>
    <row r="4830" ht="15.0" customHeight="1">
      <c r="E4830" s="64"/>
      <c r="F4830" s="65"/>
      <c r="G4830" s="64"/>
    </row>
    <row r="4831" ht="15.0" customHeight="1">
      <c r="E4831" s="64"/>
      <c r="F4831" s="65"/>
      <c r="G4831" s="64"/>
    </row>
    <row r="4832" ht="15.0" customHeight="1">
      <c r="E4832" s="64"/>
      <c r="F4832" s="65"/>
      <c r="G4832" s="64"/>
    </row>
    <row r="4833" ht="15.0" customHeight="1">
      <c r="E4833" s="64"/>
      <c r="F4833" s="65"/>
      <c r="G4833" s="64"/>
    </row>
    <row r="4834" ht="15.0" customHeight="1">
      <c r="E4834" s="64"/>
      <c r="F4834" s="65"/>
      <c r="G4834" s="64"/>
    </row>
    <row r="4835" ht="15.0" customHeight="1">
      <c r="E4835" s="64"/>
      <c r="F4835" s="65"/>
      <c r="G4835" s="64"/>
    </row>
    <row r="4836" ht="15.0" customHeight="1">
      <c r="E4836" s="64"/>
      <c r="F4836" s="65"/>
      <c r="G4836" s="64"/>
    </row>
    <row r="4837" ht="15.0" customHeight="1">
      <c r="E4837" s="64"/>
      <c r="F4837" s="65"/>
      <c r="G4837" s="64"/>
    </row>
    <row r="4838" ht="15.0" customHeight="1">
      <c r="E4838" s="64"/>
      <c r="F4838" s="65"/>
      <c r="G4838" s="64"/>
    </row>
    <row r="4839" ht="15.0" customHeight="1">
      <c r="E4839" s="64"/>
      <c r="F4839" s="65"/>
      <c r="G4839" s="64"/>
    </row>
    <row r="4840" ht="15.0" customHeight="1">
      <c r="E4840" s="64"/>
      <c r="F4840" s="65"/>
      <c r="G4840" s="64"/>
    </row>
    <row r="4841" ht="15.0" customHeight="1">
      <c r="E4841" s="64"/>
      <c r="F4841" s="65"/>
      <c r="G4841" s="64"/>
    </row>
    <row r="4842" ht="15.0" customHeight="1">
      <c r="E4842" s="64"/>
      <c r="F4842" s="65"/>
      <c r="G4842" s="64"/>
    </row>
    <row r="4843" ht="15.0" customHeight="1">
      <c r="E4843" s="64"/>
      <c r="F4843" s="65"/>
      <c r="G4843" s="64"/>
    </row>
    <row r="4844" ht="15.0" customHeight="1">
      <c r="E4844" s="64"/>
      <c r="F4844" s="65"/>
      <c r="G4844" s="64"/>
    </row>
    <row r="4845" ht="15.0" customHeight="1">
      <c r="E4845" s="64"/>
      <c r="F4845" s="65"/>
      <c r="G4845" s="64"/>
    </row>
    <row r="4846" ht="15.0" customHeight="1">
      <c r="E4846" s="64"/>
      <c r="F4846" s="65"/>
      <c r="G4846" s="64"/>
    </row>
    <row r="4847" ht="15.0" customHeight="1">
      <c r="E4847" s="64"/>
      <c r="F4847" s="65"/>
      <c r="G4847" s="64"/>
    </row>
    <row r="4848" ht="15.0" customHeight="1">
      <c r="E4848" s="64"/>
      <c r="F4848" s="65"/>
      <c r="G4848" s="64"/>
    </row>
    <row r="4849" ht="15.0" customHeight="1">
      <c r="E4849" s="64"/>
      <c r="F4849" s="65"/>
      <c r="G4849" s="64"/>
    </row>
    <row r="4850" ht="15.0" customHeight="1">
      <c r="E4850" s="64"/>
      <c r="F4850" s="65"/>
      <c r="G4850" s="64"/>
    </row>
    <row r="4851" ht="15.0" customHeight="1">
      <c r="E4851" s="64"/>
      <c r="F4851" s="65"/>
      <c r="G4851" s="64"/>
    </row>
    <row r="4852" ht="15.0" customHeight="1">
      <c r="E4852" s="64"/>
      <c r="F4852" s="65"/>
      <c r="G4852" s="64"/>
    </row>
    <row r="4853" ht="15.0" customHeight="1">
      <c r="E4853" s="64"/>
      <c r="F4853" s="65"/>
      <c r="G4853" s="64"/>
    </row>
    <row r="4854" ht="15.0" customHeight="1">
      <c r="E4854" s="64"/>
      <c r="F4854" s="65"/>
      <c r="G4854" s="64"/>
    </row>
    <row r="4855" ht="15.0" customHeight="1">
      <c r="E4855" s="64"/>
      <c r="F4855" s="65"/>
      <c r="G4855" s="64"/>
    </row>
    <row r="4856" ht="15.0" customHeight="1">
      <c r="E4856" s="64"/>
      <c r="F4856" s="65"/>
      <c r="G4856" s="64"/>
    </row>
    <row r="4857" ht="15.0" customHeight="1">
      <c r="E4857" s="64"/>
      <c r="F4857" s="65"/>
      <c r="G4857" s="64"/>
    </row>
    <row r="4858" ht="15.0" customHeight="1">
      <c r="E4858" s="64"/>
      <c r="F4858" s="65"/>
      <c r="G4858" s="64"/>
    </row>
    <row r="4859" ht="15.0" customHeight="1">
      <c r="E4859" s="64"/>
      <c r="F4859" s="65"/>
      <c r="G4859" s="64"/>
    </row>
    <row r="4860" ht="15.0" customHeight="1">
      <c r="E4860" s="64"/>
      <c r="F4860" s="65"/>
      <c r="G4860" s="64"/>
    </row>
    <row r="4861" ht="15.0" customHeight="1">
      <c r="E4861" s="64"/>
      <c r="F4861" s="65"/>
      <c r="G4861" s="64"/>
    </row>
    <row r="4862" ht="15.0" customHeight="1">
      <c r="E4862" s="64"/>
      <c r="F4862" s="65"/>
      <c r="G4862" s="64"/>
    </row>
    <row r="4863" ht="15.0" customHeight="1">
      <c r="E4863" s="64"/>
      <c r="F4863" s="65"/>
      <c r="G4863" s="64"/>
    </row>
    <row r="4864" ht="15.0" customHeight="1">
      <c r="E4864" s="64"/>
      <c r="F4864" s="65"/>
      <c r="G4864" s="64"/>
    </row>
    <row r="4865" ht="15.0" customHeight="1">
      <c r="E4865" s="64"/>
      <c r="F4865" s="65"/>
      <c r="G4865" s="64"/>
    </row>
    <row r="4866" ht="15.0" customHeight="1">
      <c r="E4866" s="64"/>
      <c r="F4866" s="65"/>
      <c r="G4866" s="64"/>
    </row>
    <row r="4867" ht="15.0" customHeight="1">
      <c r="E4867" s="64"/>
      <c r="F4867" s="65"/>
      <c r="G4867" s="64"/>
    </row>
    <row r="4868" ht="15.0" customHeight="1">
      <c r="E4868" s="64"/>
      <c r="F4868" s="65"/>
      <c r="G4868" s="64"/>
    </row>
    <row r="4869" ht="15.0" customHeight="1">
      <c r="E4869" s="64"/>
      <c r="F4869" s="65"/>
      <c r="G4869" s="64"/>
    </row>
    <row r="4870" ht="15.0" customHeight="1">
      <c r="E4870" s="64"/>
      <c r="F4870" s="65"/>
      <c r="G4870" s="64"/>
    </row>
    <row r="4871" ht="15.0" customHeight="1">
      <c r="E4871" s="64"/>
      <c r="F4871" s="65"/>
      <c r="G4871" s="64"/>
    </row>
    <row r="4872" ht="15.0" customHeight="1">
      <c r="E4872" s="64"/>
      <c r="F4872" s="65"/>
      <c r="G4872" s="64"/>
    </row>
    <row r="4873" ht="15.0" customHeight="1">
      <c r="E4873" s="64"/>
      <c r="F4873" s="65"/>
      <c r="G4873" s="64"/>
    </row>
    <row r="4874" ht="15.0" customHeight="1">
      <c r="E4874" s="64"/>
      <c r="F4874" s="65"/>
      <c r="G4874" s="64"/>
    </row>
    <row r="4875" ht="15.0" customHeight="1">
      <c r="E4875" s="64"/>
      <c r="F4875" s="65"/>
      <c r="G4875" s="64"/>
    </row>
    <row r="4876" ht="15.0" customHeight="1">
      <c r="E4876" s="64"/>
      <c r="F4876" s="65"/>
      <c r="G4876" s="64"/>
    </row>
    <row r="4877" ht="15.0" customHeight="1">
      <c r="E4877" s="64"/>
      <c r="F4877" s="65"/>
      <c r="G4877" s="64"/>
    </row>
    <row r="4878" ht="15.0" customHeight="1">
      <c r="E4878" s="64"/>
      <c r="F4878" s="65"/>
      <c r="G4878" s="64"/>
    </row>
    <row r="4879" ht="15.0" customHeight="1">
      <c r="E4879" s="64"/>
      <c r="F4879" s="65"/>
      <c r="G4879" s="64"/>
    </row>
    <row r="4880" ht="15.0" customHeight="1">
      <c r="E4880" s="64"/>
      <c r="F4880" s="65"/>
      <c r="G4880" s="64"/>
    </row>
    <row r="4881" ht="15.0" customHeight="1">
      <c r="E4881" s="64"/>
      <c r="F4881" s="65"/>
      <c r="G4881" s="64"/>
    </row>
    <row r="4882" ht="15.0" customHeight="1">
      <c r="E4882" s="64"/>
      <c r="F4882" s="65"/>
      <c r="G4882" s="64"/>
    </row>
    <row r="4883" ht="15.0" customHeight="1">
      <c r="E4883" s="64"/>
      <c r="F4883" s="65"/>
      <c r="G4883" s="64"/>
    </row>
    <row r="4884" ht="15.0" customHeight="1">
      <c r="E4884" s="64"/>
      <c r="F4884" s="65"/>
      <c r="G4884" s="64"/>
    </row>
    <row r="4885" ht="15.0" customHeight="1">
      <c r="E4885" s="64"/>
      <c r="F4885" s="65"/>
      <c r="G4885" s="64"/>
    </row>
    <row r="4886" ht="15.0" customHeight="1">
      <c r="E4886" s="64"/>
      <c r="F4886" s="65"/>
      <c r="G4886" s="64"/>
    </row>
    <row r="4887" ht="15.0" customHeight="1">
      <c r="E4887" s="64"/>
      <c r="F4887" s="65"/>
      <c r="G4887" s="64"/>
    </row>
    <row r="4888" ht="15.0" customHeight="1">
      <c r="E4888" s="64"/>
      <c r="F4888" s="65"/>
      <c r="G4888" s="64"/>
    </row>
    <row r="4889" ht="15.0" customHeight="1">
      <c r="E4889" s="64"/>
      <c r="F4889" s="65"/>
      <c r="G4889" s="64"/>
    </row>
    <row r="4890" ht="15.0" customHeight="1">
      <c r="E4890" s="64"/>
      <c r="F4890" s="65"/>
      <c r="G4890" s="64"/>
    </row>
    <row r="4891" ht="15.0" customHeight="1">
      <c r="E4891" s="64"/>
      <c r="F4891" s="65"/>
      <c r="G4891" s="64"/>
    </row>
    <row r="4892" ht="15.0" customHeight="1">
      <c r="E4892" s="64"/>
      <c r="F4892" s="65"/>
      <c r="G4892" s="64"/>
    </row>
    <row r="4893" ht="15.0" customHeight="1">
      <c r="E4893" s="64"/>
      <c r="F4893" s="65"/>
      <c r="G4893" s="64"/>
    </row>
    <row r="4894" ht="15.0" customHeight="1">
      <c r="E4894" s="64"/>
      <c r="F4894" s="65"/>
      <c r="G4894" s="64"/>
    </row>
    <row r="4895" ht="15.0" customHeight="1">
      <c r="E4895" s="64"/>
      <c r="F4895" s="65"/>
      <c r="G4895" s="64"/>
    </row>
    <row r="4896" ht="15.0" customHeight="1">
      <c r="E4896" s="64"/>
      <c r="F4896" s="65"/>
      <c r="G4896" s="64"/>
    </row>
    <row r="4897" ht="15.0" customHeight="1">
      <c r="E4897" s="64"/>
      <c r="F4897" s="65"/>
      <c r="G4897" s="64"/>
    </row>
    <row r="4898" ht="15.0" customHeight="1">
      <c r="E4898" s="64"/>
      <c r="F4898" s="65"/>
      <c r="G4898" s="64"/>
    </row>
    <row r="4899" ht="15.0" customHeight="1">
      <c r="E4899" s="64"/>
      <c r="F4899" s="65"/>
      <c r="G4899" s="64"/>
    </row>
    <row r="4900" ht="15.0" customHeight="1">
      <c r="E4900" s="64"/>
      <c r="F4900" s="65"/>
      <c r="G4900" s="64"/>
    </row>
    <row r="4901" ht="15.0" customHeight="1">
      <c r="E4901" s="64"/>
      <c r="F4901" s="65"/>
      <c r="G4901" s="64"/>
    </row>
    <row r="4902" ht="15.0" customHeight="1">
      <c r="E4902" s="64"/>
      <c r="F4902" s="65"/>
      <c r="G4902" s="64"/>
    </row>
    <row r="4903" ht="15.0" customHeight="1">
      <c r="E4903" s="64"/>
      <c r="F4903" s="65"/>
      <c r="G4903" s="64"/>
    </row>
    <row r="4904" ht="15.0" customHeight="1">
      <c r="E4904" s="64"/>
      <c r="F4904" s="65"/>
      <c r="G4904" s="64"/>
    </row>
    <row r="4905" ht="15.0" customHeight="1">
      <c r="E4905" s="64"/>
      <c r="F4905" s="65"/>
      <c r="G4905" s="64"/>
    </row>
    <row r="4906" ht="15.0" customHeight="1">
      <c r="E4906" s="64"/>
      <c r="F4906" s="65"/>
      <c r="G4906" s="64"/>
    </row>
    <row r="4907" ht="15.0" customHeight="1">
      <c r="E4907" s="64"/>
      <c r="F4907" s="65"/>
      <c r="G4907" s="64"/>
    </row>
    <row r="4908" ht="15.0" customHeight="1">
      <c r="E4908" s="64"/>
      <c r="F4908" s="65"/>
      <c r="G4908" s="64"/>
    </row>
    <row r="4909" ht="15.0" customHeight="1">
      <c r="E4909" s="64"/>
      <c r="F4909" s="65"/>
      <c r="G4909" s="64"/>
    </row>
    <row r="4910" ht="15.0" customHeight="1">
      <c r="E4910" s="64"/>
      <c r="F4910" s="65"/>
      <c r="G4910" s="64"/>
    </row>
    <row r="4911" ht="15.0" customHeight="1">
      <c r="E4911" s="64"/>
      <c r="F4911" s="65"/>
      <c r="G4911" s="64"/>
    </row>
    <row r="4912" ht="15.0" customHeight="1">
      <c r="E4912" s="64"/>
      <c r="F4912" s="65"/>
      <c r="G4912" s="64"/>
    </row>
    <row r="4913" ht="15.0" customHeight="1">
      <c r="E4913" s="64"/>
      <c r="F4913" s="65"/>
      <c r="G4913" s="64"/>
    </row>
    <row r="4914" ht="15.0" customHeight="1">
      <c r="E4914" s="64"/>
      <c r="F4914" s="65"/>
      <c r="G4914" s="64"/>
    </row>
    <row r="4915" ht="15.0" customHeight="1">
      <c r="E4915" s="64"/>
      <c r="F4915" s="65"/>
      <c r="G4915" s="64"/>
    </row>
    <row r="4916" ht="15.0" customHeight="1">
      <c r="E4916" s="64"/>
      <c r="F4916" s="65"/>
      <c r="G4916" s="64"/>
    </row>
    <row r="4917" ht="15.0" customHeight="1">
      <c r="E4917" s="64"/>
      <c r="F4917" s="65"/>
      <c r="G4917" s="64"/>
    </row>
    <row r="4918" ht="15.0" customHeight="1">
      <c r="E4918" s="64"/>
      <c r="F4918" s="65"/>
      <c r="G4918" s="64"/>
    </row>
    <row r="4919" ht="15.0" customHeight="1">
      <c r="E4919" s="64"/>
      <c r="F4919" s="65"/>
      <c r="G4919" s="64"/>
    </row>
    <row r="4920" ht="15.0" customHeight="1">
      <c r="E4920" s="64"/>
      <c r="F4920" s="65"/>
      <c r="G4920" s="64"/>
    </row>
    <row r="4921" ht="15.0" customHeight="1">
      <c r="E4921" s="64"/>
      <c r="F4921" s="65"/>
      <c r="G4921" s="64"/>
    </row>
    <row r="4922" ht="15.0" customHeight="1">
      <c r="E4922" s="64"/>
      <c r="F4922" s="65"/>
      <c r="G4922" s="64"/>
    </row>
    <row r="4923" ht="15.0" customHeight="1">
      <c r="E4923" s="64"/>
      <c r="F4923" s="65"/>
      <c r="G4923" s="64"/>
    </row>
    <row r="4924" ht="15.0" customHeight="1">
      <c r="E4924" s="64"/>
      <c r="F4924" s="65"/>
      <c r="G4924" s="64"/>
    </row>
    <row r="4925" ht="15.0" customHeight="1">
      <c r="E4925" s="64"/>
      <c r="F4925" s="65"/>
      <c r="G4925" s="64"/>
    </row>
    <row r="4926" ht="15.0" customHeight="1">
      <c r="E4926" s="64"/>
      <c r="F4926" s="65"/>
      <c r="G4926" s="64"/>
    </row>
    <row r="4927" ht="15.0" customHeight="1">
      <c r="E4927" s="64"/>
      <c r="F4927" s="65"/>
      <c r="G4927" s="64"/>
    </row>
    <row r="4928" ht="15.0" customHeight="1">
      <c r="E4928" s="64"/>
      <c r="F4928" s="65"/>
      <c r="G4928" s="64"/>
    </row>
    <row r="4929" ht="15.0" customHeight="1">
      <c r="E4929" s="64"/>
      <c r="F4929" s="65"/>
      <c r="G4929" s="64"/>
    </row>
    <row r="4930" ht="15.0" customHeight="1">
      <c r="E4930" s="64"/>
      <c r="F4930" s="65"/>
      <c r="G4930" s="64"/>
    </row>
    <row r="4931" ht="15.0" customHeight="1">
      <c r="E4931" s="64"/>
      <c r="F4931" s="65"/>
      <c r="G4931" s="64"/>
    </row>
    <row r="4932" ht="15.0" customHeight="1">
      <c r="E4932" s="64"/>
      <c r="F4932" s="65"/>
      <c r="G4932" s="64"/>
    </row>
    <row r="4933" ht="15.0" customHeight="1">
      <c r="E4933" s="64"/>
      <c r="F4933" s="65"/>
      <c r="G4933" s="64"/>
    </row>
    <row r="4934" ht="15.0" customHeight="1">
      <c r="E4934" s="64"/>
      <c r="F4934" s="65"/>
      <c r="G4934" s="64"/>
    </row>
    <row r="4935" ht="15.0" customHeight="1">
      <c r="E4935" s="64"/>
      <c r="F4935" s="65"/>
      <c r="G4935" s="64"/>
    </row>
    <row r="4936" ht="15.0" customHeight="1">
      <c r="E4936" s="64"/>
      <c r="F4936" s="65"/>
      <c r="G4936" s="64"/>
    </row>
    <row r="4937" ht="15.0" customHeight="1">
      <c r="E4937" s="64"/>
      <c r="F4937" s="65"/>
      <c r="G4937" s="64"/>
    </row>
    <row r="4938" ht="15.0" customHeight="1">
      <c r="E4938" s="64"/>
      <c r="F4938" s="65"/>
      <c r="G4938" s="64"/>
    </row>
    <row r="4939" ht="15.0" customHeight="1">
      <c r="E4939" s="64"/>
      <c r="F4939" s="65"/>
      <c r="G4939" s="64"/>
    </row>
    <row r="4940" ht="15.0" customHeight="1">
      <c r="E4940" s="64"/>
      <c r="F4940" s="65"/>
      <c r="G4940" s="64"/>
    </row>
    <row r="4941" ht="15.0" customHeight="1">
      <c r="E4941" s="64"/>
      <c r="F4941" s="65"/>
      <c r="G4941" s="64"/>
    </row>
    <row r="4942" ht="15.0" customHeight="1">
      <c r="E4942" s="64"/>
      <c r="F4942" s="65"/>
      <c r="G4942" s="64"/>
    </row>
    <row r="4943" ht="15.0" customHeight="1">
      <c r="E4943" s="64"/>
      <c r="F4943" s="65"/>
      <c r="G4943" s="64"/>
    </row>
    <row r="4944" ht="15.0" customHeight="1">
      <c r="E4944" s="64"/>
      <c r="F4944" s="65"/>
      <c r="G4944" s="64"/>
    </row>
    <row r="4945" ht="15.0" customHeight="1">
      <c r="E4945" s="64"/>
      <c r="F4945" s="65"/>
      <c r="G4945" s="64"/>
    </row>
    <row r="4946" ht="15.0" customHeight="1">
      <c r="E4946" s="64"/>
      <c r="F4946" s="65"/>
      <c r="G4946" s="64"/>
    </row>
    <row r="4947" ht="15.0" customHeight="1">
      <c r="E4947" s="64"/>
      <c r="F4947" s="65"/>
      <c r="G4947" s="64"/>
    </row>
    <row r="4948" ht="15.0" customHeight="1">
      <c r="E4948" s="64"/>
      <c r="F4948" s="65"/>
      <c r="G4948" s="64"/>
    </row>
    <row r="4949" ht="15.0" customHeight="1">
      <c r="E4949" s="64"/>
      <c r="F4949" s="65"/>
      <c r="G4949" s="64"/>
    </row>
    <row r="4950" ht="15.0" customHeight="1">
      <c r="E4950" s="64"/>
      <c r="F4950" s="65"/>
      <c r="G4950" s="64"/>
    </row>
    <row r="4951" ht="15.0" customHeight="1">
      <c r="E4951" s="64"/>
      <c r="F4951" s="65"/>
      <c r="G4951" s="64"/>
    </row>
    <row r="4952" ht="15.0" customHeight="1">
      <c r="E4952" s="64"/>
      <c r="F4952" s="65"/>
      <c r="G4952" s="64"/>
    </row>
    <row r="4953" ht="15.0" customHeight="1">
      <c r="E4953" s="64"/>
      <c r="F4953" s="65"/>
      <c r="G4953" s="64"/>
    </row>
    <row r="4954" ht="15.0" customHeight="1">
      <c r="E4954" s="64"/>
      <c r="F4954" s="65"/>
      <c r="G4954" s="64"/>
    </row>
    <row r="4955" ht="15.0" customHeight="1">
      <c r="E4955" s="64"/>
      <c r="F4955" s="65"/>
      <c r="G4955" s="64"/>
    </row>
    <row r="4956" ht="15.0" customHeight="1">
      <c r="E4956" s="64"/>
      <c r="F4956" s="65"/>
      <c r="G4956" s="64"/>
    </row>
    <row r="4957" ht="15.0" customHeight="1">
      <c r="E4957" s="64"/>
      <c r="F4957" s="65"/>
      <c r="G4957" s="64"/>
    </row>
    <row r="4958" ht="15.0" customHeight="1">
      <c r="E4958" s="64"/>
      <c r="F4958" s="65"/>
      <c r="G4958" s="64"/>
    </row>
    <row r="4959" ht="15.0" customHeight="1">
      <c r="E4959" s="64"/>
      <c r="F4959" s="65"/>
      <c r="G4959" s="64"/>
    </row>
    <row r="4960" ht="15.0" customHeight="1">
      <c r="E4960" s="64"/>
      <c r="F4960" s="65"/>
      <c r="G4960" s="64"/>
    </row>
    <row r="4961" ht="15.0" customHeight="1">
      <c r="E4961" s="64"/>
      <c r="F4961" s="65"/>
      <c r="G4961" s="64"/>
    </row>
    <row r="4962" ht="15.0" customHeight="1">
      <c r="E4962" s="64"/>
      <c r="F4962" s="65"/>
      <c r="G4962" s="64"/>
    </row>
    <row r="4963" ht="15.0" customHeight="1">
      <c r="E4963" s="64"/>
      <c r="F4963" s="65"/>
      <c r="G4963" s="64"/>
    </row>
    <row r="4964" ht="15.0" customHeight="1">
      <c r="E4964" s="64"/>
      <c r="F4964" s="65"/>
      <c r="G4964" s="64"/>
    </row>
    <row r="4965" ht="15.0" customHeight="1">
      <c r="E4965" s="64"/>
      <c r="F4965" s="65"/>
      <c r="G4965" s="64"/>
    </row>
    <row r="4966" ht="15.0" customHeight="1">
      <c r="E4966" s="64"/>
      <c r="F4966" s="65"/>
      <c r="G4966" s="64"/>
    </row>
    <row r="4967" ht="15.0" customHeight="1">
      <c r="E4967" s="64"/>
      <c r="F4967" s="65"/>
      <c r="G4967" s="64"/>
    </row>
    <row r="4968" ht="15.0" customHeight="1">
      <c r="E4968" s="64"/>
      <c r="F4968" s="65"/>
      <c r="G4968" s="64"/>
    </row>
    <row r="4969" ht="15.0" customHeight="1">
      <c r="E4969" s="64"/>
      <c r="F4969" s="65"/>
      <c r="G4969" s="64"/>
    </row>
    <row r="4970" ht="15.0" customHeight="1">
      <c r="E4970" s="64"/>
      <c r="F4970" s="65"/>
      <c r="G4970" s="64"/>
    </row>
    <row r="4971" ht="15.0" customHeight="1">
      <c r="E4971" s="64"/>
      <c r="F4971" s="65"/>
      <c r="G4971" s="64"/>
    </row>
    <row r="4972" ht="15.0" customHeight="1">
      <c r="E4972" s="64"/>
      <c r="F4972" s="65"/>
      <c r="G4972" s="64"/>
    </row>
    <row r="4973" ht="15.0" customHeight="1">
      <c r="E4973" s="64"/>
      <c r="F4973" s="65"/>
      <c r="G4973" s="64"/>
    </row>
    <row r="4974" ht="15.0" customHeight="1">
      <c r="E4974" s="64"/>
      <c r="F4974" s="65"/>
      <c r="G4974" s="64"/>
    </row>
    <row r="4975" ht="15.0" customHeight="1">
      <c r="E4975" s="64"/>
      <c r="F4975" s="65"/>
      <c r="G4975" s="64"/>
    </row>
    <row r="4976" ht="15.0" customHeight="1">
      <c r="E4976" s="64"/>
      <c r="F4976" s="65"/>
      <c r="G4976" s="64"/>
    </row>
    <row r="4977" ht="15.0" customHeight="1">
      <c r="E4977" s="64"/>
      <c r="F4977" s="65"/>
      <c r="G4977" s="64"/>
    </row>
    <row r="4978" ht="15.0" customHeight="1">
      <c r="E4978" s="64"/>
      <c r="F4978" s="65"/>
      <c r="G4978" s="64"/>
    </row>
    <row r="4979" ht="15.0" customHeight="1">
      <c r="E4979" s="64"/>
      <c r="F4979" s="65"/>
      <c r="G4979" s="64"/>
    </row>
    <row r="4980" ht="15.0" customHeight="1">
      <c r="E4980" s="64"/>
      <c r="F4980" s="65"/>
      <c r="G4980" s="64"/>
    </row>
    <row r="4981" ht="15.0" customHeight="1">
      <c r="E4981" s="64"/>
      <c r="F4981" s="65"/>
      <c r="G4981" s="64"/>
    </row>
    <row r="4982" ht="15.0" customHeight="1">
      <c r="E4982" s="64"/>
      <c r="F4982" s="65"/>
      <c r="G4982" s="64"/>
    </row>
    <row r="4983" ht="15.0" customHeight="1">
      <c r="E4983" s="64"/>
      <c r="F4983" s="65"/>
      <c r="G4983" s="64"/>
    </row>
    <row r="4984" ht="15.0" customHeight="1">
      <c r="E4984" s="64"/>
      <c r="F4984" s="65"/>
      <c r="G4984" s="64"/>
    </row>
    <row r="4985" ht="15.0" customHeight="1">
      <c r="E4985" s="64"/>
      <c r="F4985" s="65"/>
      <c r="G4985" s="64"/>
    </row>
    <row r="4986" ht="15.0" customHeight="1">
      <c r="E4986" s="64"/>
      <c r="F4986" s="65"/>
      <c r="G4986" s="64"/>
    </row>
    <row r="4987" ht="15.0" customHeight="1">
      <c r="E4987" s="64"/>
      <c r="F4987" s="65"/>
      <c r="G4987" s="64"/>
    </row>
    <row r="4988" ht="15.0" customHeight="1">
      <c r="E4988" s="64"/>
      <c r="F4988" s="65"/>
      <c r="G4988" s="64"/>
    </row>
    <row r="4989" ht="15.0" customHeight="1">
      <c r="E4989" s="64"/>
      <c r="F4989" s="65"/>
      <c r="G4989" s="64"/>
    </row>
    <row r="4990" ht="15.0" customHeight="1">
      <c r="E4990" s="64"/>
      <c r="F4990" s="65"/>
      <c r="G4990" s="64"/>
    </row>
    <row r="4991" ht="15.0" customHeight="1">
      <c r="E4991" s="64"/>
      <c r="F4991" s="65"/>
      <c r="G4991" s="64"/>
    </row>
    <row r="4992" ht="15.0" customHeight="1">
      <c r="E4992" s="64"/>
      <c r="F4992" s="65"/>
      <c r="G4992" s="64"/>
    </row>
    <row r="4993" ht="15.0" customHeight="1">
      <c r="E4993" s="64"/>
      <c r="F4993" s="65"/>
      <c r="G4993" s="64"/>
    </row>
    <row r="4994" ht="15.0" customHeight="1">
      <c r="E4994" s="64"/>
      <c r="F4994" s="65"/>
      <c r="G4994" s="64"/>
    </row>
    <row r="4995" ht="15.0" customHeight="1">
      <c r="E4995" s="64"/>
      <c r="F4995" s="65"/>
      <c r="G4995" s="64"/>
    </row>
    <row r="4996" ht="15.0" customHeight="1">
      <c r="E4996" s="64"/>
      <c r="F4996" s="65"/>
      <c r="G4996" s="64"/>
    </row>
    <row r="4997" ht="15.0" customHeight="1">
      <c r="E4997" s="64"/>
      <c r="F4997" s="65"/>
      <c r="G4997" s="64"/>
    </row>
    <row r="4998" ht="15.0" customHeight="1">
      <c r="E4998" s="64"/>
      <c r="F4998" s="65"/>
      <c r="G4998" s="64"/>
    </row>
    <row r="4999" ht="15.0" customHeight="1">
      <c r="E4999" s="64"/>
      <c r="F4999" s="65"/>
      <c r="G4999" s="64"/>
    </row>
    <row r="5000" ht="15.0" customHeight="1">
      <c r="E5000" s="64"/>
      <c r="F5000" s="65"/>
      <c r="G5000" s="64"/>
    </row>
    <row r="5001" ht="15.0" customHeight="1">
      <c r="E5001" s="64"/>
      <c r="F5001" s="65"/>
      <c r="G5001" s="64"/>
    </row>
    <row r="5002" ht="15.0" customHeight="1">
      <c r="E5002" s="64"/>
      <c r="F5002" s="65"/>
      <c r="G5002" s="64"/>
    </row>
    <row r="5003" ht="15.0" customHeight="1">
      <c r="E5003" s="64"/>
      <c r="F5003" s="65"/>
      <c r="G5003" s="64"/>
    </row>
    <row r="5004" ht="15.0" customHeight="1">
      <c r="E5004" s="64"/>
      <c r="F5004" s="65"/>
      <c r="G5004" s="64"/>
    </row>
    <row r="5005" ht="15.0" customHeight="1">
      <c r="E5005" s="64"/>
      <c r="F5005" s="65"/>
      <c r="G5005" s="64"/>
    </row>
    <row r="5006" ht="15.0" customHeight="1">
      <c r="E5006" s="64"/>
      <c r="F5006" s="65"/>
      <c r="G5006" s="64"/>
    </row>
    <row r="5007" ht="15.0" customHeight="1">
      <c r="E5007" s="64"/>
      <c r="F5007" s="65"/>
      <c r="G5007" s="64"/>
    </row>
    <row r="5008" ht="15.0" customHeight="1">
      <c r="E5008" s="64"/>
      <c r="F5008" s="65"/>
      <c r="G5008" s="64"/>
    </row>
    <row r="5009" ht="15.0" customHeight="1">
      <c r="E5009" s="64"/>
      <c r="F5009" s="65"/>
      <c r="G5009" s="64"/>
    </row>
    <row r="5010" ht="15.0" customHeight="1">
      <c r="E5010" s="64"/>
      <c r="F5010" s="65"/>
      <c r="G5010" s="64"/>
    </row>
    <row r="5011" ht="15.0" customHeight="1">
      <c r="E5011" s="64"/>
      <c r="F5011" s="65"/>
      <c r="G5011" s="64"/>
    </row>
    <row r="5012" ht="15.0" customHeight="1">
      <c r="E5012" s="64"/>
      <c r="F5012" s="65"/>
      <c r="G5012" s="64"/>
    </row>
    <row r="5013" ht="15.0" customHeight="1">
      <c r="E5013" s="64"/>
      <c r="F5013" s="65"/>
      <c r="G5013" s="64"/>
    </row>
    <row r="5014" ht="15.0" customHeight="1">
      <c r="E5014" s="64"/>
      <c r="F5014" s="65"/>
      <c r="G5014" s="64"/>
    </row>
    <row r="5015" ht="15.0" customHeight="1">
      <c r="E5015" s="64"/>
      <c r="F5015" s="65"/>
      <c r="G5015" s="64"/>
    </row>
    <row r="5016" ht="15.0" customHeight="1">
      <c r="E5016" s="64"/>
      <c r="F5016" s="65"/>
      <c r="G5016" s="64"/>
    </row>
    <row r="5017" ht="15.0" customHeight="1">
      <c r="E5017" s="64"/>
      <c r="F5017" s="65"/>
      <c r="G5017" s="64"/>
    </row>
    <row r="5018" ht="15.0" customHeight="1">
      <c r="E5018" s="64"/>
      <c r="F5018" s="65"/>
      <c r="G5018" s="64"/>
    </row>
    <row r="5019" ht="15.0" customHeight="1">
      <c r="E5019" s="64"/>
      <c r="F5019" s="65"/>
      <c r="G5019" s="64"/>
    </row>
    <row r="5020" ht="15.0" customHeight="1">
      <c r="E5020" s="64"/>
      <c r="F5020" s="65"/>
      <c r="G5020" s="64"/>
    </row>
    <row r="5021" ht="15.0" customHeight="1">
      <c r="E5021" s="64"/>
      <c r="F5021" s="65"/>
      <c r="G5021" s="64"/>
    </row>
    <row r="5022" ht="15.0" customHeight="1">
      <c r="E5022" s="64"/>
      <c r="F5022" s="65"/>
      <c r="G5022" s="64"/>
    </row>
    <row r="5023" ht="15.0" customHeight="1">
      <c r="E5023" s="64"/>
      <c r="F5023" s="65"/>
      <c r="G5023" s="64"/>
    </row>
    <row r="5024" ht="15.0" customHeight="1">
      <c r="E5024" s="64"/>
      <c r="F5024" s="65"/>
      <c r="G5024" s="64"/>
    </row>
    <row r="5025" ht="15.0" customHeight="1">
      <c r="E5025" s="64"/>
      <c r="F5025" s="65"/>
      <c r="G5025" s="64"/>
    </row>
    <row r="5026" ht="15.0" customHeight="1">
      <c r="E5026" s="64"/>
      <c r="F5026" s="65"/>
      <c r="G5026" s="64"/>
    </row>
    <row r="5027" ht="15.0" customHeight="1">
      <c r="E5027" s="64"/>
      <c r="F5027" s="65"/>
      <c r="G5027" s="64"/>
    </row>
    <row r="5028" ht="15.0" customHeight="1">
      <c r="E5028" s="64"/>
      <c r="F5028" s="65"/>
      <c r="G5028" s="64"/>
    </row>
    <row r="5029" ht="15.0" customHeight="1">
      <c r="E5029" s="64"/>
      <c r="F5029" s="65"/>
      <c r="G5029" s="64"/>
    </row>
    <row r="5030" ht="15.0" customHeight="1">
      <c r="E5030" s="64"/>
      <c r="F5030" s="65"/>
      <c r="G5030" s="64"/>
    </row>
    <row r="5031" ht="15.0" customHeight="1">
      <c r="E5031" s="64"/>
      <c r="F5031" s="65"/>
      <c r="G5031" s="64"/>
    </row>
    <row r="5032" ht="15.0" customHeight="1">
      <c r="E5032" s="64"/>
      <c r="F5032" s="65"/>
      <c r="G5032" s="64"/>
    </row>
    <row r="5033" ht="15.0" customHeight="1">
      <c r="E5033" s="64"/>
      <c r="F5033" s="65"/>
      <c r="G5033" s="64"/>
    </row>
    <row r="5034" ht="15.0" customHeight="1">
      <c r="E5034" s="64"/>
      <c r="F5034" s="65"/>
      <c r="G5034" s="64"/>
    </row>
    <row r="5035" ht="15.0" customHeight="1">
      <c r="E5035" s="64"/>
      <c r="F5035" s="65"/>
      <c r="G5035" s="64"/>
    </row>
    <row r="5036" ht="15.0" customHeight="1">
      <c r="E5036" s="64"/>
      <c r="F5036" s="65"/>
      <c r="G5036" s="64"/>
    </row>
    <row r="5037" ht="15.0" customHeight="1">
      <c r="E5037" s="64"/>
      <c r="F5037" s="65"/>
      <c r="G5037" s="64"/>
    </row>
    <row r="5038" ht="15.0" customHeight="1">
      <c r="E5038" s="64"/>
      <c r="F5038" s="65"/>
      <c r="G5038" s="64"/>
    </row>
    <row r="5039" ht="15.0" customHeight="1">
      <c r="E5039" s="64"/>
      <c r="F5039" s="65"/>
      <c r="G5039" s="64"/>
    </row>
    <row r="5040" ht="15.0" customHeight="1">
      <c r="E5040" s="64"/>
      <c r="F5040" s="65"/>
      <c r="G5040" s="64"/>
    </row>
    <row r="5041" ht="15.0" customHeight="1">
      <c r="E5041" s="64"/>
      <c r="F5041" s="65"/>
      <c r="G5041" s="64"/>
    </row>
    <row r="5042" ht="15.0" customHeight="1">
      <c r="E5042" s="64"/>
      <c r="F5042" s="65"/>
      <c r="G5042" s="64"/>
    </row>
    <row r="5043" ht="15.0" customHeight="1">
      <c r="E5043" s="64"/>
      <c r="F5043" s="65"/>
      <c r="G5043" s="64"/>
    </row>
    <row r="5044" ht="15.0" customHeight="1">
      <c r="E5044" s="64"/>
      <c r="F5044" s="65"/>
      <c r="G5044" s="64"/>
    </row>
    <row r="5045" ht="15.0" customHeight="1">
      <c r="E5045" s="64"/>
      <c r="F5045" s="65"/>
      <c r="G5045" s="64"/>
    </row>
    <row r="5046" ht="15.0" customHeight="1">
      <c r="E5046" s="64"/>
      <c r="F5046" s="65"/>
      <c r="G5046" s="64"/>
    </row>
    <row r="5047" ht="15.0" customHeight="1">
      <c r="E5047" s="64"/>
      <c r="F5047" s="65"/>
      <c r="G5047" s="64"/>
    </row>
    <row r="5048" ht="15.0" customHeight="1">
      <c r="E5048" s="64"/>
      <c r="F5048" s="65"/>
      <c r="G5048" s="64"/>
    </row>
    <row r="5049" ht="15.0" customHeight="1">
      <c r="E5049" s="64"/>
      <c r="F5049" s="65"/>
      <c r="G5049" s="64"/>
    </row>
    <row r="5050" ht="15.0" customHeight="1">
      <c r="E5050" s="64"/>
      <c r="F5050" s="65"/>
      <c r="G5050" s="64"/>
    </row>
    <row r="5051" ht="15.0" customHeight="1">
      <c r="E5051" s="64"/>
      <c r="F5051" s="65"/>
      <c r="G5051" s="64"/>
    </row>
    <row r="5052" ht="15.0" customHeight="1">
      <c r="E5052" s="64"/>
      <c r="F5052" s="65"/>
      <c r="G5052" s="64"/>
    </row>
    <row r="5053" ht="15.0" customHeight="1">
      <c r="E5053" s="64"/>
      <c r="F5053" s="65"/>
      <c r="G5053" s="64"/>
    </row>
    <row r="5054" ht="15.0" customHeight="1">
      <c r="E5054" s="64"/>
      <c r="F5054" s="65"/>
      <c r="G5054" s="64"/>
    </row>
    <row r="5055" ht="15.0" customHeight="1">
      <c r="E5055" s="64"/>
      <c r="F5055" s="65"/>
      <c r="G5055" s="64"/>
    </row>
    <row r="5056" ht="15.0" customHeight="1">
      <c r="E5056" s="64"/>
      <c r="F5056" s="65"/>
      <c r="G5056" s="64"/>
    </row>
    <row r="5057" ht="15.0" customHeight="1">
      <c r="E5057" s="64"/>
      <c r="F5057" s="65"/>
      <c r="G5057" s="64"/>
    </row>
    <row r="5058" ht="15.0" customHeight="1">
      <c r="E5058" s="64"/>
      <c r="F5058" s="65"/>
      <c r="G5058" s="64"/>
    </row>
    <row r="5059" ht="15.0" customHeight="1">
      <c r="E5059" s="64"/>
      <c r="F5059" s="65"/>
      <c r="G5059" s="64"/>
    </row>
    <row r="5060" ht="15.0" customHeight="1">
      <c r="E5060" s="64"/>
      <c r="F5060" s="65"/>
      <c r="G5060" s="64"/>
    </row>
    <row r="5061" ht="15.0" customHeight="1">
      <c r="E5061" s="64"/>
      <c r="F5061" s="65"/>
      <c r="G5061" s="64"/>
    </row>
    <row r="5062" ht="15.0" customHeight="1">
      <c r="E5062" s="64"/>
      <c r="F5062" s="65"/>
      <c r="G5062" s="64"/>
    </row>
    <row r="5063" ht="15.0" customHeight="1">
      <c r="E5063" s="64"/>
      <c r="F5063" s="65"/>
      <c r="G5063" s="64"/>
    </row>
    <row r="5064" ht="15.0" customHeight="1">
      <c r="E5064" s="64"/>
      <c r="F5064" s="65"/>
      <c r="G5064" s="64"/>
    </row>
    <row r="5065" ht="15.0" customHeight="1">
      <c r="E5065" s="64"/>
      <c r="F5065" s="65"/>
      <c r="G5065" s="64"/>
    </row>
    <row r="5066" ht="15.0" customHeight="1">
      <c r="E5066" s="64"/>
      <c r="F5066" s="65"/>
      <c r="G5066" s="64"/>
    </row>
    <row r="5067" ht="15.0" customHeight="1">
      <c r="E5067" s="64"/>
      <c r="F5067" s="65"/>
      <c r="G5067" s="64"/>
    </row>
    <row r="5068" ht="15.0" customHeight="1">
      <c r="E5068" s="64"/>
      <c r="F5068" s="65"/>
      <c r="G5068" s="64"/>
    </row>
    <row r="5069" ht="15.0" customHeight="1">
      <c r="E5069" s="64"/>
      <c r="F5069" s="65"/>
      <c r="G5069" s="64"/>
    </row>
    <row r="5070" ht="15.0" customHeight="1">
      <c r="E5070" s="64"/>
      <c r="F5070" s="65"/>
      <c r="G5070" s="64"/>
    </row>
    <row r="5071" ht="15.0" customHeight="1">
      <c r="E5071" s="64"/>
      <c r="F5071" s="65"/>
      <c r="G5071" s="64"/>
    </row>
    <row r="5072" ht="15.0" customHeight="1">
      <c r="E5072" s="64"/>
      <c r="F5072" s="65"/>
      <c r="G5072" s="64"/>
    </row>
    <row r="5073" ht="15.0" customHeight="1">
      <c r="E5073" s="64"/>
      <c r="F5073" s="65"/>
      <c r="G5073" s="64"/>
    </row>
    <row r="5074" ht="15.0" customHeight="1">
      <c r="E5074" s="64"/>
      <c r="F5074" s="65"/>
      <c r="G5074" s="64"/>
    </row>
    <row r="5075" ht="15.0" customHeight="1">
      <c r="E5075" s="64"/>
      <c r="F5075" s="65"/>
      <c r="G5075" s="64"/>
    </row>
    <row r="5076" ht="15.0" customHeight="1">
      <c r="E5076" s="64"/>
      <c r="F5076" s="65"/>
      <c r="G5076" s="64"/>
    </row>
    <row r="5077" ht="15.0" customHeight="1">
      <c r="E5077" s="64"/>
      <c r="F5077" s="65"/>
      <c r="G5077" s="64"/>
    </row>
    <row r="5078" ht="15.0" customHeight="1">
      <c r="E5078" s="64"/>
      <c r="F5078" s="65"/>
      <c r="G5078" s="64"/>
    </row>
    <row r="5079" ht="15.0" customHeight="1">
      <c r="E5079" s="64"/>
      <c r="F5079" s="65"/>
      <c r="G5079" s="64"/>
    </row>
    <row r="5080" ht="15.0" customHeight="1">
      <c r="E5080" s="64"/>
      <c r="F5080" s="65"/>
      <c r="G5080" s="64"/>
    </row>
    <row r="5081" ht="15.0" customHeight="1">
      <c r="E5081" s="64"/>
      <c r="F5081" s="65"/>
      <c r="G5081" s="64"/>
    </row>
    <row r="5082" ht="15.0" customHeight="1">
      <c r="E5082" s="64"/>
      <c r="F5082" s="65"/>
      <c r="G5082" s="64"/>
    </row>
    <row r="5083" ht="15.0" customHeight="1">
      <c r="E5083" s="64"/>
      <c r="F5083" s="65"/>
      <c r="G5083" s="64"/>
    </row>
    <row r="5084" ht="15.0" customHeight="1">
      <c r="E5084" s="64"/>
      <c r="F5084" s="65"/>
      <c r="G5084" s="64"/>
    </row>
    <row r="5085" ht="15.0" customHeight="1">
      <c r="E5085" s="64"/>
      <c r="F5085" s="65"/>
      <c r="G5085" s="64"/>
    </row>
    <row r="5086" ht="15.0" customHeight="1">
      <c r="E5086" s="64"/>
      <c r="F5086" s="65"/>
      <c r="G5086" s="64"/>
    </row>
    <row r="5087" ht="15.0" customHeight="1">
      <c r="E5087" s="64"/>
      <c r="F5087" s="65"/>
      <c r="G5087" s="64"/>
    </row>
    <row r="5088" ht="15.0" customHeight="1">
      <c r="E5088" s="64"/>
      <c r="F5088" s="65"/>
      <c r="G5088" s="64"/>
    </row>
    <row r="5089" ht="15.0" customHeight="1">
      <c r="E5089" s="64"/>
      <c r="F5089" s="65"/>
      <c r="G5089" s="64"/>
    </row>
    <row r="5090" ht="15.0" customHeight="1">
      <c r="E5090" s="64"/>
      <c r="F5090" s="65"/>
      <c r="G5090" s="64"/>
    </row>
    <row r="5091" ht="15.0" customHeight="1">
      <c r="E5091" s="64"/>
      <c r="F5091" s="65"/>
      <c r="G5091" s="64"/>
    </row>
    <row r="5092" ht="15.0" customHeight="1">
      <c r="E5092" s="64"/>
      <c r="F5092" s="65"/>
      <c r="G5092" s="64"/>
    </row>
    <row r="5093" ht="15.0" customHeight="1">
      <c r="E5093" s="64"/>
      <c r="F5093" s="65"/>
      <c r="G5093" s="64"/>
    </row>
    <row r="5094" ht="15.0" customHeight="1">
      <c r="E5094" s="64"/>
      <c r="F5094" s="65"/>
      <c r="G5094" s="64"/>
    </row>
    <row r="5095" ht="15.0" customHeight="1">
      <c r="E5095" s="64"/>
      <c r="F5095" s="65"/>
      <c r="G5095" s="64"/>
    </row>
    <row r="5096" ht="15.0" customHeight="1">
      <c r="E5096" s="64"/>
      <c r="F5096" s="65"/>
      <c r="G5096" s="64"/>
    </row>
    <row r="5097" ht="15.0" customHeight="1">
      <c r="E5097" s="64"/>
      <c r="F5097" s="65"/>
      <c r="G5097" s="64"/>
    </row>
    <row r="5098" ht="15.0" customHeight="1">
      <c r="E5098" s="64"/>
      <c r="F5098" s="65"/>
      <c r="G5098" s="64"/>
    </row>
    <row r="5099" ht="15.0" customHeight="1">
      <c r="E5099" s="64"/>
      <c r="F5099" s="65"/>
      <c r="G5099" s="64"/>
    </row>
    <row r="5100" ht="15.0" customHeight="1">
      <c r="E5100" s="64"/>
      <c r="F5100" s="65"/>
      <c r="G5100" s="64"/>
    </row>
    <row r="5101" ht="15.0" customHeight="1">
      <c r="E5101" s="64"/>
      <c r="F5101" s="65"/>
      <c r="G5101" s="64"/>
    </row>
    <row r="5102" ht="15.0" customHeight="1">
      <c r="E5102" s="64"/>
      <c r="F5102" s="65"/>
      <c r="G5102" s="64"/>
    </row>
    <row r="5103" ht="15.0" customHeight="1">
      <c r="E5103" s="64"/>
      <c r="F5103" s="65"/>
      <c r="G5103" s="64"/>
    </row>
    <row r="5104" ht="15.0" customHeight="1">
      <c r="E5104" s="64"/>
      <c r="F5104" s="65"/>
      <c r="G5104" s="64"/>
    </row>
    <row r="5105" ht="15.0" customHeight="1">
      <c r="E5105" s="64"/>
      <c r="F5105" s="65"/>
      <c r="G5105" s="64"/>
    </row>
    <row r="5106" ht="15.0" customHeight="1">
      <c r="E5106" s="64"/>
      <c r="F5106" s="65"/>
      <c r="G5106" s="64"/>
    </row>
    <row r="5107" ht="15.0" customHeight="1">
      <c r="E5107" s="64"/>
      <c r="F5107" s="65"/>
      <c r="G5107" s="64"/>
    </row>
    <row r="5108" ht="15.0" customHeight="1">
      <c r="E5108" s="64"/>
      <c r="F5108" s="65"/>
      <c r="G5108" s="64"/>
    </row>
    <row r="5109" ht="15.0" customHeight="1">
      <c r="E5109" s="64"/>
      <c r="F5109" s="65"/>
      <c r="G5109" s="64"/>
    </row>
    <row r="5110" ht="15.0" customHeight="1">
      <c r="E5110" s="64"/>
      <c r="F5110" s="65"/>
      <c r="G5110" s="64"/>
    </row>
    <row r="5111" ht="15.0" customHeight="1">
      <c r="E5111" s="64"/>
      <c r="F5111" s="65"/>
      <c r="G5111" s="64"/>
    </row>
    <row r="5112" ht="15.0" customHeight="1">
      <c r="E5112" s="64"/>
      <c r="F5112" s="65"/>
      <c r="G5112" s="64"/>
    </row>
    <row r="5113" ht="15.0" customHeight="1">
      <c r="E5113" s="64"/>
      <c r="F5113" s="65"/>
      <c r="G5113" s="64"/>
    </row>
    <row r="5114" ht="15.0" customHeight="1">
      <c r="E5114" s="64"/>
      <c r="F5114" s="65"/>
      <c r="G5114" s="64"/>
    </row>
    <row r="5115" ht="15.0" customHeight="1">
      <c r="E5115" s="64"/>
      <c r="F5115" s="65"/>
      <c r="G5115" s="64"/>
    </row>
    <row r="5116" ht="15.0" customHeight="1">
      <c r="E5116" s="64"/>
      <c r="F5116" s="65"/>
      <c r="G5116" s="64"/>
    </row>
    <row r="5117" ht="15.0" customHeight="1">
      <c r="E5117" s="64"/>
      <c r="F5117" s="65"/>
      <c r="G5117" s="64"/>
    </row>
    <row r="5118" ht="15.0" customHeight="1">
      <c r="E5118" s="64"/>
      <c r="F5118" s="65"/>
      <c r="G5118" s="64"/>
    </row>
    <row r="5119" ht="15.0" customHeight="1">
      <c r="E5119" s="64"/>
      <c r="F5119" s="65"/>
      <c r="G5119" s="64"/>
    </row>
    <row r="5120" ht="15.0" customHeight="1">
      <c r="E5120" s="64"/>
      <c r="F5120" s="65"/>
      <c r="G5120" s="64"/>
    </row>
    <row r="5121" ht="15.0" customHeight="1">
      <c r="E5121" s="64"/>
      <c r="F5121" s="65"/>
      <c r="G5121" s="64"/>
    </row>
    <row r="5122" ht="15.0" customHeight="1">
      <c r="E5122" s="64"/>
      <c r="F5122" s="65"/>
      <c r="G5122" s="64"/>
    </row>
    <row r="5123" ht="15.0" customHeight="1">
      <c r="E5123" s="64"/>
      <c r="F5123" s="65"/>
      <c r="G5123" s="64"/>
    </row>
    <row r="5124" ht="15.0" customHeight="1">
      <c r="E5124" s="64"/>
      <c r="F5124" s="65"/>
      <c r="G5124" s="64"/>
    </row>
    <row r="5125" ht="15.0" customHeight="1">
      <c r="E5125" s="64"/>
      <c r="F5125" s="65"/>
      <c r="G5125" s="64"/>
    </row>
    <row r="5126" ht="15.0" customHeight="1">
      <c r="E5126" s="64"/>
      <c r="F5126" s="65"/>
      <c r="G5126" s="64"/>
    </row>
    <row r="5127" ht="15.0" customHeight="1">
      <c r="E5127" s="64"/>
      <c r="F5127" s="65"/>
      <c r="G5127" s="64"/>
    </row>
    <row r="5128" ht="15.0" customHeight="1">
      <c r="E5128" s="64"/>
      <c r="F5128" s="65"/>
      <c r="G5128" s="64"/>
    </row>
    <row r="5129" ht="15.0" customHeight="1">
      <c r="E5129" s="64"/>
      <c r="F5129" s="65"/>
      <c r="G5129" s="64"/>
    </row>
    <row r="5130" ht="15.0" customHeight="1">
      <c r="E5130" s="64"/>
      <c r="F5130" s="65"/>
      <c r="G5130" s="64"/>
    </row>
    <row r="5131" ht="15.0" customHeight="1">
      <c r="E5131" s="64"/>
      <c r="F5131" s="65"/>
      <c r="G5131" s="64"/>
    </row>
    <row r="5132" ht="15.0" customHeight="1">
      <c r="E5132" s="64"/>
      <c r="F5132" s="65"/>
      <c r="G5132" s="64"/>
    </row>
    <row r="5133" ht="15.0" customHeight="1">
      <c r="E5133" s="64"/>
      <c r="F5133" s="65"/>
      <c r="G5133" s="64"/>
    </row>
    <row r="5134" ht="15.0" customHeight="1">
      <c r="E5134" s="64"/>
      <c r="F5134" s="65"/>
      <c r="G5134" s="64"/>
    </row>
    <row r="5135" ht="15.0" customHeight="1">
      <c r="E5135" s="64"/>
      <c r="F5135" s="65"/>
      <c r="G5135" s="64"/>
    </row>
    <row r="5136" ht="15.0" customHeight="1">
      <c r="E5136" s="64"/>
      <c r="F5136" s="65"/>
      <c r="G5136" s="64"/>
    </row>
    <row r="5137" ht="15.0" customHeight="1">
      <c r="E5137" s="64"/>
      <c r="F5137" s="65"/>
      <c r="G5137" s="64"/>
    </row>
    <row r="5138" ht="15.0" customHeight="1">
      <c r="E5138" s="64"/>
      <c r="F5138" s="65"/>
      <c r="G5138" s="64"/>
    </row>
    <row r="5139" ht="15.0" customHeight="1">
      <c r="E5139" s="64"/>
      <c r="F5139" s="65"/>
      <c r="G5139" s="64"/>
    </row>
    <row r="5140" ht="15.0" customHeight="1">
      <c r="E5140" s="64"/>
      <c r="F5140" s="65"/>
      <c r="G5140" s="64"/>
    </row>
    <row r="5141" ht="15.0" customHeight="1">
      <c r="E5141" s="64"/>
      <c r="F5141" s="65"/>
      <c r="G5141" s="64"/>
    </row>
    <row r="5142" ht="15.0" customHeight="1">
      <c r="E5142" s="64"/>
      <c r="F5142" s="65"/>
      <c r="G5142" s="64"/>
    </row>
    <row r="5143" ht="15.0" customHeight="1">
      <c r="E5143" s="64"/>
      <c r="F5143" s="65"/>
      <c r="G5143" s="64"/>
    </row>
    <row r="5144" ht="15.0" customHeight="1">
      <c r="E5144" s="64"/>
      <c r="F5144" s="65"/>
      <c r="G5144" s="64"/>
    </row>
    <row r="5145" ht="15.0" customHeight="1">
      <c r="E5145" s="64"/>
      <c r="F5145" s="65"/>
      <c r="G5145" s="64"/>
    </row>
    <row r="5146" ht="15.0" customHeight="1">
      <c r="E5146" s="64"/>
      <c r="F5146" s="65"/>
      <c r="G5146" s="64"/>
    </row>
    <row r="5147" ht="15.0" customHeight="1">
      <c r="E5147" s="64"/>
      <c r="F5147" s="65"/>
      <c r="G5147" s="64"/>
    </row>
    <row r="5148" ht="15.0" customHeight="1">
      <c r="E5148" s="64"/>
      <c r="F5148" s="65"/>
      <c r="G5148" s="64"/>
    </row>
    <row r="5149" ht="15.0" customHeight="1">
      <c r="E5149" s="64"/>
      <c r="F5149" s="65"/>
      <c r="G5149" s="64"/>
    </row>
    <row r="5150" ht="15.0" customHeight="1">
      <c r="E5150" s="64"/>
      <c r="F5150" s="65"/>
      <c r="G5150" s="64"/>
    </row>
    <row r="5151" ht="15.0" customHeight="1">
      <c r="E5151" s="64"/>
      <c r="F5151" s="65"/>
      <c r="G5151" s="64"/>
    </row>
    <row r="5152" ht="15.0" customHeight="1">
      <c r="E5152" s="64"/>
      <c r="F5152" s="65"/>
      <c r="G5152" s="64"/>
    </row>
    <row r="5153" ht="15.0" customHeight="1">
      <c r="E5153" s="64"/>
      <c r="F5153" s="65"/>
      <c r="G5153" s="64"/>
    </row>
    <row r="5154" ht="15.0" customHeight="1">
      <c r="E5154" s="64"/>
      <c r="F5154" s="65"/>
      <c r="G5154" s="64"/>
    </row>
    <row r="5155" ht="15.0" customHeight="1">
      <c r="E5155" s="64"/>
      <c r="F5155" s="65"/>
      <c r="G5155" s="64"/>
    </row>
    <row r="5156" ht="15.0" customHeight="1">
      <c r="E5156" s="64"/>
      <c r="F5156" s="65"/>
      <c r="G5156" s="64"/>
    </row>
    <row r="5157" ht="15.0" customHeight="1">
      <c r="E5157" s="64"/>
      <c r="F5157" s="65"/>
      <c r="G5157" s="64"/>
    </row>
    <row r="5158" ht="15.0" customHeight="1">
      <c r="E5158" s="64"/>
      <c r="F5158" s="65"/>
      <c r="G5158" s="64"/>
    </row>
    <row r="5159" ht="15.0" customHeight="1">
      <c r="E5159" s="64"/>
      <c r="F5159" s="65"/>
      <c r="G5159" s="64"/>
    </row>
    <row r="5160" ht="15.0" customHeight="1">
      <c r="E5160" s="64"/>
      <c r="F5160" s="65"/>
      <c r="G5160" s="64"/>
    </row>
    <row r="5161" ht="15.0" customHeight="1">
      <c r="E5161" s="64"/>
      <c r="F5161" s="65"/>
      <c r="G5161" s="64"/>
    </row>
    <row r="5162" ht="15.0" customHeight="1">
      <c r="E5162" s="64"/>
      <c r="F5162" s="65"/>
      <c r="G5162" s="64"/>
    </row>
    <row r="5163" ht="15.0" customHeight="1">
      <c r="E5163" s="64"/>
      <c r="F5163" s="65"/>
      <c r="G5163" s="64"/>
    </row>
    <row r="5164" ht="15.0" customHeight="1">
      <c r="E5164" s="64"/>
      <c r="F5164" s="65"/>
      <c r="G5164" s="64"/>
    </row>
    <row r="5165" ht="15.0" customHeight="1">
      <c r="E5165" s="64"/>
      <c r="F5165" s="65"/>
      <c r="G5165" s="64"/>
    </row>
    <row r="5166" ht="15.0" customHeight="1">
      <c r="E5166" s="64"/>
      <c r="F5166" s="65"/>
      <c r="G5166" s="64"/>
    </row>
    <row r="5167" ht="15.0" customHeight="1">
      <c r="E5167" s="64"/>
      <c r="F5167" s="65"/>
      <c r="G5167" s="64"/>
    </row>
    <row r="5168" ht="15.0" customHeight="1">
      <c r="E5168" s="64"/>
      <c r="F5168" s="65"/>
      <c r="G5168" s="64"/>
    </row>
    <row r="5169" ht="15.0" customHeight="1">
      <c r="E5169" s="64"/>
      <c r="F5169" s="65"/>
      <c r="G5169" s="64"/>
    </row>
    <row r="5170" ht="15.0" customHeight="1">
      <c r="E5170" s="64"/>
      <c r="F5170" s="65"/>
      <c r="G5170" s="64"/>
    </row>
    <row r="5171" ht="15.0" customHeight="1">
      <c r="E5171" s="64"/>
      <c r="F5171" s="65"/>
      <c r="G5171" s="64"/>
    </row>
    <row r="5172" ht="15.0" customHeight="1">
      <c r="E5172" s="64"/>
      <c r="F5172" s="65"/>
      <c r="G5172" s="64"/>
    </row>
    <row r="5173" ht="15.0" customHeight="1">
      <c r="E5173" s="64"/>
      <c r="F5173" s="65"/>
      <c r="G5173" s="64"/>
    </row>
    <row r="5174" ht="15.0" customHeight="1">
      <c r="E5174" s="64"/>
      <c r="F5174" s="65"/>
      <c r="G5174" s="64"/>
    </row>
    <row r="5175" ht="15.0" customHeight="1">
      <c r="E5175" s="64"/>
      <c r="F5175" s="65"/>
      <c r="G5175" s="64"/>
    </row>
    <row r="5176" ht="15.0" customHeight="1">
      <c r="E5176" s="64"/>
      <c r="F5176" s="65"/>
      <c r="G5176" s="64"/>
    </row>
    <row r="5177" ht="15.0" customHeight="1">
      <c r="E5177" s="64"/>
      <c r="F5177" s="65"/>
      <c r="G5177" s="64"/>
    </row>
    <row r="5178" ht="15.0" customHeight="1">
      <c r="E5178" s="64"/>
      <c r="F5178" s="65"/>
      <c r="G5178" s="64"/>
    </row>
    <row r="5179" ht="15.0" customHeight="1">
      <c r="E5179" s="64"/>
      <c r="F5179" s="65"/>
      <c r="G5179" s="64"/>
    </row>
    <row r="5180" ht="15.0" customHeight="1">
      <c r="E5180" s="64"/>
      <c r="F5180" s="65"/>
      <c r="G5180" s="64"/>
    </row>
    <row r="5181" ht="15.0" customHeight="1">
      <c r="E5181" s="64"/>
      <c r="F5181" s="65"/>
      <c r="G5181" s="64"/>
    </row>
    <row r="5182" ht="15.0" customHeight="1">
      <c r="E5182" s="64"/>
      <c r="F5182" s="65"/>
      <c r="G5182" s="64"/>
    </row>
    <row r="5183" ht="15.0" customHeight="1">
      <c r="E5183" s="64"/>
      <c r="F5183" s="65"/>
      <c r="G5183" s="64"/>
    </row>
    <row r="5184" ht="15.0" customHeight="1">
      <c r="E5184" s="64"/>
      <c r="F5184" s="65"/>
      <c r="G5184" s="64"/>
    </row>
    <row r="5185" ht="15.0" customHeight="1">
      <c r="E5185" s="64"/>
      <c r="F5185" s="65"/>
      <c r="G5185" s="64"/>
    </row>
    <row r="5186" ht="15.0" customHeight="1">
      <c r="E5186" s="64"/>
      <c r="F5186" s="65"/>
      <c r="G5186" s="64"/>
    </row>
    <row r="5187" ht="15.0" customHeight="1">
      <c r="E5187" s="64"/>
      <c r="F5187" s="65"/>
      <c r="G5187" s="64"/>
    </row>
    <row r="5188" ht="15.0" customHeight="1">
      <c r="E5188" s="64"/>
      <c r="F5188" s="65"/>
      <c r="G5188" s="64"/>
    </row>
    <row r="5189" ht="15.0" customHeight="1">
      <c r="E5189" s="64"/>
      <c r="F5189" s="65"/>
      <c r="G5189" s="64"/>
    </row>
    <row r="5190" ht="15.0" customHeight="1">
      <c r="E5190" s="64"/>
      <c r="F5190" s="65"/>
      <c r="G5190" s="64"/>
    </row>
    <row r="5191" ht="15.0" customHeight="1">
      <c r="E5191" s="64"/>
      <c r="F5191" s="65"/>
      <c r="G5191" s="64"/>
    </row>
    <row r="5192" ht="15.0" customHeight="1">
      <c r="E5192" s="64"/>
      <c r="F5192" s="65"/>
      <c r="G5192" s="64"/>
    </row>
    <row r="5193" ht="15.0" customHeight="1">
      <c r="E5193" s="64"/>
      <c r="F5193" s="65"/>
      <c r="G5193" s="64"/>
    </row>
    <row r="5194" ht="15.0" customHeight="1">
      <c r="E5194" s="64"/>
      <c r="F5194" s="65"/>
      <c r="G5194" s="64"/>
    </row>
    <row r="5195" ht="15.0" customHeight="1">
      <c r="E5195" s="64"/>
      <c r="F5195" s="65"/>
      <c r="G5195" s="64"/>
    </row>
    <row r="5196" ht="15.0" customHeight="1">
      <c r="E5196" s="64"/>
      <c r="F5196" s="65"/>
      <c r="G5196" s="64"/>
    </row>
    <row r="5197" ht="15.0" customHeight="1">
      <c r="E5197" s="64"/>
      <c r="F5197" s="65"/>
      <c r="G5197" s="64"/>
    </row>
    <row r="5198" ht="15.0" customHeight="1">
      <c r="E5198" s="64"/>
      <c r="F5198" s="65"/>
      <c r="G5198" s="64"/>
    </row>
    <row r="5199" ht="15.0" customHeight="1">
      <c r="E5199" s="64"/>
      <c r="F5199" s="65"/>
      <c r="G5199" s="64"/>
    </row>
    <row r="5200" ht="15.0" customHeight="1">
      <c r="E5200" s="64"/>
      <c r="F5200" s="65"/>
      <c r="G5200" s="64"/>
    </row>
    <row r="5201" ht="15.0" customHeight="1">
      <c r="E5201" s="64"/>
      <c r="F5201" s="65"/>
      <c r="G5201" s="64"/>
    </row>
    <row r="5202" ht="15.0" customHeight="1">
      <c r="E5202" s="64"/>
      <c r="F5202" s="65"/>
      <c r="G5202" s="64"/>
    </row>
    <row r="5203" ht="15.0" customHeight="1">
      <c r="E5203" s="64"/>
      <c r="F5203" s="65"/>
      <c r="G5203" s="64"/>
    </row>
    <row r="5204" ht="15.0" customHeight="1">
      <c r="E5204" s="64"/>
      <c r="F5204" s="65"/>
      <c r="G5204" s="64"/>
    </row>
    <row r="5205" ht="15.0" customHeight="1">
      <c r="E5205" s="64"/>
      <c r="F5205" s="65"/>
      <c r="G5205" s="64"/>
    </row>
    <row r="5206" ht="15.0" customHeight="1">
      <c r="E5206" s="64"/>
      <c r="F5206" s="65"/>
      <c r="G5206" s="64"/>
    </row>
    <row r="5207" ht="15.0" customHeight="1">
      <c r="E5207" s="64"/>
      <c r="F5207" s="65"/>
      <c r="G5207" s="64"/>
    </row>
    <row r="5208" ht="15.0" customHeight="1">
      <c r="E5208" s="64"/>
      <c r="F5208" s="65"/>
      <c r="G5208" s="64"/>
    </row>
    <row r="5209" ht="15.0" customHeight="1">
      <c r="E5209" s="64"/>
      <c r="F5209" s="65"/>
      <c r="G5209" s="64"/>
    </row>
    <row r="5210" ht="15.0" customHeight="1">
      <c r="E5210" s="64"/>
      <c r="F5210" s="65"/>
      <c r="G5210" s="64"/>
    </row>
    <row r="5211" ht="15.0" customHeight="1">
      <c r="E5211" s="64"/>
      <c r="F5211" s="65"/>
      <c r="G5211" s="64"/>
    </row>
    <row r="5212" ht="15.0" customHeight="1">
      <c r="E5212" s="64"/>
      <c r="F5212" s="65"/>
      <c r="G5212" s="64"/>
    </row>
    <row r="5213" ht="15.0" customHeight="1">
      <c r="E5213" s="64"/>
      <c r="F5213" s="65"/>
      <c r="G5213" s="64"/>
    </row>
    <row r="5214" ht="15.0" customHeight="1">
      <c r="E5214" s="64"/>
      <c r="F5214" s="65"/>
      <c r="G5214" s="64"/>
    </row>
    <row r="5215" ht="15.0" customHeight="1">
      <c r="E5215" s="64"/>
      <c r="F5215" s="65"/>
      <c r="G5215" s="64"/>
    </row>
    <row r="5216" ht="15.0" customHeight="1">
      <c r="E5216" s="64"/>
      <c r="F5216" s="65"/>
      <c r="G5216" s="64"/>
    </row>
    <row r="5217" ht="15.0" customHeight="1">
      <c r="E5217" s="64"/>
      <c r="F5217" s="65"/>
      <c r="G5217" s="64"/>
    </row>
    <row r="5218" ht="15.0" customHeight="1">
      <c r="E5218" s="64"/>
      <c r="F5218" s="65"/>
      <c r="G5218" s="64"/>
    </row>
    <row r="5219" ht="15.0" customHeight="1">
      <c r="E5219" s="64"/>
      <c r="F5219" s="65"/>
      <c r="G5219" s="64"/>
    </row>
    <row r="5220" ht="15.0" customHeight="1">
      <c r="E5220" s="64"/>
      <c r="F5220" s="65"/>
      <c r="G5220" s="64"/>
    </row>
    <row r="5221" ht="15.0" customHeight="1">
      <c r="E5221" s="64"/>
      <c r="F5221" s="65"/>
      <c r="G5221" s="64"/>
    </row>
    <row r="5222" ht="15.0" customHeight="1">
      <c r="E5222" s="64"/>
      <c r="F5222" s="65"/>
      <c r="G5222" s="64"/>
    </row>
    <row r="5223" ht="15.0" customHeight="1">
      <c r="E5223" s="64"/>
      <c r="F5223" s="65"/>
      <c r="G5223" s="64"/>
    </row>
    <row r="5224" ht="15.0" customHeight="1">
      <c r="E5224" s="64"/>
      <c r="F5224" s="65"/>
      <c r="G5224" s="64"/>
    </row>
    <row r="5225" ht="15.0" customHeight="1">
      <c r="E5225" s="64"/>
      <c r="F5225" s="65"/>
      <c r="G5225" s="64"/>
    </row>
    <row r="5226" ht="15.0" customHeight="1">
      <c r="E5226" s="64"/>
      <c r="F5226" s="65"/>
      <c r="G5226" s="64"/>
    </row>
    <row r="5227" ht="15.0" customHeight="1">
      <c r="E5227" s="64"/>
      <c r="F5227" s="65"/>
      <c r="G5227" s="64"/>
    </row>
    <row r="5228" ht="15.0" customHeight="1">
      <c r="E5228" s="64"/>
      <c r="F5228" s="65"/>
      <c r="G5228" s="64"/>
    </row>
    <row r="5229" ht="15.0" customHeight="1">
      <c r="E5229" s="64"/>
      <c r="F5229" s="65"/>
      <c r="G5229" s="64"/>
    </row>
    <row r="5230" ht="15.0" customHeight="1">
      <c r="E5230" s="64"/>
      <c r="F5230" s="65"/>
      <c r="G5230" s="64"/>
    </row>
    <row r="5231" ht="15.0" customHeight="1">
      <c r="E5231" s="64"/>
      <c r="F5231" s="65"/>
      <c r="G5231" s="64"/>
    </row>
    <row r="5232" ht="15.0" customHeight="1">
      <c r="E5232" s="64"/>
      <c r="F5232" s="65"/>
      <c r="G5232" s="64"/>
    </row>
    <row r="5233" ht="15.0" customHeight="1">
      <c r="E5233" s="64"/>
      <c r="F5233" s="65"/>
      <c r="G5233" s="64"/>
    </row>
    <row r="5234" ht="15.0" customHeight="1">
      <c r="E5234" s="64"/>
      <c r="F5234" s="65"/>
      <c r="G5234" s="64"/>
    </row>
    <row r="5235" ht="15.0" customHeight="1">
      <c r="E5235" s="64"/>
      <c r="F5235" s="65"/>
      <c r="G5235" s="64"/>
    </row>
    <row r="5236" ht="15.0" customHeight="1">
      <c r="E5236" s="64"/>
      <c r="F5236" s="65"/>
      <c r="G5236" s="64"/>
    </row>
    <row r="5237" ht="15.0" customHeight="1">
      <c r="E5237" s="64"/>
      <c r="F5237" s="65"/>
      <c r="G5237" s="64"/>
    </row>
    <row r="5238" ht="15.0" customHeight="1">
      <c r="E5238" s="64"/>
      <c r="F5238" s="65"/>
      <c r="G5238" s="64"/>
    </row>
    <row r="5239" ht="15.0" customHeight="1">
      <c r="E5239" s="64"/>
      <c r="F5239" s="65"/>
      <c r="G5239" s="64"/>
    </row>
    <row r="5240" ht="15.0" customHeight="1">
      <c r="E5240" s="64"/>
      <c r="F5240" s="65"/>
      <c r="G5240" s="64"/>
    </row>
    <row r="5241" ht="15.0" customHeight="1">
      <c r="E5241" s="64"/>
      <c r="F5241" s="65"/>
      <c r="G5241" s="64"/>
    </row>
    <row r="5242" ht="15.0" customHeight="1">
      <c r="E5242" s="64"/>
      <c r="F5242" s="65"/>
      <c r="G5242" s="64"/>
    </row>
    <row r="5243" ht="15.0" customHeight="1">
      <c r="E5243" s="64"/>
      <c r="F5243" s="65"/>
      <c r="G5243" s="64"/>
    </row>
    <row r="5244" ht="15.0" customHeight="1">
      <c r="E5244" s="64"/>
      <c r="F5244" s="65"/>
      <c r="G5244" s="64"/>
    </row>
    <row r="5245" ht="15.0" customHeight="1">
      <c r="E5245" s="64"/>
      <c r="F5245" s="65"/>
      <c r="G5245" s="64"/>
    </row>
    <row r="5246" ht="15.0" customHeight="1">
      <c r="E5246" s="64"/>
      <c r="F5246" s="65"/>
      <c r="G5246" s="64"/>
    </row>
    <row r="5247" ht="15.0" customHeight="1">
      <c r="E5247" s="64"/>
      <c r="F5247" s="65"/>
      <c r="G5247" s="64"/>
    </row>
    <row r="5248" ht="15.0" customHeight="1">
      <c r="E5248" s="64"/>
      <c r="F5248" s="65"/>
      <c r="G5248" s="64"/>
    </row>
    <row r="5249" ht="15.0" customHeight="1">
      <c r="E5249" s="64"/>
      <c r="F5249" s="65"/>
      <c r="G5249" s="64"/>
    </row>
    <row r="5250" ht="15.0" customHeight="1">
      <c r="E5250" s="64"/>
      <c r="F5250" s="65"/>
      <c r="G5250" s="64"/>
    </row>
    <row r="5251" ht="15.0" customHeight="1">
      <c r="E5251" s="64"/>
      <c r="F5251" s="65"/>
      <c r="G5251" s="64"/>
    </row>
    <row r="5252" ht="15.0" customHeight="1">
      <c r="E5252" s="64"/>
      <c r="F5252" s="65"/>
      <c r="G5252" s="64"/>
    </row>
    <row r="5253" ht="15.0" customHeight="1">
      <c r="E5253" s="64"/>
      <c r="F5253" s="65"/>
      <c r="G5253" s="64"/>
    </row>
    <row r="5254" ht="15.0" customHeight="1">
      <c r="E5254" s="64"/>
      <c r="F5254" s="65"/>
      <c r="G5254" s="64"/>
    </row>
    <row r="5255" ht="15.0" customHeight="1">
      <c r="E5255" s="64"/>
      <c r="F5255" s="65"/>
      <c r="G5255" s="64"/>
    </row>
    <row r="5256" ht="15.0" customHeight="1">
      <c r="E5256" s="64"/>
      <c r="F5256" s="65"/>
      <c r="G5256" s="64"/>
    </row>
    <row r="5257" ht="15.0" customHeight="1">
      <c r="E5257" s="64"/>
      <c r="F5257" s="65"/>
      <c r="G5257" s="64"/>
    </row>
    <row r="5258" ht="15.0" customHeight="1">
      <c r="E5258" s="64"/>
      <c r="F5258" s="65"/>
      <c r="G5258" s="64"/>
    </row>
    <row r="5259" ht="15.0" customHeight="1">
      <c r="E5259" s="64"/>
      <c r="F5259" s="65"/>
      <c r="G5259" s="64"/>
    </row>
    <row r="5260" ht="15.0" customHeight="1">
      <c r="E5260" s="64"/>
      <c r="F5260" s="65"/>
      <c r="G5260" s="64"/>
    </row>
    <row r="5261" ht="15.0" customHeight="1">
      <c r="E5261" s="64"/>
      <c r="F5261" s="65"/>
      <c r="G5261" s="64"/>
    </row>
    <row r="5262" ht="15.0" customHeight="1">
      <c r="E5262" s="64"/>
      <c r="F5262" s="65"/>
      <c r="G5262" s="64"/>
    </row>
    <row r="5263" ht="15.0" customHeight="1">
      <c r="E5263" s="64"/>
      <c r="F5263" s="65"/>
      <c r="G5263" s="64"/>
    </row>
    <row r="5264" ht="15.0" customHeight="1">
      <c r="E5264" s="64"/>
      <c r="F5264" s="65"/>
      <c r="G5264" s="64"/>
    </row>
    <row r="5265" ht="15.0" customHeight="1">
      <c r="E5265" s="64"/>
      <c r="F5265" s="65"/>
      <c r="G5265" s="64"/>
    </row>
    <row r="5266" ht="15.0" customHeight="1">
      <c r="E5266" s="64"/>
      <c r="F5266" s="65"/>
      <c r="G5266" s="64"/>
    </row>
    <row r="5267" ht="15.0" customHeight="1">
      <c r="E5267" s="64"/>
      <c r="F5267" s="65"/>
      <c r="G5267" s="64"/>
    </row>
    <row r="5268" ht="15.0" customHeight="1">
      <c r="E5268" s="64"/>
      <c r="F5268" s="65"/>
      <c r="G5268" s="64"/>
    </row>
    <row r="5269" ht="15.0" customHeight="1">
      <c r="E5269" s="64"/>
      <c r="F5269" s="65"/>
      <c r="G5269" s="64"/>
    </row>
    <row r="5270" ht="15.0" customHeight="1">
      <c r="E5270" s="64"/>
      <c r="F5270" s="65"/>
      <c r="G5270" s="64"/>
    </row>
    <row r="5271" ht="15.0" customHeight="1">
      <c r="E5271" s="64"/>
      <c r="F5271" s="65"/>
      <c r="G5271" s="64"/>
    </row>
    <row r="5272" ht="15.0" customHeight="1">
      <c r="E5272" s="64"/>
      <c r="F5272" s="65"/>
      <c r="G5272" s="64"/>
    </row>
    <row r="5273" ht="15.0" customHeight="1">
      <c r="E5273" s="64"/>
      <c r="F5273" s="65"/>
      <c r="G5273" s="64"/>
    </row>
    <row r="5274" ht="15.0" customHeight="1">
      <c r="E5274" s="64"/>
      <c r="F5274" s="65"/>
      <c r="G5274" s="64"/>
    </row>
    <row r="5275" ht="15.0" customHeight="1">
      <c r="E5275" s="64"/>
      <c r="F5275" s="65"/>
      <c r="G5275" s="64"/>
    </row>
    <row r="5276" ht="15.0" customHeight="1">
      <c r="E5276" s="64"/>
      <c r="F5276" s="65"/>
      <c r="G5276" s="64"/>
    </row>
    <row r="5277" ht="15.0" customHeight="1">
      <c r="E5277" s="64"/>
      <c r="F5277" s="65"/>
      <c r="G5277" s="64"/>
    </row>
    <row r="5278" ht="15.0" customHeight="1">
      <c r="E5278" s="64"/>
      <c r="F5278" s="65"/>
      <c r="G5278" s="64"/>
    </row>
    <row r="5279" ht="15.0" customHeight="1">
      <c r="E5279" s="64"/>
      <c r="F5279" s="65"/>
      <c r="G5279" s="64"/>
    </row>
    <row r="5280" ht="15.0" customHeight="1">
      <c r="E5280" s="64"/>
      <c r="F5280" s="65"/>
      <c r="G5280" s="64"/>
    </row>
    <row r="5281" ht="15.0" customHeight="1">
      <c r="E5281" s="64"/>
      <c r="F5281" s="65"/>
      <c r="G5281" s="64"/>
    </row>
    <row r="5282" ht="15.0" customHeight="1">
      <c r="E5282" s="64"/>
      <c r="F5282" s="65"/>
      <c r="G5282" s="64"/>
    </row>
    <row r="5283" ht="15.0" customHeight="1">
      <c r="E5283" s="64"/>
      <c r="F5283" s="65"/>
      <c r="G5283" s="64"/>
    </row>
    <row r="5284" ht="15.0" customHeight="1">
      <c r="E5284" s="64"/>
      <c r="F5284" s="65"/>
      <c r="G5284" s="64"/>
    </row>
    <row r="5285" ht="15.0" customHeight="1">
      <c r="E5285" s="64"/>
      <c r="F5285" s="65"/>
      <c r="G5285" s="64"/>
    </row>
    <row r="5286" ht="15.0" customHeight="1">
      <c r="E5286" s="64"/>
      <c r="F5286" s="65"/>
      <c r="G5286" s="64"/>
    </row>
    <row r="5287" ht="15.0" customHeight="1">
      <c r="E5287" s="64"/>
      <c r="F5287" s="65"/>
      <c r="G5287" s="64"/>
    </row>
    <row r="5288" ht="15.0" customHeight="1">
      <c r="E5288" s="64"/>
      <c r="F5288" s="65"/>
      <c r="G5288" s="64"/>
    </row>
    <row r="5289" ht="15.0" customHeight="1">
      <c r="E5289" s="64"/>
      <c r="F5289" s="65"/>
      <c r="G5289" s="64"/>
    </row>
    <row r="5290" ht="15.0" customHeight="1">
      <c r="E5290" s="64"/>
      <c r="F5290" s="65"/>
      <c r="G5290" s="64"/>
    </row>
    <row r="5291" ht="15.0" customHeight="1">
      <c r="E5291" s="64"/>
      <c r="F5291" s="65"/>
      <c r="G5291" s="64"/>
    </row>
    <row r="5292" ht="15.0" customHeight="1">
      <c r="E5292" s="64"/>
      <c r="F5292" s="65"/>
      <c r="G5292" s="64"/>
    </row>
    <row r="5293" ht="15.0" customHeight="1">
      <c r="E5293" s="64"/>
      <c r="F5293" s="65"/>
      <c r="G5293" s="64"/>
    </row>
    <row r="5294" ht="15.0" customHeight="1">
      <c r="E5294" s="64"/>
      <c r="F5294" s="65"/>
      <c r="G5294" s="64"/>
    </row>
    <row r="5295" ht="15.0" customHeight="1">
      <c r="E5295" s="64"/>
      <c r="F5295" s="65"/>
      <c r="G5295" s="64"/>
    </row>
    <row r="5296" ht="15.0" customHeight="1">
      <c r="E5296" s="64"/>
      <c r="F5296" s="65"/>
      <c r="G5296" s="64"/>
    </row>
    <row r="5297" ht="15.0" customHeight="1">
      <c r="E5297" s="64"/>
      <c r="F5297" s="65"/>
      <c r="G5297" s="64"/>
    </row>
    <row r="5298" ht="15.0" customHeight="1">
      <c r="E5298" s="64"/>
      <c r="F5298" s="65"/>
      <c r="G5298" s="64"/>
    </row>
    <row r="5299" ht="15.0" customHeight="1">
      <c r="E5299" s="64"/>
      <c r="F5299" s="65"/>
      <c r="G5299" s="64"/>
    </row>
    <row r="5300" ht="15.0" customHeight="1">
      <c r="E5300" s="64"/>
      <c r="F5300" s="65"/>
      <c r="G5300" s="64"/>
    </row>
    <row r="5301" ht="15.0" customHeight="1">
      <c r="E5301" s="64"/>
      <c r="F5301" s="65"/>
      <c r="G5301" s="64"/>
    </row>
    <row r="5302" ht="15.0" customHeight="1">
      <c r="E5302" s="64"/>
      <c r="F5302" s="65"/>
      <c r="G5302" s="64"/>
    </row>
    <row r="5303" ht="15.0" customHeight="1">
      <c r="E5303" s="64"/>
      <c r="F5303" s="65"/>
      <c r="G5303" s="64"/>
    </row>
    <row r="5304" ht="15.0" customHeight="1">
      <c r="E5304" s="64"/>
      <c r="F5304" s="65"/>
      <c r="G5304" s="64"/>
    </row>
    <row r="5305" ht="15.0" customHeight="1">
      <c r="E5305" s="64"/>
      <c r="F5305" s="65"/>
      <c r="G5305" s="64"/>
    </row>
    <row r="5306" ht="15.0" customHeight="1">
      <c r="E5306" s="64"/>
      <c r="F5306" s="65"/>
      <c r="G5306" s="64"/>
    </row>
    <row r="5307" ht="15.0" customHeight="1">
      <c r="E5307" s="64"/>
      <c r="F5307" s="65"/>
      <c r="G5307" s="64"/>
    </row>
    <row r="5308" ht="15.0" customHeight="1">
      <c r="E5308" s="64"/>
      <c r="F5308" s="65"/>
      <c r="G5308" s="64"/>
    </row>
    <row r="5309" ht="15.0" customHeight="1">
      <c r="E5309" s="64"/>
      <c r="F5309" s="65"/>
      <c r="G5309" s="64"/>
    </row>
    <row r="5310" ht="15.0" customHeight="1">
      <c r="E5310" s="64"/>
      <c r="F5310" s="65"/>
      <c r="G5310" s="64"/>
    </row>
    <row r="5311" ht="15.0" customHeight="1">
      <c r="E5311" s="64"/>
      <c r="F5311" s="65"/>
      <c r="G5311" s="64"/>
    </row>
    <row r="5312" ht="15.0" customHeight="1">
      <c r="E5312" s="64"/>
      <c r="F5312" s="65"/>
      <c r="G5312" s="64"/>
    </row>
    <row r="5313" ht="15.0" customHeight="1">
      <c r="E5313" s="64"/>
      <c r="F5313" s="65"/>
      <c r="G5313" s="64"/>
    </row>
    <row r="5314" ht="15.0" customHeight="1">
      <c r="E5314" s="64"/>
      <c r="F5314" s="65"/>
      <c r="G5314" s="64"/>
    </row>
    <row r="5315" ht="15.0" customHeight="1">
      <c r="E5315" s="64"/>
      <c r="F5315" s="65"/>
      <c r="G5315" s="64"/>
    </row>
    <row r="5316" ht="15.0" customHeight="1">
      <c r="E5316" s="64"/>
      <c r="F5316" s="65"/>
      <c r="G5316" s="64"/>
    </row>
    <row r="5317" ht="15.0" customHeight="1">
      <c r="E5317" s="64"/>
      <c r="F5317" s="65"/>
      <c r="G5317" s="64"/>
    </row>
    <row r="5318" ht="15.0" customHeight="1">
      <c r="E5318" s="64"/>
      <c r="F5318" s="65"/>
      <c r="G5318" s="64"/>
    </row>
    <row r="5319" ht="15.0" customHeight="1">
      <c r="E5319" s="64"/>
      <c r="F5319" s="65"/>
      <c r="G5319" s="64"/>
    </row>
    <row r="5320" ht="15.0" customHeight="1">
      <c r="E5320" s="64"/>
      <c r="F5320" s="65"/>
      <c r="G5320" s="64"/>
    </row>
    <row r="5321" ht="15.0" customHeight="1">
      <c r="E5321" s="64"/>
      <c r="F5321" s="65"/>
      <c r="G5321" s="64"/>
    </row>
    <row r="5322" ht="15.0" customHeight="1">
      <c r="E5322" s="64"/>
      <c r="F5322" s="65"/>
      <c r="G5322" s="64"/>
    </row>
    <row r="5323" ht="15.0" customHeight="1">
      <c r="E5323" s="64"/>
      <c r="F5323" s="65"/>
      <c r="G5323" s="64"/>
    </row>
    <row r="5324" ht="15.0" customHeight="1">
      <c r="E5324" s="64"/>
      <c r="F5324" s="65"/>
      <c r="G5324" s="64"/>
    </row>
    <row r="5325" ht="15.0" customHeight="1">
      <c r="E5325" s="64"/>
      <c r="F5325" s="65"/>
      <c r="G5325" s="64"/>
    </row>
    <row r="5326" ht="15.0" customHeight="1">
      <c r="E5326" s="64"/>
      <c r="F5326" s="65"/>
      <c r="G5326" s="64"/>
    </row>
    <row r="5327" ht="15.0" customHeight="1">
      <c r="E5327" s="64"/>
      <c r="F5327" s="65"/>
      <c r="G5327" s="64"/>
    </row>
    <row r="5328" ht="15.0" customHeight="1">
      <c r="E5328" s="64"/>
      <c r="F5328" s="65"/>
      <c r="G5328" s="64"/>
    </row>
    <row r="5329" ht="15.0" customHeight="1">
      <c r="E5329" s="64"/>
      <c r="F5329" s="65"/>
      <c r="G5329" s="64"/>
    </row>
    <row r="5330" ht="15.0" customHeight="1">
      <c r="E5330" s="64"/>
      <c r="F5330" s="65"/>
      <c r="G5330" s="64"/>
    </row>
    <row r="5331" ht="15.0" customHeight="1">
      <c r="E5331" s="64"/>
      <c r="F5331" s="65"/>
      <c r="G5331" s="64"/>
    </row>
    <row r="5332" ht="15.0" customHeight="1">
      <c r="E5332" s="64"/>
      <c r="F5332" s="65"/>
      <c r="G5332" s="64"/>
    </row>
    <row r="5333" ht="15.0" customHeight="1">
      <c r="E5333" s="64"/>
      <c r="F5333" s="65"/>
      <c r="G5333" s="64"/>
    </row>
    <row r="5334" ht="15.0" customHeight="1">
      <c r="E5334" s="64"/>
      <c r="F5334" s="65"/>
      <c r="G5334" s="64"/>
    </row>
    <row r="5335" ht="15.0" customHeight="1">
      <c r="E5335" s="64"/>
      <c r="F5335" s="65"/>
      <c r="G5335" s="64"/>
    </row>
    <row r="5336" ht="15.0" customHeight="1">
      <c r="E5336" s="64"/>
      <c r="F5336" s="65"/>
      <c r="G5336" s="64"/>
    </row>
    <row r="5337" ht="15.0" customHeight="1">
      <c r="E5337" s="64"/>
      <c r="F5337" s="65"/>
      <c r="G5337" s="64"/>
    </row>
    <row r="5338" ht="15.0" customHeight="1">
      <c r="E5338" s="64"/>
      <c r="F5338" s="65"/>
      <c r="G5338" s="64"/>
    </row>
    <row r="5339" ht="15.0" customHeight="1">
      <c r="E5339" s="64"/>
      <c r="F5339" s="65"/>
      <c r="G5339" s="64"/>
    </row>
    <row r="5340" ht="15.0" customHeight="1">
      <c r="E5340" s="64"/>
      <c r="F5340" s="65"/>
      <c r="G5340" s="64"/>
    </row>
    <row r="5341" ht="15.0" customHeight="1">
      <c r="E5341" s="64"/>
      <c r="F5341" s="65"/>
      <c r="G5341" s="64"/>
    </row>
    <row r="5342" ht="15.0" customHeight="1">
      <c r="E5342" s="64"/>
      <c r="F5342" s="65"/>
      <c r="G5342" s="64"/>
    </row>
    <row r="5343" ht="15.0" customHeight="1">
      <c r="E5343" s="64"/>
      <c r="F5343" s="65"/>
      <c r="G5343" s="64"/>
    </row>
    <row r="5344" ht="15.0" customHeight="1">
      <c r="E5344" s="64"/>
      <c r="F5344" s="65"/>
      <c r="G5344" s="64"/>
    </row>
    <row r="5345" ht="15.0" customHeight="1">
      <c r="E5345" s="64"/>
      <c r="F5345" s="65"/>
      <c r="G5345" s="64"/>
    </row>
    <row r="5346" ht="15.0" customHeight="1">
      <c r="E5346" s="64"/>
      <c r="F5346" s="65"/>
      <c r="G5346" s="64"/>
    </row>
    <row r="5347" ht="15.0" customHeight="1">
      <c r="E5347" s="64"/>
      <c r="F5347" s="65"/>
      <c r="G5347" s="64"/>
    </row>
    <row r="5348" ht="15.0" customHeight="1">
      <c r="E5348" s="64"/>
      <c r="F5348" s="65"/>
      <c r="G5348" s="64"/>
    </row>
    <row r="5349" ht="15.0" customHeight="1">
      <c r="E5349" s="64"/>
      <c r="F5349" s="65"/>
      <c r="G5349" s="64"/>
    </row>
    <row r="5350" ht="15.0" customHeight="1">
      <c r="E5350" s="64"/>
      <c r="F5350" s="65"/>
      <c r="G5350" s="64"/>
    </row>
    <row r="5351" ht="15.0" customHeight="1">
      <c r="E5351" s="64"/>
      <c r="F5351" s="65"/>
      <c r="G5351" s="64"/>
    </row>
    <row r="5352" ht="15.0" customHeight="1">
      <c r="E5352" s="64"/>
      <c r="F5352" s="65"/>
      <c r="G5352" s="64"/>
    </row>
    <row r="5353" ht="15.0" customHeight="1">
      <c r="E5353" s="64"/>
      <c r="F5353" s="65"/>
      <c r="G5353" s="64"/>
    </row>
    <row r="5354" ht="15.0" customHeight="1">
      <c r="E5354" s="64"/>
      <c r="F5354" s="65"/>
      <c r="G5354" s="64"/>
    </row>
    <row r="5355" ht="15.0" customHeight="1">
      <c r="E5355" s="64"/>
      <c r="F5355" s="65"/>
      <c r="G5355" s="64"/>
    </row>
    <row r="5356" ht="15.0" customHeight="1">
      <c r="E5356" s="64"/>
      <c r="F5356" s="65"/>
      <c r="G5356" s="64"/>
    </row>
    <row r="5357" ht="15.0" customHeight="1">
      <c r="E5357" s="64"/>
      <c r="F5357" s="65"/>
      <c r="G5357" s="64"/>
    </row>
    <row r="5358" ht="15.0" customHeight="1">
      <c r="E5358" s="64"/>
      <c r="F5358" s="65"/>
      <c r="G5358" s="64"/>
    </row>
    <row r="5359" ht="15.0" customHeight="1">
      <c r="E5359" s="64"/>
      <c r="F5359" s="65"/>
      <c r="G5359" s="64"/>
    </row>
    <row r="5360" ht="15.0" customHeight="1">
      <c r="E5360" s="64"/>
      <c r="F5360" s="65"/>
      <c r="G5360" s="64"/>
    </row>
    <row r="5361" ht="15.0" customHeight="1">
      <c r="E5361" s="64"/>
      <c r="F5361" s="65"/>
      <c r="G5361" s="64"/>
    </row>
    <row r="5362" ht="15.0" customHeight="1">
      <c r="E5362" s="64"/>
      <c r="F5362" s="65"/>
      <c r="G5362" s="64"/>
    </row>
    <row r="5363" ht="15.0" customHeight="1">
      <c r="E5363" s="64"/>
      <c r="F5363" s="65"/>
      <c r="G5363" s="64"/>
    </row>
    <row r="5364" ht="15.0" customHeight="1">
      <c r="E5364" s="64"/>
      <c r="F5364" s="65"/>
      <c r="G5364" s="64"/>
    </row>
    <row r="5365" ht="15.0" customHeight="1">
      <c r="E5365" s="64"/>
      <c r="F5365" s="65"/>
      <c r="G5365" s="64"/>
    </row>
    <row r="5366" ht="15.0" customHeight="1">
      <c r="E5366" s="64"/>
      <c r="F5366" s="65"/>
      <c r="G5366" s="64"/>
    </row>
    <row r="5367" ht="15.0" customHeight="1">
      <c r="E5367" s="64"/>
      <c r="F5367" s="65"/>
      <c r="G5367" s="64"/>
    </row>
    <row r="5368" ht="15.0" customHeight="1">
      <c r="E5368" s="64"/>
      <c r="F5368" s="65"/>
      <c r="G5368" s="64"/>
    </row>
    <row r="5369" ht="15.0" customHeight="1">
      <c r="E5369" s="64"/>
      <c r="F5369" s="65"/>
      <c r="G5369" s="64"/>
    </row>
    <row r="5370" ht="15.0" customHeight="1">
      <c r="E5370" s="64"/>
      <c r="F5370" s="65"/>
      <c r="G5370" s="64"/>
    </row>
    <row r="5371" ht="15.0" customHeight="1">
      <c r="E5371" s="64"/>
      <c r="F5371" s="65"/>
      <c r="G5371" s="64"/>
    </row>
    <row r="5372" ht="15.0" customHeight="1">
      <c r="E5372" s="64"/>
      <c r="F5372" s="65"/>
      <c r="G5372" s="64"/>
    </row>
    <row r="5373" ht="15.0" customHeight="1">
      <c r="E5373" s="64"/>
      <c r="F5373" s="65"/>
      <c r="G5373" s="64"/>
    </row>
    <row r="5374" ht="15.0" customHeight="1">
      <c r="E5374" s="64"/>
      <c r="F5374" s="65"/>
      <c r="G5374" s="64"/>
    </row>
    <row r="5375" ht="15.0" customHeight="1">
      <c r="E5375" s="64"/>
      <c r="F5375" s="65"/>
      <c r="G5375" s="64"/>
    </row>
    <row r="5376" ht="15.0" customHeight="1">
      <c r="E5376" s="64"/>
      <c r="F5376" s="65"/>
      <c r="G5376" s="64"/>
    </row>
    <row r="5377" ht="15.0" customHeight="1">
      <c r="E5377" s="64"/>
      <c r="F5377" s="65"/>
      <c r="G5377" s="64"/>
    </row>
    <row r="5378" ht="15.0" customHeight="1">
      <c r="E5378" s="64"/>
      <c r="F5378" s="65"/>
      <c r="G5378" s="64"/>
    </row>
    <row r="5379" ht="15.0" customHeight="1">
      <c r="E5379" s="64"/>
      <c r="F5379" s="65"/>
      <c r="G5379" s="64"/>
    </row>
    <row r="5380" ht="15.0" customHeight="1">
      <c r="E5380" s="64"/>
      <c r="F5380" s="65"/>
      <c r="G5380" s="64"/>
    </row>
    <row r="5381" ht="15.0" customHeight="1">
      <c r="E5381" s="64"/>
      <c r="F5381" s="65"/>
      <c r="G5381" s="64"/>
    </row>
    <row r="5382" ht="15.0" customHeight="1">
      <c r="E5382" s="64"/>
      <c r="F5382" s="65"/>
      <c r="G5382" s="64"/>
    </row>
    <row r="5383" ht="15.0" customHeight="1">
      <c r="E5383" s="64"/>
      <c r="F5383" s="65"/>
      <c r="G5383" s="64"/>
    </row>
    <row r="5384" ht="15.0" customHeight="1">
      <c r="E5384" s="64"/>
      <c r="F5384" s="65"/>
      <c r="G5384" s="64"/>
    </row>
    <row r="5385" ht="15.0" customHeight="1">
      <c r="E5385" s="64"/>
      <c r="F5385" s="65"/>
      <c r="G5385" s="64"/>
    </row>
    <row r="5386" ht="15.0" customHeight="1">
      <c r="E5386" s="64"/>
      <c r="F5386" s="65"/>
      <c r="G5386" s="64"/>
    </row>
    <row r="5387" ht="15.0" customHeight="1">
      <c r="E5387" s="64"/>
      <c r="F5387" s="65"/>
      <c r="G5387" s="64"/>
    </row>
    <row r="5388" ht="15.0" customHeight="1">
      <c r="E5388" s="64"/>
      <c r="F5388" s="65"/>
      <c r="G5388" s="64"/>
    </row>
    <row r="5389" ht="15.0" customHeight="1">
      <c r="E5389" s="64"/>
      <c r="F5389" s="65"/>
      <c r="G5389" s="64"/>
    </row>
    <row r="5390" ht="15.0" customHeight="1">
      <c r="E5390" s="64"/>
      <c r="F5390" s="65"/>
      <c r="G5390" s="64"/>
    </row>
    <row r="5391" ht="15.0" customHeight="1">
      <c r="E5391" s="64"/>
      <c r="F5391" s="65"/>
      <c r="G5391" s="64"/>
    </row>
    <row r="5392" ht="15.0" customHeight="1">
      <c r="E5392" s="64"/>
      <c r="F5392" s="65"/>
      <c r="G5392" s="64"/>
    </row>
    <row r="5393" ht="15.0" customHeight="1">
      <c r="E5393" s="64"/>
      <c r="F5393" s="65"/>
      <c r="G5393" s="64"/>
    </row>
    <row r="5394" ht="15.0" customHeight="1">
      <c r="E5394" s="64"/>
      <c r="F5394" s="65"/>
      <c r="G5394" s="64"/>
    </row>
    <row r="5395" ht="15.0" customHeight="1">
      <c r="E5395" s="64"/>
      <c r="F5395" s="65"/>
      <c r="G5395" s="64"/>
    </row>
    <row r="5396" ht="15.0" customHeight="1">
      <c r="E5396" s="64"/>
      <c r="F5396" s="65"/>
      <c r="G5396" s="64"/>
    </row>
    <row r="5397" ht="15.0" customHeight="1">
      <c r="E5397" s="64"/>
      <c r="F5397" s="65"/>
      <c r="G5397" s="64"/>
    </row>
    <row r="5398" ht="15.0" customHeight="1">
      <c r="E5398" s="64"/>
      <c r="F5398" s="65"/>
      <c r="G5398" s="64"/>
    </row>
    <row r="5399" ht="15.0" customHeight="1">
      <c r="E5399" s="64"/>
      <c r="F5399" s="65"/>
      <c r="G5399" s="64"/>
    </row>
    <row r="5400" ht="15.0" customHeight="1">
      <c r="E5400" s="64"/>
      <c r="F5400" s="65"/>
      <c r="G5400" s="64"/>
    </row>
    <row r="5401" ht="15.0" customHeight="1">
      <c r="E5401" s="64"/>
      <c r="F5401" s="65"/>
      <c r="G5401" s="64"/>
    </row>
    <row r="5402" ht="15.0" customHeight="1">
      <c r="E5402" s="64"/>
      <c r="F5402" s="65"/>
      <c r="G5402" s="64"/>
    </row>
    <row r="5403" ht="15.0" customHeight="1">
      <c r="E5403" s="64"/>
      <c r="F5403" s="65"/>
      <c r="G5403" s="64"/>
    </row>
    <row r="5404" ht="15.0" customHeight="1">
      <c r="E5404" s="64"/>
      <c r="F5404" s="65"/>
      <c r="G5404" s="64"/>
    </row>
    <row r="5405" ht="15.0" customHeight="1">
      <c r="E5405" s="64"/>
      <c r="F5405" s="65"/>
      <c r="G5405" s="64"/>
    </row>
    <row r="5406" ht="15.0" customHeight="1">
      <c r="E5406" s="64"/>
      <c r="F5406" s="65"/>
      <c r="G5406" s="64"/>
    </row>
    <row r="5407" ht="15.0" customHeight="1">
      <c r="E5407" s="64"/>
      <c r="F5407" s="65"/>
      <c r="G5407" s="64"/>
    </row>
    <row r="5408" ht="15.0" customHeight="1">
      <c r="E5408" s="64"/>
      <c r="F5408" s="65"/>
      <c r="G5408" s="64"/>
    </row>
    <row r="5409" ht="15.0" customHeight="1">
      <c r="E5409" s="64"/>
      <c r="F5409" s="65"/>
      <c r="G5409" s="64"/>
    </row>
    <row r="5410" ht="15.0" customHeight="1">
      <c r="E5410" s="64"/>
      <c r="F5410" s="65"/>
      <c r="G5410" s="64"/>
    </row>
    <row r="5411" ht="15.0" customHeight="1">
      <c r="E5411" s="64"/>
      <c r="F5411" s="65"/>
      <c r="G5411" s="64"/>
    </row>
    <row r="5412" ht="15.0" customHeight="1">
      <c r="E5412" s="64"/>
      <c r="F5412" s="65"/>
      <c r="G5412" s="64"/>
    </row>
    <row r="5413" ht="15.0" customHeight="1">
      <c r="E5413" s="64"/>
      <c r="F5413" s="65"/>
      <c r="G5413" s="64"/>
    </row>
    <row r="5414" ht="15.0" customHeight="1">
      <c r="E5414" s="64"/>
      <c r="F5414" s="65"/>
      <c r="G5414" s="64"/>
    </row>
    <row r="5415" ht="15.0" customHeight="1">
      <c r="E5415" s="64"/>
      <c r="F5415" s="65"/>
      <c r="G5415" s="64"/>
    </row>
    <row r="5416" ht="15.0" customHeight="1">
      <c r="E5416" s="64"/>
      <c r="F5416" s="65"/>
      <c r="G5416" s="64"/>
    </row>
    <row r="5417" ht="15.0" customHeight="1">
      <c r="E5417" s="64"/>
      <c r="F5417" s="65"/>
      <c r="G5417" s="64"/>
    </row>
    <row r="5418" ht="15.0" customHeight="1">
      <c r="E5418" s="64"/>
      <c r="F5418" s="65"/>
      <c r="G5418" s="64"/>
    </row>
    <row r="5419" ht="15.0" customHeight="1">
      <c r="E5419" s="64"/>
      <c r="F5419" s="65"/>
      <c r="G5419" s="64"/>
    </row>
    <row r="5420" ht="15.0" customHeight="1">
      <c r="E5420" s="64"/>
      <c r="F5420" s="65"/>
      <c r="G5420" s="64"/>
    </row>
    <row r="5421" ht="15.0" customHeight="1">
      <c r="E5421" s="64"/>
      <c r="F5421" s="65"/>
      <c r="G5421" s="64"/>
    </row>
    <row r="5422" ht="15.0" customHeight="1">
      <c r="E5422" s="64"/>
      <c r="F5422" s="65"/>
      <c r="G5422" s="64"/>
    </row>
    <row r="5423" ht="15.0" customHeight="1">
      <c r="E5423" s="64"/>
      <c r="F5423" s="65"/>
      <c r="G5423" s="64"/>
    </row>
    <row r="5424" ht="15.0" customHeight="1">
      <c r="E5424" s="64"/>
      <c r="F5424" s="65"/>
      <c r="G5424" s="64"/>
    </row>
    <row r="5425" ht="15.0" customHeight="1">
      <c r="E5425" s="64"/>
      <c r="F5425" s="65"/>
      <c r="G5425" s="64"/>
    </row>
    <row r="5426" ht="15.0" customHeight="1">
      <c r="E5426" s="64"/>
      <c r="F5426" s="65"/>
      <c r="G5426" s="64"/>
    </row>
    <row r="5427" ht="15.0" customHeight="1">
      <c r="E5427" s="64"/>
      <c r="F5427" s="65"/>
      <c r="G5427" s="64"/>
    </row>
    <row r="5428" ht="15.0" customHeight="1">
      <c r="E5428" s="64"/>
      <c r="F5428" s="65"/>
      <c r="G5428" s="64"/>
    </row>
    <row r="5429" ht="15.0" customHeight="1">
      <c r="E5429" s="64"/>
      <c r="F5429" s="65"/>
      <c r="G5429" s="64"/>
    </row>
    <row r="5430" ht="15.0" customHeight="1">
      <c r="E5430" s="64"/>
      <c r="F5430" s="65"/>
      <c r="G5430" s="64"/>
    </row>
    <row r="5431" ht="15.0" customHeight="1">
      <c r="E5431" s="64"/>
      <c r="F5431" s="65"/>
      <c r="G5431" s="64"/>
    </row>
    <row r="5432" ht="15.0" customHeight="1">
      <c r="E5432" s="64"/>
      <c r="F5432" s="65"/>
      <c r="G5432" s="64"/>
    </row>
    <row r="5433" ht="15.0" customHeight="1">
      <c r="E5433" s="64"/>
      <c r="F5433" s="65"/>
      <c r="G5433" s="64"/>
    </row>
    <row r="5434" ht="15.0" customHeight="1">
      <c r="E5434" s="64"/>
      <c r="F5434" s="65"/>
      <c r="G5434" s="64"/>
    </row>
    <row r="5435" ht="15.0" customHeight="1">
      <c r="E5435" s="64"/>
      <c r="F5435" s="65"/>
      <c r="G5435" s="64"/>
    </row>
    <row r="5436" ht="15.0" customHeight="1">
      <c r="E5436" s="64"/>
      <c r="F5436" s="65"/>
      <c r="G5436" s="64"/>
    </row>
    <row r="5437" ht="15.0" customHeight="1">
      <c r="E5437" s="64"/>
      <c r="F5437" s="65"/>
      <c r="G5437" s="64"/>
    </row>
    <row r="5438" ht="15.0" customHeight="1">
      <c r="E5438" s="64"/>
      <c r="F5438" s="65"/>
      <c r="G5438" s="64"/>
    </row>
    <row r="5439" ht="15.0" customHeight="1">
      <c r="E5439" s="64"/>
      <c r="F5439" s="65"/>
      <c r="G5439" s="64"/>
    </row>
    <row r="5440" ht="15.0" customHeight="1">
      <c r="E5440" s="64"/>
      <c r="F5440" s="65"/>
      <c r="G5440" s="64"/>
    </row>
    <row r="5441" ht="15.0" customHeight="1">
      <c r="E5441" s="64"/>
      <c r="F5441" s="65"/>
      <c r="G5441" s="64"/>
    </row>
    <row r="5442" ht="15.0" customHeight="1">
      <c r="E5442" s="64"/>
      <c r="F5442" s="65"/>
      <c r="G5442" s="64"/>
    </row>
    <row r="5443" ht="15.0" customHeight="1">
      <c r="E5443" s="64"/>
      <c r="F5443" s="65"/>
      <c r="G5443" s="64"/>
    </row>
    <row r="5444" ht="15.0" customHeight="1">
      <c r="E5444" s="64"/>
      <c r="F5444" s="65"/>
      <c r="G5444" s="64"/>
    </row>
    <row r="5445" ht="15.0" customHeight="1">
      <c r="E5445" s="64"/>
      <c r="F5445" s="65"/>
      <c r="G5445" s="64"/>
    </row>
    <row r="5446" ht="15.0" customHeight="1">
      <c r="E5446" s="64"/>
      <c r="F5446" s="65"/>
      <c r="G5446" s="64"/>
    </row>
    <row r="5447" ht="15.0" customHeight="1">
      <c r="E5447" s="64"/>
      <c r="F5447" s="65"/>
      <c r="G5447" s="64"/>
    </row>
    <row r="5448" ht="15.0" customHeight="1">
      <c r="E5448" s="64"/>
      <c r="F5448" s="65"/>
      <c r="G5448" s="64"/>
    </row>
    <row r="5449" ht="15.0" customHeight="1">
      <c r="E5449" s="64"/>
      <c r="F5449" s="65"/>
      <c r="G5449" s="64"/>
    </row>
    <row r="5450" ht="15.0" customHeight="1">
      <c r="E5450" s="64"/>
      <c r="F5450" s="65"/>
      <c r="G5450" s="64"/>
    </row>
    <row r="5451" ht="15.0" customHeight="1">
      <c r="E5451" s="64"/>
      <c r="F5451" s="65"/>
      <c r="G5451" s="64"/>
    </row>
    <row r="5452" ht="15.0" customHeight="1">
      <c r="E5452" s="64"/>
      <c r="F5452" s="65"/>
      <c r="G5452" s="64"/>
    </row>
    <row r="5453" ht="15.0" customHeight="1">
      <c r="E5453" s="64"/>
      <c r="F5453" s="65"/>
      <c r="G5453" s="64"/>
    </row>
    <row r="5454" ht="15.0" customHeight="1">
      <c r="E5454" s="64"/>
      <c r="F5454" s="65"/>
      <c r="G5454" s="64"/>
    </row>
    <row r="5455" ht="15.0" customHeight="1">
      <c r="E5455" s="64"/>
      <c r="F5455" s="65"/>
      <c r="G5455" s="64"/>
    </row>
    <row r="5456" ht="15.0" customHeight="1">
      <c r="E5456" s="64"/>
      <c r="F5456" s="65"/>
      <c r="G5456" s="64"/>
    </row>
    <row r="5457" ht="15.0" customHeight="1">
      <c r="E5457" s="64"/>
      <c r="F5457" s="65"/>
      <c r="G5457" s="64"/>
    </row>
    <row r="5458" ht="15.0" customHeight="1">
      <c r="E5458" s="64"/>
      <c r="F5458" s="65"/>
      <c r="G5458" s="64"/>
    </row>
    <row r="5459" ht="15.0" customHeight="1">
      <c r="E5459" s="64"/>
      <c r="F5459" s="65"/>
      <c r="G5459" s="64"/>
    </row>
    <row r="5460" ht="15.0" customHeight="1">
      <c r="E5460" s="64"/>
      <c r="F5460" s="65"/>
      <c r="G5460" s="64"/>
    </row>
    <row r="5461" ht="15.0" customHeight="1">
      <c r="E5461" s="64"/>
      <c r="F5461" s="65"/>
      <c r="G5461" s="64"/>
    </row>
    <row r="5462" ht="15.0" customHeight="1">
      <c r="E5462" s="64"/>
      <c r="F5462" s="65"/>
      <c r="G5462" s="64"/>
    </row>
    <row r="5463" ht="15.0" customHeight="1">
      <c r="E5463" s="64"/>
      <c r="F5463" s="65"/>
      <c r="G5463" s="64"/>
    </row>
    <row r="5464" ht="15.0" customHeight="1">
      <c r="E5464" s="64"/>
      <c r="F5464" s="65"/>
      <c r="G5464" s="64"/>
    </row>
    <row r="5465" ht="15.0" customHeight="1">
      <c r="E5465" s="64"/>
      <c r="F5465" s="65"/>
      <c r="G5465" s="64"/>
    </row>
    <row r="5466" ht="15.0" customHeight="1">
      <c r="E5466" s="64"/>
      <c r="F5466" s="65"/>
      <c r="G5466" s="64"/>
    </row>
    <row r="5467" ht="15.0" customHeight="1">
      <c r="E5467" s="64"/>
      <c r="F5467" s="65"/>
      <c r="G5467" s="64"/>
    </row>
    <row r="5468" ht="15.0" customHeight="1">
      <c r="E5468" s="64"/>
      <c r="F5468" s="65"/>
      <c r="G5468" s="64"/>
    </row>
    <row r="5469" ht="15.0" customHeight="1">
      <c r="E5469" s="64"/>
      <c r="F5469" s="65"/>
      <c r="G5469" s="64"/>
    </row>
    <row r="5470" ht="15.0" customHeight="1">
      <c r="E5470" s="64"/>
      <c r="F5470" s="65"/>
      <c r="G5470" s="64"/>
    </row>
    <row r="5471" ht="15.0" customHeight="1">
      <c r="E5471" s="64"/>
      <c r="F5471" s="65"/>
      <c r="G5471" s="64"/>
    </row>
    <row r="5472" ht="15.0" customHeight="1">
      <c r="E5472" s="64"/>
      <c r="F5472" s="65"/>
      <c r="G5472" s="64"/>
    </row>
    <row r="5473" ht="15.0" customHeight="1">
      <c r="E5473" s="64"/>
      <c r="F5473" s="65"/>
      <c r="G5473" s="64"/>
    </row>
    <row r="5474" ht="15.0" customHeight="1">
      <c r="E5474" s="64"/>
      <c r="F5474" s="65"/>
      <c r="G5474" s="64"/>
    </row>
    <row r="5475" ht="15.0" customHeight="1">
      <c r="E5475" s="64"/>
      <c r="F5475" s="65"/>
      <c r="G5475" s="64"/>
    </row>
    <row r="5476" ht="15.0" customHeight="1">
      <c r="E5476" s="64"/>
      <c r="F5476" s="65"/>
      <c r="G5476" s="64"/>
    </row>
    <row r="5477" ht="15.0" customHeight="1">
      <c r="E5477" s="64"/>
      <c r="F5477" s="65"/>
      <c r="G5477" s="64"/>
    </row>
    <row r="5478" ht="15.0" customHeight="1">
      <c r="E5478" s="64"/>
      <c r="F5478" s="65"/>
      <c r="G5478" s="64"/>
    </row>
    <row r="5479" ht="15.0" customHeight="1">
      <c r="E5479" s="64"/>
      <c r="F5479" s="65"/>
      <c r="G5479" s="64"/>
    </row>
    <row r="5480" ht="15.0" customHeight="1">
      <c r="E5480" s="64"/>
      <c r="F5480" s="65"/>
      <c r="G5480" s="64"/>
    </row>
    <row r="5481" ht="15.0" customHeight="1">
      <c r="E5481" s="64"/>
      <c r="F5481" s="65"/>
      <c r="G5481" s="64"/>
    </row>
    <row r="5482" ht="15.0" customHeight="1">
      <c r="E5482" s="64"/>
      <c r="F5482" s="65"/>
      <c r="G5482" s="64"/>
    </row>
    <row r="5483" ht="15.0" customHeight="1">
      <c r="E5483" s="64"/>
      <c r="F5483" s="65"/>
      <c r="G5483" s="64"/>
    </row>
    <row r="5484" ht="15.0" customHeight="1">
      <c r="E5484" s="64"/>
      <c r="F5484" s="65"/>
      <c r="G5484" s="64"/>
    </row>
    <row r="5485" ht="15.0" customHeight="1">
      <c r="E5485" s="64"/>
      <c r="F5485" s="65"/>
      <c r="G5485" s="64"/>
    </row>
    <row r="5486" ht="15.0" customHeight="1">
      <c r="E5486" s="64"/>
      <c r="F5486" s="65"/>
      <c r="G5486" s="64"/>
    </row>
    <row r="5487" ht="15.0" customHeight="1">
      <c r="E5487" s="64"/>
      <c r="F5487" s="65"/>
      <c r="G5487" s="64"/>
    </row>
    <row r="5488" ht="15.0" customHeight="1">
      <c r="E5488" s="64"/>
      <c r="F5488" s="65"/>
      <c r="G5488" s="64"/>
    </row>
    <row r="5489" ht="15.0" customHeight="1">
      <c r="E5489" s="64"/>
      <c r="F5489" s="65"/>
      <c r="G5489" s="64"/>
    </row>
    <row r="5490" ht="15.0" customHeight="1">
      <c r="E5490" s="64"/>
      <c r="F5490" s="65"/>
      <c r="G5490" s="64"/>
    </row>
    <row r="5491" ht="15.0" customHeight="1">
      <c r="E5491" s="64"/>
      <c r="F5491" s="65"/>
      <c r="G5491" s="64"/>
    </row>
    <row r="5492" ht="15.0" customHeight="1">
      <c r="E5492" s="64"/>
      <c r="F5492" s="65"/>
      <c r="G5492" s="64"/>
    </row>
    <row r="5493" ht="15.0" customHeight="1">
      <c r="E5493" s="64"/>
      <c r="F5493" s="65"/>
      <c r="G5493" s="64"/>
    </row>
    <row r="5494" ht="15.0" customHeight="1">
      <c r="E5494" s="64"/>
      <c r="F5494" s="65"/>
      <c r="G5494" s="64"/>
    </row>
    <row r="5495" ht="15.0" customHeight="1">
      <c r="E5495" s="64"/>
      <c r="F5495" s="65"/>
      <c r="G5495" s="64"/>
    </row>
    <row r="5496" ht="15.0" customHeight="1">
      <c r="E5496" s="64"/>
      <c r="F5496" s="65"/>
      <c r="G5496" s="64"/>
    </row>
    <row r="5497" ht="15.0" customHeight="1">
      <c r="E5497" s="64"/>
      <c r="F5497" s="65"/>
      <c r="G5497" s="64"/>
    </row>
    <row r="5498" ht="15.0" customHeight="1">
      <c r="E5498" s="64"/>
      <c r="F5498" s="65"/>
      <c r="G5498" s="64"/>
    </row>
    <row r="5499" ht="15.0" customHeight="1">
      <c r="E5499" s="64"/>
      <c r="F5499" s="65"/>
      <c r="G5499" s="64"/>
    </row>
    <row r="5500" ht="15.0" customHeight="1">
      <c r="E5500" s="64"/>
      <c r="F5500" s="65"/>
      <c r="G5500" s="64"/>
    </row>
    <row r="5501" ht="15.0" customHeight="1">
      <c r="E5501" s="64"/>
      <c r="F5501" s="65"/>
      <c r="G5501" s="64"/>
    </row>
    <row r="5502" ht="15.0" customHeight="1">
      <c r="E5502" s="64"/>
      <c r="F5502" s="65"/>
      <c r="G5502" s="64"/>
    </row>
    <row r="5503" ht="15.0" customHeight="1">
      <c r="E5503" s="64"/>
      <c r="F5503" s="65"/>
      <c r="G5503" s="64"/>
    </row>
    <row r="5504" ht="15.0" customHeight="1">
      <c r="E5504" s="64"/>
      <c r="F5504" s="65"/>
      <c r="G5504" s="64"/>
    </row>
    <row r="5505" ht="15.0" customHeight="1">
      <c r="E5505" s="64"/>
      <c r="F5505" s="65"/>
      <c r="G5505" s="64"/>
    </row>
    <row r="5506" ht="15.0" customHeight="1">
      <c r="E5506" s="64"/>
      <c r="F5506" s="65"/>
      <c r="G5506" s="64"/>
    </row>
    <row r="5507" ht="15.0" customHeight="1">
      <c r="E5507" s="64"/>
      <c r="F5507" s="65"/>
      <c r="G5507" s="64"/>
    </row>
    <row r="5508" ht="15.0" customHeight="1">
      <c r="E5508" s="64"/>
      <c r="F5508" s="65"/>
      <c r="G5508" s="64"/>
    </row>
    <row r="5509" ht="15.0" customHeight="1">
      <c r="E5509" s="64"/>
      <c r="F5509" s="65"/>
      <c r="G5509" s="64"/>
    </row>
    <row r="5510" ht="15.0" customHeight="1">
      <c r="E5510" s="64"/>
      <c r="F5510" s="65"/>
      <c r="G5510" s="64"/>
    </row>
    <row r="5511" ht="15.0" customHeight="1">
      <c r="E5511" s="64"/>
      <c r="F5511" s="65"/>
      <c r="G5511" s="64"/>
    </row>
    <row r="5512" ht="15.0" customHeight="1">
      <c r="E5512" s="64"/>
      <c r="F5512" s="65"/>
      <c r="G5512" s="64"/>
    </row>
    <row r="5513" ht="15.0" customHeight="1">
      <c r="E5513" s="64"/>
      <c r="F5513" s="65"/>
      <c r="G5513" s="64"/>
    </row>
    <row r="5514" ht="15.0" customHeight="1">
      <c r="E5514" s="64"/>
      <c r="F5514" s="65"/>
      <c r="G5514" s="64"/>
    </row>
    <row r="5515" ht="15.0" customHeight="1">
      <c r="E5515" s="64"/>
      <c r="F5515" s="65"/>
      <c r="G5515" s="64"/>
    </row>
    <row r="5516" ht="15.0" customHeight="1">
      <c r="E5516" s="64"/>
      <c r="F5516" s="65"/>
      <c r="G5516" s="64"/>
    </row>
    <row r="5517" ht="15.0" customHeight="1">
      <c r="E5517" s="64"/>
      <c r="F5517" s="65"/>
      <c r="G5517" s="64"/>
    </row>
    <row r="5518" ht="15.0" customHeight="1">
      <c r="E5518" s="64"/>
      <c r="F5518" s="65"/>
      <c r="G5518" s="64"/>
    </row>
    <row r="5519" ht="15.0" customHeight="1">
      <c r="E5519" s="64"/>
      <c r="F5519" s="65"/>
      <c r="G5519" s="64"/>
    </row>
    <row r="5520" ht="15.0" customHeight="1">
      <c r="E5520" s="64"/>
      <c r="F5520" s="65"/>
      <c r="G5520" s="64"/>
    </row>
    <row r="5521" ht="15.0" customHeight="1">
      <c r="E5521" s="64"/>
      <c r="F5521" s="65"/>
      <c r="G5521" s="64"/>
    </row>
    <row r="5522" ht="15.0" customHeight="1">
      <c r="E5522" s="64"/>
      <c r="F5522" s="65"/>
      <c r="G5522" s="64"/>
    </row>
    <row r="5523" ht="15.0" customHeight="1">
      <c r="E5523" s="64"/>
      <c r="F5523" s="65"/>
      <c r="G5523" s="64"/>
    </row>
    <row r="5524" ht="15.0" customHeight="1">
      <c r="E5524" s="64"/>
      <c r="F5524" s="65"/>
      <c r="G5524" s="64"/>
    </row>
    <row r="5525" ht="15.0" customHeight="1">
      <c r="E5525" s="64"/>
      <c r="F5525" s="65"/>
      <c r="G5525" s="64"/>
    </row>
    <row r="5526" ht="15.0" customHeight="1">
      <c r="E5526" s="64"/>
      <c r="F5526" s="65"/>
      <c r="G5526" s="64"/>
    </row>
    <row r="5527" ht="15.0" customHeight="1">
      <c r="E5527" s="64"/>
      <c r="F5527" s="65"/>
      <c r="G5527" s="64"/>
    </row>
    <row r="5528" ht="15.0" customHeight="1">
      <c r="E5528" s="64"/>
      <c r="F5528" s="65"/>
      <c r="G5528" s="64"/>
    </row>
    <row r="5529" ht="15.0" customHeight="1">
      <c r="E5529" s="64"/>
      <c r="F5529" s="65"/>
      <c r="G5529" s="64"/>
    </row>
    <row r="5530" ht="15.0" customHeight="1">
      <c r="E5530" s="64"/>
      <c r="F5530" s="65"/>
      <c r="G5530" s="64"/>
    </row>
    <row r="5531" ht="15.0" customHeight="1">
      <c r="E5531" s="64"/>
      <c r="F5531" s="65"/>
      <c r="G5531" s="64"/>
    </row>
    <row r="5532" ht="15.0" customHeight="1">
      <c r="E5532" s="64"/>
      <c r="F5532" s="65"/>
      <c r="G5532" s="64"/>
    </row>
    <row r="5533" ht="15.0" customHeight="1">
      <c r="E5533" s="64"/>
      <c r="F5533" s="65"/>
      <c r="G5533" s="64"/>
    </row>
    <row r="5534" ht="15.0" customHeight="1">
      <c r="E5534" s="64"/>
      <c r="F5534" s="65"/>
      <c r="G5534" s="64"/>
    </row>
    <row r="5535" ht="15.0" customHeight="1">
      <c r="E5535" s="64"/>
      <c r="F5535" s="65"/>
      <c r="G5535" s="64"/>
    </row>
    <row r="5536" ht="15.0" customHeight="1">
      <c r="E5536" s="64"/>
      <c r="F5536" s="65"/>
      <c r="G5536" s="64"/>
    </row>
    <row r="5537" ht="15.0" customHeight="1">
      <c r="E5537" s="64"/>
      <c r="F5537" s="65"/>
      <c r="G5537" s="64"/>
    </row>
    <row r="5538" ht="15.0" customHeight="1">
      <c r="E5538" s="64"/>
      <c r="F5538" s="65"/>
      <c r="G5538" s="64"/>
    </row>
    <row r="5539" ht="15.0" customHeight="1">
      <c r="E5539" s="64"/>
      <c r="F5539" s="65"/>
      <c r="G5539" s="64"/>
    </row>
    <row r="5540" ht="15.0" customHeight="1">
      <c r="E5540" s="64"/>
      <c r="F5540" s="65"/>
      <c r="G5540" s="64"/>
    </row>
    <row r="5541" ht="15.0" customHeight="1">
      <c r="E5541" s="64"/>
      <c r="F5541" s="65"/>
      <c r="G5541" s="64"/>
    </row>
    <row r="5542" ht="15.0" customHeight="1">
      <c r="E5542" s="64"/>
      <c r="F5542" s="65"/>
      <c r="G5542" s="64"/>
    </row>
    <row r="5543" ht="15.0" customHeight="1">
      <c r="E5543" s="64"/>
      <c r="F5543" s="65"/>
      <c r="G5543" s="64"/>
    </row>
    <row r="5544" ht="15.0" customHeight="1">
      <c r="E5544" s="64"/>
      <c r="F5544" s="65"/>
      <c r="G5544" s="64"/>
    </row>
    <row r="5545" ht="15.0" customHeight="1">
      <c r="E5545" s="64"/>
      <c r="F5545" s="65"/>
      <c r="G5545" s="64"/>
    </row>
    <row r="5546" ht="15.0" customHeight="1">
      <c r="E5546" s="64"/>
      <c r="F5546" s="65"/>
      <c r="G5546" s="64"/>
    </row>
    <row r="5547" ht="15.0" customHeight="1">
      <c r="E5547" s="64"/>
      <c r="F5547" s="65"/>
      <c r="G5547" s="64"/>
    </row>
    <row r="5548" ht="15.0" customHeight="1">
      <c r="E5548" s="64"/>
      <c r="F5548" s="65"/>
      <c r="G5548" s="64"/>
    </row>
    <row r="5549" ht="15.0" customHeight="1">
      <c r="E5549" s="64"/>
      <c r="F5549" s="65"/>
      <c r="G5549" s="64"/>
    </row>
    <row r="5550" ht="15.0" customHeight="1">
      <c r="E5550" s="64"/>
      <c r="F5550" s="65"/>
      <c r="G5550" s="64"/>
    </row>
    <row r="5551" ht="15.0" customHeight="1">
      <c r="E5551" s="64"/>
      <c r="F5551" s="65"/>
      <c r="G5551" s="64"/>
    </row>
    <row r="5552" ht="15.0" customHeight="1">
      <c r="E5552" s="64"/>
      <c r="F5552" s="65"/>
      <c r="G5552" s="64"/>
    </row>
    <row r="5553" ht="15.0" customHeight="1">
      <c r="E5553" s="64"/>
      <c r="F5553" s="65"/>
      <c r="G5553" s="64"/>
    </row>
    <row r="5554" ht="15.0" customHeight="1">
      <c r="E5554" s="64"/>
      <c r="F5554" s="65"/>
      <c r="G5554" s="64"/>
    </row>
    <row r="5555" ht="15.0" customHeight="1">
      <c r="E5555" s="64"/>
      <c r="F5555" s="65"/>
      <c r="G5555" s="64"/>
    </row>
    <row r="5556" ht="15.0" customHeight="1">
      <c r="E5556" s="64"/>
      <c r="F5556" s="65"/>
      <c r="G5556" s="64"/>
    </row>
    <row r="5557" ht="15.0" customHeight="1">
      <c r="E5557" s="64"/>
      <c r="F5557" s="65"/>
      <c r="G5557" s="64"/>
    </row>
    <row r="5558" ht="15.0" customHeight="1">
      <c r="E5558" s="64"/>
      <c r="F5558" s="65"/>
      <c r="G5558" s="64"/>
    </row>
    <row r="5559" ht="15.0" customHeight="1">
      <c r="E5559" s="64"/>
      <c r="F5559" s="65"/>
      <c r="G5559" s="64"/>
    </row>
    <row r="5560" ht="15.0" customHeight="1">
      <c r="E5560" s="64"/>
      <c r="F5560" s="65"/>
      <c r="G5560" s="64"/>
    </row>
    <row r="5561" ht="15.0" customHeight="1">
      <c r="E5561" s="64"/>
      <c r="F5561" s="65"/>
      <c r="G5561" s="64"/>
    </row>
    <row r="5562" ht="15.0" customHeight="1">
      <c r="E5562" s="64"/>
      <c r="F5562" s="65"/>
      <c r="G5562" s="64"/>
    </row>
    <row r="5563" ht="15.0" customHeight="1">
      <c r="E5563" s="64"/>
      <c r="F5563" s="65"/>
      <c r="G5563" s="64"/>
    </row>
    <row r="5564" ht="15.0" customHeight="1">
      <c r="E5564" s="64"/>
      <c r="F5564" s="65"/>
      <c r="G5564" s="64"/>
    </row>
    <row r="5565" ht="15.0" customHeight="1">
      <c r="E5565" s="64"/>
      <c r="F5565" s="65"/>
      <c r="G5565" s="64"/>
    </row>
    <row r="5566" ht="15.0" customHeight="1">
      <c r="E5566" s="64"/>
      <c r="F5566" s="65"/>
      <c r="G5566" s="64"/>
    </row>
    <row r="5567" ht="15.0" customHeight="1">
      <c r="E5567" s="64"/>
      <c r="F5567" s="65"/>
      <c r="G5567" s="64"/>
    </row>
    <row r="5568" ht="15.0" customHeight="1">
      <c r="E5568" s="64"/>
      <c r="F5568" s="65"/>
      <c r="G5568" s="64"/>
    </row>
    <row r="5569" ht="15.0" customHeight="1">
      <c r="E5569" s="64"/>
      <c r="F5569" s="65"/>
      <c r="G5569" s="64"/>
    </row>
    <row r="5570" ht="15.0" customHeight="1">
      <c r="E5570" s="64"/>
      <c r="F5570" s="65"/>
      <c r="G5570" s="64"/>
    </row>
    <row r="5571" ht="15.0" customHeight="1">
      <c r="E5571" s="64"/>
      <c r="F5571" s="65"/>
      <c r="G5571" s="64"/>
    </row>
    <row r="5572" ht="15.0" customHeight="1">
      <c r="E5572" s="64"/>
      <c r="F5572" s="65"/>
      <c r="G5572" s="64"/>
    </row>
    <row r="5573" ht="15.0" customHeight="1">
      <c r="E5573" s="64"/>
      <c r="F5573" s="65"/>
      <c r="G5573" s="64"/>
    </row>
    <row r="5574" ht="15.0" customHeight="1">
      <c r="E5574" s="64"/>
      <c r="F5574" s="65"/>
      <c r="G5574" s="64"/>
    </row>
    <row r="5575" ht="15.0" customHeight="1">
      <c r="E5575" s="64"/>
      <c r="F5575" s="65"/>
      <c r="G5575" s="64"/>
    </row>
    <row r="5576" ht="15.0" customHeight="1">
      <c r="E5576" s="64"/>
      <c r="F5576" s="65"/>
      <c r="G5576" s="64"/>
    </row>
    <row r="5577" ht="15.0" customHeight="1">
      <c r="E5577" s="64"/>
      <c r="F5577" s="65"/>
      <c r="G5577" s="64"/>
    </row>
    <row r="5578" ht="15.0" customHeight="1">
      <c r="E5578" s="64"/>
      <c r="F5578" s="65"/>
      <c r="G5578" s="64"/>
    </row>
    <row r="5579" ht="15.0" customHeight="1">
      <c r="E5579" s="64"/>
      <c r="F5579" s="65"/>
      <c r="G5579" s="64"/>
    </row>
    <row r="5580" ht="15.0" customHeight="1">
      <c r="E5580" s="64"/>
      <c r="F5580" s="65"/>
      <c r="G5580" s="64"/>
    </row>
    <row r="5581" ht="15.0" customHeight="1">
      <c r="E5581" s="64"/>
      <c r="F5581" s="65"/>
      <c r="G5581" s="64"/>
    </row>
    <row r="5582" ht="15.0" customHeight="1">
      <c r="E5582" s="64"/>
      <c r="F5582" s="65"/>
      <c r="G5582" s="64"/>
    </row>
    <row r="5583" ht="15.0" customHeight="1">
      <c r="E5583" s="64"/>
      <c r="F5583" s="65"/>
      <c r="G5583" s="64"/>
    </row>
    <row r="5584" ht="15.0" customHeight="1">
      <c r="E5584" s="64"/>
      <c r="F5584" s="65"/>
      <c r="G5584" s="64"/>
    </row>
    <row r="5585" ht="15.0" customHeight="1">
      <c r="E5585" s="64"/>
      <c r="F5585" s="65"/>
      <c r="G5585" s="64"/>
    </row>
    <row r="5586" ht="15.0" customHeight="1">
      <c r="E5586" s="64"/>
      <c r="F5586" s="65"/>
      <c r="G5586" s="64"/>
    </row>
    <row r="5587" ht="15.0" customHeight="1">
      <c r="E5587" s="64"/>
      <c r="F5587" s="65"/>
      <c r="G5587" s="64"/>
    </row>
    <row r="5588" ht="15.0" customHeight="1">
      <c r="E5588" s="64"/>
      <c r="F5588" s="65"/>
      <c r="G5588" s="64"/>
    </row>
    <row r="5589" ht="15.0" customHeight="1">
      <c r="E5589" s="64"/>
      <c r="F5589" s="65"/>
      <c r="G5589" s="64"/>
    </row>
    <row r="5590" ht="15.0" customHeight="1">
      <c r="E5590" s="64"/>
      <c r="F5590" s="65"/>
      <c r="G5590" s="64"/>
    </row>
    <row r="5591" ht="15.0" customHeight="1">
      <c r="E5591" s="64"/>
      <c r="F5591" s="65"/>
      <c r="G5591" s="64"/>
    </row>
    <row r="5592" ht="15.0" customHeight="1">
      <c r="E5592" s="64"/>
      <c r="F5592" s="65"/>
      <c r="G5592" s="64"/>
    </row>
    <row r="5593" ht="15.0" customHeight="1">
      <c r="E5593" s="64"/>
      <c r="F5593" s="65"/>
      <c r="G5593" s="64"/>
    </row>
    <row r="5594" ht="15.0" customHeight="1">
      <c r="E5594" s="64"/>
      <c r="F5594" s="65"/>
      <c r="G5594" s="64"/>
    </row>
    <row r="5595" ht="15.0" customHeight="1">
      <c r="E5595" s="64"/>
      <c r="F5595" s="65"/>
      <c r="G5595" s="64"/>
    </row>
    <row r="5596" ht="15.0" customHeight="1">
      <c r="E5596" s="64"/>
      <c r="F5596" s="65"/>
      <c r="G5596" s="64"/>
    </row>
    <row r="5597" ht="15.0" customHeight="1">
      <c r="E5597" s="64"/>
      <c r="F5597" s="65"/>
      <c r="G5597" s="64"/>
    </row>
    <row r="5598" ht="15.0" customHeight="1">
      <c r="E5598" s="64"/>
      <c r="F5598" s="65"/>
      <c r="G5598" s="64"/>
    </row>
    <row r="5599" ht="15.0" customHeight="1">
      <c r="E5599" s="64"/>
      <c r="F5599" s="65"/>
      <c r="G5599" s="64"/>
    </row>
    <row r="5600" ht="15.0" customHeight="1">
      <c r="E5600" s="64"/>
      <c r="F5600" s="65"/>
      <c r="G5600" s="64"/>
    </row>
    <row r="5601" ht="15.0" customHeight="1">
      <c r="E5601" s="64"/>
      <c r="F5601" s="65"/>
      <c r="G5601" s="64"/>
    </row>
    <row r="5602" ht="15.0" customHeight="1">
      <c r="E5602" s="64"/>
      <c r="F5602" s="65"/>
      <c r="G5602" s="64"/>
    </row>
    <row r="5603" ht="15.0" customHeight="1">
      <c r="E5603" s="64"/>
      <c r="F5603" s="65"/>
      <c r="G5603" s="64"/>
    </row>
    <row r="5604" ht="15.0" customHeight="1">
      <c r="E5604" s="64"/>
      <c r="F5604" s="65"/>
      <c r="G5604" s="64"/>
    </row>
    <row r="5605" ht="15.0" customHeight="1">
      <c r="E5605" s="64"/>
      <c r="F5605" s="65"/>
      <c r="G5605" s="64"/>
    </row>
    <row r="5606" ht="15.0" customHeight="1">
      <c r="E5606" s="64"/>
      <c r="F5606" s="65"/>
      <c r="G5606" s="64"/>
    </row>
    <row r="5607" ht="15.0" customHeight="1">
      <c r="E5607" s="64"/>
      <c r="F5607" s="65"/>
      <c r="G5607" s="64"/>
    </row>
    <row r="5608" ht="15.0" customHeight="1">
      <c r="E5608" s="64"/>
      <c r="F5608" s="65"/>
      <c r="G5608" s="64"/>
    </row>
    <row r="5609" ht="15.0" customHeight="1">
      <c r="E5609" s="64"/>
      <c r="F5609" s="65"/>
      <c r="G5609" s="64"/>
    </row>
    <row r="5610" ht="15.0" customHeight="1">
      <c r="E5610" s="64"/>
      <c r="F5610" s="65"/>
      <c r="G5610" s="64"/>
    </row>
    <row r="5611" ht="15.0" customHeight="1">
      <c r="E5611" s="64"/>
      <c r="F5611" s="65"/>
      <c r="G5611" s="64"/>
    </row>
    <row r="5612" ht="15.0" customHeight="1">
      <c r="E5612" s="64"/>
      <c r="F5612" s="65"/>
      <c r="G5612" s="64"/>
    </row>
    <row r="5613" ht="15.0" customHeight="1">
      <c r="E5613" s="64"/>
      <c r="F5613" s="65"/>
      <c r="G5613" s="64"/>
    </row>
    <row r="5614" ht="15.0" customHeight="1">
      <c r="E5614" s="64"/>
      <c r="F5614" s="65"/>
      <c r="G5614" s="64"/>
    </row>
    <row r="5615" ht="15.0" customHeight="1">
      <c r="E5615" s="64"/>
      <c r="F5615" s="65"/>
      <c r="G5615" s="64"/>
    </row>
    <row r="5616" ht="15.0" customHeight="1">
      <c r="E5616" s="64"/>
      <c r="F5616" s="65"/>
      <c r="G5616" s="64"/>
    </row>
    <row r="5617" ht="15.0" customHeight="1">
      <c r="E5617" s="64"/>
      <c r="F5617" s="65"/>
      <c r="G5617" s="64"/>
    </row>
    <row r="5618" ht="15.0" customHeight="1">
      <c r="E5618" s="64"/>
      <c r="F5618" s="65"/>
      <c r="G5618" s="64"/>
    </row>
    <row r="5619" ht="15.0" customHeight="1">
      <c r="E5619" s="64"/>
      <c r="F5619" s="65"/>
      <c r="G5619" s="64"/>
    </row>
    <row r="5620" ht="15.0" customHeight="1">
      <c r="E5620" s="64"/>
      <c r="F5620" s="65"/>
      <c r="G5620" s="64"/>
    </row>
    <row r="5621" ht="15.0" customHeight="1">
      <c r="E5621" s="64"/>
      <c r="F5621" s="65"/>
      <c r="G5621" s="64"/>
    </row>
    <row r="5622" ht="15.0" customHeight="1">
      <c r="E5622" s="64"/>
      <c r="F5622" s="65"/>
      <c r="G5622" s="64"/>
    </row>
    <row r="5623" ht="15.0" customHeight="1">
      <c r="E5623" s="64"/>
      <c r="F5623" s="65"/>
      <c r="G5623" s="64"/>
    </row>
    <row r="5624" ht="15.0" customHeight="1">
      <c r="E5624" s="64"/>
      <c r="F5624" s="65"/>
      <c r="G5624" s="64"/>
    </row>
    <row r="5625" ht="15.0" customHeight="1">
      <c r="E5625" s="64"/>
      <c r="F5625" s="65"/>
      <c r="G5625" s="64"/>
    </row>
    <row r="5626" ht="15.0" customHeight="1">
      <c r="E5626" s="64"/>
      <c r="F5626" s="65"/>
      <c r="G5626" s="64"/>
    </row>
    <row r="5627" ht="15.0" customHeight="1">
      <c r="E5627" s="64"/>
      <c r="F5627" s="65"/>
      <c r="G5627" s="64"/>
    </row>
    <row r="5628" ht="15.0" customHeight="1">
      <c r="E5628" s="64"/>
      <c r="F5628" s="65"/>
      <c r="G5628" s="64"/>
    </row>
    <row r="5629" ht="15.0" customHeight="1">
      <c r="E5629" s="64"/>
      <c r="F5629" s="65"/>
      <c r="G5629" s="64"/>
    </row>
    <row r="5630" ht="15.0" customHeight="1">
      <c r="E5630" s="64"/>
      <c r="F5630" s="65"/>
      <c r="G5630" s="64"/>
    </row>
    <row r="5631" ht="15.0" customHeight="1">
      <c r="E5631" s="64"/>
      <c r="F5631" s="65"/>
      <c r="G5631" s="64"/>
    </row>
    <row r="5632" ht="15.0" customHeight="1">
      <c r="E5632" s="64"/>
      <c r="F5632" s="65"/>
      <c r="G5632" s="64"/>
    </row>
    <row r="5633" ht="15.0" customHeight="1">
      <c r="E5633" s="64"/>
      <c r="F5633" s="65"/>
      <c r="G5633" s="64"/>
    </row>
    <row r="5634" ht="15.0" customHeight="1">
      <c r="E5634" s="64"/>
      <c r="F5634" s="65"/>
      <c r="G5634" s="64"/>
    </row>
    <row r="5635" ht="15.0" customHeight="1">
      <c r="E5635" s="64"/>
      <c r="F5635" s="65"/>
      <c r="G5635" s="64"/>
    </row>
    <row r="5636" ht="15.0" customHeight="1">
      <c r="E5636" s="64"/>
      <c r="F5636" s="65"/>
      <c r="G5636" s="64"/>
    </row>
    <row r="5637" ht="15.0" customHeight="1">
      <c r="E5637" s="64"/>
      <c r="F5637" s="65"/>
      <c r="G5637" s="64"/>
    </row>
    <row r="5638" ht="15.0" customHeight="1">
      <c r="E5638" s="64"/>
      <c r="F5638" s="65"/>
      <c r="G5638" s="64"/>
    </row>
    <row r="5639" ht="15.0" customHeight="1">
      <c r="E5639" s="64"/>
      <c r="F5639" s="65"/>
      <c r="G5639" s="64"/>
    </row>
    <row r="5640" ht="15.0" customHeight="1">
      <c r="E5640" s="64"/>
      <c r="F5640" s="65"/>
      <c r="G5640" s="64"/>
    </row>
    <row r="5641" ht="15.0" customHeight="1">
      <c r="E5641" s="64"/>
      <c r="F5641" s="65"/>
      <c r="G5641" s="64"/>
    </row>
    <row r="5642" ht="15.0" customHeight="1">
      <c r="E5642" s="64"/>
      <c r="F5642" s="65"/>
      <c r="G5642" s="64"/>
    </row>
    <row r="5643" ht="15.0" customHeight="1">
      <c r="E5643" s="64"/>
      <c r="F5643" s="65"/>
      <c r="G5643" s="64"/>
    </row>
    <row r="5644" ht="15.0" customHeight="1">
      <c r="E5644" s="64"/>
      <c r="F5644" s="65"/>
      <c r="G5644" s="64"/>
    </row>
    <row r="5645" ht="15.0" customHeight="1">
      <c r="E5645" s="64"/>
      <c r="F5645" s="65"/>
      <c r="G5645" s="64"/>
    </row>
    <row r="5646" ht="15.0" customHeight="1">
      <c r="E5646" s="64"/>
      <c r="F5646" s="65"/>
      <c r="G5646" s="64"/>
    </row>
    <row r="5647" ht="15.0" customHeight="1">
      <c r="E5647" s="64"/>
      <c r="F5647" s="65"/>
      <c r="G5647" s="64"/>
    </row>
    <row r="5648" ht="15.0" customHeight="1">
      <c r="E5648" s="64"/>
      <c r="F5648" s="65"/>
      <c r="G5648" s="64"/>
    </row>
    <row r="5649" ht="15.0" customHeight="1">
      <c r="E5649" s="64"/>
      <c r="F5649" s="65"/>
      <c r="G5649" s="64"/>
    </row>
    <row r="5650" ht="15.0" customHeight="1">
      <c r="E5650" s="64"/>
      <c r="F5650" s="65"/>
      <c r="G5650" s="64"/>
    </row>
    <row r="5651" ht="15.0" customHeight="1">
      <c r="E5651" s="64"/>
      <c r="F5651" s="65"/>
      <c r="G5651" s="64"/>
    </row>
    <row r="5652" ht="15.0" customHeight="1">
      <c r="E5652" s="64"/>
      <c r="F5652" s="65"/>
      <c r="G5652" s="64"/>
    </row>
    <row r="5653" ht="15.0" customHeight="1">
      <c r="E5653" s="64"/>
      <c r="F5653" s="65"/>
      <c r="G5653" s="64"/>
    </row>
    <row r="5654" ht="15.0" customHeight="1">
      <c r="E5654" s="64"/>
      <c r="F5654" s="65"/>
      <c r="G5654" s="64"/>
    </row>
    <row r="5655" ht="15.0" customHeight="1">
      <c r="E5655" s="64"/>
      <c r="F5655" s="65"/>
      <c r="G5655" s="64"/>
    </row>
    <row r="5656" ht="15.0" customHeight="1">
      <c r="E5656" s="64"/>
      <c r="F5656" s="65"/>
      <c r="G5656" s="64"/>
    </row>
    <row r="5657" ht="15.0" customHeight="1">
      <c r="E5657" s="64"/>
      <c r="F5657" s="65"/>
      <c r="G5657" s="64"/>
    </row>
    <row r="5658" ht="15.0" customHeight="1">
      <c r="E5658" s="64"/>
      <c r="F5658" s="65"/>
      <c r="G5658" s="64"/>
    </row>
    <row r="5659" ht="15.0" customHeight="1">
      <c r="E5659" s="64"/>
      <c r="F5659" s="65"/>
      <c r="G5659" s="64"/>
    </row>
    <row r="5660" ht="15.0" customHeight="1">
      <c r="E5660" s="64"/>
      <c r="F5660" s="65"/>
      <c r="G5660" s="64"/>
    </row>
    <row r="5661" ht="15.0" customHeight="1">
      <c r="E5661" s="64"/>
      <c r="F5661" s="65"/>
      <c r="G5661" s="64"/>
    </row>
    <row r="5662" ht="15.0" customHeight="1">
      <c r="E5662" s="64"/>
      <c r="F5662" s="65"/>
      <c r="G5662" s="64"/>
    </row>
    <row r="5663" ht="15.0" customHeight="1">
      <c r="E5663" s="64"/>
      <c r="F5663" s="65"/>
      <c r="G5663" s="64"/>
    </row>
    <row r="5664" ht="15.0" customHeight="1">
      <c r="E5664" s="64"/>
      <c r="F5664" s="65"/>
      <c r="G5664" s="64"/>
    </row>
    <row r="5665" ht="15.0" customHeight="1">
      <c r="E5665" s="64"/>
      <c r="F5665" s="65"/>
      <c r="G5665" s="64"/>
    </row>
    <row r="5666" ht="15.0" customHeight="1">
      <c r="E5666" s="64"/>
      <c r="F5666" s="65"/>
      <c r="G5666" s="64"/>
    </row>
    <row r="5667" ht="15.0" customHeight="1">
      <c r="E5667" s="64"/>
      <c r="F5667" s="65"/>
      <c r="G5667" s="64"/>
    </row>
    <row r="5668" ht="15.0" customHeight="1">
      <c r="E5668" s="64"/>
      <c r="F5668" s="65"/>
      <c r="G5668" s="64"/>
    </row>
    <row r="5669" ht="15.0" customHeight="1">
      <c r="E5669" s="64"/>
      <c r="F5669" s="65"/>
      <c r="G5669" s="64"/>
    </row>
    <row r="5670" ht="15.0" customHeight="1">
      <c r="E5670" s="64"/>
      <c r="F5670" s="65"/>
      <c r="G5670" s="64"/>
    </row>
    <row r="5671" ht="15.0" customHeight="1">
      <c r="E5671" s="64"/>
      <c r="F5671" s="65"/>
      <c r="G5671" s="64"/>
    </row>
    <row r="5672" ht="15.0" customHeight="1">
      <c r="E5672" s="64"/>
      <c r="F5672" s="65"/>
      <c r="G5672" s="64"/>
    </row>
    <row r="5673" ht="15.0" customHeight="1">
      <c r="E5673" s="64"/>
      <c r="F5673" s="65"/>
      <c r="G5673" s="64"/>
    </row>
    <row r="5674" ht="15.0" customHeight="1">
      <c r="E5674" s="64"/>
      <c r="F5674" s="65"/>
      <c r="G5674" s="64"/>
    </row>
    <row r="5675" ht="15.0" customHeight="1">
      <c r="E5675" s="64"/>
      <c r="F5675" s="65"/>
      <c r="G5675" s="64"/>
    </row>
    <row r="5676" ht="15.0" customHeight="1">
      <c r="E5676" s="64"/>
      <c r="F5676" s="65"/>
      <c r="G5676" s="64"/>
    </row>
    <row r="5677" ht="15.0" customHeight="1">
      <c r="E5677" s="64"/>
      <c r="F5677" s="65"/>
      <c r="G5677" s="64"/>
    </row>
    <row r="5678" ht="15.0" customHeight="1">
      <c r="E5678" s="64"/>
      <c r="F5678" s="65"/>
      <c r="G5678" s="64"/>
    </row>
    <row r="5679" ht="15.0" customHeight="1">
      <c r="E5679" s="64"/>
      <c r="F5679" s="65"/>
      <c r="G5679" s="64"/>
    </row>
    <row r="5680" ht="15.0" customHeight="1">
      <c r="E5680" s="64"/>
      <c r="F5680" s="65"/>
      <c r="G5680" s="64"/>
    </row>
    <row r="5681" ht="15.0" customHeight="1">
      <c r="E5681" s="64"/>
      <c r="F5681" s="65"/>
      <c r="G5681" s="64"/>
    </row>
    <row r="5682" ht="15.0" customHeight="1">
      <c r="E5682" s="64"/>
      <c r="F5682" s="65"/>
      <c r="G5682" s="64"/>
    </row>
    <row r="5683" ht="15.0" customHeight="1">
      <c r="E5683" s="64"/>
      <c r="F5683" s="65"/>
      <c r="G5683" s="64"/>
    </row>
    <row r="5684" ht="15.0" customHeight="1">
      <c r="E5684" s="64"/>
      <c r="F5684" s="65"/>
      <c r="G5684" s="64"/>
    </row>
    <row r="5685" ht="15.0" customHeight="1">
      <c r="E5685" s="64"/>
      <c r="F5685" s="65"/>
      <c r="G5685" s="64"/>
    </row>
    <row r="5686" ht="15.0" customHeight="1">
      <c r="E5686" s="64"/>
      <c r="F5686" s="65"/>
      <c r="G5686" s="64"/>
    </row>
    <row r="5687" ht="15.0" customHeight="1">
      <c r="E5687" s="64"/>
      <c r="F5687" s="65"/>
      <c r="G5687" s="64"/>
    </row>
    <row r="5688" ht="15.0" customHeight="1">
      <c r="E5688" s="64"/>
      <c r="F5688" s="65"/>
      <c r="G5688" s="64"/>
    </row>
    <row r="5689" ht="15.0" customHeight="1">
      <c r="E5689" s="64"/>
      <c r="F5689" s="65"/>
      <c r="G5689" s="64"/>
    </row>
    <row r="5690" ht="15.0" customHeight="1">
      <c r="E5690" s="64"/>
      <c r="F5690" s="65"/>
      <c r="G5690" s="64"/>
    </row>
    <row r="5691" ht="15.0" customHeight="1">
      <c r="E5691" s="64"/>
      <c r="F5691" s="65"/>
      <c r="G5691" s="64"/>
    </row>
    <row r="5692" ht="15.0" customHeight="1">
      <c r="E5692" s="64"/>
      <c r="F5692" s="65"/>
      <c r="G5692" s="64"/>
    </row>
    <row r="5693" ht="15.0" customHeight="1">
      <c r="E5693" s="64"/>
      <c r="F5693" s="65"/>
      <c r="G5693" s="64"/>
    </row>
    <row r="5694" ht="15.0" customHeight="1">
      <c r="E5694" s="64"/>
      <c r="F5694" s="65"/>
      <c r="G5694" s="64"/>
    </row>
    <row r="5695" ht="15.0" customHeight="1">
      <c r="E5695" s="64"/>
      <c r="F5695" s="65"/>
      <c r="G5695" s="64"/>
    </row>
    <row r="5696" ht="15.0" customHeight="1">
      <c r="E5696" s="64"/>
      <c r="F5696" s="65"/>
      <c r="G5696" s="64"/>
    </row>
    <row r="5697" ht="15.0" customHeight="1">
      <c r="E5697" s="64"/>
      <c r="F5697" s="65"/>
      <c r="G5697" s="64"/>
    </row>
    <row r="5698" ht="15.0" customHeight="1">
      <c r="E5698" s="64"/>
      <c r="F5698" s="65"/>
      <c r="G5698" s="64"/>
    </row>
    <row r="5699" ht="15.0" customHeight="1">
      <c r="E5699" s="64"/>
      <c r="F5699" s="65"/>
      <c r="G5699" s="64"/>
    </row>
    <row r="5700" ht="15.0" customHeight="1">
      <c r="E5700" s="64"/>
      <c r="F5700" s="65"/>
      <c r="G5700" s="64"/>
    </row>
    <row r="5701" ht="15.0" customHeight="1">
      <c r="E5701" s="64"/>
      <c r="F5701" s="65"/>
      <c r="G5701" s="64"/>
    </row>
    <row r="5702" ht="15.0" customHeight="1">
      <c r="E5702" s="64"/>
      <c r="F5702" s="65"/>
      <c r="G5702" s="64"/>
    </row>
    <row r="5703" ht="15.0" customHeight="1">
      <c r="E5703" s="64"/>
      <c r="F5703" s="65"/>
      <c r="G5703" s="64"/>
    </row>
    <row r="5704" ht="15.0" customHeight="1">
      <c r="E5704" s="64"/>
      <c r="F5704" s="65"/>
      <c r="G5704" s="64"/>
    </row>
    <row r="5705" ht="15.0" customHeight="1">
      <c r="E5705" s="64"/>
      <c r="F5705" s="65"/>
      <c r="G5705" s="64"/>
    </row>
    <row r="5706" ht="15.0" customHeight="1">
      <c r="E5706" s="64"/>
      <c r="F5706" s="65"/>
      <c r="G5706" s="64"/>
    </row>
    <row r="5707" ht="15.0" customHeight="1">
      <c r="E5707" s="64"/>
      <c r="F5707" s="65"/>
      <c r="G5707" s="64"/>
    </row>
    <row r="5708" ht="15.0" customHeight="1">
      <c r="E5708" s="64"/>
      <c r="F5708" s="65"/>
      <c r="G5708" s="64"/>
    </row>
    <row r="5709" ht="15.0" customHeight="1">
      <c r="E5709" s="64"/>
      <c r="F5709" s="65"/>
      <c r="G5709" s="64"/>
    </row>
    <row r="5710" ht="15.0" customHeight="1">
      <c r="E5710" s="64"/>
      <c r="F5710" s="65"/>
      <c r="G5710" s="64"/>
    </row>
    <row r="5711" ht="15.0" customHeight="1">
      <c r="E5711" s="64"/>
      <c r="F5711" s="65"/>
      <c r="G5711" s="64"/>
    </row>
    <row r="5712" ht="15.0" customHeight="1">
      <c r="E5712" s="64"/>
      <c r="F5712" s="65"/>
      <c r="G5712" s="64"/>
    </row>
    <row r="5713" ht="15.0" customHeight="1">
      <c r="E5713" s="64"/>
      <c r="F5713" s="65"/>
      <c r="G5713" s="64"/>
    </row>
    <row r="5714" ht="15.0" customHeight="1">
      <c r="E5714" s="64"/>
      <c r="F5714" s="65"/>
      <c r="G5714" s="64"/>
    </row>
    <row r="5715" ht="15.0" customHeight="1">
      <c r="E5715" s="64"/>
      <c r="F5715" s="65"/>
      <c r="G5715" s="64"/>
    </row>
    <row r="5716" ht="15.0" customHeight="1">
      <c r="E5716" s="64"/>
      <c r="F5716" s="65"/>
      <c r="G5716" s="64"/>
    </row>
    <row r="5717" ht="15.0" customHeight="1">
      <c r="E5717" s="64"/>
      <c r="F5717" s="65"/>
      <c r="G5717" s="64"/>
    </row>
    <row r="5718" ht="15.0" customHeight="1">
      <c r="E5718" s="64"/>
      <c r="F5718" s="65"/>
      <c r="G5718" s="64"/>
    </row>
    <row r="5719" ht="15.0" customHeight="1">
      <c r="E5719" s="64"/>
      <c r="F5719" s="65"/>
      <c r="G5719" s="64"/>
    </row>
    <row r="5720" ht="15.0" customHeight="1">
      <c r="E5720" s="64"/>
      <c r="F5720" s="65"/>
      <c r="G5720" s="64"/>
    </row>
    <row r="5721" ht="15.0" customHeight="1">
      <c r="E5721" s="64"/>
      <c r="F5721" s="65"/>
      <c r="G5721" s="64"/>
    </row>
    <row r="5722" ht="15.0" customHeight="1">
      <c r="E5722" s="64"/>
      <c r="F5722" s="65"/>
      <c r="G5722" s="64"/>
    </row>
    <row r="5723" ht="15.0" customHeight="1">
      <c r="E5723" s="64"/>
      <c r="F5723" s="65"/>
      <c r="G5723" s="64"/>
    </row>
    <row r="5724" ht="15.0" customHeight="1">
      <c r="E5724" s="64"/>
      <c r="F5724" s="65"/>
      <c r="G5724" s="64"/>
    </row>
    <row r="5725" ht="15.0" customHeight="1">
      <c r="E5725" s="64"/>
      <c r="F5725" s="65"/>
      <c r="G5725" s="64"/>
    </row>
    <row r="5726" ht="15.0" customHeight="1">
      <c r="E5726" s="64"/>
      <c r="F5726" s="65"/>
      <c r="G5726" s="64"/>
    </row>
    <row r="5727" ht="15.0" customHeight="1">
      <c r="E5727" s="64"/>
      <c r="F5727" s="65"/>
      <c r="G5727" s="64"/>
    </row>
    <row r="5728" ht="15.0" customHeight="1">
      <c r="E5728" s="64"/>
      <c r="F5728" s="65"/>
      <c r="G5728" s="64"/>
    </row>
    <row r="5729" ht="15.0" customHeight="1">
      <c r="E5729" s="64"/>
      <c r="F5729" s="65"/>
      <c r="G5729" s="64"/>
    </row>
    <row r="5730" ht="15.0" customHeight="1">
      <c r="E5730" s="64"/>
      <c r="F5730" s="65"/>
      <c r="G5730" s="64"/>
    </row>
    <row r="5731" ht="15.0" customHeight="1">
      <c r="E5731" s="64"/>
      <c r="F5731" s="65"/>
      <c r="G5731" s="64"/>
    </row>
    <row r="5732" ht="15.0" customHeight="1">
      <c r="E5732" s="64"/>
      <c r="F5732" s="65"/>
      <c r="G5732" s="64"/>
    </row>
    <row r="5733" ht="15.0" customHeight="1">
      <c r="E5733" s="64"/>
      <c r="F5733" s="65"/>
      <c r="G5733" s="64"/>
    </row>
    <row r="5734" ht="15.0" customHeight="1">
      <c r="E5734" s="64"/>
      <c r="F5734" s="65"/>
      <c r="G5734" s="64"/>
    </row>
    <row r="5735" ht="15.0" customHeight="1">
      <c r="E5735" s="64"/>
      <c r="F5735" s="65"/>
      <c r="G5735" s="64"/>
    </row>
    <row r="5736" ht="15.0" customHeight="1">
      <c r="E5736" s="64"/>
      <c r="F5736" s="65"/>
      <c r="G5736" s="64"/>
    </row>
    <row r="5737" ht="15.0" customHeight="1">
      <c r="E5737" s="64"/>
      <c r="F5737" s="65"/>
      <c r="G5737" s="64"/>
    </row>
    <row r="5738" ht="15.0" customHeight="1">
      <c r="E5738" s="64"/>
      <c r="F5738" s="65"/>
      <c r="G5738" s="64"/>
    </row>
    <row r="5739" ht="15.0" customHeight="1">
      <c r="E5739" s="64"/>
      <c r="F5739" s="65"/>
      <c r="G5739" s="64"/>
    </row>
    <row r="5740" ht="15.0" customHeight="1">
      <c r="E5740" s="64"/>
      <c r="F5740" s="65"/>
      <c r="G5740" s="64"/>
    </row>
    <row r="5741" ht="15.0" customHeight="1">
      <c r="E5741" s="64"/>
      <c r="F5741" s="65"/>
      <c r="G5741" s="64"/>
    </row>
    <row r="5742" ht="15.0" customHeight="1">
      <c r="E5742" s="64"/>
      <c r="F5742" s="65"/>
      <c r="G5742" s="64"/>
    </row>
    <row r="5743" ht="15.0" customHeight="1">
      <c r="E5743" s="64"/>
      <c r="F5743" s="65"/>
      <c r="G5743" s="64"/>
    </row>
    <row r="5744" ht="15.0" customHeight="1">
      <c r="E5744" s="64"/>
      <c r="F5744" s="65"/>
      <c r="G5744" s="64"/>
    </row>
    <row r="5745" ht="15.0" customHeight="1">
      <c r="E5745" s="64"/>
      <c r="F5745" s="65"/>
      <c r="G5745" s="64"/>
    </row>
    <row r="5746" ht="15.0" customHeight="1">
      <c r="E5746" s="64"/>
      <c r="F5746" s="65"/>
      <c r="G5746" s="64"/>
    </row>
    <row r="5747" ht="15.0" customHeight="1">
      <c r="E5747" s="64"/>
      <c r="F5747" s="65"/>
      <c r="G5747" s="64"/>
    </row>
    <row r="5748" ht="15.0" customHeight="1">
      <c r="E5748" s="64"/>
      <c r="F5748" s="65"/>
      <c r="G5748" s="64"/>
    </row>
    <row r="5749" ht="15.0" customHeight="1">
      <c r="E5749" s="64"/>
      <c r="F5749" s="65"/>
      <c r="G5749" s="64"/>
    </row>
    <row r="5750" ht="15.0" customHeight="1">
      <c r="E5750" s="64"/>
      <c r="F5750" s="65"/>
      <c r="G5750" s="64"/>
    </row>
    <row r="5751" ht="15.0" customHeight="1">
      <c r="E5751" s="64"/>
      <c r="F5751" s="65"/>
      <c r="G5751" s="64"/>
    </row>
    <row r="5752" ht="15.0" customHeight="1">
      <c r="E5752" s="64"/>
      <c r="F5752" s="65"/>
      <c r="G5752" s="64"/>
    </row>
    <row r="5753" ht="15.0" customHeight="1">
      <c r="E5753" s="64"/>
      <c r="F5753" s="65"/>
      <c r="G5753" s="64"/>
    </row>
    <row r="5754" ht="15.0" customHeight="1">
      <c r="E5754" s="64"/>
      <c r="F5754" s="65"/>
      <c r="G5754" s="64"/>
    </row>
    <row r="5755" ht="15.0" customHeight="1">
      <c r="E5755" s="64"/>
      <c r="F5755" s="65"/>
      <c r="G5755" s="64"/>
    </row>
    <row r="5756" ht="15.0" customHeight="1">
      <c r="E5756" s="64"/>
      <c r="F5756" s="65"/>
      <c r="G5756" s="64"/>
    </row>
    <row r="5757" ht="15.0" customHeight="1">
      <c r="E5757" s="64"/>
      <c r="F5757" s="65"/>
      <c r="G5757" s="64"/>
    </row>
    <row r="5758" ht="15.0" customHeight="1">
      <c r="E5758" s="64"/>
      <c r="F5758" s="65"/>
      <c r="G5758" s="64"/>
    </row>
    <row r="5759" ht="15.0" customHeight="1">
      <c r="E5759" s="64"/>
      <c r="F5759" s="65"/>
      <c r="G5759" s="64"/>
    </row>
    <row r="5760" ht="15.0" customHeight="1">
      <c r="E5760" s="64"/>
      <c r="F5760" s="65"/>
      <c r="G5760" s="64"/>
    </row>
    <row r="5761" ht="15.0" customHeight="1">
      <c r="E5761" s="64"/>
      <c r="F5761" s="65"/>
      <c r="G5761" s="64"/>
    </row>
    <row r="5762" ht="15.0" customHeight="1">
      <c r="E5762" s="64"/>
      <c r="F5762" s="65"/>
      <c r="G5762" s="64"/>
    </row>
    <row r="5763" ht="15.0" customHeight="1">
      <c r="E5763" s="64"/>
      <c r="F5763" s="65"/>
      <c r="G5763" s="64"/>
    </row>
    <row r="5764" ht="15.0" customHeight="1">
      <c r="E5764" s="64"/>
      <c r="F5764" s="65"/>
      <c r="G5764" s="64"/>
    </row>
    <row r="5765" ht="15.0" customHeight="1">
      <c r="E5765" s="64"/>
      <c r="F5765" s="65"/>
      <c r="G5765" s="64"/>
    </row>
    <row r="5766" ht="15.0" customHeight="1">
      <c r="E5766" s="64"/>
      <c r="F5766" s="65"/>
      <c r="G5766" s="64"/>
    </row>
    <row r="5767" ht="15.0" customHeight="1">
      <c r="E5767" s="64"/>
      <c r="F5767" s="65"/>
      <c r="G5767" s="64"/>
    </row>
    <row r="5768" ht="15.0" customHeight="1">
      <c r="E5768" s="64"/>
      <c r="F5768" s="65"/>
      <c r="G5768" s="64"/>
    </row>
    <row r="5769" ht="15.0" customHeight="1">
      <c r="E5769" s="64"/>
      <c r="F5769" s="65"/>
      <c r="G5769" s="64"/>
    </row>
    <row r="5770" ht="15.0" customHeight="1">
      <c r="E5770" s="64"/>
      <c r="F5770" s="65"/>
      <c r="G5770" s="64"/>
    </row>
    <row r="5771" ht="15.0" customHeight="1">
      <c r="E5771" s="64"/>
      <c r="F5771" s="65"/>
      <c r="G5771" s="64"/>
    </row>
    <row r="5772" ht="15.0" customHeight="1">
      <c r="E5772" s="64"/>
      <c r="F5772" s="65"/>
      <c r="G5772" s="64"/>
    </row>
    <row r="5773" ht="15.0" customHeight="1">
      <c r="E5773" s="64"/>
      <c r="F5773" s="65"/>
      <c r="G5773" s="64"/>
    </row>
    <row r="5774" ht="15.0" customHeight="1">
      <c r="E5774" s="64"/>
      <c r="F5774" s="65"/>
      <c r="G5774" s="64"/>
    </row>
    <row r="5775" ht="15.0" customHeight="1">
      <c r="E5775" s="64"/>
      <c r="F5775" s="65"/>
      <c r="G5775" s="64"/>
    </row>
    <row r="5776" ht="15.0" customHeight="1">
      <c r="E5776" s="64"/>
      <c r="F5776" s="65"/>
      <c r="G5776" s="64"/>
    </row>
    <row r="5777" ht="15.0" customHeight="1">
      <c r="E5777" s="64"/>
      <c r="F5777" s="65"/>
      <c r="G5777" s="64"/>
    </row>
    <row r="5778" ht="15.0" customHeight="1">
      <c r="E5778" s="64"/>
      <c r="F5778" s="65"/>
      <c r="G5778" s="64"/>
    </row>
    <row r="5779" ht="15.0" customHeight="1">
      <c r="E5779" s="64"/>
      <c r="F5779" s="65"/>
      <c r="G5779" s="64"/>
    </row>
    <row r="5780" ht="15.0" customHeight="1">
      <c r="E5780" s="64"/>
      <c r="F5780" s="65"/>
      <c r="G5780" s="64"/>
    </row>
    <row r="5781" ht="15.0" customHeight="1">
      <c r="E5781" s="64"/>
      <c r="F5781" s="65"/>
      <c r="G5781" s="64"/>
    </row>
    <row r="5782" ht="15.0" customHeight="1">
      <c r="E5782" s="64"/>
      <c r="F5782" s="65"/>
      <c r="G5782" s="64"/>
    </row>
    <row r="5783" ht="15.0" customHeight="1">
      <c r="E5783" s="64"/>
      <c r="F5783" s="65"/>
      <c r="G5783" s="64"/>
    </row>
    <row r="5784" ht="15.0" customHeight="1">
      <c r="E5784" s="64"/>
      <c r="F5784" s="65"/>
      <c r="G5784" s="64"/>
    </row>
    <row r="5785" ht="15.0" customHeight="1">
      <c r="E5785" s="64"/>
      <c r="F5785" s="65"/>
      <c r="G5785" s="64"/>
    </row>
    <row r="5786" ht="15.0" customHeight="1">
      <c r="E5786" s="64"/>
      <c r="F5786" s="65"/>
      <c r="G5786" s="64"/>
    </row>
    <row r="5787" ht="15.0" customHeight="1">
      <c r="E5787" s="64"/>
      <c r="F5787" s="65"/>
      <c r="G5787" s="64"/>
    </row>
    <row r="5788" ht="15.0" customHeight="1">
      <c r="E5788" s="64"/>
      <c r="F5788" s="65"/>
      <c r="G5788" s="64"/>
    </row>
    <row r="5789" ht="15.0" customHeight="1">
      <c r="E5789" s="64"/>
      <c r="F5789" s="65"/>
      <c r="G5789" s="64"/>
    </row>
    <row r="5790" ht="15.0" customHeight="1">
      <c r="E5790" s="64"/>
      <c r="F5790" s="65"/>
      <c r="G5790" s="64"/>
    </row>
    <row r="5791" ht="15.0" customHeight="1">
      <c r="E5791" s="64"/>
      <c r="F5791" s="65"/>
      <c r="G5791" s="64"/>
    </row>
    <row r="5792" ht="15.0" customHeight="1">
      <c r="E5792" s="64"/>
      <c r="F5792" s="65"/>
      <c r="G5792" s="64"/>
    </row>
    <row r="5793" ht="15.0" customHeight="1">
      <c r="E5793" s="64"/>
      <c r="F5793" s="65"/>
      <c r="G5793" s="64"/>
    </row>
    <row r="5794" ht="15.0" customHeight="1">
      <c r="E5794" s="64"/>
      <c r="F5794" s="65"/>
      <c r="G5794" s="64"/>
    </row>
    <row r="5795" ht="15.0" customHeight="1">
      <c r="E5795" s="64"/>
      <c r="F5795" s="65"/>
      <c r="G5795" s="64"/>
    </row>
    <row r="5796" ht="15.0" customHeight="1">
      <c r="E5796" s="64"/>
      <c r="F5796" s="65"/>
      <c r="G5796" s="64"/>
    </row>
    <row r="5797" ht="15.0" customHeight="1">
      <c r="E5797" s="64"/>
      <c r="F5797" s="65"/>
      <c r="G5797" s="64"/>
    </row>
    <row r="5798" ht="15.0" customHeight="1">
      <c r="E5798" s="64"/>
      <c r="F5798" s="65"/>
      <c r="G5798" s="64"/>
    </row>
    <row r="5799" ht="15.0" customHeight="1">
      <c r="E5799" s="64"/>
      <c r="F5799" s="65"/>
      <c r="G5799" s="64"/>
    </row>
    <row r="5800" ht="15.0" customHeight="1">
      <c r="E5800" s="64"/>
      <c r="F5800" s="65"/>
      <c r="G5800" s="64"/>
    </row>
    <row r="5801" ht="15.0" customHeight="1">
      <c r="E5801" s="64"/>
      <c r="F5801" s="65"/>
      <c r="G5801" s="64"/>
    </row>
    <row r="5802" ht="15.0" customHeight="1">
      <c r="E5802" s="64"/>
      <c r="F5802" s="65"/>
      <c r="G5802" s="64"/>
    </row>
    <row r="5803" ht="15.0" customHeight="1">
      <c r="E5803" s="64"/>
      <c r="F5803" s="65"/>
      <c r="G5803" s="64"/>
    </row>
    <row r="5804" ht="15.0" customHeight="1">
      <c r="E5804" s="64"/>
      <c r="F5804" s="65"/>
      <c r="G5804" s="64"/>
    </row>
    <row r="5805" ht="15.0" customHeight="1">
      <c r="E5805" s="64"/>
      <c r="F5805" s="65"/>
      <c r="G5805" s="64"/>
    </row>
    <row r="5806" ht="15.0" customHeight="1">
      <c r="E5806" s="64"/>
      <c r="F5806" s="65"/>
      <c r="G5806" s="64"/>
    </row>
    <row r="5807" ht="15.0" customHeight="1">
      <c r="E5807" s="64"/>
      <c r="F5807" s="65"/>
      <c r="G5807" s="64"/>
    </row>
    <row r="5808" ht="15.0" customHeight="1">
      <c r="E5808" s="64"/>
      <c r="F5808" s="65"/>
      <c r="G5808" s="64"/>
    </row>
    <row r="5809" ht="15.0" customHeight="1">
      <c r="E5809" s="64"/>
      <c r="F5809" s="65"/>
      <c r="G5809" s="64"/>
    </row>
    <row r="5810" ht="15.0" customHeight="1">
      <c r="E5810" s="64"/>
      <c r="F5810" s="65"/>
      <c r="G5810" s="64"/>
    </row>
    <row r="5811" ht="15.0" customHeight="1">
      <c r="E5811" s="64"/>
      <c r="F5811" s="65"/>
      <c r="G5811" s="64"/>
    </row>
    <row r="5812" ht="15.0" customHeight="1">
      <c r="E5812" s="64"/>
      <c r="F5812" s="65"/>
      <c r="G5812" s="64"/>
    </row>
    <row r="5813" ht="15.0" customHeight="1">
      <c r="E5813" s="64"/>
      <c r="F5813" s="65"/>
      <c r="G5813" s="64"/>
    </row>
    <row r="5814" ht="15.0" customHeight="1">
      <c r="E5814" s="64"/>
      <c r="F5814" s="65"/>
      <c r="G5814" s="64"/>
    </row>
    <row r="5815" ht="15.0" customHeight="1">
      <c r="E5815" s="64"/>
      <c r="F5815" s="65"/>
      <c r="G5815" s="64"/>
    </row>
    <row r="5816" ht="15.0" customHeight="1">
      <c r="E5816" s="64"/>
      <c r="F5816" s="65"/>
      <c r="G5816" s="64"/>
    </row>
    <row r="5817" ht="15.0" customHeight="1">
      <c r="E5817" s="64"/>
      <c r="F5817" s="65"/>
      <c r="G5817" s="64"/>
    </row>
    <row r="5818" ht="15.0" customHeight="1">
      <c r="E5818" s="64"/>
      <c r="F5818" s="65"/>
      <c r="G5818" s="64"/>
    </row>
    <row r="5819" ht="15.0" customHeight="1">
      <c r="E5819" s="64"/>
      <c r="F5819" s="65"/>
      <c r="G5819" s="64"/>
    </row>
    <row r="5820" ht="15.0" customHeight="1">
      <c r="E5820" s="64"/>
      <c r="F5820" s="65"/>
      <c r="G5820" s="64"/>
    </row>
    <row r="5821" ht="15.0" customHeight="1">
      <c r="E5821" s="64"/>
      <c r="F5821" s="65"/>
      <c r="G5821" s="64"/>
    </row>
    <row r="5822" ht="15.0" customHeight="1">
      <c r="E5822" s="64"/>
      <c r="F5822" s="65"/>
      <c r="G5822" s="64"/>
    </row>
    <row r="5823" ht="15.0" customHeight="1">
      <c r="E5823" s="64"/>
      <c r="F5823" s="65"/>
      <c r="G5823" s="64"/>
    </row>
    <row r="5824" ht="15.0" customHeight="1">
      <c r="E5824" s="64"/>
      <c r="F5824" s="65"/>
      <c r="G5824" s="64"/>
    </row>
    <row r="5825" ht="15.0" customHeight="1">
      <c r="E5825" s="64"/>
      <c r="F5825" s="65"/>
      <c r="G5825" s="64"/>
    </row>
    <row r="5826" ht="15.0" customHeight="1">
      <c r="E5826" s="64"/>
      <c r="F5826" s="65"/>
      <c r="G5826" s="64"/>
    </row>
    <row r="5827" ht="15.0" customHeight="1">
      <c r="E5827" s="64"/>
      <c r="F5827" s="65"/>
      <c r="G5827" s="64"/>
    </row>
    <row r="5828" ht="15.0" customHeight="1">
      <c r="E5828" s="64"/>
      <c r="F5828" s="65"/>
      <c r="G5828" s="64"/>
    </row>
    <row r="5829" ht="15.0" customHeight="1">
      <c r="E5829" s="64"/>
      <c r="F5829" s="65"/>
      <c r="G5829" s="64"/>
    </row>
    <row r="5830" ht="15.0" customHeight="1">
      <c r="E5830" s="64"/>
      <c r="F5830" s="65"/>
      <c r="G5830" s="64"/>
    </row>
    <row r="5831" ht="15.0" customHeight="1">
      <c r="E5831" s="64"/>
      <c r="F5831" s="65"/>
      <c r="G5831" s="64"/>
    </row>
    <row r="5832" ht="15.0" customHeight="1">
      <c r="E5832" s="64"/>
      <c r="F5832" s="65"/>
      <c r="G5832" s="64"/>
    </row>
    <row r="5833" ht="15.0" customHeight="1">
      <c r="E5833" s="64"/>
      <c r="F5833" s="65"/>
      <c r="G5833" s="64"/>
    </row>
    <row r="5834" ht="15.0" customHeight="1">
      <c r="E5834" s="64"/>
      <c r="F5834" s="65"/>
      <c r="G5834" s="64"/>
    </row>
    <row r="5835" ht="15.0" customHeight="1">
      <c r="E5835" s="64"/>
      <c r="F5835" s="65"/>
      <c r="G5835" s="64"/>
    </row>
    <row r="5836" ht="15.0" customHeight="1">
      <c r="E5836" s="64"/>
      <c r="F5836" s="65"/>
      <c r="G5836" s="64"/>
    </row>
    <row r="5837" ht="15.0" customHeight="1">
      <c r="E5837" s="64"/>
      <c r="F5837" s="65"/>
      <c r="G5837" s="64"/>
    </row>
    <row r="5838" ht="15.0" customHeight="1">
      <c r="E5838" s="64"/>
      <c r="F5838" s="65"/>
      <c r="G5838" s="64"/>
    </row>
    <row r="5839" ht="15.0" customHeight="1">
      <c r="E5839" s="64"/>
      <c r="F5839" s="65"/>
      <c r="G5839" s="64"/>
    </row>
    <row r="5840" ht="15.0" customHeight="1">
      <c r="E5840" s="64"/>
      <c r="F5840" s="65"/>
      <c r="G5840" s="64"/>
    </row>
    <row r="5841" ht="15.0" customHeight="1">
      <c r="E5841" s="64"/>
      <c r="F5841" s="65"/>
      <c r="G5841" s="64"/>
    </row>
    <row r="5842" ht="15.0" customHeight="1">
      <c r="E5842" s="64"/>
      <c r="F5842" s="65"/>
      <c r="G5842" s="64"/>
    </row>
    <row r="5843" ht="15.0" customHeight="1">
      <c r="E5843" s="64"/>
      <c r="F5843" s="65"/>
      <c r="G5843" s="64"/>
    </row>
    <row r="5844" ht="15.0" customHeight="1">
      <c r="E5844" s="64"/>
      <c r="F5844" s="65"/>
      <c r="G5844" s="64"/>
    </row>
    <row r="5845" ht="15.0" customHeight="1">
      <c r="E5845" s="64"/>
      <c r="F5845" s="65"/>
      <c r="G5845" s="64"/>
    </row>
    <row r="5846" ht="15.0" customHeight="1">
      <c r="E5846" s="64"/>
      <c r="F5846" s="65"/>
      <c r="G5846" s="64"/>
    </row>
    <row r="5847" ht="15.0" customHeight="1">
      <c r="E5847" s="64"/>
      <c r="F5847" s="65"/>
      <c r="G5847" s="64"/>
    </row>
    <row r="5848" ht="15.0" customHeight="1">
      <c r="E5848" s="64"/>
      <c r="F5848" s="65"/>
      <c r="G5848" s="64"/>
    </row>
    <row r="5849" ht="15.0" customHeight="1">
      <c r="E5849" s="64"/>
      <c r="F5849" s="65"/>
      <c r="G5849" s="64"/>
    </row>
    <row r="5850" ht="15.0" customHeight="1">
      <c r="E5850" s="64"/>
      <c r="F5850" s="65"/>
      <c r="G5850" s="64"/>
    </row>
    <row r="5851" ht="15.0" customHeight="1">
      <c r="E5851" s="64"/>
      <c r="F5851" s="65"/>
      <c r="G5851" s="64"/>
    </row>
    <row r="5852" ht="15.0" customHeight="1">
      <c r="E5852" s="64"/>
      <c r="F5852" s="65"/>
      <c r="G5852" s="64"/>
    </row>
    <row r="5853" ht="15.0" customHeight="1">
      <c r="E5853" s="64"/>
      <c r="F5853" s="65"/>
      <c r="G5853" s="64"/>
    </row>
    <row r="5854" ht="15.0" customHeight="1">
      <c r="E5854" s="64"/>
      <c r="F5854" s="65"/>
      <c r="G5854" s="64"/>
    </row>
    <row r="5855" ht="15.0" customHeight="1">
      <c r="E5855" s="64"/>
      <c r="F5855" s="65"/>
      <c r="G5855" s="64"/>
    </row>
    <row r="5856" ht="15.0" customHeight="1">
      <c r="E5856" s="64"/>
      <c r="F5856" s="65"/>
      <c r="G5856" s="64"/>
    </row>
    <row r="5857" ht="15.0" customHeight="1">
      <c r="E5857" s="64"/>
      <c r="F5857" s="65"/>
      <c r="G5857" s="64"/>
    </row>
    <row r="5858" ht="15.0" customHeight="1">
      <c r="E5858" s="64"/>
      <c r="F5858" s="65"/>
      <c r="G5858" s="64"/>
    </row>
    <row r="5859" ht="15.0" customHeight="1">
      <c r="E5859" s="64"/>
      <c r="F5859" s="65"/>
      <c r="G5859" s="64"/>
    </row>
    <row r="5860" ht="15.0" customHeight="1">
      <c r="E5860" s="64"/>
      <c r="F5860" s="65"/>
      <c r="G5860" s="64"/>
    </row>
    <row r="5861" ht="15.0" customHeight="1">
      <c r="E5861" s="64"/>
      <c r="F5861" s="65"/>
      <c r="G5861" s="64"/>
    </row>
    <row r="5862" ht="15.0" customHeight="1">
      <c r="E5862" s="64"/>
      <c r="F5862" s="65"/>
      <c r="G5862" s="64"/>
    </row>
    <row r="5863" ht="15.0" customHeight="1">
      <c r="E5863" s="64"/>
      <c r="F5863" s="65"/>
      <c r="G5863" s="64"/>
    </row>
    <row r="5864" ht="15.0" customHeight="1">
      <c r="E5864" s="64"/>
      <c r="F5864" s="65"/>
      <c r="G5864" s="64"/>
    </row>
    <row r="5865" ht="15.0" customHeight="1">
      <c r="E5865" s="64"/>
      <c r="F5865" s="65"/>
      <c r="G5865" s="64"/>
    </row>
    <row r="5866" ht="15.0" customHeight="1">
      <c r="E5866" s="64"/>
      <c r="F5866" s="65"/>
      <c r="G5866" s="64"/>
    </row>
    <row r="5867" ht="15.0" customHeight="1">
      <c r="E5867" s="64"/>
      <c r="F5867" s="65"/>
      <c r="G5867" s="64"/>
    </row>
    <row r="5868" ht="15.0" customHeight="1">
      <c r="E5868" s="64"/>
      <c r="F5868" s="65"/>
      <c r="G5868" s="64"/>
    </row>
    <row r="5869" ht="15.0" customHeight="1">
      <c r="E5869" s="64"/>
      <c r="F5869" s="65"/>
      <c r="G5869" s="64"/>
    </row>
    <row r="5870" ht="15.0" customHeight="1">
      <c r="E5870" s="64"/>
      <c r="F5870" s="65"/>
      <c r="G5870" s="64"/>
    </row>
    <row r="5871" ht="15.0" customHeight="1">
      <c r="E5871" s="64"/>
      <c r="F5871" s="65"/>
      <c r="G5871" s="64"/>
    </row>
    <row r="5872" ht="15.0" customHeight="1">
      <c r="E5872" s="64"/>
      <c r="F5872" s="65"/>
      <c r="G5872" s="64"/>
    </row>
    <row r="5873" ht="15.0" customHeight="1">
      <c r="E5873" s="64"/>
      <c r="F5873" s="65"/>
      <c r="G5873" s="64"/>
    </row>
    <row r="5874" ht="15.0" customHeight="1">
      <c r="E5874" s="64"/>
      <c r="F5874" s="65"/>
      <c r="G5874" s="64"/>
    </row>
    <row r="5875" ht="15.0" customHeight="1">
      <c r="E5875" s="64"/>
      <c r="F5875" s="65"/>
      <c r="G5875" s="64"/>
    </row>
    <row r="5876" ht="15.0" customHeight="1">
      <c r="E5876" s="64"/>
      <c r="F5876" s="65"/>
      <c r="G5876" s="64"/>
    </row>
    <row r="5877" ht="15.0" customHeight="1">
      <c r="E5877" s="64"/>
      <c r="F5877" s="65"/>
      <c r="G5877" s="64"/>
    </row>
    <row r="5878" ht="15.0" customHeight="1">
      <c r="E5878" s="64"/>
      <c r="F5878" s="65"/>
      <c r="G5878" s="64"/>
    </row>
    <row r="5879" ht="15.0" customHeight="1">
      <c r="E5879" s="64"/>
      <c r="F5879" s="65"/>
      <c r="G5879" s="64"/>
    </row>
    <row r="5880" ht="15.0" customHeight="1">
      <c r="E5880" s="64"/>
      <c r="F5880" s="65"/>
      <c r="G5880" s="64"/>
    </row>
    <row r="5881" ht="15.0" customHeight="1">
      <c r="E5881" s="64"/>
      <c r="F5881" s="65"/>
      <c r="G5881" s="64"/>
    </row>
    <row r="5882" ht="15.0" customHeight="1">
      <c r="E5882" s="64"/>
      <c r="F5882" s="65"/>
      <c r="G5882" s="64"/>
    </row>
    <row r="5883" ht="15.0" customHeight="1">
      <c r="E5883" s="64"/>
      <c r="F5883" s="65"/>
      <c r="G5883" s="64"/>
    </row>
    <row r="5884" ht="15.0" customHeight="1">
      <c r="E5884" s="64"/>
      <c r="F5884" s="65"/>
      <c r="G5884" s="64"/>
    </row>
    <row r="5885" ht="15.0" customHeight="1">
      <c r="E5885" s="64"/>
      <c r="F5885" s="65"/>
      <c r="G5885" s="64"/>
    </row>
    <row r="5886" ht="15.0" customHeight="1">
      <c r="E5886" s="64"/>
      <c r="F5886" s="65"/>
      <c r="G5886" s="64"/>
    </row>
    <row r="5887" ht="15.0" customHeight="1">
      <c r="E5887" s="64"/>
      <c r="F5887" s="65"/>
      <c r="G5887" s="64"/>
    </row>
    <row r="5888" ht="15.0" customHeight="1">
      <c r="E5888" s="64"/>
      <c r="F5888" s="65"/>
      <c r="G5888" s="64"/>
    </row>
    <row r="5889" ht="15.0" customHeight="1">
      <c r="E5889" s="64"/>
      <c r="F5889" s="65"/>
      <c r="G5889" s="64"/>
    </row>
    <row r="5890" ht="15.0" customHeight="1">
      <c r="E5890" s="64"/>
      <c r="F5890" s="65"/>
      <c r="G5890" s="64"/>
    </row>
    <row r="5891" ht="15.0" customHeight="1">
      <c r="E5891" s="64"/>
      <c r="F5891" s="65"/>
      <c r="G5891" s="64"/>
    </row>
    <row r="5892" ht="15.0" customHeight="1">
      <c r="E5892" s="64"/>
      <c r="F5892" s="65"/>
      <c r="G5892" s="64"/>
    </row>
    <row r="5893" ht="15.0" customHeight="1">
      <c r="E5893" s="64"/>
      <c r="F5893" s="65"/>
      <c r="G5893" s="64"/>
    </row>
    <row r="5894" ht="15.0" customHeight="1">
      <c r="E5894" s="64"/>
      <c r="F5894" s="65"/>
      <c r="G5894" s="64"/>
    </row>
    <row r="5895" ht="15.0" customHeight="1">
      <c r="E5895" s="64"/>
      <c r="F5895" s="65"/>
      <c r="G5895" s="64"/>
    </row>
    <row r="5896" ht="15.0" customHeight="1">
      <c r="E5896" s="64"/>
      <c r="F5896" s="65"/>
      <c r="G5896" s="64"/>
    </row>
    <row r="5897" ht="15.0" customHeight="1">
      <c r="E5897" s="64"/>
      <c r="F5897" s="65"/>
      <c r="G5897" s="64"/>
    </row>
    <row r="5898" ht="15.0" customHeight="1">
      <c r="E5898" s="64"/>
      <c r="F5898" s="65"/>
      <c r="G5898" s="64"/>
    </row>
    <row r="5899" ht="15.0" customHeight="1">
      <c r="E5899" s="64"/>
      <c r="F5899" s="65"/>
      <c r="G5899" s="64"/>
    </row>
    <row r="5900" ht="15.0" customHeight="1">
      <c r="E5900" s="64"/>
      <c r="F5900" s="65"/>
      <c r="G5900" s="64"/>
    </row>
    <row r="5901" ht="15.0" customHeight="1">
      <c r="E5901" s="64"/>
      <c r="F5901" s="65"/>
      <c r="G5901" s="64"/>
    </row>
    <row r="5902" ht="15.0" customHeight="1">
      <c r="E5902" s="64"/>
      <c r="F5902" s="65"/>
      <c r="G5902" s="64"/>
    </row>
    <row r="5903" ht="15.0" customHeight="1">
      <c r="E5903" s="64"/>
      <c r="F5903" s="65"/>
      <c r="G5903" s="64"/>
    </row>
    <row r="5904" ht="15.0" customHeight="1">
      <c r="E5904" s="64"/>
      <c r="F5904" s="65"/>
      <c r="G5904" s="64"/>
    </row>
    <row r="5905" ht="15.0" customHeight="1">
      <c r="E5905" s="64"/>
      <c r="F5905" s="65"/>
      <c r="G5905" s="64"/>
    </row>
    <row r="5906" ht="15.0" customHeight="1">
      <c r="E5906" s="64"/>
      <c r="F5906" s="65"/>
      <c r="G5906" s="64"/>
    </row>
    <row r="5907" ht="15.0" customHeight="1">
      <c r="E5907" s="64"/>
      <c r="F5907" s="65"/>
      <c r="G5907" s="64"/>
    </row>
    <row r="5908" ht="15.0" customHeight="1">
      <c r="E5908" s="64"/>
      <c r="F5908" s="65"/>
      <c r="G5908" s="64"/>
    </row>
    <row r="5909" ht="15.0" customHeight="1">
      <c r="E5909" s="64"/>
      <c r="F5909" s="65"/>
      <c r="G5909" s="64"/>
    </row>
    <row r="5910" ht="15.0" customHeight="1">
      <c r="E5910" s="64"/>
      <c r="F5910" s="65"/>
      <c r="G5910" s="64"/>
    </row>
    <row r="5911" ht="15.0" customHeight="1">
      <c r="E5911" s="64"/>
      <c r="F5911" s="65"/>
      <c r="G5911" s="64"/>
    </row>
    <row r="5912" ht="15.0" customHeight="1">
      <c r="E5912" s="64"/>
      <c r="F5912" s="65"/>
      <c r="G5912" s="64"/>
    </row>
    <row r="5913" ht="15.0" customHeight="1">
      <c r="E5913" s="64"/>
      <c r="F5913" s="65"/>
      <c r="G5913" s="64"/>
    </row>
    <row r="5914" ht="15.0" customHeight="1">
      <c r="E5914" s="64"/>
      <c r="F5914" s="65"/>
      <c r="G5914" s="64"/>
    </row>
    <row r="5915" ht="15.0" customHeight="1">
      <c r="E5915" s="64"/>
      <c r="F5915" s="65"/>
      <c r="G5915" s="64"/>
    </row>
    <row r="5916" ht="15.0" customHeight="1">
      <c r="E5916" s="64"/>
      <c r="F5916" s="65"/>
      <c r="G5916" s="64"/>
    </row>
    <row r="5917" ht="15.0" customHeight="1">
      <c r="E5917" s="64"/>
      <c r="F5917" s="65"/>
      <c r="G5917" s="64"/>
    </row>
    <row r="5918" ht="15.0" customHeight="1">
      <c r="E5918" s="64"/>
      <c r="F5918" s="65"/>
      <c r="G5918" s="64"/>
    </row>
    <row r="5919" ht="15.0" customHeight="1">
      <c r="E5919" s="64"/>
      <c r="F5919" s="65"/>
      <c r="G5919" s="64"/>
    </row>
    <row r="5920" ht="15.0" customHeight="1">
      <c r="E5920" s="64"/>
      <c r="F5920" s="65"/>
      <c r="G5920" s="64"/>
    </row>
    <row r="5921" ht="15.0" customHeight="1">
      <c r="E5921" s="64"/>
      <c r="F5921" s="65"/>
      <c r="G5921" s="64"/>
    </row>
    <row r="5922" ht="15.0" customHeight="1">
      <c r="E5922" s="64"/>
      <c r="F5922" s="65"/>
      <c r="G5922" s="64"/>
    </row>
    <row r="5923" ht="15.0" customHeight="1">
      <c r="E5923" s="64"/>
      <c r="F5923" s="65"/>
      <c r="G5923" s="64"/>
    </row>
    <row r="5924" ht="15.0" customHeight="1">
      <c r="E5924" s="64"/>
      <c r="F5924" s="65"/>
      <c r="G5924" s="64"/>
    </row>
    <row r="5925" ht="15.0" customHeight="1">
      <c r="E5925" s="64"/>
      <c r="F5925" s="65"/>
      <c r="G5925" s="64"/>
    </row>
    <row r="5926" ht="15.0" customHeight="1">
      <c r="E5926" s="64"/>
      <c r="F5926" s="65"/>
      <c r="G5926" s="64"/>
    </row>
    <row r="5927" ht="15.0" customHeight="1">
      <c r="E5927" s="64"/>
      <c r="F5927" s="65"/>
      <c r="G5927" s="64"/>
    </row>
    <row r="5928" ht="15.0" customHeight="1">
      <c r="E5928" s="64"/>
      <c r="F5928" s="65"/>
      <c r="G5928" s="64"/>
    </row>
    <row r="5929" ht="15.0" customHeight="1">
      <c r="E5929" s="64"/>
      <c r="F5929" s="65"/>
      <c r="G5929" s="64"/>
    </row>
    <row r="5930" ht="15.0" customHeight="1">
      <c r="E5930" s="64"/>
      <c r="F5930" s="65"/>
      <c r="G5930" s="64"/>
    </row>
    <row r="5931" ht="15.0" customHeight="1">
      <c r="E5931" s="64"/>
      <c r="F5931" s="65"/>
      <c r="G5931" s="64"/>
    </row>
    <row r="5932" ht="15.0" customHeight="1">
      <c r="E5932" s="64"/>
      <c r="F5932" s="65"/>
      <c r="G5932" s="64"/>
    </row>
    <row r="5933" ht="15.0" customHeight="1">
      <c r="E5933" s="64"/>
      <c r="F5933" s="65"/>
      <c r="G5933" s="64"/>
    </row>
    <row r="5934" ht="15.0" customHeight="1">
      <c r="E5934" s="64"/>
      <c r="F5934" s="65"/>
      <c r="G5934" s="64"/>
    </row>
    <row r="5935" ht="15.0" customHeight="1">
      <c r="E5935" s="64"/>
      <c r="F5935" s="65"/>
      <c r="G5935" s="64"/>
    </row>
    <row r="5936" ht="15.0" customHeight="1">
      <c r="E5936" s="64"/>
      <c r="F5936" s="65"/>
      <c r="G5936" s="64"/>
    </row>
    <row r="5937" ht="15.0" customHeight="1">
      <c r="E5937" s="64"/>
      <c r="F5937" s="65"/>
      <c r="G5937" s="64"/>
    </row>
    <row r="5938" ht="15.0" customHeight="1">
      <c r="E5938" s="64"/>
      <c r="F5938" s="65"/>
      <c r="G5938" s="64"/>
    </row>
    <row r="5939" ht="15.0" customHeight="1">
      <c r="E5939" s="64"/>
      <c r="F5939" s="65"/>
      <c r="G5939" s="64"/>
    </row>
    <row r="5940" ht="15.0" customHeight="1">
      <c r="E5940" s="64"/>
      <c r="F5940" s="65"/>
      <c r="G5940" s="64"/>
    </row>
    <row r="5941" ht="15.0" customHeight="1">
      <c r="E5941" s="64"/>
      <c r="F5941" s="65"/>
      <c r="G5941" s="64"/>
    </row>
    <row r="5942" ht="15.0" customHeight="1">
      <c r="E5942" s="64"/>
      <c r="F5942" s="65"/>
      <c r="G5942" s="64"/>
    </row>
    <row r="5943" ht="15.0" customHeight="1">
      <c r="E5943" s="64"/>
      <c r="F5943" s="65"/>
      <c r="G5943" s="64"/>
    </row>
    <row r="5944" ht="15.0" customHeight="1">
      <c r="E5944" s="64"/>
      <c r="F5944" s="65"/>
      <c r="G5944" s="64"/>
    </row>
    <row r="5945" ht="15.0" customHeight="1">
      <c r="E5945" s="64"/>
      <c r="F5945" s="65"/>
      <c r="G5945" s="64"/>
    </row>
    <row r="5946" ht="15.0" customHeight="1">
      <c r="E5946" s="64"/>
      <c r="F5946" s="65"/>
      <c r="G5946" s="64"/>
    </row>
    <row r="5947" ht="15.0" customHeight="1">
      <c r="E5947" s="64"/>
      <c r="F5947" s="65"/>
      <c r="G5947" s="64"/>
    </row>
    <row r="5948" ht="15.0" customHeight="1">
      <c r="E5948" s="64"/>
      <c r="F5948" s="65"/>
      <c r="G5948" s="64"/>
    </row>
    <row r="5949" ht="15.0" customHeight="1">
      <c r="E5949" s="64"/>
      <c r="F5949" s="65"/>
      <c r="G5949" s="64"/>
    </row>
    <row r="5950" ht="15.0" customHeight="1">
      <c r="E5950" s="64"/>
      <c r="F5950" s="65"/>
      <c r="G5950" s="64"/>
    </row>
    <row r="5951" ht="15.0" customHeight="1">
      <c r="E5951" s="64"/>
      <c r="F5951" s="65"/>
      <c r="G5951" s="64"/>
    </row>
    <row r="5952" ht="15.0" customHeight="1">
      <c r="E5952" s="64"/>
      <c r="F5952" s="65"/>
      <c r="G5952" s="64"/>
    </row>
    <row r="5953" ht="15.0" customHeight="1">
      <c r="E5953" s="64"/>
      <c r="F5953" s="65"/>
      <c r="G5953" s="64"/>
    </row>
    <row r="5954" ht="15.0" customHeight="1">
      <c r="E5954" s="64"/>
      <c r="F5954" s="65"/>
      <c r="G5954" s="64"/>
    </row>
    <row r="5955" ht="15.0" customHeight="1">
      <c r="E5955" s="64"/>
      <c r="F5955" s="65"/>
      <c r="G5955" s="64"/>
    </row>
    <row r="5956" ht="15.0" customHeight="1">
      <c r="E5956" s="64"/>
      <c r="F5956" s="65"/>
      <c r="G5956" s="64"/>
    </row>
    <row r="5957" ht="15.0" customHeight="1">
      <c r="E5957" s="64"/>
      <c r="F5957" s="65"/>
      <c r="G5957" s="64"/>
    </row>
    <row r="5958" ht="15.0" customHeight="1">
      <c r="E5958" s="64"/>
      <c r="F5958" s="65"/>
      <c r="G5958" s="64"/>
    </row>
    <row r="5959" ht="15.0" customHeight="1">
      <c r="E5959" s="64"/>
      <c r="F5959" s="65"/>
      <c r="G5959" s="64"/>
    </row>
    <row r="5960" ht="15.0" customHeight="1">
      <c r="E5960" s="64"/>
      <c r="F5960" s="65"/>
      <c r="G5960" s="64"/>
    </row>
    <row r="5961" ht="15.0" customHeight="1">
      <c r="E5961" s="64"/>
      <c r="F5961" s="65"/>
      <c r="G5961" s="64"/>
    </row>
    <row r="5962" ht="15.0" customHeight="1">
      <c r="E5962" s="64"/>
      <c r="F5962" s="65"/>
      <c r="G5962" s="64"/>
    </row>
    <row r="5963" ht="15.0" customHeight="1">
      <c r="E5963" s="64"/>
      <c r="F5963" s="65"/>
      <c r="G5963" s="64"/>
    </row>
    <row r="5964" ht="15.0" customHeight="1">
      <c r="E5964" s="64"/>
      <c r="F5964" s="65"/>
      <c r="G5964" s="64"/>
    </row>
    <row r="5965" ht="15.0" customHeight="1">
      <c r="E5965" s="64"/>
      <c r="F5965" s="65"/>
      <c r="G5965" s="64"/>
    </row>
    <row r="5966" ht="15.0" customHeight="1">
      <c r="E5966" s="64"/>
      <c r="F5966" s="65"/>
      <c r="G5966" s="64"/>
    </row>
    <row r="5967" ht="15.0" customHeight="1">
      <c r="E5967" s="64"/>
      <c r="F5967" s="65"/>
      <c r="G5967" s="64"/>
    </row>
    <row r="5968" ht="15.0" customHeight="1">
      <c r="E5968" s="64"/>
      <c r="F5968" s="65"/>
      <c r="G5968" s="64"/>
    </row>
    <row r="5969" ht="15.0" customHeight="1">
      <c r="E5969" s="64"/>
      <c r="F5969" s="65"/>
      <c r="G5969" s="64"/>
    </row>
    <row r="5970" ht="15.0" customHeight="1">
      <c r="E5970" s="64"/>
      <c r="F5970" s="65"/>
      <c r="G5970" s="64"/>
    </row>
    <row r="5971" ht="15.0" customHeight="1">
      <c r="E5971" s="64"/>
      <c r="F5971" s="65"/>
      <c r="G5971" s="64"/>
    </row>
    <row r="5972" ht="15.0" customHeight="1">
      <c r="E5972" s="64"/>
      <c r="F5972" s="65"/>
      <c r="G5972" s="64"/>
    </row>
    <row r="5973" ht="15.0" customHeight="1">
      <c r="E5973" s="64"/>
      <c r="F5973" s="65"/>
      <c r="G5973" s="64"/>
    </row>
    <row r="5974" ht="15.0" customHeight="1">
      <c r="E5974" s="64"/>
      <c r="F5974" s="65"/>
      <c r="G5974" s="64"/>
    </row>
    <row r="5975" ht="15.0" customHeight="1">
      <c r="E5975" s="64"/>
      <c r="F5975" s="65"/>
      <c r="G5975" s="64"/>
    </row>
    <row r="5976" ht="15.0" customHeight="1">
      <c r="E5976" s="64"/>
      <c r="F5976" s="65"/>
      <c r="G5976" s="64"/>
    </row>
    <row r="5977" ht="15.0" customHeight="1">
      <c r="E5977" s="64"/>
      <c r="F5977" s="65"/>
      <c r="G5977" s="64"/>
    </row>
    <row r="5978" ht="15.0" customHeight="1">
      <c r="E5978" s="64"/>
      <c r="F5978" s="65"/>
      <c r="G5978" s="64"/>
    </row>
    <row r="5979" ht="15.0" customHeight="1">
      <c r="E5979" s="64"/>
      <c r="F5979" s="65"/>
      <c r="G5979" s="64"/>
    </row>
    <row r="5980" ht="15.0" customHeight="1">
      <c r="E5980" s="64"/>
      <c r="F5980" s="65"/>
      <c r="G5980" s="64"/>
    </row>
    <row r="5981" ht="15.0" customHeight="1">
      <c r="E5981" s="64"/>
      <c r="F5981" s="65"/>
      <c r="G5981" s="64"/>
    </row>
    <row r="5982" ht="15.0" customHeight="1">
      <c r="E5982" s="64"/>
      <c r="F5982" s="65"/>
      <c r="G5982" s="64"/>
    </row>
    <row r="5983" ht="15.0" customHeight="1">
      <c r="E5983" s="64"/>
      <c r="F5983" s="65"/>
      <c r="G5983" s="64"/>
    </row>
    <row r="5984" ht="15.0" customHeight="1">
      <c r="E5984" s="64"/>
      <c r="F5984" s="65"/>
      <c r="G5984" s="64"/>
    </row>
    <row r="5985" ht="15.0" customHeight="1">
      <c r="E5985" s="64"/>
      <c r="F5985" s="65"/>
      <c r="G5985" s="64"/>
    </row>
    <row r="5986" ht="15.0" customHeight="1">
      <c r="E5986" s="64"/>
      <c r="F5986" s="65"/>
      <c r="G5986" s="64"/>
    </row>
    <row r="5987" ht="15.0" customHeight="1">
      <c r="E5987" s="64"/>
      <c r="F5987" s="65"/>
      <c r="G5987" s="64"/>
    </row>
    <row r="5988" ht="15.0" customHeight="1">
      <c r="E5988" s="64"/>
      <c r="F5988" s="65"/>
      <c r="G5988" s="64"/>
    </row>
    <row r="5989" ht="15.0" customHeight="1">
      <c r="E5989" s="64"/>
      <c r="F5989" s="65"/>
      <c r="G5989" s="64"/>
    </row>
    <row r="5990" ht="15.0" customHeight="1">
      <c r="E5990" s="64"/>
      <c r="F5990" s="65"/>
      <c r="G5990" s="64"/>
    </row>
    <row r="5991" ht="15.0" customHeight="1">
      <c r="E5991" s="64"/>
      <c r="F5991" s="65"/>
      <c r="G5991" s="64"/>
    </row>
    <row r="5992" ht="15.0" customHeight="1">
      <c r="E5992" s="64"/>
      <c r="F5992" s="65"/>
      <c r="G5992" s="64"/>
    </row>
    <row r="5993" ht="15.0" customHeight="1">
      <c r="E5993" s="64"/>
      <c r="F5993" s="65"/>
      <c r="G5993" s="64"/>
    </row>
    <row r="5994" ht="15.0" customHeight="1">
      <c r="E5994" s="64"/>
      <c r="F5994" s="65"/>
      <c r="G5994" s="64"/>
    </row>
    <row r="5995" ht="15.0" customHeight="1">
      <c r="E5995" s="64"/>
      <c r="F5995" s="65"/>
      <c r="G5995" s="64"/>
    </row>
    <row r="5996" ht="15.0" customHeight="1">
      <c r="E5996" s="64"/>
      <c r="F5996" s="65"/>
      <c r="G5996" s="64"/>
    </row>
    <row r="5997" ht="15.0" customHeight="1">
      <c r="E5997" s="64"/>
      <c r="F5997" s="65"/>
      <c r="G5997" s="64"/>
    </row>
    <row r="5998" ht="15.0" customHeight="1">
      <c r="E5998" s="64"/>
      <c r="F5998" s="65"/>
      <c r="G5998" s="64"/>
    </row>
    <row r="5999" ht="15.0" customHeight="1">
      <c r="E5999" s="64"/>
      <c r="F5999" s="65"/>
      <c r="G5999" s="64"/>
    </row>
    <row r="6000" ht="15.0" customHeight="1">
      <c r="E6000" s="64"/>
      <c r="F6000" s="65"/>
      <c r="G6000" s="64"/>
    </row>
    <row r="6001" ht="15.0" customHeight="1">
      <c r="E6001" s="64"/>
      <c r="F6001" s="65"/>
      <c r="G6001" s="64"/>
    </row>
    <row r="6002" ht="15.0" customHeight="1">
      <c r="E6002" s="64"/>
      <c r="F6002" s="65"/>
      <c r="G6002" s="64"/>
    </row>
    <row r="6003" ht="15.0" customHeight="1">
      <c r="E6003" s="64"/>
      <c r="F6003" s="65"/>
      <c r="G6003" s="64"/>
    </row>
    <row r="6004" ht="15.0" customHeight="1">
      <c r="E6004" s="64"/>
      <c r="F6004" s="65"/>
      <c r="G6004" s="64"/>
    </row>
    <row r="6005" ht="15.0" customHeight="1">
      <c r="E6005" s="64"/>
      <c r="F6005" s="65"/>
      <c r="G6005" s="64"/>
    </row>
    <row r="6006" ht="15.0" customHeight="1">
      <c r="E6006" s="64"/>
      <c r="F6006" s="65"/>
      <c r="G6006" s="64"/>
    </row>
    <row r="6007" ht="15.0" customHeight="1">
      <c r="E6007" s="64"/>
      <c r="F6007" s="65"/>
      <c r="G6007" s="64"/>
    </row>
    <row r="6008" ht="15.0" customHeight="1">
      <c r="E6008" s="64"/>
      <c r="F6008" s="65"/>
      <c r="G6008" s="64"/>
    </row>
    <row r="6009" ht="15.0" customHeight="1">
      <c r="E6009" s="64"/>
      <c r="F6009" s="65"/>
      <c r="G6009" s="64"/>
    </row>
    <row r="6010" ht="15.0" customHeight="1">
      <c r="E6010" s="64"/>
      <c r="F6010" s="65"/>
      <c r="G6010" s="64"/>
    </row>
    <row r="6011" ht="15.0" customHeight="1">
      <c r="E6011" s="64"/>
      <c r="F6011" s="65"/>
      <c r="G6011" s="64"/>
    </row>
    <row r="6012" ht="15.0" customHeight="1">
      <c r="E6012" s="64"/>
      <c r="F6012" s="65"/>
      <c r="G6012" s="64"/>
    </row>
    <row r="6013" ht="15.0" customHeight="1">
      <c r="E6013" s="64"/>
      <c r="F6013" s="65"/>
      <c r="G6013" s="64"/>
    </row>
    <row r="6014" ht="15.0" customHeight="1">
      <c r="E6014" s="64"/>
      <c r="F6014" s="65"/>
      <c r="G6014" s="64"/>
    </row>
    <row r="6015" ht="15.0" customHeight="1">
      <c r="E6015" s="64"/>
      <c r="F6015" s="65"/>
      <c r="G6015" s="64"/>
    </row>
    <row r="6016" ht="15.0" customHeight="1">
      <c r="E6016" s="64"/>
      <c r="F6016" s="65"/>
      <c r="G6016" s="64"/>
    </row>
    <row r="6017" ht="15.0" customHeight="1">
      <c r="E6017" s="64"/>
      <c r="F6017" s="65"/>
      <c r="G6017" s="64"/>
    </row>
    <row r="6018" ht="15.0" customHeight="1">
      <c r="E6018" s="64"/>
      <c r="F6018" s="65"/>
      <c r="G6018" s="64"/>
    </row>
    <row r="6019" ht="15.0" customHeight="1">
      <c r="E6019" s="64"/>
      <c r="F6019" s="65"/>
      <c r="G6019" s="64"/>
    </row>
    <row r="6020" ht="15.0" customHeight="1">
      <c r="E6020" s="64"/>
      <c r="F6020" s="65"/>
      <c r="G6020" s="64"/>
    </row>
    <row r="6021" ht="15.0" customHeight="1">
      <c r="E6021" s="64"/>
      <c r="F6021" s="65"/>
      <c r="G6021" s="64"/>
    </row>
    <row r="6022" ht="15.0" customHeight="1">
      <c r="E6022" s="64"/>
      <c r="F6022" s="65"/>
      <c r="G6022" s="64"/>
    </row>
    <row r="6023" ht="15.0" customHeight="1">
      <c r="E6023" s="64"/>
      <c r="F6023" s="65"/>
      <c r="G6023" s="64"/>
    </row>
    <row r="6024" ht="15.0" customHeight="1">
      <c r="E6024" s="64"/>
      <c r="F6024" s="65"/>
      <c r="G6024" s="64"/>
    </row>
    <row r="6025" ht="15.0" customHeight="1">
      <c r="E6025" s="64"/>
      <c r="F6025" s="65"/>
      <c r="G6025" s="64"/>
    </row>
    <row r="6026" ht="15.0" customHeight="1">
      <c r="E6026" s="64"/>
      <c r="F6026" s="65"/>
      <c r="G6026" s="64"/>
    </row>
    <row r="6027" ht="15.0" customHeight="1">
      <c r="E6027" s="64"/>
      <c r="F6027" s="65"/>
      <c r="G6027" s="64"/>
    </row>
    <row r="6028" ht="15.0" customHeight="1">
      <c r="E6028" s="64"/>
      <c r="F6028" s="65"/>
      <c r="G6028" s="64"/>
    </row>
    <row r="6029" ht="15.0" customHeight="1">
      <c r="E6029" s="64"/>
      <c r="F6029" s="65"/>
      <c r="G6029" s="64"/>
    </row>
    <row r="6030" ht="15.0" customHeight="1">
      <c r="E6030" s="64"/>
      <c r="F6030" s="65"/>
      <c r="G6030" s="64"/>
    </row>
    <row r="6031" ht="15.0" customHeight="1">
      <c r="E6031" s="64"/>
      <c r="F6031" s="65"/>
      <c r="G6031" s="64"/>
    </row>
    <row r="6032" ht="15.0" customHeight="1">
      <c r="E6032" s="64"/>
      <c r="F6032" s="65"/>
      <c r="G6032" s="64"/>
    </row>
    <row r="6033" ht="15.0" customHeight="1">
      <c r="E6033" s="64"/>
      <c r="F6033" s="65"/>
      <c r="G6033" s="64"/>
    </row>
    <row r="6034" ht="15.0" customHeight="1">
      <c r="E6034" s="64"/>
      <c r="F6034" s="65"/>
      <c r="G6034" s="64"/>
    </row>
    <row r="6035" ht="15.0" customHeight="1">
      <c r="E6035" s="64"/>
      <c r="F6035" s="65"/>
      <c r="G6035" s="64"/>
    </row>
    <row r="6036" ht="15.0" customHeight="1">
      <c r="E6036" s="64"/>
      <c r="F6036" s="65"/>
      <c r="G6036" s="64"/>
    </row>
    <row r="6037" ht="15.0" customHeight="1">
      <c r="E6037" s="64"/>
      <c r="F6037" s="65"/>
      <c r="G6037" s="64"/>
    </row>
    <row r="6038" ht="15.0" customHeight="1">
      <c r="E6038" s="64"/>
      <c r="F6038" s="65"/>
      <c r="G6038" s="64"/>
    </row>
    <row r="6039" ht="15.0" customHeight="1">
      <c r="E6039" s="64"/>
      <c r="F6039" s="65"/>
      <c r="G6039" s="64"/>
    </row>
    <row r="6040" ht="15.0" customHeight="1">
      <c r="E6040" s="64"/>
      <c r="F6040" s="65"/>
      <c r="G6040" s="64"/>
    </row>
    <row r="6041" ht="15.0" customHeight="1">
      <c r="E6041" s="64"/>
      <c r="F6041" s="65"/>
      <c r="G6041" s="64"/>
    </row>
    <row r="6042" ht="15.0" customHeight="1">
      <c r="E6042" s="64"/>
      <c r="F6042" s="65"/>
      <c r="G6042" s="64"/>
    </row>
    <row r="6043" ht="15.0" customHeight="1">
      <c r="E6043" s="64"/>
      <c r="F6043" s="65"/>
      <c r="G6043" s="64"/>
    </row>
    <row r="6044" ht="15.0" customHeight="1">
      <c r="E6044" s="64"/>
      <c r="F6044" s="65"/>
      <c r="G6044" s="64"/>
    </row>
    <row r="6045" ht="15.0" customHeight="1">
      <c r="E6045" s="64"/>
      <c r="F6045" s="65"/>
      <c r="G6045" s="64"/>
    </row>
    <row r="6046" ht="15.0" customHeight="1">
      <c r="E6046" s="64"/>
      <c r="F6046" s="65"/>
      <c r="G6046" s="64"/>
    </row>
    <row r="6047" ht="15.0" customHeight="1">
      <c r="E6047" s="64"/>
      <c r="F6047" s="65"/>
      <c r="G6047" s="64"/>
    </row>
    <row r="6048" ht="15.0" customHeight="1">
      <c r="E6048" s="64"/>
      <c r="F6048" s="65"/>
      <c r="G6048" s="64"/>
    </row>
    <row r="6049" ht="15.0" customHeight="1">
      <c r="E6049" s="64"/>
      <c r="F6049" s="65"/>
      <c r="G6049" s="64"/>
    </row>
    <row r="6050" ht="15.0" customHeight="1">
      <c r="E6050" s="64"/>
      <c r="F6050" s="65"/>
      <c r="G6050" s="64"/>
    </row>
    <row r="6051" ht="15.0" customHeight="1">
      <c r="E6051" s="64"/>
      <c r="F6051" s="65"/>
      <c r="G6051" s="64"/>
    </row>
    <row r="6052" ht="15.0" customHeight="1">
      <c r="E6052" s="64"/>
      <c r="F6052" s="65"/>
      <c r="G6052" s="64"/>
    </row>
    <row r="6053" ht="15.0" customHeight="1">
      <c r="E6053" s="64"/>
      <c r="F6053" s="65"/>
      <c r="G6053" s="64"/>
    </row>
    <row r="6054" ht="15.0" customHeight="1">
      <c r="E6054" s="64"/>
      <c r="F6054" s="65"/>
      <c r="G6054" s="64"/>
    </row>
    <row r="6055" ht="15.0" customHeight="1">
      <c r="E6055" s="64"/>
      <c r="F6055" s="65"/>
      <c r="G6055" s="64"/>
    </row>
    <row r="6056" ht="15.0" customHeight="1">
      <c r="E6056" s="64"/>
      <c r="F6056" s="65"/>
      <c r="G6056" s="64"/>
    </row>
    <row r="6057" ht="15.0" customHeight="1">
      <c r="E6057" s="64"/>
      <c r="F6057" s="65"/>
      <c r="G6057" s="64"/>
    </row>
    <row r="6058" ht="15.0" customHeight="1">
      <c r="E6058" s="64"/>
      <c r="F6058" s="65"/>
      <c r="G6058" s="64"/>
    </row>
    <row r="6059" ht="15.0" customHeight="1">
      <c r="E6059" s="64"/>
      <c r="F6059" s="65"/>
      <c r="G6059" s="64"/>
    </row>
    <row r="6060" ht="15.0" customHeight="1">
      <c r="E6060" s="64"/>
      <c r="F6060" s="65"/>
      <c r="G6060" s="64"/>
    </row>
    <row r="6061" ht="15.0" customHeight="1">
      <c r="E6061" s="64"/>
      <c r="F6061" s="65"/>
      <c r="G6061" s="64"/>
    </row>
    <row r="6062" ht="15.0" customHeight="1">
      <c r="E6062" s="64"/>
      <c r="F6062" s="65"/>
      <c r="G6062" s="64"/>
    </row>
    <row r="6063" ht="15.0" customHeight="1">
      <c r="E6063" s="64"/>
      <c r="F6063" s="65"/>
      <c r="G6063" s="64"/>
    </row>
    <row r="6064" ht="15.0" customHeight="1">
      <c r="E6064" s="64"/>
      <c r="F6064" s="65"/>
      <c r="G6064" s="64"/>
    </row>
    <row r="6065" ht="15.0" customHeight="1">
      <c r="E6065" s="64"/>
      <c r="F6065" s="65"/>
      <c r="G6065" s="64"/>
    </row>
    <row r="6066" ht="15.0" customHeight="1">
      <c r="E6066" s="64"/>
      <c r="F6066" s="65"/>
      <c r="G6066" s="64"/>
    </row>
    <row r="6067" ht="15.0" customHeight="1">
      <c r="E6067" s="64"/>
      <c r="F6067" s="65"/>
      <c r="G6067" s="64"/>
    </row>
    <row r="6068" ht="15.0" customHeight="1">
      <c r="E6068" s="64"/>
      <c r="F6068" s="65"/>
      <c r="G6068" s="64"/>
    </row>
    <row r="6069" ht="15.0" customHeight="1">
      <c r="E6069" s="64"/>
      <c r="F6069" s="65"/>
      <c r="G6069" s="64"/>
    </row>
    <row r="6070" ht="15.0" customHeight="1">
      <c r="E6070" s="64"/>
      <c r="F6070" s="65"/>
      <c r="G6070" s="64"/>
    </row>
    <row r="6071" ht="15.0" customHeight="1">
      <c r="E6071" s="64"/>
      <c r="F6071" s="65"/>
      <c r="G6071" s="64"/>
    </row>
    <row r="6072" ht="15.0" customHeight="1">
      <c r="E6072" s="64"/>
      <c r="F6072" s="65"/>
      <c r="G6072" s="64"/>
    </row>
    <row r="6073" ht="15.0" customHeight="1">
      <c r="E6073" s="64"/>
      <c r="F6073" s="65"/>
      <c r="G6073" s="64"/>
    </row>
    <row r="6074" ht="15.0" customHeight="1">
      <c r="E6074" s="64"/>
      <c r="F6074" s="65"/>
      <c r="G6074" s="64"/>
    </row>
    <row r="6075" ht="15.0" customHeight="1">
      <c r="E6075" s="64"/>
      <c r="F6075" s="65"/>
      <c r="G6075" s="64"/>
    </row>
    <row r="6076" ht="15.0" customHeight="1">
      <c r="E6076" s="64"/>
      <c r="F6076" s="65"/>
      <c r="G6076" s="64"/>
    </row>
    <row r="6077" ht="15.0" customHeight="1">
      <c r="E6077" s="64"/>
      <c r="F6077" s="65"/>
      <c r="G6077" s="64"/>
    </row>
    <row r="6078" ht="15.0" customHeight="1">
      <c r="E6078" s="64"/>
      <c r="F6078" s="65"/>
      <c r="G6078" s="64"/>
    </row>
    <row r="6079" ht="15.0" customHeight="1">
      <c r="E6079" s="64"/>
      <c r="F6079" s="65"/>
      <c r="G6079" s="64"/>
    </row>
    <row r="6080" ht="15.0" customHeight="1">
      <c r="E6080" s="64"/>
      <c r="F6080" s="65"/>
      <c r="G6080" s="64"/>
    </row>
    <row r="6081" ht="15.0" customHeight="1">
      <c r="E6081" s="64"/>
      <c r="F6081" s="65"/>
      <c r="G6081" s="64"/>
    </row>
    <row r="6082" ht="15.0" customHeight="1">
      <c r="E6082" s="64"/>
      <c r="F6082" s="65"/>
      <c r="G6082" s="64"/>
    </row>
    <row r="6083" ht="15.0" customHeight="1">
      <c r="E6083" s="64"/>
      <c r="F6083" s="65"/>
      <c r="G6083" s="64"/>
    </row>
    <row r="6084" ht="15.0" customHeight="1">
      <c r="E6084" s="64"/>
      <c r="F6084" s="65"/>
      <c r="G6084" s="64"/>
    </row>
    <row r="6085" ht="15.0" customHeight="1">
      <c r="E6085" s="64"/>
      <c r="F6085" s="65"/>
      <c r="G6085" s="64"/>
    </row>
    <row r="6086" ht="15.0" customHeight="1">
      <c r="E6086" s="64"/>
      <c r="F6086" s="65"/>
      <c r="G6086" s="64"/>
    </row>
    <row r="6087" ht="15.0" customHeight="1">
      <c r="E6087" s="64"/>
      <c r="F6087" s="65"/>
      <c r="G6087" s="64"/>
    </row>
    <row r="6088" ht="15.0" customHeight="1">
      <c r="E6088" s="64"/>
      <c r="F6088" s="65"/>
      <c r="G6088" s="64"/>
    </row>
    <row r="6089" ht="15.0" customHeight="1">
      <c r="E6089" s="64"/>
      <c r="F6089" s="65"/>
      <c r="G6089" s="64"/>
    </row>
    <row r="6090" ht="15.0" customHeight="1">
      <c r="E6090" s="64"/>
      <c r="F6090" s="65"/>
      <c r="G6090" s="64"/>
    </row>
    <row r="6091" ht="15.0" customHeight="1">
      <c r="E6091" s="64"/>
      <c r="F6091" s="65"/>
      <c r="G6091" s="64"/>
    </row>
    <row r="6092" ht="15.0" customHeight="1">
      <c r="E6092" s="64"/>
      <c r="F6092" s="65"/>
      <c r="G6092" s="64"/>
    </row>
    <row r="6093" ht="15.0" customHeight="1">
      <c r="E6093" s="64"/>
      <c r="F6093" s="65"/>
      <c r="G6093" s="64"/>
    </row>
    <row r="6094" ht="15.0" customHeight="1">
      <c r="E6094" s="64"/>
      <c r="F6094" s="65"/>
      <c r="G6094" s="64"/>
    </row>
    <row r="6095" ht="15.0" customHeight="1">
      <c r="E6095" s="64"/>
      <c r="F6095" s="65"/>
      <c r="G6095" s="64"/>
    </row>
    <row r="6096" ht="15.0" customHeight="1">
      <c r="E6096" s="64"/>
      <c r="F6096" s="65"/>
      <c r="G6096" s="64"/>
    </row>
    <row r="6097" ht="15.0" customHeight="1">
      <c r="E6097" s="64"/>
      <c r="F6097" s="65"/>
      <c r="G6097" s="64"/>
    </row>
    <row r="6098" ht="15.0" customHeight="1">
      <c r="E6098" s="64"/>
      <c r="F6098" s="65"/>
      <c r="G6098" s="64"/>
    </row>
    <row r="6099" ht="15.0" customHeight="1">
      <c r="E6099" s="64"/>
      <c r="F6099" s="65"/>
      <c r="G6099" s="64"/>
    </row>
    <row r="6100" ht="15.0" customHeight="1">
      <c r="E6100" s="64"/>
      <c r="F6100" s="65"/>
      <c r="G6100" s="64"/>
    </row>
    <row r="6101" ht="15.0" customHeight="1">
      <c r="E6101" s="64"/>
      <c r="F6101" s="65"/>
      <c r="G6101" s="64"/>
    </row>
    <row r="6102" ht="15.0" customHeight="1">
      <c r="E6102" s="64"/>
      <c r="F6102" s="65"/>
      <c r="G6102" s="64"/>
    </row>
    <row r="6103" ht="15.0" customHeight="1">
      <c r="E6103" s="64"/>
      <c r="F6103" s="65"/>
      <c r="G6103" s="64"/>
    </row>
    <row r="6104" ht="15.0" customHeight="1">
      <c r="E6104" s="64"/>
      <c r="F6104" s="65"/>
      <c r="G6104" s="64"/>
    </row>
    <row r="6105" ht="15.0" customHeight="1">
      <c r="E6105" s="64"/>
      <c r="F6105" s="65"/>
      <c r="G6105" s="64"/>
    </row>
    <row r="6106" ht="15.0" customHeight="1">
      <c r="E6106" s="64"/>
      <c r="F6106" s="65"/>
      <c r="G6106" s="64"/>
    </row>
    <row r="6107" ht="15.0" customHeight="1">
      <c r="E6107" s="64"/>
      <c r="F6107" s="65"/>
      <c r="G6107" s="64"/>
    </row>
    <row r="6108" ht="15.0" customHeight="1">
      <c r="E6108" s="64"/>
      <c r="F6108" s="65"/>
      <c r="G6108" s="64"/>
    </row>
    <row r="6109" ht="15.0" customHeight="1">
      <c r="E6109" s="64"/>
      <c r="F6109" s="65"/>
      <c r="G6109" s="64"/>
    </row>
    <row r="6110" ht="15.0" customHeight="1">
      <c r="E6110" s="64"/>
      <c r="F6110" s="65"/>
      <c r="G6110" s="64"/>
    </row>
    <row r="6111" ht="15.0" customHeight="1">
      <c r="E6111" s="64"/>
      <c r="F6111" s="65"/>
      <c r="G6111" s="64"/>
    </row>
    <row r="6112" ht="15.0" customHeight="1">
      <c r="E6112" s="64"/>
      <c r="F6112" s="65"/>
      <c r="G6112" s="64"/>
    </row>
    <row r="6113" ht="15.0" customHeight="1">
      <c r="E6113" s="64"/>
      <c r="F6113" s="65"/>
      <c r="G6113" s="64"/>
    </row>
    <row r="6114" ht="15.0" customHeight="1">
      <c r="E6114" s="64"/>
      <c r="F6114" s="65"/>
      <c r="G6114" s="64"/>
    </row>
    <row r="6115" ht="15.0" customHeight="1">
      <c r="E6115" s="64"/>
      <c r="F6115" s="65"/>
      <c r="G6115" s="64"/>
    </row>
    <row r="6116" ht="15.0" customHeight="1">
      <c r="E6116" s="64"/>
      <c r="F6116" s="65"/>
      <c r="G6116" s="64"/>
    </row>
    <row r="6117" ht="15.0" customHeight="1">
      <c r="E6117" s="64"/>
      <c r="F6117" s="65"/>
      <c r="G6117" s="64"/>
    </row>
    <row r="6118" ht="15.0" customHeight="1">
      <c r="E6118" s="64"/>
      <c r="F6118" s="65"/>
      <c r="G6118" s="64"/>
    </row>
    <row r="6119" ht="15.0" customHeight="1">
      <c r="E6119" s="64"/>
      <c r="F6119" s="65"/>
      <c r="G6119" s="64"/>
    </row>
    <row r="6120" ht="15.0" customHeight="1">
      <c r="E6120" s="64"/>
      <c r="F6120" s="65"/>
      <c r="G6120" s="64"/>
    </row>
    <row r="6121" ht="15.0" customHeight="1">
      <c r="E6121" s="64"/>
      <c r="F6121" s="65"/>
      <c r="G6121" s="64"/>
    </row>
    <row r="6122" ht="15.0" customHeight="1">
      <c r="E6122" s="64"/>
      <c r="F6122" s="65"/>
      <c r="G6122" s="64"/>
    </row>
    <row r="6123" ht="15.0" customHeight="1">
      <c r="E6123" s="64"/>
      <c r="F6123" s="65"/>
      <c r="G6123" s="64"/>
    </row>
    <row r="6124" ht="15.0" customHeight="1">
      <c r="E6124" s="64"/>
      <c r="F6124" s="65"/>
      <c r="G6124" s="64"/>
    </row>
    <row r="6125" ht="15.0" customHeight="1">
      <c r="E6125" s="64"/>
      <c r="F6125" s="65"/>
      <c r="G6125" s="64"/>
    </row>
    <row r="6126" ht="15.0" customHeight="1">
      <c r="E6126" s="64"/>
      <c r="F6126" s="65"/>
      <c r="G6126" s="64"/>
    </row>
    <row r="6127" ht="15.0" customHeight="1">
      <c r="E6127" s="64"/>
      <c r="F6127" s="65"/>
      <c r="G6127" s="64"/>
    </row>
    <row r="6128" ht="15.0" customHeight="1">
      <c r="E6128" s="64"/>
      <c r="F6128" s="65"/>
      <c r="G6128" s="64"/>
    </row>
    <row r="6129" ht="15.0" customHeight="1">
      <c r="E6129" s="64"/>
      <c r="F6129" s="65"/>
      <c r="G6129" s="64"/>
    </row>
    <row r="6130" ht="15.0" customHeight="1">
      <c r="E6130" s="64"/>
      <c r="F6130" s="65"/>
      <c r="G6130" s="64"/>
    </row>
    <row r="6131" ht="15.0" customHeight="1">
      <c r="E6131" s="64"/>
      <c r="F6131" s="65"/>
      <c r="G6131" s="64"/>
    </row>
    <row r="6132" ht="15.0" customHeight="1">
      <c r="E6132" s="64"/>
      <c r="F6132" s="65"/>
      <c r="G6132" s="64"/>
    </row>
    <row r="6133" ht="15.0" customHeight="1">
      <c r="E6133" s="64"/>
      <c r="F6133" s="65"/>
      <c r="G6133" s="64"/>
    </row>
    <row r="6134" ht="15.0" customHeight="1">
      <c r="E6134" s="64"/>
      <c r="F6134" s="65"/>
      <c r="G6134" s="64"/>
    </row>
    <row r="6135" ht="15.0" customHeight="1">
      <c r="E6135" s="64"/>
      <c r="F6135" s="65"/>
      <c r="G6135" s="64"/>
    </row>
    <row r="6136" ht="15.0" customHeight="1">
      <c r="E6136" s="64"/>
      <c r="F6136" s="65"/>
      <c r="G6136" s="64"/>
    </row>
    <row r="6137" ht="15.0" customHeight="1">
      <c r="E6137" s="64"/>
      <c r="F6137" s="65"/>
      <c r="G6137" s="64"/>
    </row>
    <row r="6138" ht="15.0" customHeight="1">
      <c r="E6138" s="64"/>
      <c r="F6138" s="65"/>
      <c r="G6138" s="64"/>
    </row>
    <row r="6139" ht="15.0" customHeight="1">
      <c r="E6139" s="64"/>
      <c r="F6139" s="65"/>
      <c r="G6139" s="64"/>
    </row>
    <row r="6140" ht="15.0" customHeight="1">
      <c r="E6140" s="64"/>
      <c r="F6140" s="65"/>
      <c r="G6140" s="64"/>
    </row>
    <row r="6141" ht="15.0" customHeight="1">
      <c r="E6141" s="64"/>
      <c r="F6141" s="65"/>
      <c r="G6141" s="64"/>
    </row>
    <row r="6142" ht="15.0" customHeight="1">
      <c r="E6142" s="64"/>
      <c r="F6142" s="65"/>
      <c r="G6142" s="64"/>
    </row>
    <row r="6143" ht="15.0" customHeight="1">
      <c r="E6143" s="64"/>
      <c r="F6143" s="65"/>
      <c r="G6143" s="64"/>
    </row>
    <row r="6144" ht="15.0" customHeight="1">
      <c r="E6144" s="64"/>
      <c r="F6144" s="65"/>
      <c r="G6144" s="64"/>
    </row>
    <row r="6145" ht="15.0" customHeight="1">
      <c r="E6145" s="64"/>
      <c r="F6145" s="65"/>
      <c r="G6145" s="64"/>
    </row>
    <row r="6146" ht="15.0" customHeight="1">
      <c r="E6146" s="64"/>
      <c r="F6146" s="65"/>
      <c r="G6146" s="64"/>
    </row>
    <row r="6147" ht="15.0" customHeight="1">
      <c r="E6147" s="64"/>
      <c r="F6147" s="65"/>
      <c r="G6147" s="64"/>
    </row>
    <row r="6148" ht="15.0" customHeight="1">
      <c r="E6148" s="64"/>
      <c r="F6148" s="65"/>
      <c r="G6148" s="64"/>
    </row>
    <row r="6149" ht="15.0" customHeight="1">
      <c r="E6149" s="64"/>
      <c r="F6149" s="65"/>
      <c r="G6149" s="64"/>
    </row>
    <row r="6150" ht="15.0" customHeight="1">
      <c r="E6150" s="64"/>
      <c r="F6150" s="65"/>
      <c r="G6150" s="64"/>
    </row>
    <row r="6151" ht="15.0" customHeight="1">
      <c r="E6151" s="64"/>
      <c r="F6151" s="65"/>
      <c r="G6151" s="64"/>
    </row>
    <row r="6152" ht="15.0" customHeight="1">
      <c r="E6152" s="64"/>
      <c r="F6152" s="65"/>
      <c r="G6152" s="64"/>
    </row>
    <row r="6153" ht="15.0" customHeight="1">
      <c r="E6153" s="64"/>
      <c r="F6153" s="65"/>
      <c r="G6153" s="64"/>
    </row>
    <row r="6154" ht="15.0" customHeight="1">
      <c r="E6154" s="64"/>
      <c r="F6154" s="65"/>
      <c r="G6154" s="64"/>
    </row>
    <row r="6155" ht="15.0" customHeight="1">
      <c r="E6155" s="64"/>
      <c r="F6155" s="65"/>
      <c r="G6155" s="64"/>
    </row>
    <row r="6156" ht="15.0" customHeight="1">
      <c r="E6156" s="64"/>
      <c r="F6156" s="65"/>
      <c r="G6156" s="64"/>
    </row>
    <row r="6157" ht="15.0" customHeight="1">
      <c r="E6157" s="64"/>
      <c r="F6157" s="65"/>
      <c r="G6157" s="64"/>
    </row>
    <row r="6158" ht="15.0" customHeight="1">
      <c r="E6158" s="64"/>
      <c r="F6158" s="65"/>
      <c r="G6158" s="64"/>
    </row>
    <row r="6159" ht="15.0" customHeight="1">
      <c r="E6159" s="64"/>
      <c r="F6159" s="65"/>
      <c r="G6159" s="64"/>
    </row>
    <row r="6160" ht="15.0" customHeight="1">
      <c r="E6160" s="64"/>
      <c r="F6160" s="65"/>
      <c r="G6160" s="64"/>
    </row>
    <row r="6161" ht="15.0" customHeight="1">
      <c r="E6161" s="64"/>
      <c r="F6161" s="65"/>
      <c r="G6161" s="64"/>
    </row>
    <row r="6162" ht="15.0" customHeight="1">
      <c r="E6162" s="64"/>
      <c r="F6162" s="65"/>
      <c r="G6162" s="64"/>
    </row>
    <row r="6163" ht="15.0" customHeight="1">
      <c r="E6163" s="64"/>
      <c r="F6163" s="65"/>
      <c r="G6163" s="64"/>
    </row>
    <row r="6164" ht="15.0" customHeight="1">
      <c r="E6164" s="64"/>
      <c r="F6164" s="65"/>
      <c r="G6164" s="64"/>
    </row>
    <row r="6165" ht="15.0" customHeight="1">
      <c r="E6165" s="64"/>
      <c r="F6165" s="65"/>
      <c r="G6165" s="64"/>
    </row>
    <row r="6166" ht="15.0" customHeight="1">
      <c r="E6166" s="64"/>
      <c r="F6166" s="65"/>
      <c r="G6166" s="64"/>
    </row>
    <row r="6167" ht="15.0" customHeight="1">
      <c r="E6167" s="64"/>
      <c r="F6167" s="65"/>
      <c r="G6167" s="64"/>
    </row>
    <row r="6168" ht="15.0" customHeight="1">
      <c r="E6168" s="64"/>
      <c r="F6168" s="65"/>
      <c r="G6168" s="64"/>
    </row>
    <row r="6169" ht="15.0" customHeight="1">
      <c r="E6169" s="64"/>
      <c r="F6169" s="65"/>
      <c r="G6169" s="64"/>
    </row>
    <row r="6170" ht="15.0" customHeight="1">
      <c r="E6170" s="64"/>
      <c r="F6170" s="65"/>
      <c r="G6170" s="64"/>
    </row>
    <row r="6171" ht="15.0" customHeight="1">
      <c r="E6171" s="64"/>
      <c r="F6171" s="65"/>
      <c r="G6171" s="64"/>
    </row>
    <row r="6172" ht="15.0" customHeight="1">
      <c r="E6172" s="64"/>
      <c r="F6172" s="65"/>
      <c r="G6172" s="64"/>
    </row>
    <row r="6173" ht="15.0" customHeight="1">
      <c r="E6173" s="64"/>
      <c r="F6173" s="65"/>
      <c r="G6173" s="64"/>
    </row>
    <row r="6174" ht="15.0" customHeight="1">
      <c r="E6174" s="64"/>
      <c r="F6174" s="65"/>
      <c r="G6174" s="64"/>
    </row>
    <row r="6175" ht="15.0" customHeight="1">
      <c r="E6175" s="64"/>
      <c r="F6175" s="65"/>
      <c r="G6175" s="64"/>
    </row>
    <row r="6176" ht="15.0" customHeight="1">
      <c r="E6176" s="64"/>
      <c r="F6176" s="65"/>
      <c r="G6176" s="64"/>
    </row>
    <row r="6177" ht="15.0" customHeight="1">
      <c r="E6177" s="64"/>
      <c r="F6177" s="65"/>
      <c r="G6177" s="64"/>
    </row>
    <row r="6178" ht="15.0" customHeight="1">
      <c r="E6178" s="64"/>
      <c r="F6178" s="65"/>
      <c r="G6178" s="64"/>
    </row>
    <row r="6179" ht="15.0" customHeight="1">
      <c r="E6179" s="64"/>
      <c r="F6179" s="65"/>
      <c r="G6179" s="64"/>
    </row>
    <row r="6180" ht="15.0" customHeight="1">
      <c r="E6180" s="64"/>
      <c r="F6180" s="65"/>
      <c r="G6180" s="64"/>
    </row>
    <row r="6181" ht="15.0" customHeight="1">
      <c r="E6181" s="64"/>
      <c r="F6181" s="65"/>
      <c r="G6181" s="64"/>
    </row>
    <row r="6182" ht="15.0" customHeight="1">
      <c r="E6182" s="64"/>
      <c r="F6182" s="65"/>
      <c r="G6182" s="64"/>
    </row>
    <row r="6183" ht="15.0" customHeight="1">
      <c r="E6183" s="64"/>
      <c r="F6183" s="65"/>
      <c r="G6183" s="64"/>
    </row>
    <row r="6184" ht="15.0" customHeight="1">
      <c r="E6184" s="64"/>
      <c r="F6184" s="65"/>
      <c r="G6184" s="64"/>
    </row>
    <row r="6185" ht="15.0" customHeight="1">
      <c r="E6185" s="64"/>
      <c r="F6185" s="65"/>
      <c r="G6185" s="64"/>
    </row>
    <row r="6186" ht="15.0" customHeight="1">
      <c r="E6186" s="64"/>
      <c r="F6186" s="65"/>
      <c r="G6186" s="64"/>
    </row>
    <row r="6187" ht="15.0" customHeight="1">
      <c r="E6187" s="64"/>
      <c r="F6187" s="65"/>
      <c r="G6187" s="64"/>
    </row>
    <row r="6188" ht="15.0" customHeight="1">
      <c r="E6188" s="64"/>
      <c r="F6188" s="65"/>
      <c r="G6188" s="64"/>
    </row>
    <row r="6189" ht="15.0" customHeight="1">
      <c r="E6189" s="64"/>
      <c r="F6189" s="65"/>
      <c r="G6189" s="64"/>
    </row>
    <row r="6190" ht="15.0" customHeight="1">
      <c r="E6190" s="64"/>
      <c r="F6190" s="65"/>
      <c r="G6190" s="64"/>
    </row>
    <row r="6191" ht="15.0" customHeight="1">
      <c r="E6191" s="64"/>
      <c r="F6191" s="65"/>
      <c r="G6191" s="64"/>
    </row>
    <row r="6192" ht="15.0" customHeight="1">
      <c r="E6192" s="64"/>
      <c r="F6192" s="65"/>
      <c r="G6192" s="64"/>
    </row>
    <row r="6193" ht="15.0" customHeight="1">
      <c r="E6193" s="64"/>
      <c r="F6193" s="65"/>
      <c r="G6193" s="64"/>
    </row>
    <row r="6194" ht="15.0" customHeight="1">
      <c r="E6194" s="64"/>
      <c r="F6194" s="65"/>
      <c r="G6194" s="64"/>
    </row>
    <row r="6195" ht="15.0" customHeight="1">
      <c r="E6195" s="64"/>
      <c r="F6195" s="65"/>
      <c r="G6195" s="64"/>
    </row>
    <row r="6196" ht="15.0" customHeight="1">
      <c r="E6196" s="64"/>
      <c r="F6196" s="65"/>
      <c r="G6196" s="64"/>
    </row>
    <row r="6197" ht="15.0" customHeight="1">
      <c r="E6197" s="64"/>
      <c r="F6197" s="65"/>
      <c r="G6197" s="64"/>
    </row>
    <row r="6198" ht="15.0" customHeight="1">
      <c r="E6198" s="64"/>
      <c r="F6198" s="65"/>
      <c r="G6198" s="64"/>
    </row>
    <row r="6199" ht="15.0" customHeight="1">
      <c r="E6199" s="64"/>
      <c r="F6199" s="65"/>
      <c r="G6199" s="64"/>
    </row>
    <row r="6200" ht="15.0" customHeight="1">
      <c r="E6200" s="64"/>
      <c r="F6200" s="65"/>
      <c r="G6200" s="64"/>
    </row>
    <row r="6201" ht="15.0" customHeight="1">
      <c r="E6201" s="64"/>
      <c r="F6201" s="65"/>
      <c r="G6201" s="64"/>
    </row>
    <row r="6202" ht="15.0" customHeight="1">
      <c r="E6202" s="64"/>
      <c r="F6202" s="65"/>
      <c r="G6202" s="64"/>
    </row>
    <row r="6203" ht="15.0" customHeight="1">
      <c r="E6203" s="64"/>
      <c r="F6203" s="65"/>
      <c r="G6203" s="64"/>
    </row>
    <row r="6204" ht="15.0" customHeight="1">
      <c r="E6204" s="64"/>
      <c r="F6204" s="65"/>
      <c r="G6204" s="64"/>
    </row>
    <row r="6205" ht="15.0" customHeight="1">
      <c r="E6205" s="64"/>
      <c r="F6205" s="65"/>
      <c r="G6205" s="64"/>
    </row>
    <row r="6206" ht="15.0" customHeight="1">
      <c r="E6206" s="64"/>
      <c r="F6206" s="65"/>
      <c r="G6206" s="64"/>
    </row>
    <row r="6207" ht="15.0" customHeight="1">
      <c r="E6207" s="64"/>
      <c r="F6207" s="65"/>
      <c r="G6207" s="64"/>
    </row>
    <row r="6208" ht="15.0" customHeight="1">
      <c r="E6208" s="64"/>
      <c r="F6208" s="65"/>
      <c r="G6208" s="64"/>
    </row>
    <row r="6209" ht="15.0" customHeight="1">
      <c r="E6209" s="64"/>
      <c r="F6209" s="65"/>
      <c r="G6209" s="64"/>
    </row>
    <row r="6210" ht="15.0" customHeight="1">
      <c r="E6210" s="64"/>
      <c r="F6210" s="65"/>
      <c r="G6210" s="64"/>
    </row>
    <row r="6211" ht="15.0" customHeight="1">
      <c r="E6211" s="64"/>
      <c r="F6211" s="65"/>
      <c r="G6211" s="64"/>
    </row>
    <row r="6212" ht="15.0" customHeight="1">
      <c r="E6212" s="64"/>
      <c r="F6212" s="65"/>
      <c r="G6212" s="64"/>
    </row>
    <row r="6213" ht="15.0" customHeight="1">
      <c r="E6213" s="64"/>
      <c r="F6213" s="65"/>
      <c r="G6213" s="64"/>
    </row>
    <row r="6214" ht="15.0" customHeight="1">
      <c r="E6214" s="64"/>
      <c r="F6214" s="65"/>
      <c r="G6214" s="64"/>
    </row>
    <row r="6215" ht="15.0" customHeight="1">
      <c r="E6215" s="64"/>
      <c r="F6215" s="65"/>
      <c r="G6215" s="64"/>
    </row>
    <row r="6216" ht="15.0" customHeight="1">
      <c r="E6216" s="64"/>
      <c r="F6216" s="65"/>
      <c r="G6216" s="64"/>
    </row>
    <row r="6217" ht="15.0" customHeight="1">
      <c r="E6217" s="64"/>
      <c r="F6217" s="65"/>
      <c r="G6217" s="64"/>
    </row>
    <row r="6218" ht="15.0" customHeight="1">
      <c r="E6218" s="64"/>
      <c r="F6218" s="65"/>
      <c r="G6218" s="64"/>
    </row>
    <row r="6219" ht="15.0" customHeight="1">
      <c r="E6219" s="64"/>
      <c r="F6219" s="65"/>
      <c r="G6219" s="64"/>
    </row>
    <row r="6220" ht="15.0" customHeight="1">
      <c r="E6220" s="64"/>
      <c r="F6220" s="65"/>
      <c r="G6220" s="64"/>
    </row>
    <row r="6221" ht="15.0" customHeight="1">
      <c r="E6221" s="64"/>
      <c r="F6221" s="65"/>
      <c r="G6221" s="64"/>
    </row>
    <row r="6222" ht="15.0" customHeight="1">
      <c r="E6222" s="64"/>
      <c r="F6222" s="65"/>
      <c r="G6222" s="64"/>
    </row>
    <row r="6223" ht="15.0" customHeight="1">
      <c r="E6223" s="64"/>
      <c r="F6223" s="65"/>
      <c r="G6223" s="64"/>
    </row>
    <row r="6224" ht="15.0" customHeight="1">
      <c r="E6224" s="64"/>
      <c r="F6224" s="65"/>
      <c r="G6224" s="64"/>
    </row>
    <row r="6225" ht="15.0" customHeight="1">
      <c r="E6225" s="64"/>
      <c r="F6225" s="65"/>
      <c r="G6225" s="64"/>
    </row>
    <row r="6226" ht="15.0" customHeight="1">
      <c r="E6226" s="64"/>
      <c r="F6226" s="65"/>
      <c r="G6226" s="64"/>
    </row>
    <row r="6227" ht="15.0" customHeight="1">
      <c r="E6227" s="64"/>
      <c r="F6227" s="65"/>
      <c r="G6227" s="64"/>
    </row>
    <row r="6228" ht="15.0" customHeight="1">
      <c r="E6228" s="64"/>
      <c r="F6228" s="65"/>
      <c r="G6228" s="64"/>
    </row>
    <row r="6229" ht="15.0" customHeight="1">
      <c r="E6229" s="64"/>
      <c r="F6229" s="65"/>
      <c r="G6229" s="64"/>
    </row>
    <row r="6230" ht="15.0" customHeight="1">
      <c r="E6230" s="64"/>
      <c r="F6230" s="65"/>
      <c r="G6230" s="64"/>
    </row>
    <row r="6231" ht="15.0" customHeight="1">
      <c r="E6231" s="64"/>
      <c r="F6231" s="65"/>
      <c r="G6231" s="64"/>
    </row>
    <row r="6232" ht="15.0" customHeight="1">
      <c r="E6232" s="64"/>
      <c r="F6232" s="65"/>
      <c r="G6232" s="64"/>
    </row>
    <row r="6233" ht="15.0" customHeight="1">
      <c r="E6233" s="64"/>
      <c r="F6233" s="65"/>
      <c r="G6233" s="64"/>
    </row>
    <row r="6234" ht="15.0" customHeight="1">
      <c r="E6234" s="64"/>
      <c r="F6234" s="65"/>
      <c r="G6234" s="64"/>
    </row>
    <row r="6235" ht="15.0" customHeight="1">
      <c r="E6235" s="64"/>
      <c r="F6235" s="65"/>
      <c r="G6235" s="64"/>
    </row>
    <row r="6236" ht="15.0" customHeight="1">
      <c r="E6236" s="64"/>
      <c r="F6236" s="65"/>
      <c r="G6236" s="64"/>
    </row>
    <row r="6237" ht="15.0" customHeight="1">
      <c r="E6237" s="64"/>
      <c r="F6237" s="65"/>
      <c r="G6237" s="64"/>
    </row>
    <row r="6238" ht="15.0" customHeight="1">
      <c r="E6238" s="64"/>
      <c r="F6238" s="65"/>
      <c r="G6238" s="64"/>
    </row>
    <row r="6239" ht="15.0" customHeight="1">
      <c r="E6239" s="64"/>
      <c r="F6239" s="65"/>
      <c r="G6239" s="64"/>
    </row>
    <row r="6240" ht="15.0" customHeight="1">
      <c r="E6240" s="64"/>
      <c r="F6240" s="65"/>
      <c r="G6240" s="64"/>
    </row>
    <row r="6241" ht="15.0" customHeight="1">
      <c r="E6241" s="64"/>
      <c r="F6241" s="65"/>
      <c r="G6241" s="64"/>
    </row>
    <row r="6242" ht="15.0" customHeight="1">
      <c r="E6242" s="64"/>
      <c r="F6242" s="65"/>
      <c r="G6242" s="64"/>
    </row>
    <row r="6243" ht="15.0" customHeight="1">
      <c r="E6243" s="64"/>
      <c r="F6243" s="65"/>
      <c r="G6243" s="64"/>
    </row>
    <row r="6244" ht="15.0" customHeight="1">
      <c r="E6244" s="64"/>
      <c r="F6244" s="65"/>
      <c r="G6244" s="64"/>
    </row>
    <row r="6245" ht="15.0" customHeight="1">
      <c r="E6245" s="64"/>
      <c r="F6245" s="65"/>
      <c r="G6245" s="64"/>
    </row>
    <row r="6246" ht="15.0" customHeight="1">
      <c r="E6246" s="64"/>
      <c r="F6246" s="65"/>
      <c r="G6246" s="64"/>
    </row>
    <row r="6247" ht="15.0" customHeight="1">
      <c r="E6247" s="64"/>
      <c r="F6247" s="65"/>
      <c r="G6247" s="64"/>
    </row>
    <row r="6248" ht="15.0" customHeight="1">
      <c r="E6248" s="64"/>
      <c r="F6248" s="65"/>
      <c r="G6248" s="64"/>
    </row>
    <row r="6249" ht="15.0" customHeight="1">
      <c r="E6249" s="64"/>
      <c r="F6249" s="65"/>
      <c r="G6249" s="64"/>
    </row>
    <row r="6250" ht="15.0" customHeight="1">
      <c r="E6250" s="64"/>
      <c r="F6250" s="65"/>
      <c r="G6250" s="64"/>
    </row>
    <row r="6251" ht="15.0" customHeight="1">
      <c r="E6251" s="64"/>
      <c r="F6251" s="65"/>
      <c r="G6251" s="64"/>
    </row>
    <row r="6252" ht="15.0" customHeight="1">
      <c r="E6252" s="64"/>
      <c r="F6252" s="65"/>
      <c r="G6252" s="64"/>
    </row>
    <row r="6253" ht="15.0" customHeight="1">
      <c r="E6253" s="64"/>
      <c r="F6253" s="65"/>
      <c r="G6253" s="64"/>
    </row>
    <row r="6254" ht="15.0" customHeight="1">
      <c r="E6254" s="64"/>
      <c r="F6254" s="65"/>
      <c r="G6254" s="64"/>
    </row>
    <row r="6255" ht="15.0" customHeight="1">
      <c r="E6255" s="64"/>
      <c r="F6255" s="65"/>
      <c r="G6255" s="64"/>
    </row>
    <row r="6256" ht="15.0" customHeight="1">
      <c r="E6256" s="64"/>
      <c r="F6256" s="65"/>
      <c r="G6256" s="64"/>
    </row>
    <row r="6257" ht="15.0" customHeight="1">
      <c r="E6257" s="64"/>
      <c r="F6257" s="65"/>
      <c r="G6257" s="64"/>
    </row>
    <row r="6258" ht="15.0" customHeight="1">
      <c r="E6258" s="64"/>
      <c r="F6258" s="65"/>
      <c r="G6258" s="64"/>
    </row>
    <row r="6259" ht="15.0" customHeight="1">
      <c r="E6259" s="64"/>
      <c r="F6259" s="65"/>
      <c r="G6259" s="64"/>
    </row>
    <row r="6260" ht="15.0" customHeight="1">
      <c r="E6260" s="64"/>
      <c r="F6260" s="65"/>
      <c r="G6260" s="64"/>
    </row>
    <row r="6261" ht="15.0" customHeight="1">
      <c r="E6261" s="64"/>
      <c r="F6261" s="65"/>
      <c r="G6261" s="64"/>
    </row>
    <row r="6262" ht="15.0" customHeight="1">
      <c r="E6262" s="64"/>
      <c r="F6262" s="65"/>
      <c r="G6262" s="64"/>
    </row>
    <row r="6263" ht="15.0" customHeight="1">
      <c r="E6263" s="64"/>
      <c r="F6263" s="65"/>
      <c r="G6263" s="64"/>
    </row>
    <row r="6264" ht="15.0" customHeight="1">
      <c r="E6264" s="64"/>
      <c r="F6264" s="65"/>
      <c r="G6264" s="64"/>
    </row>
    <row r="6265" ht="15.0" customHeight="1">
      <c r="E6265" s="64"/>
      <c r="F6265" s="65"/>
      <c r="G6265" s="64"/>
    </row>
    <row r="6266" ht="15.0" customHeight="1">
      <c r="E6266" s="64"/>
      <c r="F6266" s="65"/>
      <c r="G6266" s="64"/>
    </row>
    <row r="6267" ht="15.0" customHeight="1">
      <c r="E6267" s="64"/>
      <c r="F6267" s="65"/>
      <c r="G6267" s="64"/>
    </row>
    <row r="6268" ht="15.0" customHeight="1">
      <c r="E6268" s="64"/>
      <c r="F6268" s="65"/>
      <c r="G6268" s="64"/>
    </row>
    <row r="6269" ht="15.0" customHeight="1">
      <c r="E6269" s="64"/>
      <c r="F6269" s="65"/>
      <c r="G6269" s="64"/>
    </row>
    <row r="6270" ht="15.0" customHeight="1">
      <c r="E6270" s="64"/>
      <c r="F6270" s="65"/>
      <c r="G6270" s="64"/>
    </row>
    <row r="6271" ht="15.0" customHeight="1">
      <c r="E6271" s="64"/>
      <c r="F6271" s="65"/>
      <c r="G6271" s="64"/>
    </row>
    <row r="6272" ht="15.0" customHeight="1">
      <c r="E6272" s="64"/>
      <c r="F6272" s="65"/>
      <c r="G6272" s="64"/>
    </row>
    <row r="6273" ht="15.0" customHeight="1">
      <c r="E6273" s="64"/>
      <c r="F6273" s="65"/>
      <c r="G6273" s="64"/>
    </row>
    <row r="6274" ht="15.0" customHeight="1">
      <c r="E6274" s="64"/>
      <c r="F6274" s="65"/>
      <c r="G6274" s="64"/>
    </row>
    <row r="6275" ht="15.0" customHeight="1">
      <c r="E6275" s="64"/>
      <c r="F6275" s="65"/>
      <c r="G6275" s="64"/>
    </row>
    <row r="6276" ht="15.0" customHeight="1">
      <c r="E6276" s="64"/>
      <c r="F6276" s="65"/>
      <c r="G6276" s="64"/>
    </row>
    <row r="6277" ht="15.0" customHeight="1">
      <c r="E6277" s="64"/>
      <c r="F6277" s="65"/>
      <c r="G6277" s="64"/>
    </row>
    <row r="6278" ht="15.0" customHeight="1">
      <c r="E6278" s="64"/>
      <c r="F6278" s="65"/>
      <c r="G6278" s="64"/>
    </row>
    <row r="6279" ht="15.0" customHeight="1">
      <c r="E6279" s="64"/>
      <c r="F6279" s="65"/>
      <c r="G6279" s="64"/>
    </row>
    <row r="6280" ht="15.0" customHeight="1">
      <c r="E6280" s="64"/>
      <c r="F6280" s="65"/>
      <c r="G6280" s="64"/>
    </row>
    <row r="6281" ht="15.0" customHeight="1">
      <c r="E6281" s="64"/>
      <c r="F6281" s="65"/>
      <c r="G6281" s="64"/>
    </row>
    <row r="6282" ht="15.0" customHeight="1">
      <c r="E6282" s="64"/>
      <c r="F6282" s="65"/>
      <c r="G6282" s="64"/>
    </row>
    <row r="6283" ht="15.0" customHeight="1">
      <c r="E6283" s="64"/>
      <c r="F6283" s="65"/>
      <c r="G6283" s="64"/>
    </row>
    <row r="6284" ht="15.0" customHeight="1">
      <c r="E6284" s="64"/>
      <c r="F6284" s="65"/>
      <c r="G6284" s="64"/>
    </row>
    <row r="6285" ht="15.0" customHeight="1">
      <c r="E6285" s="64"/>
      <c r="F6285" s="65"/>
      <c r="G6285" s="64"/>
    </row>
    <row r="6286" ht="15.0" customHeight="1">
      <c r="E6286" s="64"/>
      <c r="F6286" s="65"/>
      <c r="G6286" s="64"/>
    </row>
    <row r="6287" ht="15.0" customHeight="1">
      <c r="E6287" s="64"/>
      <c r="F6287" s="65"/>
      <c r="G6287" s="64"/>
    </row>
    <row r="6288" ht="15.0" customHeight="1">
      <c r="E6288" s="64"/>
      <c r="F6288" s="65"/>
      <c r="G6288" s="64"/>
    </row>
    <row r="6289" ht="15.0" customHeight="1">
      <c r="E6289" s="64"/>
      <c r="F6289" s="65"/>
      <c r="G6289" s="64"/>
    </row>
    <row r="6290" ht="15.0" customHeight="1">
      <c r="E6290" s="64"/>
      <c r="F6290" s="65"/>
      <c r="G6290" s="64"/>
    </row>
    <row r="6291" ht="15.0" customHeight="1">
      <c r="E6291" s="64"/>
      <c r="F6291" s="65"/>
      <c r="G6291" s="64"/>
    </row>
    <row r="6292" ht="15.0" customHeight="1">
      <c r="E6292" s="64"/>
      <c r="F6292" s="65"/>
      <c r="G6292" s="64"/>
    </row>
    <row r="6293" ht="15.0" customHeight="1">
      <c r="E6293" s="64"/>
      <c r="F6293" s="65"/>
      <c r="G6293" s="64"/>
    </row>
    <row r="6294" ht="15.0" customHeight="1">
      <c r="E6294" s="64"/>
      <c r="F6294" s="65"/>
      <c r="G6294" s="64"/>
    </row>
    <row r="6295" ht="15.0" customHeight="1">
      <c r="E6295" s="64"/>
      <c r="F6295" s="65"/>
      <c r="G6295" s="64"/>
    </row>
    <row r="6296" ht="15.0" customHeight="1">
      <c r="E6296" s="64"/>
      <c r="F6296" s="65"/>
      <c r="G6296" s="64"/>
    </row>
    <row r="6297" ht="15.0" customHeight="1">
      <c r="E6297" s="64"/>
      <c r="F6297" s="65"/>
      <c r="G6297" s="64"/>
    </row>
    <row r="6298" ht="15.0" customHeight="1">
      <c r="E6298" s="64"/>
      <c r="F6298" s="65"/>
      <c r="G6298" s="64"/>
    </row>
    <row r="6299" ht="15.0" customHeight="1">
      <c r="E6299" s="64"/>
      <c r="F6299" s="65"/>
      <c r="G6299" s="64"/>
    </row>
    <row r="6300" ht="15.0" customHeight="1">
      <c r="E6300" s="64"/>
      <c r="F6300" s="65"/>
      <c r="G6300" s="64"/>
    </row>
    <row r="6301" ht="15.0" customHeight="1">
      <c r="E6301" s="64"/>
      <c r="F6301" s="65"/>
      <c r="G6301" s="64"/>
    </row>
    <row r="6302" ht="15.0" customHeight="1">
      <c r="E6302" s="64"/>
      <c r="F6302" s="65"/>
      <c r="G6302" s="64"/>
    </row>
    <row r="6303" ht="15.0" customHeight="1">
      <c r="E6303" s="64"/>
      <c r="F6303" s="65"/>
      <c r="G6303" s="64"/>
    </row>
    <row r="6304" ht="15.0" customHeight="1">
      <c r="E6304" s="64"/>
      <c r="F6304" s="65"/>
      <c r="G6304" s="64"/>
    </row>
    <row r="6305" ht="15.0" customHeight="1">
      <c r="E6305" s="64"/>
      <c r="F6305" s="65"/>
      <c r="G6305" s="64"/>
    </row>
    <row r="6306" ht="15.0" customHeight="1">
      <c r="E6306" s="64"/>
      <c r="F6306" s="65"/>
      <c r="G6306" s="64"/>
    </row>
    <row r="6307" ht="15.0" customHeight="1">
      <c r="E6307" s="64"/>
      <c r="F6307" s="65"/>
      <c r="G6307" s="64"/>
    </row>
    <row r="6308" ht="15.0" customHeight="1">
      <c r="E6308" s="64"/>
      <c r="F6308" s="65"/>
      <c r="G6308" s="64"/>
    </row>
    <row r="6309" ht="15.0" customHeight="1">
      <c r="E6309" s="64"/>
      <c r="F6309" s="65"/>
      <c r="G6309" s="64"/>
    </row>
    <row r="6310" ht="15.0" customHeight="1">
      <c r="E6310" s="64"/>
      <c r="F6310" s="65"/>
      <c r="G6310" s="64"/>
    </row>
    <row r="6311" ht="15.0" customHeight="1">
      <c r="E6311" s="64"/>
      <c r="F6311" s="65"/>
      <c r="G6311" s="64"/>
    </row>
    <row r="6312" ht="15.0" customHeight="1">
      <c r="E6312" s="64"/>
      <c r="F6312" s="65"/>
      <c r="G6312" s="64"/>
    </row>
    <row r="6313" ht="15.0" customHeight="1">
      <c r="E6313" s="64"/>
      <c r="F6313" s="65"/>
      <c r="G6313" s="64"/>
    </row>
    <row r="6314" ht="15.0" customHeight="1">
      <c r="E6314" s="64"/>
      <c r="F6314" s="65"/>
      <c r="G6314" s="64"/>
    </row>
    <row r="6315" ht="15.0" customHeight="1">
      <c r="E6315" s="64"/>
      <c r="F6315" s="65"/>
      <c r="G6315" s="64"/>
    </row>
    <row r="6316" ht="15.0" customHeight="1">
      <c r="E6316" s="64"/>
      <c r="F6316" s="65"/>
      <c r="G6316" s="64"/>
    </row>
    <row r="6317" ht="15.0" customHeight="1">
      <c r="E6317" s="64"/>
      <c r="F6317" s="65"/>
      <c r="G6317" s="64"/>
    </row>
    <row r="6318" ht="15.0" customHeight="1">
      <c r="E6318" s="64"/>
      <c r="F6318" s="65"/>
      <c r="G6318" s="64"/>
    </row>
    <row r="6319" ht="15.0" customHeight="1">
      <c r="E6319" s="64"/>
      <c r="F6319" s="65"/>
      <c r="G6319" s="64"/>
    </row>
    <row r="6320" ht="15.0" customHeight="1">
      <c r="E6320" s="64"/>
      <c r="F6320" s="65"/>
      <c r="G6320" s="64"/>
    </row>
    <row r="6321" ht="15.0" customHeight="1">
      <c r="E6321" s="64"/>
      <c r="F6321" s="65"/>
      <c r="G6321" s="64"/>
    </row>
    <row r="6322" ht="15.0" customHeight="1">
      <c r="E6322" s="64"/>
      <c r="F6322" s="65"/>
      <c r="G6322" s="64"/>
    </row>
    <row r="6323" ht="15.0" customHeight="1">
      <c r="E6323" s="64"/>
      <c r="F6323" s="65"/>
      <c r="G6323" s="64"/>
    </row>
    <row r="6324" ht="15.0" customHeight="1">
      <c r="E6324" s="64"/>
      <c r="F6324" s="65"/>
      <c r="G6324" s="64"/>
    </row>
    <row r="6325" ht="15.0" customHeight="1">
      <c r="E6325" s="64"/>
      <c r="F6325" s="65"/>
      <c r="G6325" s="64"/>
    </row>
    <row r="6326" ht="15.0" customHeight="1">
      <c r="E6326" s="64"/>
      <c r="F6326" s="65"/>
      <c r="G6326" s="64"/>
    </row>
    <row r="6327" ht="15.0" customHeight="1">
      <c r="E6327" s="64"/>
      <c r="F6327" s="65"/>
      <c r="G6327" s="64"/>
    </row>
    <row r="6328" ht="15.0" customHeight="1">
      <c r="E6328" s="64"/>
      <c r="F6328" s="65"/>
      <c r="G6328" s="64"/>
    </row>
    <row r="6329" ht="15.0" customHeight="1">
      <c r="E6329" s="64"/>
      <c r="F6329" s="65"/>
      <c r="G6329" s="64"/>
    </row>
    <row r="6330" ht="15.0" customHeight="1">
      <c r="E6330" s="64"/>
      <c r="F6330" s="65"/>
      <c r="G6330" s="64"/>
    </row>
    <row r="6331" ht="15.0" customHeight="1">
      <c r="E6331" s="64"/>
      <c r="F6331" s="65"/>
      <c r="G6331" s="64"/>
    </row>
    <row r="6332" ht="15.0" customHeight="1">
      <c r="E6332" s="64"/>
      <c r="F6332" s="65"/>
      <c r="G6332" s="64"/>
    </row>
    <row r="6333" ht="15.0" customHeight="1">
      <c r="E6333" s="64"/>
      <c r="F6333" s="65"/>
      <c r="G6333" s="64"/>
    </row>
    <row r="6334" ht="15.0" customHeight="1">
      <c r="E6334" s="64"/>
      <c r="F6334" s="65"/>
      <c r="G6334" s="64"/>
    </row>
    <row r="6335" ht="15.0" customHeight="1">
      <c r="E6335" s="64"/>
      <c r="F6335" s="65"/>
      <c r="G6335" s="64"/>
    </row>
    <row r="6336" ht="15.0" customHeight="1">
      <c r="E6336" s="64"/>
      <c r="F6336" s="65"/>
      <c r="G6336" s="64"/>
    </row>
    <row r="6337" ht="15.0" customHeight="1">
      <c r="E6337" s="64"/>
      <c r="F6337" s="65"/>
      <c r="G6337" s="64"/>
    </row>
    <row r="6338" ht="15.0" customHeight="1">
      <c r="E6338" s="64"/>
      <c r="F6338" s="65"/>
      <c r="G6338" s="64"/>
    </row>
    <row r="6339" ht="15.0" customHeight="1">
      <c r="E6339" s="64"/>
      <c r="F6339" s="65"/>
      <c r="G6339" s="64"/>
    </row>
    <row r="6340" ht="15.0" customHeight="1">
      <c r="E6340" s="64"/>
      <c r="F6340" s="65"/>
      <c r="G6340" s="64"/>
    </row>
    <row r="6341" ht="15.0" customHeight="1">
      <c r="E6341" s="64"/>
      <c r="F6341" s="65"/>
      <c r="G6341" s="64"/>
    </row>
    <row r="6342" ht="15.0" customHeight="1">
      <c r="E6342" s="64"/>
      <c r="F6342" s="65"/>
      <c r="G6342" s="64"/>
    </row>
    <row r="6343" ht="15.0" customHeight="1">
      <c r="E6343" s="64"/>
      <c r="F6343" s="65"/>
      <c r="G6343" s="64"/>
    </row>
    <row r="6344" ht="15.0" customHeight="1">
      <c r="E6344" s="64"/>
      <c r="F6344" s="65"/>
      <c r="G6344" s="64"/>
    </row>
    <row r="6345" ht="15.0" customHeight="1">
      <c r="E6345" s="64"/>
      <c r="F6345" s="65"/>
      <c r="G6345" s="64"/>
    </row>
    <row r="6346" ht="15.0" customHeight="1">
      <c r="E6346" s="64"/>
      <c r="F6346" s="65"/>
      <c r="G6346" s="64"/>
    </row>
    <row r="6347" ht="15.0" customHeight="1">
      <c r="E6347" s="64"/>
      <c r="F6347" s="65"/>
      <c r="G6347" s="64"/>
    </row>
    <row r="6348" ht="15.0" customHeight="1">
      <c r="E6348" s="64"/>
      <c r="F6348" s="65"/>
      <c r="G6348" s="64"/>
    </row>
    <row r="6349" ht="15.0" customHeight="1">
      <c r="E6349" s="64"/>
      <c r="F6349" s="65"/>
      <c r="G6349" s="64"/>
    </row>
    <row r="6350" ht="15.0" customHeight="1">
      <c r="E6350" s="64"/>
      <c r="F6350" s="65"/>
      <c r="G6350" s="64"/>
    </row>
    <row r="6351" ht="15.0" customHeight="1">
      <c r="E6351" s="64"/>
      <c r="F6351" s="65"/>
      <c r="G6351" s="64"/>
    </row>
    <row r="6352" ht="15.0" customHeight="1">
      <c r="E6352" s="64"/>
      <c r="F6352" s="65"/>
      <c r="G6352" s="64"/>
    </row>
    <row r="6353" ht="15.0" customHeight="1">
      <c r="E6353" s="64"/>
      <c r="F6353" s="65"/>
      <c r="G6353" s="64"/>
    </row>
    <row r="6354" ht="15.0" customHeight="1">
      <c r="E6354" s="64"/>
      <c r="F6354" s="65"/>
      <c r="G6354" s="64"/>
    </row>
    <row r="6355" ht="15.0" customHeight="1">
      <c r="E6355" s="64"/>
      <c r="F6355" s="65"/>
      <c r="G6355" s="64"/>
    </row>
    <row r="6356" ht="15.0" customHeight="1">
      <c r="E6356" s="64"/>
      <c r="F6356" s="65"/>
      <c r="G6356" s="64"/>
    </row>
    <row r="6357" ht="15.0" customHeight="1">
      <c r="E6357" s="64"/>
      <c r="F6357" s="65"/>
      <c r="G6357" s="64"/>
    </row>
    <row r="6358" ht="15.0" customHeight="1">
      <c r="E6358" s="64"/>
      <c r="F6358" s="65"/>
      <c r="G6358" s="64"/>
    </row>
    <row r="6359" ht="15.0" customHeight="1">
      <c r="E6359" s="64"/>
      <c r="F6359" s="65"/>
      <c r="G6359" s="64"/>
    </row>
    <row r="6360" ht="15.0" customHeight="1">
      <c r="E6360" s="64"/>
      <c r="F6360" s="65"/>
      <c r="G6360" s="64"/>
    </row>
    <row r="6361" ht="15.0" customHeight="1">
      <c r="E6361" s="64"/>
      <c r="F6361" s="65"/>
      <c r="G6361" s="64"/>
    </row>
    <row r="6362" ht="15.0" customHeight="1">
      <c r="E6362" s="64"/>
      <c r="F6362" s="65"/>
      <c r="G6362" s="64"/>
    </row>
    <row r="6363" ht="15.0" customHeight="1">
      <c r="E6363" s="64"/>
      <c r="F6363" s="65"/>
      <c r="G6363" s="64"/>
    </row>
    <row r="6364" ht="15.0" customHeight="1">
      <c r="E6364" s="64"/>
      <c r="F6364" s="65"/>
      <c r="G6364" s="64"/>
    </row>
    <row r="6365" ht="15.0" customHeight="1">
      <c r="E6365" s="64"/>
      <c r="F6365" s="65"/>
      <c r="G6365" s="64"/>
    </row>
    <row r="6366" ht="15.0" customHeight="1">
      <c r="E6366" s="64"/>
      <c r="F6366" s="65"/>
      <c r="G6366" s="64"/>
    </row>
    <row r="6367" ht="15.0" customHeight="1">
      <c r="E6367" s="64"/>
      <c r="F6367" s="65"/>
      <c r="G6367" s="64"/>
    </row>
    <row r="6368" ht="15.0" customHeight="1">
      <c r="E6368" s="64"/>
      <c r="F6368" s="65"/>
      <c r="G6368" s="64"/>
    </row>
    <row r="6369" ht="15.0" customHeight="1">
      <c r="E6369" s="64"/>
      <c r="F6369" s="65"/>
      <c r="G6369" s="64"/>
    </row>
    <row r="6370" ht="15.0" customHeight="1">
      <c r="E6370" s="64"/>
      <c r="F6370" s="65"/>
      <c r="G6370" s="64"/>
    </row>
    <row r="6371" ht="15.0" customHeight="1">
      <c r="E6371" s="64"/>
      <c r="F6371" s="65"/>
      <c r="G6371" s="64"/>
    </row>
    <row r="6372" ht="15.0" customHeight="1">
      <c r="E6372" s="64"/>
      <c r="F6372" s="65"/>
      <c r="G6372" s="64"/>
    </row>
    <row r="6373" ht="15.0" customHeight="1">
      <c r="E6373" s="64"/>
      <c r="F6373" s="65"/>
      <c r="G6373" s="64"/>
    </row>
    <row r="6374" ht="15.0" customHeight="1">
      <c r="E6374" s="64"/>
      <c r="F6374" s="65"/>
      <c r="G6374" s="64"/>
    </row>
    <row r="6375" ht="15.0" customHeight="1">
      <c r="E6375" s="64"/>
      <c r="F6375" s="65"/>
      <c r="G6375" s="64"/>
    </row>
    <row r="6376" ht="15.0" customHeight="1">
      <c r="E6376" s="64"/>
      <c r="F6376" s="65"/>
      <c r="G6376" s="64"/>
    </row>
    <row r="6377" ht="15.0" customHeight="1">
      <c r="E6377" s="64"/>
      <c r="F6377" s="65"/>
      <c r="G6377" s="64"/>
    </row>
    <row r="6378" ht="15.0" customHeight="1">
      <c r="E6378" s="64"/>
      <c r="F6378" s="65"/>
      <c r="G6378" s="64"/>
    </row>
    <row r="6379" ht="15.0" customHeight="1">
      <c r="E6379" s="64"/>
      <c r="F6379" s="65"/>
      <c r="G6379" s="64"/>
    </row>
    <row r="6380" ht="15.0" customHeight="1">
      <c r="E6380" s="64"/>
      <c r="F6380" s="65"/>
      <c r="G6380" s="64"/>
    </row>
    <row r="6381" ht="15.0" customHeight="1">
      <c r="E6381" s="64"/>
      <c r="F6381" s="65"/>
      <c r="G6381" s="64"/>
    </row>
    <row r="6382" ht="15.0" customHeight="1">
      <c r="E6382" s="64"/>
      <c r="F6382" s="65"/>
      <c r="G6382" s="64"/>
    </row>
    <row r="6383" ht="15.0" customHeight="1">
      <c r="E6383" s="64"/>
      <c r="F6383" s="65"/>
      <c r="G6383" s="64"/>
    </row>
    <row r="6384" ht="15.0" customHeight="1">
      <c r="E6384" s="64"/>
      <c r="F6384" s="65"/>
      <c r="G6384" s="64"/>
    </row>
    <row r="6385" ht="15.0" customHeight="1">
      <c r="E6385" s="64"/>
      <c r="F6385" s="65"/>
      <c r="G6385" s="64"/>
    </row>
    <row r="6386" ht="15.0" customHeight="1">
      <c r="E6386" s="64"/>
      <c r="F6386" s="65"/>
      <c r="G6386" s="64"/>
    </row>
    <row r="6387" ht="15.0" customHeight="1">
      <c r="E6387" s="64"/>
      <c r="F6387" s="65"/>
      <c r="G6387" s="64"/>
    </row>
    <row r="6388" ht="15.0" customHeight="1">
      <c r="E6388" s="64"/>
      <c r="F6388" s="65"/>
      <c r="G6388" s="64"/>
    </row>
    <row r="6389" ht="15.0" customHeight="1">
      <c r="E6389" s="64"/>
      <c r="F6389" s="65"/>
      <c r="G6389" s="64"/>
    </row>
    <row r="6390" ht="15.0" customHeight="1">
      <c r="E6390" s="64"/>
      <c r="F6390" s="65"/>
      <c r="G6390" s="64"/>
    </row>
    <row r="6391" ht="15.0" customHeight="1">
      <c r="E6391" s="64"/>
      <c r="F6391" s="65"/>
      <c r="G6391" s="64"/>
    </row>
    <row r="6392" ht="15.0" customHeight="1">
      <c r="E6392" s="64"/>
      <c r="F6392" s="65"/>
      <c r="G6392" s="64"/>
    </row>
    <row r="6393" ht="15.0" customHeight="1">
      <c r="E6393" s="64"/>
      <c r="F6393" s="65"/>
      <c r="G6393" s="64"/>
    </row>
    <row r="6394" ht="15.0" customHeight="1">
      <c r="E6394" s="64"/>
      <c r="F6394" s="65"/>
      <c r="G6394" s="64"/>
    </row>
    <row r="6395" ht="15.0" customHeight="1">
      <c r="E6395" s="64"/>
      <c r="F6395" s="65"/>
      <c r="G6395" s="64"/>
    </row>
    <row r="6396" ht="15.0" customHeight="1">
      <c r="E6396" s="64"/>
      <c r="F6396" s="65"/>
      <c r="G6396" s="64"/>
    </row>
    <row r="6397" ht="15.0" customHeight="1">
      <c r="E6397" s="64"/>
      <c r="F6397" s="65"/>
      <c r="G6397" s="64"/>
    </row>
    <row r="6398" ht="15.0" customHeight="1">
      <c r="E6398" s="64"/>
      <c r="F6398" s="65"/>
      <c r="G6398" s="64"/>
    </row>
    <row r="6399" ht="15.0" customHeight="1">
      <c r="E6399" s="64"/>
      <c r="F6399" s="65"/>
      <c r="G6399" s="64"/>
    </row>
    <row r="6400" ht="15.0" customHeight="1">
      <c r="E6400" s="64"/>
      <c r="F6400" s="65"/>
      <c r="G6400" s="64"/>
    </row>
    <row r="6401" ht="15.0" customHeight="1">
      <c r="E6401" s="64"/>
      <c r="F6401" s="65"/>
      <c r="G6401" s="64"/>
    </row>
    <row r="6402" ht="15.0" customHeight="1">
      <c r="E6402" s="64"/>
      <c r="F6402" s="65"/>
      <c r="G6402" s="64"/>
    </row>
    <row r="6403" ht="15.0" customHeight="1">
      <c r="E6403" s="64"/>
      <c r="F6403" s="65"/>
      <c r="G6403" s="64"/>
    </row>
    <row r="6404" ht="15.0" customHeight="1">
      <c r="E6404" s="64"/>
      <c r="F6404" s="65"/>
      <c r="G6404" s="64"/>
    </row>
    <row r="6405" ht="15.0" customHeight="1">
      <c r="E6405" s="64"/>
      <c r="F6405" s="65"/>
      <c r="G6405" s="64"/>
    </row>
    <row r="6406" ht="15.0" customHeight="1">
      <c r="E6406" s="64"/>
      <c r="F6406" s="65"/>
      <c r="G6406" s="64"/>
    </row>
    <row r="6407" ht="15.0" customHeight="1">
      <c r="E6407" s="64"/>
      <c r="F6407" s="65"/>
      <c r="G6407" s="64"/>
    </row>
    <row r="6408" ht="15.0" customHeight="1">
      <c r="E6408" s="64"/>
      <c r="F6408" s="65"/>
      <c r="G6408" s="64"/>
    </row>
    <row r="6409" ht="15.0" customHeight="1">
      <c r="E6409" s="64"/>
      <c r="F6409" s="65"/>
      <c r="G6409" s="64"/>
    </row>
    <row r="6410" ht="15.0" customHeight="1">
      <c r="E6410" s="64"/>
      <c r="F6410" s="65"/>
      <c r="G6410" s="64"/>
    </row>
    <row r="6411" ht="15.0" customHeight="1">
      <c r="E6411" s="64"/>
      <c r="F6411" s="65"/>
      <c r="G6411" s="64"/>
    </row>
    <row r="6412" ht="15.0" customHeight="1">
      <c r="E6412" s="64"/>
      <c r="F6412" s="65"/>
      <c r="G6412" s="64"/>
    </row>
    <row r="6413" ht="15.0" customHeight="1">
      <c r="E6413" s="64"/>
      <c r="F6413" s="65"/>
      <c r="G6413" s="64"/>
    </row>
    <row r="6414" ht="15.0" customHeight="1">
      <c r="E6414" s="64"/>
      <c r="F6414" s="65"/>
      <c r="G6414" s="64"/>
    </row>
    <row r="6415" ht="15.0" customHeight="1">
      <c r="E6415" s="64"/>
      <c r="F6415" s="65"/>
      <c r="G6415" s="64"/>
    </row>
    <row r="6416" ht="15.0" customHeight="1">
      <c r="E6416" s="64"/>
      <c r="F6416" s="65"/>
      <c r="G6416" s="64"/>
    </row>
    <row r="6417" ht="15.0" customHeight="1">
      <c r="E6417" s="64"/>
      <c r="F6417" s="65"/>
      <c r="G6417" s="64"/>
    </row>
    <row r="6418" ht="15.0" customHeight="1">
      <c r="E6418" s="64"/>
      <c r="F6418" s="65"/>
      <c r="G6418" s="64"/>
    </row>
    <row r="6419" ht="15.0" customHeight="1">
      <c r="E6419" s="64"/>
      <c r="F6419" s="65"/>
      <c r="G6419" s="64"/>
    </row>
    <row r="6420" ht="15.0" customHeight="1">
      <c r="E6420" s="64"/>
      <c r="F6420" s="65"/>
      <c r="G6420" s="64"/>
    </row>
    <row r="6421" ht="15.0" customHeight="1">
      <c r="E6421" s="64"/>
      <c r="F6421" s="65"/>
      <c r="G6421" s="64"/>
    </row>
    <row r="6422" ht="15.0" customHeight="1">
      <c r="E6422" s="64"/>
      <c r="F6422" s="65"/>
      <c r="G6422" s="64"/>
    </row>
    <row r="6423" ht="15.0" customHeight="1">
      <c r="E6423" s="64"/>
      <c r="F6423" s="65"/>
      <c r="G6423" s="64"/>
    </row>
    <row r="6424" ht="15.0" customHeight="1">
      <c r="E6424" s="64"/>
      <c r="F6424" s="65"/>
      <c r="G6424" s="64"/>
    </row>
    <row r="6425" ht="15.0" customHeight="1">
      <c r="E6425" s="64"/>
      <c r="F6425" s="65"/>
      <c r="G6425" s="64"/>
    </row>
    <row r="6426" ht="15.0" customHeight="1">
      <c r="E6426" s="64"/>
      <c r="F6426" s="65"/>
      <c r="G6426" s="64"/>
    </row>
    <row r="6427" ht="15.0" customHeight="1">
      <c r="E6427" s="64"/>
      <c r="F6427" s="65"/>
      <c r="G6427" s="64"/>
    </row>
    <row r="6428" ht="15.0" customHeight="1">
      <c r="E6428" s="64"/>
      <c r="F6428" s="65"/>
      <c r="G6428" s="64"/>
    </row>
    <row r="6429" ht="15.0" customHeight="1">
      <c r="E6429" s="64"/>
      <c r="F6429" s="65"/>
      <c r="G6429" s="64"/>
    </row>
    <row r="6430" ht="15.0" customHeight="1">
      <c r="E6430" s="64"/>
      <c r="F6430" s="65"/>
      <c r="G6430" s="64"/>
    </row>
    <row r="6431" ht="15.0" customHeight="1">
      <c r="E6431" s="64"/>
      <c r="F6431" s="65"/>
      <c r="G6431" s="64"/>
    </row>
    <row r="6432" ht="15.0" customHeight="1">
      <c r="E6432" s="64"/>
      <c r="F6432" s="65"/>
      <c r="G6432" s="64"/>
    </row>
    <row r="6433" ht="15.0" customHeight="1">
      <c r="E6433" s="64"/>
      <c r="F6433" s="65"/>
      <c r="G6433" s="64"/>
    </row>
    <row r="6434" ht="15.0" customHeight="1">
      <c r="E6434" s="64"/>
      <c r="F6434" s="65"/>
      <c r="G6434" s="64"/>
    </row>
    <row r="6435" ht="15.0" customHeight="1">
      <c r="E6435" s="64"/>
      <c r="F6435" s="65"/>
      <c r="G6435" s="64"/>
    </row>
    <row r="6436" ht="15.0" customHeight="1">
      <c r="E6436" s="64"/>
      <c r="F6436" s="65"/>
      <c r="G6436" s="64"/>
    </row>
    <row r="6437" ht="15.0" customHeight="1">
      <c r="E6437" s="64"/>
      <c r="F6437" s="65"/>
      <c r="G6437" s="64"/>
    </row>
    <row r="6438" ht="15.0" customHeight="1">
      <c r="E6438" s="64"/>
      <c r="F6438" s="65"/>
      <c r="G6438" s="64"/>
    </row>
    <row r="6439" ht="15.0" customHeight="1">
      <c r="E6439" s="64"/>
      <c r="F6439" s="65"/>
      <c r="G6439" s="64"/>
    </row>
    <row r="6440" ht="15.0" customHeight="1">
      <c r="E6440" s="64"/>
      <c r="F6440" s="65"/>
      <c r="G6440" s="64"/>
    </row>
    <row r="6441" ht="15.0" customHeight="1">
      <c r="E6441" s="64"/>
      <c r="F6441" s="65"/>
      <c r="G6441" s="64"/>
    </row>
    <row r="6442" ht="15.0" customHeight="1">
      <c r="E6442" s="64"/>
      <c r="F6442" s="65"/>
      <c r="G6442" s="64"/>
    </row>
    <row r="6443" ht="15.0" customHeight="1">
      <c r="E6443" s="64"/>
      <c r="F6443" s="65"/>
      <c r="G6443" s="64"/>
    </row>
    <row r="6444" ht="15.0" customHeight="1">
      <c r="E6444" s="64"/>
      <c r="F6444" s="65"/>
      <c r="G6444" s="64"/>
    </row>
    <row r="6445" ht="15.0" customHeight="1">
      <c r="E6445" s="64"/>
      <c r="F6445" s="65"/>
      <c r="G6445" s="64"/>
    </row>
    <row r="6446" ht="15.0" customHeight="1">
      <c r="E6446" s="64"/>
      <c r="F6446" s="65"/>
      <c r="G6446" s="64"/>
    </row>
    <row r="6447" ht="15.0" customHeight="1">
      <c r="E6447" s="64"/>
      <c r="F6447" s="65"/>
      <c r="G6447" s="64"/>
    </row>
    <row r="6448" ht="15.0" customHeight="1">
      <c r="E6448" s="64"/>
      <c r="F6448" s="65"/>
      <c r="G6448" s="64"/>
    </row>
    <row r="6449" ht="15.0" customHeight="1">
      <c r="E6449" s="64"/>
      <c r="F6449" s="65"/>
      <c r="G6449" s="64"/>
    </row>
    <row r="6450" ht="15.0" customHeight="1">
      <c r="E6450" s="64"/>
      <c r="F6450" s="65"/>
      <c r="G6450" s="64"/>
    </row>
    <row r="6451" ht="15.0" customHeight="1">
      <c r="E6451" s="64"/>
      <c r="F6451" s="65"/>
      <c r="G6451" s="64"/>
    </row>
    <row r="6452" ht="15.0" customHeight="1">
      <c r="E6452" s="64"/>
      <c r="F6452" s="65"/>
      <c r="G6452" s="64"/>
    </row>
    <row r="6453" ht="15.0" customHeight="1">
      <c r="E6453" s="64"/>
      <c r="F6453" s="65"/>
      <c r="G6453" s="64"/>
    </row>
    <row r="6454" ht="15.0" customHeight="1">
      <c r="E6454" s="64"/>
      <c r="F6454" s="65"/>
      <c r="G6454" s="64"/>
    </row>
    <row r="6455" ht="15.0" customHeight="1">
      <c r="E6455" s="64"/>
      <c r="F6455" s="65"/>
      <c r="G6455" s="64"/>
    </row>
    <row r="6456" ht="15.0" customHeight="1">
      <c r="E6456" s="64"/>
      <c r="F6456" s="65"/>
      <c r="G6456" s="64"/>
    </row>
    <row r="6457" ht="15.0" customHeight="1">
      <c r="E6457" s="64"/>
      <c r="F6457" s="65"/>
      <c r="G6457" s="64"/>
    </row>
    <row r="6458" ht="15.0" customHeight="1">
      <c r="E6458" s="64"/>
      <c r="F6458" s="65"/>
      <c r="G6458" s="64"/>
    </row>
    <row r="6459" ht="15.0" customHeight="1">
      <c r="E6459" s="64"/>
      <c r="F6459" s="65"/>
      <c r="G6459" s="64"/>
    </row>
    <row r="6460" ht="15.0" customHeight="1">
      <c r="E6460" s="64"/>
      <c r="F6460" s="65"/>
      <c r="G6460" s="64"/>
    </row>
    <row r="6461" ht="15.0" customHeight="1">
      <c r="E6461" s="64"/>
      <c r="F6461" s="65"/>
      <c r="G6461" s="64"/>
    </row>
    <row r="6462" ht="15.0" customHeight="1">
      <c r="E6462" s="64"/>
      <c r="F6462" s="65"/>
      <c r="G6462" s="64"/>
    </row>
    <row r="6463" ht="15.0" customHeight="1">
      <c r="E6463" s="64"/>
      <c r="F6463" s="65"/>
      <c r="G6463" s="64"/>
    </row>
    <row r="6464" ht="15.0" customHeight="1">
      <c r="E6464" s="64"/>
      <c r="F6464" s="65"/>
      <c r="G6464" s="64"/>
    </row>
    <row r="6465" ht="15.0" customHeight="1">
      <c r="E6465" s="64"/>
      <c r="F6465" s="65"/>
      <c r="G6465" s="64"/>
    </row>
    <row r="6466" ht="15.0" customHeight="1">
      <c r="E6466" s="64"/>
      <c r="F6466" s="65"/>
      <c r="G6466" s="64"/>
    </row>
    <row r="6467" ht="15.0" customHeight="1">
      <c r="E6467" s="64"/>
      <c r="F6467" s="65"/>
      <c r="G6467" s="64"/>
    </row>
    <row r="6468" ht="15.0" customHeight="1">
      <c r="E6468" s="64"/>
      <c r="F6468" s="65"/>
      <c r="G6468" s="64"/>
    </row>
    <row r="6469" ht="15.0" customHeight="1">
      <c r="E6469" s="64"/>
      <c r="F6469" s="65"/>
      <c r="G6469" s="64"/>
    </row>
    <row r="6470" ht="15.0" customHeight="1">
      <c r="E6470" s="64"/>
      <c r="F6470" s="65"/>
      <c r="G6470" s="64"/>
    </row>
    <row r="6471" ht="15.0" customHeight="1">
      <c r="E6471" s="64"/>
      <c r="F6471" s="65"/>
      <c r="G6471" s="64"/>
    </row>
    <row r="6472" ht="15.0" customHeight="1">
      <c r="E6472" s="64"/>
      <c r="F6472" s="65"/>
      <c r="G6472" s="64"/>
    </row>
    <row r="6473" ht="15.0" customHeight="1">
      <c r="E6473" s="64"/>
      <c r="F6473" s="65"/>
      <c r="G6473" s="64"/>
    </row>
    <row r="6474" ht="15.0" customHeight="1">
      <c r="E6474" s="64"/>
      <c r="F6474" s="65"/>
      <c r="G6474" s="64"/>
    </row>
    <row r="6475" ht="15.0" customHeight="1">
      <c r="E6475" s="64"/>
      <c r="F6475" s="65"/>
      <c r="G6475" s="64"/>
    </row>
    <row r="6476" ht="15.0" customHeight="1">
      <c r="E6476" s="64"/>
      <c r="F6476" s="65"/>
      <c r="G6476" s="64"/>
    </row>
    <row r="6477" ht="15.0" customHeight="1">
      <c r="E6477" s="64"/>
      <c r="F6477" s="65"/>
      <c r="G6477" s="64"/>
    </row>
    <row r="6478" ht="15.0" customHeight="1">
      <c r="E6478" s="64"/>
      <c r="F6478" s="65"/>
      <c r="G6478" s="64"/>
    </row>
    <row r="6479" ht="15.0" customHeight="1">
      <c r="E6479" s="64"/>
      <c r="F6479" s="65"/>
      <c r="G6479" s="64"/>
    </row>
    <row r="6480" ht="15.0" customHeight="1">
      <c r="E6480" s="64"/>
      <c r="F6480" s="65"/>
      <c r="G6480" s="64"/>
    </row>
    <row r="6481" ht="15.0" customHeight="1">
      <c r="E6481" s="64"/>
      <c r="F6481" s="65"/>
      <c r="G6481" s="64"/>
    </row>
    <row r="6482" ht="15.0" customHeight="1">
      <c r="E6482" s="64"/>
      <c r="F6482" s="65"/>
      <c r="G6482" s="64"/>
    </row>
    <row r="6483" ht="15.0" customHeight="1">
      <c r="E6483" s="64"/>
      <c r="F6483" s="65"/>
      <c r="G6483" s="64"/>
    </row>
    <row r="6484" ht="15.0" customHeight="1">
      <c r="E6484" s="64"/>
      <c r="F6484" s="65"/>
      <c r="G6484" s="64"/>
    </row>
    <row r="6485" ht="15.0" customHeight="1">
      <c r="E6485" s="64"/>
      <c r="F6485" s="65"/>
      <c r="G6485" s="64"/>
    </row>
    <row r="6486" ht="15.0" customHeight="1">
      <c r="E6486" s="64"/>
      <c r="F6486" s="65"/>
      <c r="G6486" s="64"/>
    </row>
    <row r="6487" ht="15.0" customHeight="1">
      <c r="E6487" s="64"/>
      <c r="F6487" s="65"/>
      <c r="G6487" s="64"/>
    </row>
    <row r="6488" ht="15.0" customHeight="1">
      <c r="E6488" s="64"/>
      <c r="F6488" s="65"/>
      <c r="G6488" s="64"/>
    </row>
    <row r="6489" ht="15.0" customHeight="1">
      <c r="E6489" s="64"/>
      <c r="F6489" s="65"/>
      <c r="G6489" s="64"/>
    </row>
    <row r="6490" ht="15.0" customHeight="1">
      <c r="E6490" s="64"/>
      <c r="F6490" s="65"/>
      <c r="G6490" s="64"/>
    </row>
    <row r="6491" ht="15.0" customHeight="1">
      <c r="E6491" s="64"/>
      <c r="F6491" s="65"/>
      <c r="G6491" s="64"/>
    </row>
    <row r="6492" ht="15.0" customHeight="1">
      <c r="E6492" s="64"/>
      <c r="F6492" s="65"/>
      <c r="G6492" s="64"/>
    </row>
    <row r="6493" ht="15.0" customHeight="1">
      <c r="E6493" s="64"/>
      <c r="F6493" s="65"/>
      <c r="G6493" s="64"/>
    </row>
    <row r="6494" ht="15.0" customHeight="1">
      <c r="E6494" s="64"/>
      <c r="F6494" s="65"/>
      <c r="G6494" s="64"/>
    </row>
    <row r="6495" ht="15.0" customHeight="1">
      <c r="E6495" s="64"/>
      <c r="F6495" s="65"/>
      <c r="G6495" s="64"/>
    </row>
    <row r="6496" ht="15.0" customHeight="1">
      <c r="E6496" s="64"/>
      <c r="F6496" s="65"/>
      <c r="G6496" s="64"/>
    </row>
    <row r="6497" ht="15.0" customHeight="1">
      <c r="E6497" s="64"/>
      <c r="F6497" s="65"/>
      <c r="G6497" s="64"/>
    </row>
    <row r="6498" ht="15.0" customHeight="1">
      <c r="E6498" s="64"/>
      <c r="F6498" s="65"/>
      <c r="G6498" s="64"/>
    </row>
    <row r="6499" ht="15.0" customHeight="1">
      <c r="E6499" s="64"/>
      <c r="F6499" s="65"/>
      <c r="G6499" s="64"/>
    </row>
    <row r="6500" ht="15.0" customHeight="1">
      <c r="E6500" s="64"/>
      <c r="F6500" s="65"/>
      <c r="G6500" s="64"/>
    </row>
    <row r="6501" ht="15.0" customHeight="1">
      <c r="E6501" s="64"/>
      <c r="F6501" s="65"/>
      <c r="G6501" s="64"/>
    </row>
    <row r="6502" ht="15.0" customHeight="1">
      <c r="E6502" s="64"/>
      <c r="F6502" s="65"/>
      <c r="G6502" s="64"/>
    </row>
    <row r="6503" ht="15.0" customHeight="1">
      <c r="E6503" s="64"/>
      <c r="F6503" s="65"/>
      <c r="G6503" s="64"/>
    </row>
    <row r="6504" ht="15.0" customHeight="1">
      <c r="E6504" s="64"/>
      <c r="F6504" s="65"/>
      <c r="G6504" s="64"/>
    </row>
    <row r="6505" ht="15.0" customHeight="1">
      <c r="E6505" s="64"/>
      <c r="F6505" s="65"/>
      <c r="G6505" s="64"/>
    </row>
    <row r="6506" ht="15.0" customHeight="1">
      <c r="E6506" s="64"/>
      <c r="F6506" s="65"/>
      <c r="G6506" s="64"/>
    </row>
    <row r="6507" ht="15.0" customHeight="1">
      <c r="E6507" s="64"/>
      <c r="F6507" s="65"/>
      <c r="G6507" s="64"/>
    </row>
    <row r="6508" ht="15.0" customHeight="1">
      <c r="E6508" s="64"/>
      <c r="F6508" s="65"/>
      <c r="G6508" s="64"/>
    </row>
    <row r="6509" ht="15.0" customHeight="1">
      <c r="E6509" s="64"/>
      <c r="F6509" s="65"/>
      <c r="G6509" s="64"/>
    </row>
    <row r="6510" ht="15.0" customHeight="1">
      <c r="E6510" s="64"/>
      <c r="F6510" s="65"/>
      <c r="G6510" s="64"/>
    </row>
    <row r="6511" ht="15.0" customHeight="1">
      <c r="E6511" s="64"/>
      <c r="F6511" s="65"/>
      <c r="G6511" s="64"/>
    </row>
    <row r="6512" ht="15.0" customHeight="1">
      <c r="E6512" s="64"/>
      <c r="F6512" s="65"/>
      <c r="G6512" s="64"/>
    </row>
    <row r="6513" ht="15.0" customHeight="1">
      <c r="E6513" s="64"/>
      <c r="F6513" s="65"/>
      <c r="G6513" s="64"/>
    </row>
    <row r="6514" ht="15.0" customHeight="1">
      <c r="E6514" s="64"/>
      <c r="F6514" s="65"/>
      <c r="G6514" s="64"/>
    </row>
    <row r="6515" ht="15.0" customHeight="1">
      <c r="E6515" s="64"/>
      <c r="F6515" s="65"/>
      <c r="G6515" s="64"/>
    </row>
    <row r="6516" ht="15.0" customHeight="1">
      <c r="E6516" s="64"/>
      <c r="F6516" s="65"/>
      <c r="G6516" s="64"/>
    </row>
    <row r="6517" ht="15.0" customHeight="1">
      <c r="E6517" s="64"/>
      <c r="F6517" s="65"/>
      <c r="G6517" s="64"/>
    </row>
    <row r="6518" ht="15.0" customHeight="1">
      <c r="E6518" s="64"/>
      <c r="F6518" s="65"/>
      <c r="G6518" s="64"/>
    </row>
    <row r="6519" ht="15.0" customHeight="1">
      <c r="E6519" s="64"/>
      <c r="F6519" s="65"/>
      <c r="G6519" s="64"/>
    </row>
    <row r="6520" ht="15.0" customHeight="1">
      <c r="E6520" s="64"/>
      <c r="F6520" s="65"/>
      <c r="G6520" s="64"/>
    </row>
    <row r="6521" ht="15.0" customHeight="1">
      <c r="E6521" s="64"/>
      <c r="F6521" s="65"/>
      <c r="G6521" s="64"/>
    </row>
    <row r="6522" ht="15.0" customHeight="1">
      <c r="E6522" s="64"/>
      <c r="F6522" s="65"/>
      <c r="G6522" s="64"/>
    </row>
    <row r="6523" ht="15.0" customHeight="1">
      <c r="E6523" s="64"/>
      <c r="F6523" s="65"/>
      <c r="G6523" s="64"/>
    </row>
    <row r="6524" ht="15.0" customHeight="1">
      <c r="E6524" s="64"/>
      <c r="F6524" s="65"/>
      <c r="G6524" s="64"/>
    </row>
    <row r="6525" ht="15.0" customHeight="1">
      <c r="E6525" s="64"/>
      <c r="F6525" s="65"/>
      <c r="G6525" s="64"/>
    </row>
    <row r="6526" ht="15.0" customHeight="1">
      <c r="E6526" s="64"/>
      <c r="F6526" s="65"/>
      <c r="G6526" s="64"/>
    </row>
    <row r="6527" ht="15.0" customHeight="1">
      <c r="E6527" s="64"/>
      <c r="F6527" s="65"/>
      <c r="G6527" s="64"/>
    </row>
    <row r="6528" ht="15.0" customHeight="1">
      <c r="E6528" s="64"/>
      <c r="F6528" s="65"/>
      <c r="G6528" s="64"/>
    </row>
    <row r="6529" ht="15.0" customHeight="1">
      <c r="E6529" s="64"/>
      <c r="F6529" s="65"/>
      <c r="G6529" s="64"/>
    </row>
    <row r="6530" ht="15.0" customHeight="1">
      <c r="E6530" s="64"/>
      <c r="F6530" s="65"/>
      <c r="G6530" s="64"/>
    </row>
    <row r="6531" ht="15.0" customHeight="1">
      <c r="E6531" s="64"/>
      <c r="F6531" s="65"/>
      <c r="G6531" s="64"/>
    </row>
    <row r="6532" ht="15.0" customHeight="1">
      <c r="E6532" s="64"/>
      <c r="F6532" s="65"/>
      <c r="G6532" s="64"/>
    </row>
    <row r="6533" ht="15.0" customHeight="1">
      <c r="E6533" s="64"/>
      <c r="F6533" s="65"/>
      <c r="G6533" s="64"/>
    </row>
    <row r="6534" ht="15.0" customHeight="1">
      <c r="E6534" s="64"/>
      <c r="F6534" s="65"/>
      <c r="G6534" s="64"/>
    </row>
    <row r="6535" ht="15.0" customHeight="1">
      <c r="E6535" s="64"/>
      <c r="F6535" s="65"/>
      <c r="G6535" s="64"/>
    </row>
    <row r="6536" ht="15.0" customHeight="1">
      <c r="E6536" s="64"/>
      <c r="F6536" s="65"/>
      <c r="G6536" s="64"/>
    </row>
    <row r="6537" ht="15.0" customHeight="1">
      <c r="E6537" s="64"/>
      <c r="F6537" s="65"/>
      <c r="G6537" s="64"/>
    </row>
    <row r="6538" ht="15.0" customHeight="1">
      <c r="E6538" s="64"/>
      <c r="F6538" s="65"/>
      <c r="G6538" s="64"/>
    </row>
    <row r="6539" ht="15.0" customHeight="1">
      <c r="E6539" s="64"/>
      <c r="F6539" s="65"/>
      <c r="G6539" s="64"/>
    </row>
    <row r="6540" ht="15.0" customHeight="1">
      <c r="E6540" s="64"/>
      <c r="F6540" s="65"/>
      <c r="G6540" s="64"/>
    </row>
    <row r="6541" ht="15.0" customHeight="1">
      <c r="E6541" s="64"/>
      <c r="F6541" s="65"/>
      <c r="G6541" s="64"/>
    </row>
    <row r="6542" ht="15.0" customHeight="1">
      <c r="E6542" s="64"/>
      <c r="F6542" s="65"/>
      <c r="G6542" s="64"/>
    </row>
    <row r="6543" ht="15.0" customHeight="1">
      <c r="E6543" s="64"/>
      <c r="F6543" s="65"/>
      <c r="G6543" s="64"/>
    </row>
    <row r="6544" ht="15.0" customHeight="1">
      <c r="E6544" s="64"/>
      <c r="F6544" s="65"/>
      <c r="G6544" s="64"/>
    </row>
    <row r="6545" ht="15.0" customHeight="1">
      <c r="E6545" s="64"/>
      <c r="F6545" s="65"/>
      <c r="G6545" s="64"/>
    </row>
    <row r="6546" ht="15.0" customHeight="1">
      <c r="E6546" s="64"/>
      <c r="F6546" s="65"/>
      <c r="G6546" s="64"/>
    </row>
    <row r="6547" ht="15.0" customHeight="1">
      <c r="E6547" s="64"/>
      <c r="F6547" s="65"/>
      <c r="G6547" s="64"/>
    </row>
    <row r="6548" ht="15.0" customHeight="1">
      <c r="E6548" s="64"/>
      <c r="F6548" s="65"/>
      <c r="G6548" s="64"/>
    </row>
    <row r="6549" ht="15.0" customHeight="1">
      <c r="E6549" s="64"/>
      <c r="F6549" s="65"/>
      <c r="G6549" s="64"/>
    </row>
    <row r="6550" ht="15.0" customHeight="1">
      <c r="E6550" s="64"/>
      <c r="F6550" s="65"/>
      <c r="G6550" s="64"/>
    </row>
    <row r="6551" ht="15.0" customHeight="1">
      <c r="E6551" s="64"/>
      <c r="F6551" s="65"/>
      <c r="G6551" s="64"/>
    </row>
    <row r="6552" ht="15.0" customHeight="1">
      <c r="E6552" s="64"/>
      <c r="F6552" s="65"/>
      <c r="G6552" s="64"/>
    </row>
    <row r="6553" ht="15.0" customHeight="1">
      <c r="E6553" s="64"/>
      <c r="F6553" s="65"/>
      <c r="G6553" s="64"/>
    </row>
    <row r="6554" ht="15.0" customHeight="1">
      <c r="E6554" s="64"/>
      <c r="F6554" s="65"/>
      <c r="G6554" s="64"/>
    </row>
    <row r="6555" ht="15.0" customHeight="1">
      <c r="E6555" s="64"/>
      <c r="F6555" s="65"/>
      <c r="G6555" s="64"/>
    </row>
    <row r="6556" ht="15.0" customHeight="1">
      <c r="E6556" s="64"/>
      <c r="F6556" s="65"/>
      <c r="G6556" s="64"/>
    </row>
    <row r="6557" ht="15.0" customHeight="1">
      <c r="E6557" s="64"/>
      <c r="F6557" s="65"/>
      <c r="G6557" s="64"/>
    </row>
    <row r="6558" ht="15.0" customHeight="1">
      <c r="E6558" s="64"/>
      <c r="F6558" s="65"/>
      <c r="G6558" s="64"/>
    </row>
    <row r="6559" ht="15.0" customHeight="1">
      <c r="E6559" s="64"/>
      <c r="F6559" s="65"/>
      <c r="G6559" s="64"/>
    </row>
    <row r="6560" ht="15.0" customHeight="1">
      <c r="E6560" s="64"/>
      <c r="F6560" s="65"/>
      <c r="G6560" s="64"/>
    </row>
    <row r="6561" ht="15.0" customHeight="1">
      <c r="E6561" s="64"/>
      <c r="F6561" s="65"/>
      <c r="G6561" s="64"/>
    </row>
    <row r="6562" ht="15.0" customHeight="1">
      <c r="E6562" s="64"/>
      <c r="F6562" s="65"/>
      <c r="G6562" s="64"/>
    </row>
    <row r="6563" ht="15.0" customHeight="1">
      <c r="E6563" s="64"/>
      <c r="F6563" s="65"/>
      <c r="G6563" s="64"/>
    </row>
    <row r="6564" ht="15.0" customHeight="1">
      <c r="E6564" s="64"/>
      <c r="F6564" s="65"/>
      <c r="G6564" s="64"/>
    </row>
    <row r="6565" ht="15.0" customHeight="1">
      <c r="E6565" s="64"/>
      <c r="F6565" s="65"/>
      <c r="G6565" s="64"/>
    </row>
    <row r="6566" ht="15.0" customHeight="1">
      <c r="E6566" s="64"/>
      <c r="F6566" s="65"/>
      <c r="G6566" s="64"/>
    </row>
    <row r="6567" ht="15.0" customHeight="1">
      <c r="E6567" s="64"/>
      <c r="F6567" s="65"/>
      <c r="G6567" s="64"/>
    </row>
    <row r="6568" ht="15.0" customHeight="1">
      <c r="E6568" s="64"/>
      <c r="F6568" s="65"/>
      <c r="G6568" s="64"/>
    </row>
    <row r="6569" ht="15.0" customHeight="1">
      <c r="E6569" s="64"/>
      <c r="F6569" s="65"/>
      <c r="G6569" s="64"/>
    </row>
    <row r="6570" ht="15.0" customHeight="1">
      <c r="E6570" s="64"/>
      <c r="F6570" s="65"/>
      <c r="G6570" s="64"/>
    </row>
    <row r="6571" ht="15.0" customHeight="1">
      <c r="E6571" s="64"/>
      <c r="F6571" s="65"/>
      <c r="G6571" s="64"/>
    </row>
    <row r="6572" ht="15.0" customHeight="1">
      <c r="E6572" s="64"/>
      <c r="F6572" s="65"/>
      <c r="G6572" s="64"/>
    </row>
    <row r="6573" ht="15.0" customHeight="1">
      <c r="E6573" s="64"/>
      <c r="F6573" s="65"/>
      <c r="G6573" s="64"/>
    </row>
    <row r="6574" ht="15.0" customHeight="1">
      <c r="E6574" s="64"/>
      <c r="F6574" s="65"/>
      <c r="G6574" s="64"/>
    </row>
    <row r="6575" ht="15.0" customHeight="1">
      <c r="E6575" s="64"/>
      <c r="F6575" s="65"/>
      <c r="G6575" s="64"/>
    </row>
    <row r="6576" ht="15.0" customHeight="1">
      <c r="E6576" s="64"/>
      <c r="F6576" s="65"/>
      <c r="G6576" s="64"/>
    </row>
    <row r="6577" ht="15.0" customHeight="1">
      <c r="E6577" s="64"/>
      <c r="F6577" s="65"/>
      <c r="G6577" s="64"/>
    </row>
    <row r="6578" ht="15.0" customHeight="1">
      <c r="E6578" s="64"/>
      <c r="F6578" s="65"/>
      <c r="G6578" s="64"/>
    </row>
    <row r="6579" ht="15.0" customHeight="1">
      <c r="E6579" s="64"/>
      <c r="F6579" s="65"/>
      <c r="G6579" s="64"/>
    </row>
    <row r="6580" ht="15.0" customHeight="1">
      <c r="E6580" s="64"/>
      <c r="F6580" s="65"/>
      <c r="G6580" s="64"/>
    </row>
    <row r="6581" ht="15.0" customHeight="1">
      <c r="E6581" s="64"/>
      <c r="F6581" s="65"/>
      <c r="G6581" s="64"/>
    </row>
    <row r="6582" ht="15.0" customHeight="1">
      <c r="E6582" s="64"/>
      <c r="F6582" s="65"/>
      <c r="G6582" s="64"/>
    </row>
    <row r="6583" ht="15.0" customHeight="1">
      <c r="E6583" s="64"/>
      <c r="F6583" s="65"/>
      <c r="G6583" s="64"/>
    </row>
    <row r="6584" ht="15.0" customHeight="1">
      <c r="E6584" s="64"/>
      <c r="F6584" s="65"/>
      <c r="G6584" s="64"/>
    </row>
    <row r="6585" ht="15.0" customHeight="1">
      <c r="E6585" s="64"/>
      <c r="F6585" s="65"/>
      <c r="G6585" s="64"/>
    </row>
    <row r="6586" ht="15.0" customHeight="1">
      <c r="E6586" s="64"/>
      <c r="F6586" s="65"/>
      <c r="G6586" s="64"/>
    </row>
    <row r="6587" ht="15.0" customHeight="1">
      <c r="E6587" s="64"/>
      <c r="F6587" s="65"/>
      <c r="G6587" s="64"/>
    </row>
    <row r="6588" ht="15.0" customHeight="1">
      <c r="E6588" s="64"/>
      <c r="F6588" s="65"/>
      <c r="G6588" s="64"/>
    </row>
    <row r="6589" ht="15.0" customHeight="1">
      <c r="E6589" s="64"/>
      <c r="F6589" s="65"/>
      <c r="G6589" s="64"/>
    </row>
    <row r="6590" ht="15.0" customHeight="1">
      <c r="E6590" s="64"/>
      <c r="F6590" s="65"/>
      <c r="G6590" s="64"/>
    </row>
    <row r="6591" ht="15.0" customHeight="1">
      <c r="E6591" s="64"/>
      <c r="F6591" s="65"/>
      <c r="G6591" s="64"/>
    </row>
    <row r="6592" ht="15.0" customHeight="1">
      <c r="E6592" s="64"/>
      <c r="F6592" s="65"/>
      <c r="G6592" s="64"/>
    </row>
    <row r="6593" ht="15.0" customHeight="1">
      <c r="E6593" s="64"/>
      <c r="F6593" s="65"/>
      <c r="G6593" s="64"/>
    </row>
    <row r="6594" ht="15.0" customHeight="1">
      <c r="E6594" s="64"/>
      <c r="F6594" s="65"/>
      <c r="G6594" s="64"/>
    </row>
    <row r="6595" ht="15.0" customHeight="1">
      <c r="E6595" s="64"/>
      <c r="F6595" s="65"/>
      <c r="G6595" s="64"/>
    </row>
    <row r="6596" ht="15.0" customHeight="1">
      <c r="E6596" s="64"/>
      <c r="F6596" s="65"/>
      <c r="G6596" s="64"/>
    </row>
    <row r="6597" ht="15.0" customHeight="1">
      <c r="E6597" s="64"/>
      <c r="F6597" s="65"/>
      <c r="G6597" s="64"/>
    </row>
    <row r="6598" ht="15.0" customHeight="1">
      <c r="E6598" s="64"/>
      <c r="F6598" s="65"/>
      <c r="G6598" s="64"/>
    </row>
    <row r="6599" ht="15.0" customHeight="1">
      <c r="E6599" s="64"/>
      <c r="F6599" s="65"/>
      <c r="G6599" s="64"/>
    </row>
    <row r="6600" ht="15.0" customHeight="1">
      <c r="E6600" s="64"/>
      <c r="F6600" s="65"/>
      <c r="G6600" s="64"/>
    </row>
    <row r="6601" ht="15.0" customHeight="1">
      <c r="E6601" s="64"/>
      <c r="F6601" s="65"/>
      <c r="G6601" s="64"/>
    </row>
    <row r="6602" ht="15.0" customHeight="1">
      <c r="E6602" s="64"/>
      <c r="F6602" s="65"/>
      <c r="G6602" s="64"/>
    </row>
    <row r="6603" ht="15.0" customHeight="1">
      <c r="E6603" s="64"/>
      <c r="F6603" s="65"/>
      <c r="G6603" s="64"/>
    </row>
    <row r="6604" ht="15.0" customHeight="1">
      <c r="E6604" s="64"/>
      <c r="F6604" s="65"/>
      <c r="G6604" s="64"/>
    </row>
    <row r="6605" ht="15.0" customHeight="1">
      <c r="E6605" s="64"/>
      <c r="F6605" s="65"/>
      <c r="G6605" s="64"/>
    </row>
    <row r="6606" ht="15.0" customHeight="1">
      <c r="E6606" s="64"/>
      <c r="F6606" s="65"/>
      <c r="G6606" s="64"/>
    </row>
    <row r="6607" ht="15.0" customHeight="1">
      <c r="E6607" s="64"/>
      <c r="F6607" s="65"/>
      <c r="G6607" s="64"/>
    </row>
    <row r="6608" ht="15.0" customHeight="1">
      <c r="E6608" s="64"/>
      <c r="F6608" s="65"/>
      <c r="G6608" s="64"/>
    </row>
    <row r="6609" ht="15.0" customHeight="1">
      <c r="E6609" s="64"/>
      <c r="F6609" s="65"/>
      <c r="G6609" s="64"/>
    </row>
    <row r="6610" ht="15.0" customHeight="1">
      <c r="E6610" s="64"/>
      <c r="F6610" s="65"/>
      <c r="G6610" s="64"/>
    </row>
    <row r="6611" ht="15.0" customHeight="1">
      <c r="E6611" s="64"/>
      <c r="F6611" s="65"/>
      <c r="G6611" s="64"/>
    </row>
    <row r="6612" ht="15.0" customHeight="1">
      <c r="E6612" s="64"/>
      <c r="F6612" s="65"/>
      <c r="G6612" s="64"/>
    </row>
    <row r="6613" ht="15.0" customHeight="1">
      <c r="E6613" s="64"/>
      <c r="F6613" s="65"/>
      <c r="G6613" s="64"/>
    </row>
    <row r="6614" ht="15.0" customHeight="1">
      <c r="E6614" s="64"/>
      <c r="F6614" s="65"/>
      <c r="G6614" s="64"/>
    </row>
    <row r="6615" ht="15.0" customHeight="1">
      <c r="E6615" s="64"/>
      <c r="F6615" s="65"/>
      <c r="G6615" s="64"/>
    </row>
    <row r="6616" ht="15.0" customHeight="1">
      <c r="E6616" s="64"/>
      <c r="F6616" s="65"/>
      <c r="G6616" s="64"/>
    </row>
    <row r="6617" ht="15.0" customHeight="1">
      <c r="E6617" s="64"/>
      <c r="F6617" s="65"/>
      <c r="G6617" s="64"/>
    </row>
    <row r="6618" ht="15.0" customHeight="1">
      <c r="E6618" s="64"/>
      <c r="F6618" s="65"/>
      <c r="G6618" s="64"/>
    </row>
    <row r="6619" ht="15.0" customHeight="1">
      <c r="E6619" s="64"/>
      <c r="F6619" s="65"/>
      <c r="G6619" s="64"/>
    </row>
    <row r="6620" ht="15.0" customHeight="1">
      <c r="E6620" s="64"/>
      <c r="F6620" s="65"/>
      <c r="G6620" s="64"/>
    </row>
    <row r="6621" ht="15.0" customHeight="1">
      <c r="E6621" s="64"/>
      <c r="F6621" s="65"/>
      <c r="G6621" s="64"/>
    </row>
    <row r="6622" ht="15.0" customHeight="1">
      <c r="E6622" s="64"/>
      <c r="F6622" s="65"/>
      <c r="G6622" s="64"/>
    </row>
    <row r="6623" ht="15.0" customHeight="1">
      <c r="E6623" s="64"/>
      <c r="F6623" s="65"/>
      <c r="G6623" s="64"/>
    </row>
    <row r="6624" ht="15.0" customHeight="1">
      <c r="E6624" s="64"/>
      <c r="F6624" s="65"/>
      <c r="G6624" s="64"/>
    </row>
    <row r="6625" ht="15.0" customHeight="1">
      <c r="E6625" s="64"/>
      <c r="F6625" s="65"/>
      <c r="G6625" s="64"/>
    </row>
    <row r="6626" ht="15.0" customHeight="1">
      <c r="E6626" s="64"/>
      <c r="F6626" s="65"/>
      <c r="G6626" s="64"/>
    </row>
    <row r="6627" ht="15.0" customHeight="1">
      <c r="E6627" s="64"/>
      <c r="F6627" s="65"/>
      <c r="G6627" s="64"/>
    </row>
    <row r="6628" ht="15.0" customHeight="1">
      <c r="E6628" s="64"/>
      <c r="F6628" s="65"/>
      <c r="G6628" s="64"/>
    </row>
    <row r="6629" ht="15.0" customHeight="1">
      <c r="E6629" s="64"/>
      <c r="F6629" s="65"/>
      <c r="G6629" s="64"/>
    </row>
    <row r="6630" ht="15.0" customHeight="1">
      <c r="E6630" s="64"/>
      <c r="F6630" s="65"/>
      <c r="G6630" s="64"/>
    </row>
    <row r="6631" ht="15.0" customHeight="1">
      <c r="E6631" s="64"/>
      <c r="F6631" s="65"/>
      <c r="G6631" s="64"/>
    </row>
    <row r="6632" ht="15.0" customHeight="1">
      <c r="E6632" s="64"/>
      <c r="F6632" s="65"/>
      <c r="G6632" s="64"/>
    </row>
    <row r="6633" ht="15.0" customHeight="1">
      <c r="E6633" s="64"/>
      <c r="F6633" s="65"/>
      <c r="G6633" s="64"/>
    </row>
    <row r="6634" ht="15.0" customHeight="1">
      <c r="E6634" s="64"/>
      <c r="F6634" s="65"/>
      <c r="G6634" s="64"/>
    </row>
    <row r="6635" ht="15.0" customHeight="1">
      <c r="E6635" s="64"/>
      <c r="F6635" s="65"/>
      <c r="G6635" s="64"/>
    </row>
    <row r="6636" ht="15.0" customHeight="1">
      <c r="E6636" s="64"/>
      <c r="F6636" s="65"/>
      <c r="G6636" s="64"/>
    </row>
    <row r="6637" ht="15.0" customHeight="1">
      <c r="E6637" s="64"/>
      <c r="F6637" s="65"/>
      <c r="G6637" s="64"/>
    </row>
    <row r="6638" ht="15.0" customHeight="1">
      <c r="E6638" s="64"/>
      <c r="F6638" s="65"/>
      <c r="G6638" s="64"/>
    </row>
    <row r="6639" ht="15.0" customHeight="1">
      <c r="E6639" s="64"/>
      <c r="F6639" s="65"/>
      <c r="G6639" s="64"/>
    </row>
    <row r="6640" ht="15.0" customHeight="1">
      <c r="E6640" s="64"/>
      <c r="F6640" s="65"/>
      <c r="G6640" s="64"/>
    </row>
    <row r="6641" ht="15.0" customHeight="1">
      <c r="E6641" s="64"/>
      <c r="F6641" s="65"/>
      <c r="G6641" s="64"/>
    </row>
    <row r="6642" ht="15.0" customHeight="1">
      <c r="E6642" s="64"/>
      <c r="F6642" s="65"/>
      <c r="G6642" s="64"/>
    </row>
    <row r="6643" ht="15.0" customHeight="1">
      <c r="E6643" s="64"/>
      <c r="F6643" s="65"/>
      <c r="G6643" s="64"/>
    </row>
    <row r="6644" ht="15.0" customHeight="1">
      <c r="E6644" s="64"/>
      <c r="F6644" s="65"/>
      <c r="G6644" s="64"/>
    </row>
    <row r="6645" ht="15.0" customHeight="1">
      <c r="E6645" s="64"/>
      <c r="F6645" s="65"/>
      <c r="G6645" s="64"/>
    </row>
    <row r="6646" ht="15.0" customHeight="1">
      <c r="E6646" s="64"/>
      <c r="F6646" s="65"/>
      <c r="G6646" s="64"/>
    </row>
    <row r="6647" ht="15.0" customHeight="1">
      <c r="E6647" s="64"/>
      <c r="F6647" s="65"/>
      <c r="G6647" s="64"/>
    </row>
    <row r="6648" ht="15.0" customHeight="1">
      <c r="E6648" s="64"/>
      <c r="F6648" s="65"/>
      <c r="G6648" s="64"/>
    </row>
    <row r="6649" ht="15.0" customHeight="1">
      <c r="E6649" s="64"/>
      <c r="F6649" s="65"/>
      <c r="G6649" s="64"/>
    </row>
    <row r="6650" ht="15.0" customHeight="1">
      <c r="E6650" s="64"/>
      <c r="F6650" s="65"/>
      <c r="G6650" s="64"/>
    </row>
    <row r="6651" ht="15.0" customHeight="1">
      <c r="E6651" s="64"/>
      <c r="F6651" s="65"/>
      <c r="G6651" s="64"/>
    </row>
    <row r="6652" ht="15.0" customHeight="1">
      <c r="E6652" s="64"/>
      <c r="F6652" s="65"/>
      <c r="G6652" s="64"/>
    </row>
    <row r="6653" ht="15.0" customHeight="1">
      <c r="E6653" s="64"/>
      <c r="F6653" s="65"/>
      <c r="G6653" s="64"/>
    </row>
    <row r="6654" ht="15.0" customHeight="1">
      <c r="E6654" s="64"/>
      <c r="F6654" s="65"/>
      <c r="G6654" s="64"/>
    </row>
    <row r="6655" ht="15.0" customHeight="1">
      <c r="E6655" s="64"/>
      <c r="F6655" s="65"/>
      <c r="G6655" s="64"/>
    </row>
    <row r="6656" ht="15.0" customHeight="1">
      <c r="E6656" s="64"/>
      <c r="F6656" s="65"/>
      <c r="G6656" s="64"/>
    </row>
    <row r="6657" ht="15.0" customHeight="1">
      <c r="E6657" s="64"/>
      <c r="F6657" s="65"/>
      <c r="G6657" s="64"/>
    </row>
    <row r="6658" ht="15.0" customHeight="1">
      <c r="E6658" s="64"/>
      <c r="F6658" s="65"/>
      <c r="G6658" s="64"/>
    </row>
    <row r="6659" ht="15.0" customHeight="1">
      <c r="E6659" s="64"/>
      <c r="F6659" s="65"/>
      <c r="G6659" s="64"/>
    </row>
    <row r="6660" ht="15.0" customHeight="1">
      <c r="E6660" s="64"/>
      <c r="F6660" s="65"/>
      <c r="G6660" s="64"/>
    </row>
    <row r="6661" ht="15.0" customHeight="1">
      <c r="E6661" s="64"/>
      <c r="F6661" s="65"/>
      <c r="G6661" s="64"/>
    </row>
    <row r="6662" ht="15.0" customHeight="1">
      <c r="E6662" s="64"/>
      <c r="F6662" s="65"/>
      <c r="G6662" s="64"/>
    </row>
    <row r="6663" ht="15.0" customHeight="1">
      <c r="E6663" s="64"/>
      <c r="F6663" s="65"/>
      <c r="G6663" s="64"/>
    </row>
    <row r="6664" ht="15.0" customHeight="1">
      <c r="E6664" s="64"/>
      <c r="F6664" s="65"/>
      <c r="G6664" s="64"/>
    </row>
    <row r="6665" ht="15.0" customHeight="1">
      <c r="E6665" s="64"/>
      <c r="F6665" s="65"/>
      <c r="G6665" s="64"/>
    </row>
    <row r="6666" ht="15.0" customHeight="1">
      <c r="E6666" s="64"/>
      <c r="F6666" s="65"/>
      <c r="G6666" s="64"/>
    </row>
    <row r="6667" ht="15.0" customHeight="1">
      <c r="E6667" s="64"/>
      <c r="F6667" s="65"/>
      <c r="G6667" s="64"/>
    </row>
    <row r="6668" ht="15.0" customHeight="1">
      <c r="E6668" s="64"/>
      <c r="F6668" s="65"/>
      <c r="G6668" s="64"/>
    </row>
    <row r="6669" ht="15.0" customHeight="1">
      <c r="E6669" s="64"/>
      <c r="F6669" s="65"/>
      <c r="G6669" s="64"/>
    </row>
    <row r="6670" ht="15.0" customHeight="1">
      <c r="E6670" s="64"/>
      <c r="F6670" s="65"/>
      <c r="G6670" s="64"/>
    </row>
    <row r="6671" ht="15.0" customHeight="1">
      <c r="E6671" s="64"/>
      <c r="F6671" s="65"/>
      <c r="G6671" s="64"/>
    </row>
    <row r="6672" ht="15.0" customHeight="1">
      <c r="E6672" s="64"/>
      <c r="F6672" s="65"/>
      <c r="G6672" s="64"/>
    </row>
    <row r="6673" ht="15.0" customHeight="1">
      <c r="E6673" s="64"/>
      <c r="F6673" s="65"/>
      <c r="G6673" s="64"/>
    </row>
    <row r="6674" ht="15.0" customHeight="1">
      <c r="E6674" s="64"/>
      <c r="F6674" s="65"/>
      <c r="G6674" s="64"/>
    </row>
    <row r="6675" ht="15.0" customHeight="1">
      <c r="E6675" s="64"/>
      <c r="F6675" s="65"/>
      <c r="G6675" s="64"/>
    </row>
    <row r="6676" ht="15.0" customHeight="1">
      <c r="E6676" s="64"/>
      <c r="F6676" s="65"/>
      <c r="G6676" s="64"/>
    </row>
    <row r="6677" ht="15.0" customHeight="1">
      <c r="E6677" s="64"/>
      <c r="F6677" s="65"/>
      <c r="G6677" s="64"/>
    </row>
    <row r="6678" ht="15.0" customHeight="1">
      <c r="E6678" s="64"/>
      <c r="F6678" s="65"/>
      <c r="G6678" s="64"/>
    </row>
    <row r="6679" ht="15.0" customHeight="1">
      <c r="E6679" s="64"/>
      <c r="F6679" s="65"/>
      <c r="G6679" s="64"/>
    </row>
    <row r="6680" ht="15.0" customHeight="1">
      <c r="E6680" s="64"/>
      <c r="F6680" s="65"/>
      <c r="G6680" s="64"/>
    </row>
    <row r="6681" ht="15.0" customHeight="1">
      <c r="E6681" s="64"/>
      <c r="F6681" s="65"/>
      <c r="G6681" s="64"/>
    </row>
    <row r="6682" ht="15.0" customHeight="1">
      <c r="E6682" s="64"/>
      <c r="F6682" s="65"/>
      <c r="G6682" s="64"/>
    </row>
    <row r="6683" ht="15.0" customHeight="1">
      <c r="E6683" s="64"/>
      <c r="F6683" s="65"/>
      <c r="G6683" s="64"/>
    </row>
    <row r="6684" ht="15.0" customHeight="1">
      <c r="E6684" s="64"/>
      <c r="F6684" s="65"/>
      <c r="G6684" s="64"/>
    </row>
    <row r="6685" ht="15.0" customHeight="1">
      <c r="E6685" s="64"/>
      <c r="F6685" s="65"/>
      <c r="G6685" s="64"/>
    </row>
    <row r="6686" ht="15.0" customHeight="1">
      <c r="E6686" s="64"/>
      <c r="F6686" s="65"/>
      <c r="G6686" s="64"/>
    </row>
    <row r="6687" ht="15.0" customHeight="1">
      <c r="E6687" s="64"/>
      <c r="F6687" s="65"/>
      <c r="G6687" s="64"/>
    </row>
    <row r="6688" ht="15.0" customHeight="1">
      <c r="E6688" s="64"/>
      <c r="F6688" s="65"/>
      <c r="G6688" s="64"/>
    </row>
    <row r="6689" ht="15.0" customHeight="1">
      <c r="E6689" s="64"/>
      <c r="F6689" s="65"/>
      <c r="G6689" s="64"/>
    </row>
    <row r="6690" ht="15.0" customHeight="1">
      <c r="E6690" s="64"/>
      <c r="F6690" s="65"/>
      <c r="G6690" s="64"/>
    </row>
    <row r="6691" ht="15.0" customHeight="1">
      <c r="E6691" s="64"/>
      <c r="F6691" s="65"/>
      <c r="G6691" s="64"/>
    </row>
    <row r="6692" ht="15.0" customHeight="1">
      <c r="E6692" s="64"/>
      <c r="F6692" s="65"/>
      <c r="G6692" s="64"/>
    </row>
    <row r="6693" ht="15.0" customHeight="1">
      <c r="E6693" s="64"/>
      <c r="F6693" s="65"/>
      <c r="G6693" s="64"/>
    </row>
    <row r="6694" ht="15.0" customHeight="1">
      <c r="E6694" s="64"/>
      <c r="F6694" s="65"/>
      <c r="G6694" s="64"/>
    </row>
    <row r="6695" ht="15.0" customHeight="1">
      <c r="E6695" s="64"/>
      <c r="F6695" s="65"/>
      <c r="G6695" s="64"/>
    </row>
    <row r="6696" ht="15.0" customHeight="1">
      <c r="E6696" s="64"/>
      <c r="F6696" s="65"/>
      <c r="G6696" s="64"/>
    </row>
    <row r="6697" ht="15.0" customHeight="1">
      <c r="E6697" s="64"/>
      <c r="F6697" s="65"/>
      <c r="G6697" s="64"/>
    </row>
    <row r="6698" ht="15.0" customHeight="1">
      <c r="E6698" s="64"/>
      <c r="F6698" s="65"/>
      <c r="G6698" s="64"/>
    </row>
    <row r="6699" ht="15.0" customHeight="1">
      <c r="E6699" s="64"/>
      <c r="F6699" s="65"/>
      <c r="G6699" s="64"/>
    </row>
    <row r="6700" ht="15.0" customHeight="1">
      <c r="E6700" s="64"/>
      <c r="F6700" s="65"/>
      <c r="G6700" s="64"/>
    </row>
    <row r="6701" ht="15.0" customHeight="1">
      <c r="E6701" s="64"/>
      <c r="F6701" s="65"/>
      <c r="G6701" s="64"/>
    </row>
    <row r="6702" ht="15.0" customHeight="1">
      <c r="E6702" s="64"/>
      <c r="F6702" s="65"/>
      <c r="G6702" s="64"/>
    </row>
    <row r="6703" ht="15.0" customHeight="1">
      <c r="E6703" s="64"/>
      <c r="F6703" s="65"/>
      <c r="G6703" s="64"/>
    </row>
    <row r="6704" ht="15.0" customHeight="1">
      <c r="E6704" s="64"/>
      <c r="F6704" s="65"/>
      <c r="G6704" s="64"/>
    </row>
    <row r="6705" ht="15.0" customHeight="1">
      <c r="E6705" s="64"/>
      <c r="F6705" s="65"/>
      <c r="G6705" s="64"/>
    </row>
    <row r="6706" ht="15.0" customHeight="1">
      <c r="E6706" s="64"/>
      <c r="F6706" s="65"/>
      <c r="G6706" s="64"/>
    </row>
    <row r="6707" ht="15.0" customHeight="1">
      <c r="E6707" s="64"/>
      <c r="F6707" s="65"/>
      <c r="G6707" s="64"/>
    </row>
    <row r="6708" ht="15.0" customHeight="1">
      <c r="E6708" s="64"/>
      <c r="F6708" s="65"/>
      <c r="G6708" s="64"/>
    </row>
    <row r="6709" ht="15.0" customHeight="1">
      <c r="E6709" s="64"/>
      <c r="F6709" s="65"/>
      <c r="G6709" s="64"/>
    </row>
    <row r="6710" ht="15.0" customHeight="1">
      <c r="E6710" s="64"/>
      <c r="F6710" s="65"/>
      <c r="G6710" s="64"/>
    </row>
    <row r="6711" ht="15.0" customHeight="1">
      <c r="E6711" s="64"/>
      <c r="F6711" s="65"/>
      <c r="G6711" s="64"/>
    </row>
    <row r="6712" ht="15.0" customHeight="1">
      <c r="E6712" s="64"/>
      <c r="F6712" s="65"/>
      <c r="G6712" s="64"/>
    </row>
    <row r="6713" ht="15.0" customHeight="1">
      <c r="E6713" s="64"/>
      <c r="F6713" s="65"/>
      <c r="G6713" s="64"/>
    </row>
    <row r="6714" ht="15.0" customHeight="1">
      <c r="E6714" s="64"/>
      <c r="F6714" s="65"/>
      <c r="G6714" s="64"/>
    </row>
    <row r="6715" ht="15.0" customHeight="1">
      <c r="E6715" s="64"/>
      <c r="F6715" s="65"/>
      <c r="G6715" s="64"/>
    </row>
    <row r="6716" ht="15.0" customHeight="1">
      <c r="E6716" s="64"/>
      <c r="F6716" s="65"/>
      <c r="G6716" s="64"/>
    </row>
    <row r="6717" ht="15.0" customHeight="1">
      <c r="E6717" s="64"/>
      <c r="F6717" s="65"/>
      <c r="G6717" s="64"/>
    </row>
    <row r="6718" ht="15.0" customHeight="1">
      <c r="E6718" s="64"/>
      <c r="F6718" s="65"/>
      <c r="G6718" s="64"/>
    </row>
    <row r="6719" ht="15.0" customHeight="1">
      <c r="E6719" s="64"/>
      <c r="F6719" s="65"/>
      <c r="G6719" s="64"/>
    </row>
    <row r="6720" ht="15.0" customHeight="1">
      <c r="E6720" s="64"/>
      <c r="F6720" s="65"/>
      <c r="G6720" s="64"/>
    </row>
    <row r="6721" ht="15.0" customHeight="1">
      <c r="E6721" s="64"/>
      <c r="F6721" s="65"/>
      <c r="G6721" s="64"/>
    </row>
    <row r="6722" ht="15.0" customHeight="1">
      <c r="E6722" s="64"/>
      <c r="F6722" s="65"/>
      <c r="G6722" s="64"/>
    </row>
    <row r="6723" ht="15.0" customHeight="1">
      <c r="E6723" s="64"/>
      <c r="F6723" s="65"/>
      <c r="G6723" s="64"/>
    </row>
    <row r="6724" ht="15.0" customHeight="1">
      <c r="E6724" s="64"/>
      <c r="F6724" s="65"/>
      <c r="G6724" s="64"/>
    </row>
    <row r="6725" ht="15.0" customHeight="1">
      <c r="E6725" s="64"/>
      <c r="F6725" s="65"/>
      <c r="G6725" s="64"/>
    </row>
    <row r="6726" ht="15.0" customHeight="1">
      <c r="E6726" s="64"/>
      <c r="F6726" s="65"/>
      <c r="G6726" s="64"/>
    </row>
    <row r="6727" ht="15.0" customHeight="1">
      <c r="E6727" s="64"/>
      <c r="F6727" s="65"/>
      <c r="G6727" s="64"/>
    </row>
    <row r="6728" ht="15.0" customHeight="1">
      <c r="E6728" s="64"/>
      <c r="F6728" s="65"/>
      <c r="G6728" s="64"/>
    </row>
    <row r="6729" ht="15.0" customHeight="1">
      <c r="E6729" s="64"/>
      <c r="F6729" s="65"/>
      <c r="G6729" s="64"/>
    </row>
    <row r="6730" ht="15.0" customHeight="1">
      <c r="E6730" s="64"/>
      <c r="F6730" s="65"/>
      <c r="G6730" s="64"/>
    </row>
    <row r="6731" ht="15.0" customHeight="1">
      <c r="E6731" s="64"/>
      <c r="F6731" s="65"/>
      <c r="G6731" s="64"/>
    </row>
    <row r="6732" ht="15.0" customHeight="1">
      <c r="E6732" s="64"/>
      <c r="F6732" s="65"/>
      <c r="G6732" s="64"/>
    </row>
    <row r="6733" ht="15.0" customHeight="1">
      <c r="E6733" s="64"/>
      <c r="F6733" s="65"/>
      <c r="G6733" s="64"/>
    </row>
    <row r="6734" ht="15.0" customHeight="1">
      <c r="E6734" s="64"/>
      <c r="F6734" s="65"/>
      <c r="G6734" s="64"/>
    </row>
    <row r="6735" ht="15.0" customHeight="1">
      <c r="E6735" s="64"/>
      <c r="F6735" s="65"/>
      <c r="G6735" s="64"/>
    </row>
    <row r="6736" ht="15.0" customHeight="1">
      <c r="E6736" s="64"/>
      <c r="F6736" s="65"/>
      <c r="G6736" s="64"/>
    </row>
    <row r="6737" ht="15.0" customHeight="1">
      <c r="E6737" s="64"/>
      <c r="F6737" s="65"/>
      <c r="G6737" s="64"/>
    </row>
    <row r="6738" ht="15.0" customHeight="1">
      <c r="E6738" s="64"/>
      <c r="F6738" s="65"/>
      <c r="G6738" s="64"/>
    </row>
    <row r="6739" ht="15.0" customHeight="1">
      <c r="E6739" s="64"/>
      <c r="F6739" s="65"/>
      <c r="G6739" s="64"/>
    </row>
    <row r="6740" ht="15.0" customHeight="1">
      <c r="E6740" s="64"/>
      <c r="F6740" s="65"/>
      <c r="G6740" s="64"/>
    </row>
    <row r="6741" ht="15.0" customHeight="1">
      <c r="E6741" s="64"/>
      <c r="F6741" s="65"/>
      <c r="G6741" s="64"/>
    </row>
    <row r="6742" ht="15.0" customHeight="1">
      <c r="E6742" s="64"/>
      <c r="F6742" s="65"/>
      <c r="G6742" s="64"/>
    </row>
    <row r="6743" ht="15.0" customHeight="1">
      <c r="E6743" s="64"/>
      <c r="F6743" s="65"/>
      <c r="G6743" s="64"/>
    </row>
    <row r="6744" ht="15.0" customHeight="1">
      <c r="E6744" s="64"/>
      <c r="F6744" s="65"/>
      <c r="G6744" s="64"/>
    </row>
    <row r="6745" ht="15.0" customHeight="1">
      <c r="E6745" s="64"/>
      <c r="F6745" s="65"/>
      <c r="G6745" s="64"/>
    </row>
    <row r="6746" ht="15.0" customHeight="1">
      <c r="E6746" s="64"/>
      <c r="F6746" s="65"/>
      <c r="G6746" s="64"/>
    </row>
    <row r="6747" ht="15.0" customHeight="1">
      <c r="E6747" s="64"/>
      <c r="F6747" s="65"/>
      <c r="G6747" s="64"/>
    </row>
    <row r="6748" ht="15.0" customHeight="1">
      <c r="E6748" s="64"/>
      <c r="F6748" s="65"/>
      <c r="G6748" s="64"/>
    </row>
    <row r="6749" ht="15.0" customHeight="1">
      <c r="E6749" s="64"/>
      <c r="F6749" s="65"/>
      <c r="G6749" s="64"/>
    </row>
    <row r="6750" ht="15.0" customHeight="1">
      <c r="E6750" s="64"/>
      <c r="F6750" s="65"/>
      <c r="G6750" s="64"/>
    </row>
    <row r="6751" ht="15.0" customHeight="1">
      <c r="E6751" s="64"/>
      <c r="F6751" s="65"/>
      <c r="G6751" s="64"/>
    </row>
    <row r="6752" ht="15.0" customHeight="1">
      <c r="E6752" s="64"/>
      <c r="F6752" s="65"/>
      <c r="G6752" s="64"/>
    </row>
    <row r="6753" ht="15.0" customHeight="1">
      <c r="E6753" s="64"/>
      <c r="F6753" s="65"/>
      <c r="G6753" s="64"/>
    </row>
    <row r="6754" ht="15.0" customHeight="1">
      <c r="E6754" s="64"/>
      <c r="F6754" s="65"/>
      <c r="G6754" s="64"/>
    </row>
    <row r="6755" ht="15.0" customHeight="1">
      <c r="E6755" s="64"/>
      <c r="F6755" s="65"/>
      <c r="G6755" s="64"/>
    </row>
    <row r="6756" ht="15.0" customHeight="1">
      <c r="E6756" s="64"/>
      <c r="F6756" s="65"/>
      <c r="G6756" s="64"/>
    </row>
    <row r="6757" ht="15.0" customHeight="1">
      <c r="E6757" s="64"/>
      <c r="F6757" s="65"/>
      <c r="G6757" s="64"/>
    </row>
    <row r="6758" ht="15.0" customHeight="1">
      <c r="E6758" s="64"/>
      <c r="F6758" s="65"/>
      <c r="G6758" s="64"/>
    </row>
    <row r="6759" ht="15.0" customHeight="1">
      <c r="E6759" s="64"/>
      <c r="F6759" s="65"/>
      <c r="G6759" s="64"/>
    </row>
    <row r="6760" ht="15.0" customHeight="1">
      <c r="E6760" s="64"/>
      <c r="F6760" s="65"/>
      <c r="G6760" s="64"/>
    </row>
    <row r="6761" ht="15.0" customHeight="1">
      <c r="E6761" s="64"/>
      <c r="F6761" s="65"/>
      <c r="G6761" s="64"/>
    </row>
    <row r="6762" ht="15.0" customHeight="1">
      <c r="E6762" s="64"/>
      <c r="F6762" s="65"/>
      <c r="G6762" s="64"/>
    </row>
    <row r="6763" ht="15.0" customHeight="1">
      <c r="E6763" s="64"/>
      <c r="F6763" s="65"/>
      <c r="G6763" s="64"/>
    </row>
    <row r="6764" ht="15.0" customHeight="1">
      <c r="E6764" s="64"/>
      <c r="F6764" s="65"/>
      <c r="G6764" s="64"/>
    </row>
    <row r="6765" ht="15.0" customHeight="1">
      <c r="E6765" s="64"/>
      <c r="F6765" s="65"/>
      <c r="G6765" s="64"/>
    </row>
    <row r="6766" ht="15.0" customHeight="1">
      <c r="E6766" s="64"/>
      <c r="F6766" s="65"/>
      <c r="G6766" s="64"/>
    </row>
    <row r="6767" ht="15.0" customHeight="1">
      <c r="E6767" s="64"/>
      <c r="F6767" s="65"/>
      <c r="G6767" s="64"/>
    </row>
    <row r="6768" ht="15.0" customHeight="1">
      <c r="E6768" s="64"/>
      <c r="F6768" s="65"/>
      <c r="G6768" s="64"/>
    </row>
    <row r="6769" ht="15.0" customHeight="1">
      <c r="E6769" s="64"/>
      <c r="F6769" s="65"/>
      <c r="G6769" s="64"/>
    </row>
    <row r="6770" ht="15.0" customHeight="1">
      <c r="E6770" s="64"/>
      <c r="F6770" s="65"/>
      <c r="G6770" s="64"/>
    </row>
    <row r="6771" ht="15.0" customHeight="1">
      <c r="E6771" s="64"/>
      <c r="F6771" s="65"/>
      <c r="G6771" s="64"/>
    </row>
    <row r="6772" ht="15.0" customHeight="1">
      <c r="E6772" s="64"/>
      <c r="F6772" s="65"/>
      <c r="G6772" s="64"/>
    </row>
    <row r="6773" ht="15.0" customHeight="1">
      <c r="E6773" s="64"/>
      <c r="F6773" s="65"/>
      <c r="G6773" s="64"/>
    </row>
    <row r="6774" ht="15.0" customHeight="1">
      <c r="E6774" s="64"/>
      <c r="F6774" s="65"/>
      <c r="G6774" s="64"/>
    </row>
    <row r="6775" ht="15.0" customHeight="1">
      <c r="E6775" s="64"/>
      <c r="F6775" s="65"/>
      <c r="G6775" s="64"/>
    </row>
    <row r="6776" ht="15.0" customHeight="1">
      <c r="E6776" s="64"/>
      <c r="F6776" s="65"/>
      <c r="G6776" s="64"/>
    </row>
    <row r="6777" ht="15.0" customHeight="1">
      <c r="E6777" s="64"/>
      <c r="F6777" s="65"/>
      <c r="G6777" s="64"/>
    </row>
    <row r="6778" ht="15.0" customHeight="1">
      <c r="E6778" s="64"/>
      <c r="F6778" s="65"/>
      <c r="G6778" s="64"/>
    </row>
    <row r="6779" ht="15.0" customHeight="1">
      <c r="E6779" s="64"/>
      <c r="F6779" s="65"/>
      <c r="G6779" s="64"/>
    </row>
    <row r="6780" ht="15.0" customHeight="1">
      <c r="E6780" s="64"/>
      <c r="F6780" s="65"/>
      <c r="G6780" s="64"/>
    </row>
    <row r="6781" ht="15.0" customHeight="1">
      <c r="E6781" s="64"/>
      <c r="F6781" s="65"/>
      <c r="G6781" s="64"/>
    </row>
    <row r="6782" ht="15.0" customHeight="1">
      <c r="E6782" s="64"/>
      <c r="F6782" s="65"/>
      <c r="G6782" s="64"/>
    </row>
    <row r="6783" ht="15.0" customHeight="1">
      <c r="E6783" s="64"/>
      <c r="F6783" s="65"/>
      <c r="G6783" s="64"/>
    </row>
    <row r="6784" ht="15.0" customHeight="1">
      <c r="E6784" s="64"/>
      <c r="F6784" s="65"/>
      <c r="G6784" s="64"/>
    </row>
    <row r="6785" ht="15.0" customHeight="1">
      <c r="E6785" s="64"/>
      <c r="F6785" s="65"/>
      <c r="G6785" s="64"/>
    </row>
    <row r="6786" ht="15.0" customHeight="1">
      <c r="E6786" s="64"/>
      <c r="F6786" s="65"/>
      <c r="G6786" s="64"/>
    </row>
    <row r="6787" ht="15.0" customHeight="1">
      <c r="E6787" s="64"/>
      <c r="F6787" s="65"/>
      <c r="G6787" s="64"/>
    </row>
    <row r="6788" ht="15.0" customHeight="1">
      <c r="E6788" s="64"/>
      <c r="F6788" s="65"/>
      <c r="G6788" s="64"/>
    </row>
    <row r="6789" ht="15.0" customHeight="1">
      <c r="E6789" s="64"/>
      <c r="F6789" s="65"/>
      <c r="G6789" s="64"/>
    </row>
    <row r="6790" ht="15.0" customHeight="1">
      <c r="E6790" s="64"/>
      <c r="F6790" s="65"/>
      <c r="G6790" s="64"/>
    </row>
    <row r="6791" ht="15.0" customHeight="1">
      <c r="E6791" s="64"/>
      <c r="F6791" s="65"/>
      <c r="G6791" s="64"/>
    </row>
    <row r="6792" ht="15.0" customHeight="1">
      <c r="E6792" s="64"/>
      <c r="F6792" s="65"/>
      <c r="G6792" s="64"/>
    </row>
    <row r="6793" ht="15.0" customHeight="1">
      <c r="E6793" s="64"/>
      <c r="F6793" s="65"/>
      <c r="G6793" s="64"/>
    </row>
    <row r="6794" ht="15.0" customHeight="1">
      <c r="E6794" s="64"/>
      <c r="F6794" s="65"/>
      <c r="G6794" s="64"/>
    </row>
    <row r="6795" ht="15.0" customHeight="1">
      <c r="E6795" s="64"/>
      <c r="F6795" s="65"/>
      <c r="G6795" s="64"/>
    </row>
    <row r="6796" ht="15.0" customHeight="1">
      <c r="E6796" s="64"/>
      <c r="F6796" s="65"/>
      <c r="G6796" s="64"/>
    </row>
    <row r="6797" ht="15.0" customHeight="1">
      <c r="E6797" s="64"/>
      <c r="F6797" s="65"/>
      <c r="G6797" s="64"/>
    </row>
    <row r="6798" ht="15.0" customHeight="1">
      <c r="E6798" s="64"/>
      <c r="F6798" s="65"/>
      <c r="G6798" s="64"/>
    </row>
    <row r="6799" ht="15.0" customHeight="1">
      <c r="E6799" s="64"/>
      <c r="F6799" s="65"/>
      <c r="G6799" s="64"/>
    </row>
    <row r="6800" ht="15.0" customHeight="1">
      <c r="E6800" s="64"/>
      <c r="F6800" s="65"/>
      <c r="G6800" s="64"/>
    </row>
    <row r="6801" ht="15.0" customHeight="1">
      <c r="E6801" s="64"/>
      <c r="F6801" s="65"/>
      <c r="G6801" s="64"/>
    </row>
    <row r="6802" ht="15.0" customHeight="1">
      <c r="E6802" s="64"/>
      <c r="F6802" s="65"/>
      <c r="G6802" s="64"/>
    </row>
    <row r="6803" ht="15.0" customHeight="1">
      <c r="E6803" s="64"/>
      <c r="F6803" s="65"/>
      <c r="G6803" s="64"/>
    </row>
    <row r="6804" ht="15.0" customHeight="1">
      <c r="E6804" s="64"/>
      <c r="F6804" s="65"/>
      <c r="G6804" s="64"/>
    </row>
    <row r="6805" ht="15.0" customHeight="1">
      <c r="E6805" s="64"/>
      <c r="F6805" s="65"/>
      <c r="G6805" s="64"/>
    </row>
    <row r="6806" ht="15.0" customHeight="1">
      <c r="E6806" s="64"/>
      <c r="F6806" s="65"/>
      <c r="G6806" s="64"/>
    </row>
    <row r="6807" ht="15.0" customHeight="1">
      <c r="E6807" s="64"/>
      <c r="F6807" s="65"/>
      <c r="G6807" s="64"/>
    </row>
    <row r="6808" ht="15.0" customHeight="1">
      <c r="E6808" s="64"/>
      <c r="F6808" s="65"/>
      <c r="G6808" s="64"/>
    </row>
    <row r="6809" ht="15.0" customHeight="1">
      <c r="E6809" s="64"/>
      <c r="F6809" s="65"/>
      <c r="G6809" s="64"/>
    </row>
    <row r="6810" ht="15.0" customHeight="1">
      <c r="E6810" s="64"/>
      <c r="F6810" s="65"/>
      <c r="G6810" s="64"/>
    </row>
    <row r="6811" ht="15.0" customHeight="1">
      <c r="E6811" s="64"/>
      <c r="F6811" s="65"/>
      <c r="G6811" s="64"/>
    </row>
    <row r="6812" ht="15.0" customHeight="1">
      <c r="E6812" s="64"/>
      <c r="F6812" s="65"/>
      <c r="G6812" s="64"/>
    </row>
    <row r="6813" ht="15.0" customHeight="1">
      <c r="E6813" s="64"/>
      <c r="F6813" s="65"/>
      <c r="G6813" s="64"/>
    </row>
    <row r="6814" ht="15.0" customHeight="1">
      <c r="E6814" s="64"/>
      <c r="F6814" s="65"/>
      <c r="G6814" s="64"/>
    </row>
    <row r="6815" ht="15.0" customHeight="1">
      <c r="E6815" s="64"/>
      <c r="F6815" s="65"/>
      <c r="G6815" s="64"/>
    </row>
    <row r="6816" ht="15.0" customHeight="1">
      <c r="E6816" s="64"/>
      <c r="F6816" s="65"/>
      <c r="G6816" s="64"/>
    </row>
    <row r="6817" ht="15.0" customHeight="1">
      <c r="E6817" s="64"/>
      <c r="F6817" s="65"/>
      <c r="G6817" s="64"/>
    </row>
    <row r="6818" ht="15.0" customHeight="1">
      <c r="E6818" s="64"/>
      <c r="F6818" s="65"/>
      <c r="G6818" s="64"/>
    </row>
    <row r="6819" ht="15.0" customHeight="1">
      <c r="E6819" s="64"/>
      <c r="F6819" s="65"/>
      <c r="G6819" s="64"/>
    </row>
    <row r="6820" ht="15.0" customHeight="1">
      <c r="E6820" s="64"/>
      <c r="F6820" s="65"/>
      <c r="G6820" s="64"/>
    </row>
    <row r="6821" ht="15.0" customHeight="1">
      <c r="E6821" s="64"/>
      <c r="F6821" s="65"/>
      <c r="G6821" s="64"/>
    </row>
    <row r="6822" ht="15.0" customHeight="1">
      <c r="E6822" s="64"/>
      <c r="F6822" s="65"/>
      <c r="G6822" s="64"/>
    </row>
    <row r="6823" ht="15.0" customHeight="1">
      <c r="E6823" s="64"/>
      <c r="F6823" s="65"/>
      <c r="G6823" s="64"/>
    </row>
    <row r="6824" ht="15.0" customHeight="1">
      <c r="E6824" s="64"/>
      <c r="F6824" s="65"/>
      <c r="G6824" s="64"/>
    </row>
    <row r="6825" ht="15.0" customHeight="1">
      <c r="E6825" s="64"/>
      <c r="F6825" s="65"/>
      <c r="G6825" s="64"/>
    </row>
    <row r="6826" ht="15.0" customHeight="1">
      <c r="E6826" s="64"/>
      <c r="F6826" s="65"/>
      <c r="G6826" s="64"/>
    </row>
    <row r="6827" ht="15.0" customHeight="1">
      <c r="E6827" s="64"/>
      <c r="F6827" s="65"/>
      <c r="G6827" s="64"/>
    </row>
    <row r="6828" ht="15.0" customHeight="1">
      <c r="E6828" s="64"/>
      <c r="F6828" s="65"/>
      <c r="G6828" s="64"/>
    </row>
    <row r="6829" ht="15.0" customHeight="1">
      <c r="E6829" s="64"/>
      <c r="F6829" s="65"/>
      <c r="G6829" s="64"/>
    </row>
    <row r="6830" ht="15.0" customHeight="1">
      <c r="E6830" s="64"/>
      <c r="F6830" s="65"/>
      <c r="G6830" s="64"/>
    </row>
    <row r="6831" ht="15.0" customHeight="1">
      <c r="E6831" s="64"/>
      <c r="F6831" s="65"/>
      <c r="G6831" s="64"/>
    </row>
    <row r="6832" ht="15.0" customHeight="1">
      <c r="E6832" s="64"/>
      <c r="F6832" s="65"/>
      <c r="G6832" s="64"/>
    </row>
    <row r="6833" ht="15.0" customHeight="1">
      <c r="E6833" s="64"/>
      <c r="F6833" s="65"/>
      <c r="G6833" s="64"/>
    </row>
    <row r="6834" ht="15.0" customHeight="1">
      <c r="E6834" s="64"/>
      <c r="F6834" s="65"/>
      <c r="G6834" s="64"/>
    </row>
    <row r="6835" ht="15.0" customHeight="1">
      <c r="E6835" s="64"/>
      <c r="F6835" s="65"/>
      <c r="G6835" s="64"/>
    </row>
    <row r="6836" ht="15.0" customHeight="1">
      <c r="E6836" s="64"/>
      <c r="F6836" s="65"/>
      <c r="G6836" s="64"/>
    </row>
    <row r="6837" ht="15.0" customHeight="1">
      <c r="E6837" s="64"/>
      <c r="F6837" s="65"/>
      <c r="G6837" s="64"/>
    </row>
    <row r="6838" ht="15.0" customHeight="1">
      <c r="E6838" s="64"/>
      <c r="F6838" s="65"/>
      <c r="G6838" s="64"/>
    </row>
    <row r="6839" ht="15.0" customHeight="1">
      <c r="E6839" s="64"/>
      <c r="F6839" s="65"/>
      <c r="G6839" s="64"/>
    </row>
    <row r="6840" ht="15.0" customHeight="1">
      <c r="E6840" s="64"/>
      <c r="F6840" s="65"/>
      <c r="G6840" s="64"/>
    </row>
    <row r="6841" ht="15.0" customHeight="1">
      <c r="E6841" s="64"/>
      <c r="F6841" s="65"/>
      <c r="G6841" s="64"/>
    </row>
    <row r="6842" ht="15.0" customHeight="1">
      <c r="E6842" s="64"/>
      <c r="F6842" s="65"/>
      <c r="G6842" s="64"/>
    </row>
    <row r="6843" ht="15.0" customHeight="1">
      <c r="E6843" s="64"/>
      <c r="F6843" s="65"/>
      <c r="G6843" s="64"/>
    </row>
    <row r="6844" ht="15.0" customHeight="1">
      <c r="E6844" s="64"/>
      <c r="F6844" s="65"/>
      <c r="G6844" s="64"/>
    </row>
    <row r="6845" ht="15.0" customHeight="1">
      <c r="E6845" s="64"/>
      <c r="F6845" s="65"/>
      <c r="G6845" s="64"/>
    </row>
    <row r="6846" ht="15.0" customHeight="1">
      <c r="E6846" s="64"/>
      <c r="F6846" s="65"/>
      <c r="G6846" s="64"/>
    </row>
    <row r="6847" ht="15.0" customHeight="1">
      <c r="E6847" s="64"/>
      <c r="F6847" s="65"/>
      <c r="G6847" s="64"/>
    </row>
    <row r="6848" ht="15.0" customHeight="1">
      <c r="E6848" s="64"/>
      <c r="F6848" s="65"/>
      <c r="G6848" s="64"/>
    </row>
    <row r="6849" ht="15.0" customHeight="1">
      <c r="E6849" s="64"/>
      <c r="F6849" s="65"/>
      <c r="G6849" s="64"/>
    </row>
    <row r="6850" ht="15.0" customHeight="1">
      <c r="E6850" s="64"/>
      <c r="F6850" s="65"/>
      <c r="G6850" s="64"/>
    </row>
    <row r="6851" ht="15.0" customHeight="1">
      <c r="E6851" s="64"/>
      <c r="F6851" s="65"/>
      <c r="G6851" s="64"/>
    </row>
    <row r="6852" ht="15.0" customHeight="1">
      <c r="E6852" s="64"/>
      <c r="F6852" s="65"/>
      <c r="G6852" s="64"/>
    </row>
    <row r="6853" ht="15.0" customHeight="1">
      <c r="E6853" s="64"/>
      <c r="F6853" s="65"/>
      <c r="G6853" s="64"/>
    </row>
    <row r="6854" ht="15.0" customHeight="1">
      <c r="E6854" s="64"/>
      <c r="F6854" s="65"/>
      <c r="G6854" s="64"/>
    </row>
    <row r="6855" ht="15.0" customHeight="1">
      <c r="E6855" s="64"/>
      <c r="F6855" s="65"/>
      <c r="G6855" s="64"/>
    </row>
    <row r="6856" ht="15.0" customHeight="1">
      <c r="E6856" s="64"/>
      <c r="F6856" s="65"/>
      <c r="G6856" s="64"/>
    </row>
    <row r="6857" ht="15.0" customHeight="1">
      <c r="E6857" s="64"/>
      <c r="F6857" s="65"/>
      <c r="G6857" s="64"/>
    </row>
    <row r="6858" ht="15.0" customHeight="1">
      <c r="E6858" s="64"/>
      <c r="F6858" s="65"/>
      <c r="G6858" s="64"/>
    </row>
    <row r="6859" ht="15.0" customHeight="1">
      <c r="E6859" s="64"/>
      <c r="F6859" s="65"/>
      <c r="G6859" s="64"/>
    </row>
    <row r="6860" ht="15.0" customHeight="1">
      <c r="E6860" s="64"/>
      <c r="F6860" s="65"/>
      <c r="G6860" s="64"/>
    </row>
    <row r="6861" ht="15.0" customHeight="1">
      <c r="E6861" s="64"/>
      <c r="F6861" s="65"/>
      <c r="G6861" s="64"/>
    </row>
    <row r="6862" ht="15.0" customHeight="1">
      <c r="E6862" s="64"/>
      <c r="F6862" s="65"/>
      <c r="G6862" s="64"/>
    </row>
    <row r="6863" ht="15.0" customHeight="1">
      <c r="E6863" s="64"/>
      <c r="F6863" s="65"/>
      <c r="G6863" s="64"/>
    </row>
    <row r="6864" ht="15.0" customHeight="1">
      <c r="E6864" s="64"/>
      <c r="F6864" s="65"/>
      <c r="G6864" s="64"/>
    </row>
    <row r="6865" ht="15.0" customHeight="1">
      <c r="E6865" s="64"/>
      <c r="F6865" s="65"/>
      <c r="G6865" s="64"/>
    </row>
    <row r="6866" ht="15.0" customHeight="1">
      <c r="E6866" s="64"/>
      <c r="F6866" s="65"/>
      <c r="G6866" s="64"/>
    </row>
    <row r="6867" ht="15.0" customHeight="1">
      <c r="E6867" s="64"/>
      <c r="F6867" s="65"/>
      <c r="G6867" s="64"/>
    </row>
    <row r="6868" ht="15.0" customHeight="1">
      <c r="E6868" s="64"/>
      <c r="F6868" s="65"/>
      <c r="G6868" s="64"/>
    </row>
    <row r="6869" ht="15.0" customHeight="1">
      <c r="E6869" s="64"/>
      <c r="F6869" s="65"/>
      <c r="G6869" s="64"/>
    </row>
    <row r="6870" ht="15.0" customHeight="1">
      <c r="E6870" s="64"/>
      <c r="F6870" s="65"/>
      <c r="G6870" s="64"/>
    </row>
    <row r="6871" ht="15.0" customHeight="1">
      <c r="E6871" s="64"/>
      <c r="F6871" s="65"/>
      <c r="G6871" s="64"/>
    </row>
    <row r="6872" ht="15.0" customHeight="1">
      <c r="E6872" s="64"/>
      <c r="F6872" s="65"/>
      <c r="G6872" s="64"/>
    </row>
    <row r="6873" ht="15.0" customHeight="1">
      <c r="E6873" s="64"/>
      <c r="F6873" s="65"/>
      <c r="G6873" s="64"/>
    </row>
    <row r="6874" ht="15.0" customHeight="1">
      <c r="E6874" s="64"/>
      <c r="F6874" s="65"/>
      <c r="G6874" s="64"/>
    </row>
    <row r="6875" ht="15.0" customHeight="1">
      <c r="E6875" s="64"/>
      <c r="F6875" s="65"/>
      <c r="G6875" s="64"/>
    </row>
    <row r="6876" ht="15.0" customHeight="1">
      <c r="E6876" s="64"/>
      <c r="F6876" s="65"/>
      <c r="G6876" s="64"/>
    </row>
    <row r="6877" ht="15.0" customHeight="1">
      <c r="E6877" s="64"/>
      <c r="F6877" s="65"/>
      <c r="G6877" s="64"/>
    </row>
    <row r="6878" ht="15.0" customHeight="1">
      <c r="E6878" s="64"/>
      <c r="F6878" s="65"/>
      <c r="G6878" s="64"/>
    </row>
    <row r="6879" ht="15.0" customHeight="1">
      <c r="E6879" s="64"/>
      <c r="F6879" s="65"/>
      <c r="G6879" s="64"/>
    </row>
    <row r="6880" ht="15.0" customHeight="1">
      <c r="E6880" s="64"/>
      <c r="F6880" s="65"/>
      <c r="G6880" s="64"/>
    </row>
    <row r="6881" ht="15.0" customHeight="1">
      <c r="E6881" s="64"/>
      <c r="F6881" s="65"/>
      <c r="G6881" s="64"/>
    </row>
    <row r="6882" ht="15.0" customHeight="1">
      <c r="E6882" s="64"/>
      <c r="F6882" s="65"/>
      <c r="G6882" s="64"/>
    </row>
    <row r="6883" ht="15.0" customHeight="1">
      <c r="E6883" s="64"/>
      <c r="F6883" s="65"/>
      <c r="G6883" s="64"/>
    </row>
    <row r="6884" ht="15.0" customHeight="1">
      <c r="E6884" s="64"/>
      <c r="F6884" s="65"/>
      <c r="G6884" s="64"/>
    </row>
    <row r="6885" ht="15.0" customHeight="1">
      <c r="E6885" s="64"/>
      <c r="F6885" s="65"/>
      <c r="G6885" s="64"/>
    </row>
    <row r="6886" ht="15.0" customHeight="1">
      <c r="E6886" s="64"/>
      <c r="F6886" s="65"/>
      <c r="G6886" s="64"/>
    </row>
    <row r="6887" ht="15.0" customHeight="1">
      <c r="E6887" s="64"/>
      <c r="F6887" s="65"/>
      <c r="G6887" s="64"/>
    </row>
    <row r="6888" ht="15.0" customHeight="1">
      <c r="E6888" s="64"/>
      <c r="F6888" s="65"/>
      <c r="G6888" s="64"/>
    </row>
    <row r="6889" ht="15.0" customHeight="1">
      <c r="E6889" s="64"/>
      <c r="F6889" s="65"/>
      <c r="G6889" s="64"/>
    </row>
    <row r="6890" ht="15.0" customHeight="1">
      <c r="E6890" s="64"/>
      <c r="F6890" s="65"/>
      <c r="G6890" s="64"/>
    </row>
    <row r="6891" ht="15.0" customHeight="1">
      <c r="E6891" s="64"/>
      <c r="F6891" s="65"/>
      <c r="G6891" s="64"/>
    </row>
    <row r="6892" ht="15.0" customHeight="1">
      <c r="E6892" s="64"/>
      <c r="F6892" s="65"/>
      <c r="G6892" s="64"/>
    </row>
    <row r="6893" ht="15.0" customHeight="1">
      <c r="E6893" s="64"/>
      <c r="F6893" s="65"/>
      <c r="G6893" s="64"/>
    </row>
    <row r="6894" ht="15.0" customHeight="1">
      <c r="E6894" s="64"/>
      <c r="F6894" s="65"/>
      <c r="G6894" s="64"/>
    </row>
    <row r="6895" ht="15.0" customHeight="1">
      <c r="E6895" s="64"/>
      <c r="F6895" s="65"/>
      <c r="G6895" s="64"/>
    </row>
    <row r="6896" ht="15.0" customHeight="1">
      <c r="E6896" s="64"/>
      <c r="F6896" s="65"/>
      <c r="G6896" s="64"/>
    </row>
    <row r="6897" ht="15.0" customHeight="1">
      <c r="E6897" s="64"/>
      <c r="F6897" s="65"/>
      <c r="G6897" s="64"/>
    </row>
    <row r="6898" ht="15.0" customHeight="1">
      <c r="E6898" s="64"/>
      <c r="F6898" s="65"/>
      <c r="G6898" s="64"/>
    </row>
    <row r="6899" ht="15.0" customHeight="1">
      <c r="E6899" s="64"/>
      <c r="F6899" s="65"/>
      <c r="G6899" s="64"/>
    </row>
    <row r="6900" ht="15.0" customHeight="1">
      <c r="E6900" s="64"/>
      <c r="F6900" s="65"/>
      <c r="G6900" s="64"/>
    </row>
    <row r="6901" ht="15.0" customHeight="1">
      <c r="E6901" s="64"/>
      <c r="F6901" s="65"/>
      <c r="G6901" s="64"/>
    </row>
    <row r="6902" ht="15.0" customHeight="1">
      <c r="E6902" s="64"/>
      <c r="F6902" s="65"/>
      <c r="G6902" s="64"/>
    </row>
    <row r="6903" ht="15.0" customHeight="1">
      <c r="E6903" s="64"/>
      <c r="F6903" s="65"/>
      <c r="G6903" s="64"/>
    </row>
    <row r="6904" ht="15.0" customHeight="1">
      <c r="E6904" s="64"/>
      <c r="F6904" s="65"/>
      <c r="G6904" s="64"/>
    </row>
    <row r="6905" ht="15.0" customHeight="1">
      <c r="E6905" s="64"/>
      <c r="F6905" s="65"/>
      <c r="G6905" s="64"/>
    </row>
    <row r="6906" ht="15.0" customHeight="1">
      <c r="E6906" s="64"/>
      <c r="F6906" s="65"/>
      <c r="G6906" s="64"/>
    </row>
    <row r="6907" ht="15.0" customHeight="1">
      <c r="E6907" s="64"/>
      <c r="F6907" s="65"/>
      <c r="G6907" s="64"/>
    </row>
    <row r="6908" ht="15.0" customHeight="1">
      <c r="E6908" s="64"/>
      <c r="F6908" s="65"/>
      <c r="G6908" s="64"/>
    </row>
    <row r="6909" ht="15.0" customHeight="1">
      <c r="E6909" s="64"/>
      <c r="F6909" s="65"/>
      <c r="G6909" s="64"/>
    </row>
    <row r="6910" ht="15.0" customHeight="1">
      <c r="E6910" s="64"/>
      <c r="F6910" s="65"/>
      <c r="G6910" s="64"/>
    </row>
    <row r="6911" ht="15.0" customHeight="1">
      <c r="E6911" s="64"/>
      <c r="F6911" s="65"/>
      <c r="G6911" s="64"/>
    </row>
    <row r="6912" ht="15.0" customHeight="1">
      <c r="E6912" s="64"/>
      <c r="F6912" s="65"/>
      <c r="G6912" s="64"/>
    </row>
    <row r="6913" ht="15.0" customHeight="1">
      <c r="E6913" s="64"/>
      <c r="F6913" s="65"/>
      <c r="G6913" s="64"/>
    </row>
    <row r="6914" ht="15.0" customHeight="1">
      <c r="E6914" s="64"/>
      <c r="F6914" s="65"/>
      <c r="G6914" s="64"/>
    </row>
    <row r="6915" ht="15.0" customHeight="1">
      <c r="E6915" s="64"/>
      <c r="F6915" s="65"/>
      <c r="G6915" s="64"/>
    </row>
    <row r="6916" ht="15.0" customHeight="1">
      <c r="E6916" s="64"/>
      <c r="F6916" s="65"/>
      <c r="G6916" s="64"/>
    </row>
    <row r="6917" ht="15.0" customHeight="1">
      <c r="E6917" s="64"/>
      <c r="F6917" s="65"/>
      <c r="G6917" s="64"/>
    </row>
    <row r="6918" ht="15.0" customHeight="1">
      <c r="E6918" s="64"/>
      <c r="F6918" s="65"/>
      <c r="G6918" s="64"/>
    </row>
    <row r="6919" ht="15.0" customHeight="1">
      <c r="E6919" s="64"/>
      <c r="F6919" s="65"/>
      <c r="G6919" s="64"/>
    </row>
    <row r="6920" ht="15.0" customHeight="1">
      <c r="E6920" s="64"/>
      <c r="F6920" s="65"/>
      <c r="G6920" s="64"/>
    </row>
    <row r="6921" ht="15.0" customHeight="1">
      <c r="E6921" s="64"/>
      <c r="F6921" s="65"/>
      <c r="G6921" s="64"/>
    </row>
    <row r="6922" ht="15.0" customHeight="1">
      <c r="E6922" s="64"/>
      <c r="F6922" s="65"/>
      <c r="G6922" s="64"/>
    </row>
    <row r="6923" ht="15.0" customHeight="1">
      <c r="E6923" s="64"/>
      <c r="F6923" s="65"/>
      <c r="G6923" s="64"/>
    </row>
    <row r="6924" ht="15.0" customHeight="1">
      <c r="E6924" s="64"/>
      <c r="F6924" s="65"/>
      <c r="G6924" s="64"/>
    </row>
    <row r="6925" ht="15.0" customHeight="1">
      <c r="E6925" s="64"/>
      <c r="F6925" s="65"/>
      <c r="G6925" s="64"/>
    </row>
    <row r="6926" ht="15.0" customHeight="1">
      <c r="E6926" s="64"/>
      <c r="F6926" s="65"/>
      <c r="G6926" s="64"/>
    </row>
    <row r="6927" ht="15.0" customHeight="1">
      <c r="E6927" s="64"/>
      <c r="F6927" s="65"/>
      <c r="G6927" s="64"/>
    </row>
    <row r="6928" ht="15.0" customHeight="1">
      <c r="E6928" s="64"/>
      <c r="F6928" s="65"/>
      <c r="G6928" s="64"/>
    </row>
    <row r="6929" ht="15.0" customHeight="1">
      <c r="E6929" s="64"/>
      <c r="F6929" s="65"/>
      <c r="G6929" s="64"/>
    </row>
    <row r="6930" ht="15.0" customHeight="1">
      <c r="E6930" s="64"/>
      <c r="F6930" s="65"/>
      <c r="G6930" s="64"/>
    </row>
    <row r="6931" ht="15.0" customHeight="1">
      <c r="E6931" s="64"/>
      <c r="F6931" s="65"/>
      <c r="G6931" s="64"/>
    </row>
    <row r="6932" ht="15.0" customHeight="1">
      <c r="E6932" s="64"/>
      <c r="F6932" s="65"/>
      <c r="G6932" s="64"/>
    </row>
    <row r="6933" ht="15.0" customHeight="1">
      <c r="E6933" s="64"/>
      <c r="F6933" s="65"/>
      <c r="G6933" s="64"/>
    </row>
    <row r="6934" ht="15.0" customHeight="1">
      <c r="E6934" s="64"/>
      <c r="F6934" s="65"/>
      <c r="G6934" s="64"/>
    </row>
    <row r="6935" ht="15.0" customHeight="1">
      <c r="E6935" s="64"/>
      <c r="F6935" s="65"/>
      <c r="G6935" s="64"/>
    </row>
    <row r="6936" ht="15.0" customHeight="1">
      <c r="E6936" s="64"/>
      <c r="F6936" s="65"/>
      <c r="G6936" s="64"/>
    </row>
    <row r="6937" ht="15.0" customHeight="1">
      <c r="E6937" s="64"/>
      <c r="F6937" s="65"/>
      <c r="G6937" s="64"/>
    </row>
    <row r="6938" ht="15.0" customHeight="1">
      <c r="E6938" s="64"/>
      <c r="F6938" s="65"/>
      <c r="G6938" s="64"/>
    </row>
    <row r="6939" ht="15.0" customHeight="1">
      <c r="E6939" s="64"/>
      <c r="F6939" s="65"/>
      <c r="G6939" s="64"/>
    </row>
    <row r="6940" ht="15.0" customHeight="1">
      <c r="E6940" s="64"/>
      <c r="F6940" s="65"/>
      <c r="G6940" s="64"/>
    </row>
    <row r="6941" ht="15.0" customHeight="1">
      <c r="E6941" s="64"/>
      <c r="F6941" s="65"/>
      <c r="G6941" s="64"/>
    </row>
    <row r="6942" ht="15.0" customHeight="1">
      <c r="E6942" s="64"/>
      <c r="F6942" s="65"/>
      <c r="G6942" s="64"/>
    </row>
    <row r="6943" ht="15.0" customHeight="1">
      <c r="E6943" s="64"/>
      <c r="F6943" s="65"/>
      <c r="G6943" s="64"/>
    </row>
    <row r="6944" ht="15.0" customHeight="1">
      <c r="E6944" s="64"/>
      <c r="F6944" s="65"/>
      <c r="G6944" s="64"/>
    </row>
    <row r="6945" ht="15.0" customHeight="1">
      <c r="E6945" s="64"/>
      <c r="F6945" s="65"/>
      <c r="G6945" s="64"/>
    </row>
    <row r="6946" ht="15.0" customHeight="1">
      <c r="E6946" s="64"/>
      <c r="F6946" s="65"/>
      <c r="G6946" s="64"/>
    </row>
    <row r="6947" ht="15.0" customHeight="1">
      <c r="E6947" s="64"/>
      <c r="F6947" s="65"/>
      <c r="G6947" s="64"/>
    </row>
    <row r="6948" ht="15.0" customHeight="1">
      <c r="E6948" s="64"/>
      <c r="F6948" s="65"/>
      <c r="G6948" s="64"/>
    </row>
    <row r="6949" ht="15.0" customHeight="1">
      <c r="E6949" s="64"/>
      <c r="F6949" s="65"/>
      <c r="G6949" s="64"/>
    </row>
    <row r="6950" ht="15.0" customHeight="1">
      <c r="E6950" s="64"/>
      <c r="F6950" s="65"/>
      <c r="G6950" s="64"/>
    </row>
    <row r="6951" ht="15.0" customHeight="1">
      <c r="E6951" s="64"/>
      <c r="F6951" s="65"/>
      <c r="G6951" s="64"/>
    </row>
    <row r="6952" ht="15.0" customHeight="1">
      <c r="E6952" s="64"/>
      <c r="F6952" s="65"/>
      <c r="G6952" s="64"/>
    </row>
    <row r="6953" ht="15.0" customHeight="1">
      <c r="E6953" s="64"/>
      <c r="F6953" s="65"/>
      <c r="G6953" s="64"/>
    </row>
    <row r="6954" ht="15.0" customHeight="1">
      <c r="E6954" s="64"/>
      <c r="F6954" s="65"/>
      <c r="G6954" s="64"/>
    </row>
    <row r="6955" ht="15.0" customHeight="1">
      <c r="E6955" s="64"/>
      <c r="F6955" s="65"/>
      <c r="G6955" s="64"/>
    </row>
    <row r="6956" ht="15.0" customHeight="1">
      <c r="E6956" s="64"/>
      <c r="F6956" s="65"/>
      <c r="G6956" s="64"/>
    </row>
    <row r="6957" ht="15.0" customHeight="1">
      <c r="E6957" s="64"/>
      <c r="F6957" s="65"/>
      <c r="G6957" s="64"/>
    </row>
    <row r="6958" ht="15.0" customHeight="1">
      <c r="E6958" s="64"/>
      <c r="F6958" s="65"/>
      <c r="G6958" s="64"/>
    </row>
    <row r="6959" ht="15.0" customHeight="1">
      <c r="E6959" s="64"/>
      <c r="F6959" s="65"/>
      <c r="G6959" s="64"/>
    </row>
    <row r="6960" ht="15.0" customHeight="1">
      <c r="E6960" s="64"/>
      <c r="F6960" s="65"/>
      <c r="G6960" s="64"/>
    </row>
    <row r="6961" ht="15.0" customHeight="1">
      <c r="E6961" s="64"/>
      <c r="F6961" s="65"/>
      <c r="G6961" s="64"/>
    </row>
    <row r="6962" ht="15.0" customHeight="1">
      <c r="E6962" s="64"/>
      <c r="F6962" s="65"/>
      <c r="G6962" s="64"/>
    </row>
    <row r="6963" ht="15.0" customHeight="1">
      <c r="E6963" s="64"/>
      <c r="F6963" s="65"/>
      <c r="G6963" s="64"/>
    </row>
    <row r="6964" ht="15.0" customHeight="1">
      <c r="E6964" s="64"/>
      <c r="F6964" s="65"/>
      <c r="G6964" s="64"/>
    </row>
    <row r="6965" ht="15.0" customHeight="1">
      <c r="E6965" s="64"/>
      <c r="F6965" s="65"/>
      <c r="G6965" s="64"/>
    </row>
    <row r="6966" ht="15.0" customHeight="1">
      <c r="E6966" s="64"/>
      <c r="F6966" s="65"/>
      <c r="G6966" s="64"/>
    </row>
    <row r="6967" ht="15.0" customHeight="1">
      <c r="E6967" s="64"/>
      <c r="F6967" s="65"/>
      <c r="G6967" s="64"/>
    </row>
    <row r="6968" ht="15.0" customHeight="1">
      <c r="E6968" s="64"/>
      <c r="F6968" s="65"/>
      <c r="G6968" s="64"/>
    </row>
    <row r="6969" ht="15.0" customHeight="1">
      <c r="E6969" s="64"/>
      <c r="F6969" s="65"/>
      <c r="G6969" s="64"/>
    </row>
    <row r="6970" ht="15.0" customHeight="1">
      <c r="E6970" s="64"/>
      <c r="F6970" s="65"/>
      <c r="G6970" s="64"/>
    </row>
    <row r="6971" ht="15.0" customHeight="1">
      <c r="E6971" s="64"/>
      <c r="F6971" s="65"/>
      <c r="G6971" s="64"/>
    </row>
    <row r="6972" ht="15.0" customHeight="1">
      <c r="E6972" s="64"/>
      <c r="F6972" s="65"/>
      <c r="G6972" s="64"/>
    </row>
    <row r="6973" ht="15.0" customHeight="1">
      <c r="E6973" s="64"/>
      <c r="F6973" s="65"/>
      <c r="G6973" s="64"/>
    </row>
    <row r="6974" ht="15.0" customHeight="1">
      <c r="E6974" s="64"/>
      <c r="F6974" s="65"/>
      <c r="G6974" s="64"/>
    </row>
    <row r="6975" ht="15.0" customHeight="1">
      <c r="E6975" s="64"/>
      <c r="F6975" s="65"/>
      <c r="G6975" s="64"/>
    </row>
    <row r="6976" ht="15.0" customHeight="1">
      <c r="E6976" s="64"/>
      <c r="F6976" s="65"/>
      <c r="G6976" s="64"/>
    </row>
    <row r="6977" ht="15.0" customHeight="1">
      <c r="E6977" s="64"/>
      <c r="F6977" s="65"/>
      <c r="G6977" s="64"/>
    </row>
    <row r="6978" ht="15.0" customHeight="1">
      <c r="E6978" s="64"/>
      <c r="F6978" s="65"/>
      <c r="G6978" s="64"/>
    </row>
    <row r="6979" ht="15.0" customHeight="1">
      <c r="E6979" s="64"/>
      <c r="F6979" s="65"/>
      <c r="G6979" s="64"/>
    </row>
    <row r="6980" ht="15.0" customHeight="1">
      <c r="E6980" s="64"/>
      <c r="F6980" s="65"/>
      <c r="G6980" s="64"/>
    </row>
    <row r="6981" ht="15.0" customHeight="1">
      <c r="E6981" s="64"/>
      <c r="F6981" s="65"/>
      <c r="G6981" s="64"/>
    </row>
    <row r="6982" ht="15.0" customHeight="1">
      <c r="E6982" s="64"/>
      <c r="F6982" s="65"/>
      <c r="G6982" s="64"/>
    </row>
    <row r="6983" ht="15.0" customHeight="1">
      <c r="E6983" s="64"/>
      <c r="F6983" s="65"/>
      <c r="G6983" s="64"/>
    </row>
    <row r="6984" ht="15.0" customHeight="1">
      <c r="E6984" s="64"/>
      <c r="F6984" s="65"/>
      <c r="G6984" s="64"/>
    </row>
    <row r="6985" ht="15.0" customHeight="1">
      <c r="E6985" s="64"/>
      <c r="F6985" s="65"/>
      <c r="G6985" s="64"/>
    </row>
    <row r="6986" ht="15.0" customHeight="1">
      <c r="E6986" s="64"/>
      <c r="F6986" s="65"/>
      <c r="G6986" s="64"/>
    </row>
    <row r="6987" ht="15.0" customHeight="1">
      <c r="E6987" s="64"/>
      <c r="F6987" s="65"/>
      <c r="G6987" s="64"/>
    </row>
    <row r="6988" ht="15.0" customHeight="1">
      <c r="E6988" s="64"/>
      <c r="F6988" s="65"/>
      <c r="G6988" s="64"/>
    </row>
    <row r="6989" ht="15.0" customHeight="1">
      <c r="E6989" s="64"/>
      <c r="F6989" s="65"/>
      <c r="G6989" s="64"/>
    </row>
    <row r="6990" ht="15.0" customHeight="1">
      <c r="E6990" s="64"/>
      <c r="F6990" s="65"/>
      <c r="G6990" s="64"/>
    </row>
    <row r="6991" ht="15.0" customHeight="1">
      <c r="E6991" s="64"/>
      <c r="F6991" s="65"/>
      <c r="G6991" s="64"/>
    </row>
    <row r="6992" ht="15.0" customHeight="1">
      <c r="E6992" s="64"/>
      <c r="F6992" s="65"/>
      <c r="G6992" s="64"/>
    </row>
    <row r="6993" ht="15.0" customHeight="1">
      <c r="E6993" s="64"/>
      <c r="F6993" s="65"/>
      <c r="G6993" s="64"/>
    </row>
    <row r="6994" ht="15.0" customHeight="1">
      <c r="E6994" s="64"/>
      <c r="F6994" s="65"/>
      <c r="G6994" s="64"/>
    </row>
    <row r="6995" ht="15.0" customHeight="1">
      <c r="E6995" s="64"/>
      <c r="F6995" s="65"/>
      <c r="G6995" s="64"/>
    </row>
    <row r="6996" ht="15.0" customHeight="1">
      <c r="E6996" s="64"/>
      <c r="F6996" s="65"/>
      <c r="G6996" s="64"/>
    </row>
    <row r="6997" ht="15.0" customHeight="1">
      <c r="E6997" s="64"/>
      <c r="F6997" s="65"/>
      <c r="G6997" s="64"/>
    </row>
    <row r="6998" ht="15.0" customHeight="1">
      <c r="E6998" s="64"/>
      <c r="F6998" s="65"/>
      <c r="G6998" s="64"/>
    </row>
    <row r="6999" ht="15.0" customHeight="1">
      <c r="E6999" s="64"/>
      <c r="F6999" s="65"/>
      <c r="G6999" s="64"/>
    </row>
    <row r="7000" ht="15.0" customHeight="1">
      <c r="E7000" s="64"/>
      <c r="F7000" s="65"/>
      <c r="G7000" s="64"/>
    </row>
    <row r="7001" ht="15.0" customHeight="1">
      <c r="E7001" s="64"/>
      <c r="F7001" s="65"/>
      <c r="G7001" s="64"/>
    </row>
    <row r="7002" ht="15.0" customHeight="1">
      <c r="E7002" s="64"/>
      <c r="F7002" s="65"/>
      <c r="G7002" s="64"/>
    </row>
    <row r="7003" ht="15.0" customHeight="1">
      <c r="E7003" s="64"/>
      <c r="F7003" s="65"/>
      <c r="G7003" s="64"/>
    </row>
    <row r="7004" ht="15.0" customHeight="1">
      <c r="E7004" s="64"/>
      <c r="F7004" s="65"/>
      <c r="G7004" s="64"/>
    </row>
    <row r="7005" ht="15.0" customHeight="1">
      <c r="E7005" s="64"/>
      <c r="F7005" s="65"/>
      <c r="G7005" s="64"/>
    </row>
    <row r="7006" ht="15.0" customHeight="1">
      <c r="E7006" s="64"/>
      <c r="F7006" s="65"/>
      <c r="G7006" s="64"/>
    </row>
    <row r="7007" ht="15.0" customHeight="1">
      <c r="E7007" s="64"/>
      <c r="F7007" s="65"/>
      <c r="G7007" s="64"/>
    </row>
    <row r="7008" ht="15.0" customHeight="1">
      <c r="E7008" s="64"/>
      <c r="F7008" s="65"/>
      <c r="G7008" s="64"/>
    </row>
    <row r="7009" ht="15.0" customHeight="1">
      <c r="E7009" s="64"/>
      <c r="F7009" s="65"/>
      <c r="G7009" s="64"/>
    </row>
    <row r="7010" ht="15.0" customHeight="1">
      <c r="E7010" s="64"/>
      <c r="F7010" s="65"/>
      <c r="G7010" s="64"/>
    </row>
    <row r="7011" ht="15.0" customHeight="1">
      <c r="E7011" s="64"/>
      <c r="F7011" s="65"/>
      <c r="G7011" s="64"/>
    </row>
    <row r="7012" ht="15.0" customHeight="1">
      <c r="E7012" s="64"/>
      <c r="F7012" s="65"/>
      <c r="G7012" s="64"/>
    </row>
    <row r="7013" ht="15.0" customHeight="1">
      <c r="E7013" s="64"/>
      <c r="F7013" s="65"/>
      <c r="G7013" s="64"/>
    </row>
    <row r="7014" ht="15.0" customHeight="1">
      <c r="E7014" s="64"/>
      <c r="F7014" s="65"/>
      <c r="G7014" s="64"/>
    </row>
    <row r="7015" ht="15.0" customHeight="1">
      <c r="E7015" s="64"/>
      <c r="F7015" s="65"/>
      <c r="G7015" s="64"/>
    </row>
    <row r="7016" ht="15.0" customHeight="1">
      <c r="E7016" s="64"/>
      <c r="F7016" s="65"/>
      <c r="G7016" s="64"/>
    </row>
    <row r="7017" ht="15.0" customHeight="1">
      <c r="E7017" s="64"/>
      <c r="F7017" s="65"/>
      <c r="G7017" s="64"/>
    </row>
    <row r="7018" ht="15.0" customHeight="1">
      <c r="E7018" s="64"/>
      <c r="F7018" s="65"/>
      <c r="G7018" s="64"/>
    </row>
    <row r="7019" ht="15.0" customHeight="1">
      <c r="E7019" s="64"/>
      <c r="F7019" s="65"/>
      <c r="G7019" s="64"/>
    </row>
    <row r="7020" ht="15.0" customHeight="1">
      <c r="E7020" s="64"/>
      <c r="F7020" s="65"/>
      <c r="G7020" s="64"/>
    </row>
    <row r="7021" ht="15.0" customHeight="1">
      <c r="E7021" s="64"/>
      <c r="F7021" s="65"/>
      <c r="G7021" s="64"/>
    </row>
    <row r="7022" ht="15.0" customHeight="1">
      <c r="E7022" s="64"/>
      <c r="F7022" s="65"/>
      <c r="G7022" s="64"/>
    </row>
    <row r="7023" ht="15.0" customHeight="1">
      <c r="E7023" s="64"/>
      <c r="F7023" s="65"/>
      <c r="G7023" s="64"/>
    </row>
    <row r="7024" ht="15.0" customHeight="1">
      <c r="E7024" s="64"/>
      <c r="F7024" s="65"/>
      <c r="G7024" s="64"/>
    </row>
    <row r="7025" ht="15.0" customHeight="1">
      <c r="E7025" s="64"/>
      <c r="F7025" s="65"/>
      <c r="G7025" s="64"/>
    </row>
    <row r="7026" ht="15.0" customHeight="1">
      <c r="E7026" s="64"/>
      <c r="F7026" s="65"/>
      <c r="G7026" s="64"/>
    </row>
    <row r="7027" ht="15.0" customHeight="1">
      <c r="E7027" s="64"/>
      <c r="F7027" s="65"/>
      <c r="G7027" s="64"/>
    </row>
    <row r="7028" ht="15.0" customHeight="1">
      <c r="E7028" s="64"/>
      <c r="F7028" s="65"/>
      <c r="G7028" s="64"/>
    </row>
    <row r="7029" ht="15.0" customHeight="1">
      <c r="E7029" s="64"/>
      <c r="F7029" s="65"/>
      <c r="G7029" s="64"/>
    </row>
    <row r="7030" ht="15.0" customHeight="1">
      <c r="E7030" s="64"/>
      <c r="F7030" s="65"/>
      <c r="G7030" s="64"/>
    </row>
    <row r="7031" ht="15.0" customHeight="1">
      <c r="E7031" s="64"/>
      <c r="F7031" s="65"/>
      <c r="G7031" s="64"/>
    </row>
    <row r="7032" ht="15.0" customHeight="1">
      <c r="E7032" s="64"/>
      <c r="F7032" s="65"/>
      <c r="G7032" s="64"/>
    </row>
    <row r="7033" ht="15.0" customHeight="1">
      <c r="E7033" s="64"/>
      <c r="F7033" s="65"/>
      <c r="G7033" s="64"/>
    </row>
    <row r="7034" ht="15.0" customHeight="1">
      <c r="E7034" s="64"/>
      <c r="F7034" s="65"/>
      <c r="G7034" s="64"/>
    </row>
    <row r="7035" ht="15.0" customHeight="1">
      <c r="E7035" s="64"/>
      <c r="F7035" s="65"/>
      <c r="G7035" s="64"/>
    </row>
    <row r="7036" ht="15.0" customHeight="1">
      <c r="E7036" s="64"/>
      <c r="F7036" s="65"/>
      <c r="G7036" s="64"/>
    </row>
    <row r="7037" ht="15.0" customHeight="1">
      <c r="E7037" s="64"/>
      <c r="F7037" s="65"/>
      <c r="G7037" s="64"/>
    </row>
    <row r="7038" ht="15.0" customHeight="1">
      <c r="E7038" s="64"/>
      <c r="F7038" s="65"/>
      <c r="G7038" s="64"/>
    </row>
    <row r="7039" ht="15.0" customHeight="1">
      <c r="E7039" s="64"/>
      <c r="F7039" s="65"/>
      <c r="G7039" s="64"/>
    </row>
    <row r="7040" ht="15.0" customHeight="1">
      <c r="E7040" s="64"/>
      <c r="F7040" s="65"/>
      <c r="G7040" s="64"/>
    </row>
    <row r="7041" ht="15.0" customHeight="1">
      <c r="E7041" s="64"/>
      <c r="F7041" s="65"/>
      <c r="G7041" s="64"/>
    </row>
    <row r="7042" ht="15.0" customHeight="1">
      <c r="E7042" s="64"/>
      <c r="F7042" s="65"/>
      <c r="G7042" s="64"/>
    </row>
    <row r="7043" ht="15.0" customHeight="1">
      <c r="E7043" s="64"/>
      <c r="F7043" s="65"/>
      <c r="G7043" s="64"/>
    </row>
    <row r="7044" ht="15.0" customHeight="1">
      <c r="E7044" s="64"/>
      <c r="F7044" s="65"/>
      <c r="G7044" s="64"/>
    </row>
    <row r="7045" ht="15.0" customHeight="1">
      <c r="E7045" s="64"/>
      <c r="F7045" s="65"/>
      <c r="G7045" s="64"/>
    </row>
    <row r="7046" ht="15.0" customHeight="1">
      <c r="E7046" s="64"/>
      <c r="F7046" s="65"/>
      <c r="G7046" s="64"/>
    </row>
    <row r="7047" ht="15.0" customHeight="1">
      <c r="E7047" s="64"/>
      <c r="F7047" s="65"/>
      <c r="G7047" s="64"/>
    </row>
    <row r="7048" ht="15.0" customHeight="1">
      <c r="E7048" s="64"/>
      <c r="F7048" s="65"/>
      <c r="G7048" s="64"/>
    </row>
    <row r="7049" ht="15.0" customHeight="1">
      <c r="E7049" s="64"/>
      <c r="F7049" s="65"/>
      <c r="G7049" s="64"/>
    </row>
    <row r="7050" ht="15.0" customHeight="1">
      <c r="E7050" s="64"/>
      <c r="F7050" s="65"/>
      <c r="G7050" s="64"/>
    </row>
    <row r="7051" ht="15.0" customHeight="1">
      <c r="E7051" s="64"/>
      <c r="F7051" s="65"/>
      <c r="G7051" s="64"/>
    </row>
    <row r="7052" ht="15.0" customHeight="1">
      <c r="E7052" s="64"/>
      <c r="F7052" s="65"/>
      <c r="G7052" s="64"/>
    </row>
    <row r="7053" ht="15.0" customHeight="1">
      <c r="E7053" s="64"/>
      <c r="F7053" s="65"/>
      <c r="G7053" s="64"/>
    </row>
    <row r="7054" ht="15.0" customHeight="1">
      <c r="E7054" s="64"/>
      <c r="F7054" s="65"/>
      <c r="G7054" s="64"/>
    </row>
    <row r="7055" ht="15.0" customHeight="1">
      <c r="E7055" s="64"/>
      <c r="F7055" s="65"/>
      <c r="G7055" s="64"/>
    </row>
    <row r="7056" ht="15.0" customHeight="1">
      <c r="E7056" s="64"/>
      <c r="F7056" s="65"/>
      <c r="G7056" s="64"/>
    </row>
    <row r="7057" ht="15.0" customHeight="1">
      <c r="E7057" s="64"/>
      <c r="F7057" s="65"/>
      <c r="G7057" s="64"/>
    </row>
    <row r="7058" ht="15.0" customHeight="1">
      <c r="E7058" s="64"/>
      <c r="F7058" s="65"/>
      <c r="G7058" s="64"/>
    </row>
    <row r="7059" ht="15.0" customHeight="1">
      <c r="E7059" s="64"/>
      <c r="F7059" s="65"/>
      <c r="G7059" s="64"/>
    </row>
    <row r="7060" ht="15.0" customHeight="1">
      <c r="E7060" s="64"/>
      <c r="F7060" s="65"/>
      <c r="G7060" s="64"/>
    </row>
    <row r="7061" ht="15.0" customHeight="1">
      <c r="E7061" s="64"/>
      <c r="F7061" s="65"/>
      <c r="G7061" s="64"/>
    </row>
    <row r="7062" ht="15.0" customHeight="1">
      <c r="E7062" s="64"/>
      <c r="F7062" s="65"/>
      <c r="G7062" s="64"/>
    </row>
    <row r="7063" ht="15.0" customHeight="1">
      <c r="E7063" s="64"/>
      <c r="F7063" s="65"/>
      <c r="G7063" s="64"/>
    </row>
    <row r="7064" ht="15.0" customHeight="1">
      <c r="E7064" s="64"/>
      <c r="F7064" s="65"/>
      <c r="G7064" s="64"/>
    </row>
    <row r="7065" ht="15.0" customHeight="1">
      <c r="E7065" s="64"/>
      <c r="F7065" s="65"/>
      <c r="G7065" s="64"/>
    </row>
    <row r="7066" ht="15.0" customHeight="1">
      <c r="E7066" s="64"/>
      <c r="F7066" s="65"/>
      <c r="G7066" s="64"/>
    </row>
    <row r="7067" ht="15.0" customHeight="1">
      <c r="E7067" s="64"/>
      <c r="F7067" s="65"/>
      <c r="G7067" s="64"/>
    </row>
    <row r="7068" ht="15.0" customHeight="1">
      <c r="E7068" s="64"/>
      <c r="F7068" s="65"/>
      <c r="G7068" s="64"/>
    </row>
    <row r="7069" ht="15.0" customHeight="1">
      <c r="E7069" s="64"/>
      <c r="F7069" s="65"/>
      <c r="G7069" s="64"/>
    </row>
    <row r="7070" ht="15.0" customHeight="1">
      <c r="E7070" s="64"/>
      <c r="F7070" s="65"/>
      <c r="G7070" s="64"/>
    </row>
    <row r="7071" ht="15.0" customHeight="1">
      <c r="E7071" s="64"/>
      <c r="F7071" s="65"/>
      <c r="G7071" s="64"/>
    </row>
    <row r="7072" ht="15.0" customHeight="1">
      <c r="E7072" s="64"/>
      <c r="F7072" s="65"/>
      <c r="G7072" s="64"/>
    </row>
    <row r="7073" ht="15.0" customHeight="1">
      <c r="E7073" s="64"/>
      <c r="F7073" s="65"/>
      <c r="G7073" s="64"/>
    </row>
    <row r="7074" ht="15.0" customHeight="1">
      <c r="E7074" s="64"/>
      <c r="F7074" s="65"/>
      <c r="G7074" s="64"/>
    </row>
    <row r="7075" ht="15.0" customHeight="1">
      <c r="E7075" s="64"/>
      <c r="F7075" s="65"/>
      <c r="G7075" s="64"/>
    </row>
    <row r="7076" ht="15.0" customHeight="1">
      <c r="E7076" s="64"/>
      <c r="F7076" s="65"/>
      <c r="G7076" s="64"/>
    </row>
    <row r="7077" ht="15.0" customHeight="1">
      <c r="E7077" s="64"/>
      <c r="F7077" s="65"/>
      <c r="G7077" s="64"/>
    </row>
    <row r="7078" ht="15.0" customHeight="1">
      <c r="E7078" s="64"/>
      <c r="F7078" s="65"/>
      <c r="G7078" s="64"/>
    </row>
    <row r="7079" ht="15.0" customHeight="1">
      <c r="E7079" s="64"/>
      <c r="F7079" s="65"/>
      <c r="G7079" s="64"/>
    </row>
    <row r="7080" ht="15.0" customHeight="1">
      <c r="E7080" s="64"/>
      <c r="F7080" s="65"/>
      <c r="G7080" s="64"/>
    </row>
    <row r="7081" ht="15.0" customHeight="1">
      <c r="E7081" s="64"/>
      <c r="F7081" s="65"/>
      <c r="G7081" s="64"/>
    </row>
    <row r="7082" ht="15.0" customHeight="1">
      <c r="E7082" s="64"/>
      <c r="F7082" s="65"/>
      <c r="G7082" s="64"/>
    </row>
    <row r="7083" ht="15.0" customHeight="1">
      <c r="E7083" s="64"/>
      <c r="F7083" s="65"/>
      <c r="G7083" s="64"/>
    </row>
    <row r="7084" ht="15.0" customHeight="1">
      <c r="E7084" s="64"/>
      <c r="F7084" s="65"/>
      <c r="G7084" s="64"/>
    </row>
    <row r="7085" ht="15.0" customHeight="1">
      <c r="E7085" s="64"/>
      <c r="F7085" s="65"/>
      <c r="G7085" s="64"/>
    </row>
    <row r="7086" ht="15.0" customHeight="1">
      <c r="E7086" s="64"/>
      <c r="F7086" s="65"/>
      <c r="G7086" s="64"/>
    </row>
    <row r="7087" ht="15.0" customHeight="1">
      <c r="E7087" s="64"/>
      <c r="F7087" s="65"/>
      <c r="G7087" s="64"/>
    </row>
    <row r="7088" ht="15.0" customHeight="1">
      <c r="E7088" s="64"/>
      <c r="F7088" s="65"/>
      <c r="G7088" s="64"/>
    </row>
    <row r="7089" ht="15.0" customHeight="1">
      <c r="E7089" s="64"/>
      <c r="F7089" s="65"/>
      <c r="G7089" s="64"/>
    </row>
    <row r="7090" ht="15.0" customHeight="1">
      <c r="E7090" s="64"/>
      <c r="F7090" s="65"/>
      <c r="G7090" s="64"/>
    </row>
    <row r="7091" ht="15.0" customHeight="1">
      <c r="E7091" s="64"/>
      <c r="F7091" s="65"/>
      <c r="G7091" s="64"/>
    </row>
    <row r="7092" ht="15.0" customHeight="1">
      <c r="E7092" s="64"/>
      <c r="F7092" s="65"/>
      <c r="G7092" s="64"/>
    </row>
    <row r="7093" ht="15.0" customHeight="1">
      <c r="E7093" s="64"/>
      <c r="F7093" s="65"/>
      <c r="G7093" s="64"/>
    </row>
    <row r="7094" ht="15.0" customHeight="1">
      <c r="E7094" s="64"/>
      <c r="F7094" s="65"/>
      <c r="G7094" s="64"/>
    </row>
    <row r="7095" ht="15.0" customHeight="1">
      <c r="E7095" s="64"/>
      <c r="F7095" s="65"/>
      <c r="G7095" s="64"/>
    </row>
    <row r="7096" ht="15.0" customHeight="1">
      <c r="E7096" s="64"/>
      <c r="F7096" s="65"/>
      <c r="G7096" s="64"/>
    </row>
    <row r="7097" ht="15.0" customHeight="1">
      <c r="E7097" s="64"/>
      <c r="F7097" s="65"/>
      <c r="G7097" s="64"/>
    </row>
    <row r="7098" ht="15.0" customHeight="1">
      <c r="E7098" s="64"/>
      <c r="F7098" s="65"/>
      <c r="G7098" s="64"/>
    </row>
    <row r="7099" ht="15.0" customHeight="1">
      <c r="E7099" s="64"/>
      <c r="F7099" s="65"/>
      <c r="G7099" s="64"/>
    </row>
    <row r="7100" ht="15.0" customHeight="1">
      <c r="E7100" s="64"/>
      <c r="F7100" s="65"/>
      <c r="G7100" s="64"/>
    </row>
    <row r="7101" ht="15.0" customHeight="1">
      <c r="E7101" s="64"/>
      <c r="F7101" s="65"/>
      <c r="G7101" s="64"/>
    </row>
    <row r="7102" ht="15.0" customHeight="1">
      <c r="E7102" s="64"/>
      <c r="F7102" s="65"/>
      <c r="G7102" s="64"/>
    </row>
    <row r="7103" ht="15.0" customHeight="1">
      <c r="E7103" s="64"/>
      <c r="F7103" s="65"/>
      <c r="G7103" s="64"/>
    </row>
    <row r="7104" ht="15.0" customHeight="1">
      <c r="E7104" s="64"/>
      <c r="F7104" s="65"/>
      <c r="G7104" s="64"/>
    </row>
    <row r="7105" ht="15.0" customHeight="1">
      <c r="E7105" s="64"/>
      <c r="F7105" s="65"/>
      <c r="G7105" s="64"/>
    </row>
    <row r="7106" ht="15.0" customHeight="1">
      <c r="E7106" s="64"/>
      <c r="F7106" s="65"/>
      <c r="G7106" s="64"/>
    </row>
    <row r="7107" ht="15.0" customHeight="1">
      <c r="E7107" s="64"/>
      <c r="F7107" s="65"/>
      <c r="G7107" s="64"/>
    </row>
    <row r="7108" ht="15.0" customHeight="1">
      <c r="E7108" s="64"/>
      <c r="F7108" s="65"/>
      <c r="G7108" s="64"/>
    </row>
    <row r="7109" ht="15.0" customHeight="1">
      <c r="E7109" s="64"/>
      <c r="F7109" s="65"/>
      <c r="G7109" s="64"/>
    </row>
    <row r="7110" ht="15.0" customHeight="1">
      <c r="E7110" s="64"/>
      <c r="F7110" s="65"/>
      <c r="G7110" s="64"/>
    </row>
    <row r="7111" ht="15.0" customHeight="1">
      <c r="E7111" s="64"/>
      <c r="F7111" s="65"/>
      <c r="G7111" s="64"/>
    </row>
    <row r="7112" ht="15.0" customHeight="1">
      <c r="E7112" s="64"/>
      <c r="F7112" s="65"/>
      <c r="G7112" s="64"/>
    </row>
    <row r="7113" ht="15.0" customHeight="1">
      <c r="E7113" s="64"/>
      <c r="F7113" s="65"/>
      <c r="G7113" s="64"/>
    </row>
    <row r="7114" ht="15.0" customHeight="1">
      <c r="E7114" s="64"/>
      <c r="F7114" s="65"/>
      <c r="G7114" s="64"/>
    </row>
    <row r="7115" ht="15.0" customHeight="1">
      <c r="E7115" s="64"/>
      <c r="F7115" s="65"/>
      <c r="G7115" s="64"/>
    </row>
    <row r="7116" ht="15.0" customHeight="1">
      <c r="E7116" s="64"/>
      <c r="F7116" s="65"/>
      <c r="G7116" s="64"/>
    </row>
    <row r="7117" ht="15.0" customHeight="1">
      <c r="E7117" s="64"/>
      <c r="F7117" s="65"/>
      <c r="G7117" s="64"/>
    </row>
    <row r="7118" ht="15.0" customHeight="1">
      <c r="E7118" s="64"/>
      <c r="F7118" s="65"/>
      <c r="G7118" s="64"/>
    </row>
    <row r="7119" ht="15.0" customHeight="1">
      <c r="E7119" s="64"/>
      <c r="F7119" s="65"/>
      <c r="G7119" s="64"/>
    </row>
    <row r="7120" ht="15.0" customHeight="1">
      <c r="E7120" s="64"/>
      <c r="F7120" s="65"/>
      <c r="G7120" s="64"/>
    </row>
    <row r="7121" ht="15.0" customHeight="1">
      <c r="E7121" s="64"/>
      <c r="F7121" s="65"/>
      <c r="G7121" s="64"/>
    </row>
    <row r="7122" ht="15.0" customHeight="1">
      <c r="E7122" s="64"/>
      <c r="F7122" s="65"/>
      <c r="G7122" s="64"/>
    </row>
    <row r="7123" ht="15.0" customHeight="1">
      <c r="E7123" s="64"/>
      <c r="F7123" s="65"/>
      <c r="G7123" s="64"/>
    </row>
    <row r="7124" ht="15.0" customHeight="1">
      <c r="E7124" s="64"/>
      <c r="F7124" s="65"/>
      <c r="G7124" s="64"/>
    </row>
    <row r="7125" ht="15.0" customHeight="1">
      <c r="E7125" s="64"/>
      <c r="F7125" s="65"/>
      <c r="G7125" s="64"/>
    </row>
    <row r="7126" ht="15.0" customHeight="1">
      <c r="E7126" s="64"/>
      <c r="F7126" s="65"/>
      <c r="G7126" s="64"/>
    </row>
    <row r="7127" ht="15.0" customHeight="1">
      <c r="E7127" s="64"/>
      <c r="F7127" s="65"/>
      <c r="G7127" s="64"/>
    </row>
    <row r="7128" ht="15.0" customHeight="1">
      <c r="E7128" s="64"/>
      <c r="F7128" s="65"/>
      <c r="G7128" s="64"/>
    </row>
    <row r="7129" ht="15.0" customHeight="1">
      <c r="E7129" s="64"/>
      <c r="F7129" s="65"/>
      <c r="G7129" s="64"/>
    </row>
    <row r="7130" ht="15.0" customHeight="1">
      <c r="E7130" s="64"/>
      <c r="F7130" s="65"/>
      <c r="G7130" s="64"/>
    </row>
    <row r="7131" ht="15.0" customHeight="1">
      <c r="E7131" s="64"/>
      <c r="F7131" s="65"/>
      <c r="G7131" s="64"/>
    </row>
    <row r="7132" ht="15.0" customHeight="1">
      <c r="E7132" s="64"/>
      <c r="F7132" s="65"/>
      <c r="G7132" s="64"/>
    </row>
    <row r="7133" ht="15.0" customHeight="1">
      <c r="E7133" s="64"/>
      <c r="F7133" s="65"/>
      <c r="G7133" s="64"/>
    </row>
    <row r="7134" ht="15.0" customHeight="1">
      <c r="E7134" s="64"/>
      <c r="F7134" s="65"/>
      <c r="G7134" s="64"/>
    </row>
    <row r="7135" ht="15.0" customHeight="1">
      <c r="E7135" s="64"/>
      <c r="F7135" s="65"/>
      <c r="G7135" s="64"/>
    </row>
    <row r="7136" ht="15.0" customHeight="1">
      <c r="E7136" s="64"/>
      <c r="F7136" s="65"/>
      <c r="G7136" s="64"/>
    </row>
    <row r="7137" ht="15.0" customHeight="1">
      <c r="E7137" s="64"/>
      <c r="F7137" s="65"/>
      <c r="G7137" s="64"/>
    </row>
    <row r="7138" ht="15.0" customHeight="1">
      <c r="E7138" s="64"/>
      <c r="F7138" s="65"/>
      <c r="G7138" s="64"/>
    </row>
    <row r="7139" ht="15.0" customHeight="1">
      <c r="E7139" s="64"/>
      <c r="F7139" s="65"/>
      <c r="G7139" s="64"/>
    </row>
    <row r="7140" ht="15.0" customHeight="1">
      <c r="E7140" s="64"/>
      <c r="F7140" s="65"/>
      <c r="G7140" s="64"/>
    </row>
    <row r="7141" ht="15.0" customHeight="1">
      <c r="E7141" s="64"/>
      <c r="F7141" s="65"/>
      <c r="G7141" s="64"/>
    </row>
    <row r="7142" ht="15.0" customHeight="1">
      <c r="E7142" s="64"/>
      <c r="F7142" s="65"/>
      <c r="G7142" s="64"/>
    </row>
    <row r="7143" ht="15.0" customHeight="1">
      <c r="E7143" s="64"/>
      <c r="F7143" s="65"/>
      <c r="G7143" s="64"/>
    </row>
    <row r="7144" ht="15.0" customHeight="1">
      <c r="E7144" s="64"/>
      <c r="F7144" s="65"/>
      <c r="G7144" s="64"/>
    </row>
    <row r="7145" ht="15.0" customHeight="1">
      <c r="E7145" s="64"/>
      <c r="F7145" s="65"/>
      <c r="G7145" s="64"/>
    </row>
    <row r="7146" ht="15.0" customHeight="1">
      <c r="E7146" s="64"/>
      <c r="F7146" s="65"/>
      <c r="G7146" s="64"/>
    </row>
    <row r="7147" ht="15.0" customHeight="1">
      <c r="E7147" s="64"/>
      <c r="F7147" s="65"/>
      <c r="G7147" s="64"/>
    </row>
    <row r="7148" ht="15.0" customHeight="1">
      <c r="E7148" s="64"/>
      <c r="F7148" s="65"/>
      <c r="G7148" s="64"/>
    </row>
    <row r="7149" ht="15.0" customHeight="1">
      <c r="E7149" s="64"/>
      <c r="F7149" s="65"/>
      <c r="G7149" s="64"/>
    </row>
    <row r="7150" ht="15.0" customHeight="1">
      <c r="E7150" s="64"/>
      <c r="F7150" s="65"/>
      <c r="G7150" s="64"/>
    </row>
    <row r="7151" ht="15.0" customHeight="1">
      <c r="E7151" s="64"/>
      <c r="F7151" s="65"/>
      <c r="G7151" s="64"/>
    </row>
    <row r="7152" ht="15.0" customHeight="1">
      <c r="E7152" s="64"/>
      <c r="F7152" s="65"/>
      <c r="G7152" s="64"/>
    </row>
    <row r="7153" ht="15.0" customHeight="1">
      <c r="E7153" s="64"/>
      <c r="F7153" s="65"/>
      <c r="G7153" s="64"/>
    </row>
    <row r="7154" ht="15.0" customHeight="1">
      <c r="E7154" s="64"/>
      <c r="F7154" s="65"/>
      <c r="G7154" s="64"/>
    </row>
    <row r="7155" ht="15.0" customHeight="1">
      <c r="E7155" s="64"/>
      <c r="F7155" s="65"/>
      <c r="G7155" s="64"/>
    </row>
    <row r="7156" ht="15.0" customHeight="1">
      <c r="E7156" s="64"/>
      <c r="F7156" s="65"/>
      <c r="G7156" s="64"/>
    </row>
    <row r="7157" ht="15.0" customHeight="1">
      <c r="E7157" s="64"/>
      <c r="F7157" s="65"/>
      <c r="G7157" s="64"/>
    </row>
    <row r="7158" ht="15.0" customHeight="1">
      <c r="E7158" s="64"/>
      <c r="F7158" s="65"/>
      <c r="G7158" s="64"/>
    </row>
    <row r="7159" ht="15.0" customHeight="1">
      <c r="E7159" s="64"/>
      <c r="F7159" s="65"/>
      <c r="G7159" s="64"/>
    </row>
    <row r="7160" ht="15.0" customHeight="1">
      <c r="E7160" s="64"/>
      <c r="F7160" s="65"/>
      <c r="G7160" s="64"/>
    </row>
    <row r="7161" ht="15.0" customHeight="1">
      <c r="E7161" s="64"/>
      <c r="F7161" s="65"/>
      <c r="G7161" s="64"/>
    </row>
    <row r="7162" ht="15.0" customHeight="1">
      <c r="E7162" s="64"/>
      <c r="F7162" s="65"/>
      <c r="G7162" s="64"/>
    </row>
    <row r="7163" ht="15.0" customHeight="1">
      <c r="E7163" s="64"/>
      <c r="F7163" s="65"/>
      <c r="G7163" s="64"/>
    </row>
    <row r="7164" ht="15.0" customHeight="1">
      <c r="E7164" s="64"/>
      <c r="F7164" s="65"/>
      <c r="G7164" s="64"/>
    </row>
    <row r="7165" ht="15.0" customHeight="1">
      <c r="E7165" s="64"/>
      <c r="F7165" s="65"/>
      <c r="G7165" s="64"/>
    </row>
    <row r="7166" ht="15.0" customHeight="1">
      <c r="E7166" s="64"/>
      <c r="F7166" s="65"/>
      <c r="G7166" s="64"/>
    </row>
    <row r="7167" ht="15.0" customHeight="1">
      <c r="E7167" s="64"/>
      <c r="F7167" s="65"/>
      <c r="G7167" s="64"/>
    </row>
    <row r="7168" ht="15.0" customHeight="1">
      <c r="E7168" s="64"/>
      <c r="F7168" s="65"/>
      <c r="G7168" s="64"/>
    </row>
    <row r="7169" ht="15.0" customHeight="1">
      <c r="E7169" s="64"/>
      <c r="F7169" s="65"/>
      <c r="G7169" s="64"/>
    </row>
    <row r="7170" ht="15.0" customHeight="1">
      <c r="E7170" s="64"/>
      <c r="F7170" s="65"/>
      <c r="G7170" s="64"/>
    </row>
    <row r="7171" ht="15.0" customHeight="1">
      <c r="E7171" s="64"/>
      <c r="F7171" s="65"/>
      <c r="G7171" s="64"/>
    </row>
    <row r="7172" ht="15.0" customHeight="1">
      <c r="E7172" s="64"/>
      <c r="F7172" s="65"/>
      <c r="G7172" s="64"/>
    </row>
    <row r="7173" ht="15.0" customHeight="1">
      <c r="E7173" s="64"/>
      <c r="F7173" s="65"/>
      <c r="G7173" s="64"/>
    </row>
    <row r="7174" ht="15.0" customHeight="1">
      <c r="E7174" s="64"/>
      <c r="F7174" s="65"/>
      <c r="G7174" s="64"/>
    </row>
    <row r="7175" ht="15.0" customHeight="1">
      <c r="E7175" s="64"/>
      <c r="F7175" s="65"/>
      <c r="G7175" s="64"/>
    </row>
    <row r="7176" ht="15.0" customHeight="1">
      <c r="E7176" s="64"/>
      <c r="F7176" s="65"/>
      <c r="G7176" s="64"/>
    </row>
    <row r="7177" ht="15.0" customHeight="1">
      <c r="E7177" s="64"/>
      <c r="F7177" s="65"/>
      <c r="G7177" s="64"/>
    </row>
    <row r="7178" ht="15.0" customHeight="1">
      <c r="E7178" s="64"/>
      <c r="F7178" s="65"/>
      <c r="G7178" s="64"/>
    </row>
    <row r="7179" ht="15.0" customHeight="1">
      <c r="E7179" s="64"/>
      <c r="F7179" s="65"/>
      <c r="G7179" s="64"/>
    </row>
    <row r="7180" ht="15.0" customHeight="1">
      <c r="E7180" s="64"/>
      <c r="F7180" s="65"/>
      <c r="G7180" s="64"/>
    </row>
    <row r="7181" ht="15.0" customHeight="1">
      <c r="E7181" s="64"/>
      <c r="F7181" s="65"/>
      <c r="G7181" s="64"/>
    </row>
    <row r="7182" ht="15.0" customHeight="1">
      <c r="E7182" s="64"/>
      <c r="F7182" s="65"/>
      <c r="G7182" s="64"/>
    </row>
    <row r="7183" ht="15.0" customHeight="1">
      <c r="E7183" s="64"/>
      <c r="F7183" s="65"/>
      <c r="G7183" s="64"/>
    </row>
    <row r="7184" ht="15.0" customHeight="1">
      <c r="E7184" s="64"/>
      <c r="F7184" s="65"/>
      <c r="G7184" s="64"/>
    </row>
    <row r="7185" ht="15.0" customHeight="1">
      <c r="E7185" s="64"/>
      <c r="F7185" s="65"/>
      <c r="G7185" s="64"/>
    </row>
    <row r="7186" ht="15.0" customHeight="1">
      <c r="E7186" s="64"/>
      <c r="F7186" s="65"/>
      <c r="G7186" s="64"/>
    </row>
    <row r="7187" ht="15.0" customHeight="1">
      <c r="E7187" s="64"/>
      <c r="F7187" s="65"/>
      <c r="G7187" s="64"/>
    </row>
    <row r="7188" ht="15.0" customHeight="1">
      <c r="E7188" s="64"/>
      <c r="F7188" s="65"/>
      <c r="G7188" s="64"/>
    </row>
    <row r="7189" ht="15.0" customHeight="1">
      <c r="E7189" s="64"/>
      <c r="F7189" s="65"/>
      <c r="G7189" s="64"/>
    </row>
    <row r="7190" ht="15.0" customHeight="1">
      <c r="E7190" s="64"/>
      <c r="F7190" s="65"/>
      <c r="G7190" s="64"/>
    </row>
    <row r="7191" ht="15.0" customHeight="1">
      <c r="E7191" s="64"/>
      <c r="F7191" s="65"/>
      <c r="G7191" s="64"/>
    </row>
    <row r="7192" ht="15.0" customHeight="1">
      <c r="E7192" s="64"/>
      <c r="F7192" s="65"/>
      <c r="G7192" s="64"/>
    </row>
    <row r="7193" ht="15.0" customHeight="1">
      <c r="E7193" s="64"/>
      <c r="F7193" s="65"/>
      <c r="G7193" s="64"/>
    </row>
    <row r="7194" ht="15.0" customHeight="1">
      <c r="E7194" s="64"/>
      <c r="F7194" s="65"/>
      <c r="G7194" s="64"/>
    </row>
    <row r="7195" ht="15.0" customHeight="1">
      <c r="E7195" s="64"/>
      <c r="F7195" s="65"/>
      <c r="G7195" s="64"/>
    </row>
    <row r="7196" ht="15.0" customHeight="1">
      <c r="E7196" s="64"/>
      <c r="F7196" s="65"/>
      <c r="G7196" s="64"/>
    </row>
    <row r="7197" ht="15.0" customHeight="1">
      <c r="E7197" s="64"/>
      <c r="F7197" s="65"/>
      <c r="G7197" s="64"/>
    </row>
    <row r="7198" ht="15.0" customHeight="1">
      <c r="E7198" s="64"/>
      <c r="F7198" s="65"/>
      <c r="G7198" s="64"/>
    </row>
    <row r="7199" ht="15.0" customHeight="1">
      <c r="E7199" s="64"/>
      <c r="F7199" s="65"/>
      <c r="G7199" s="64"/>
    </row>
    <row r="7200" ht="15.0" customHeight="1">
      <c r="E7200" s="64"/>
      <c r="F7200" s="65"/>
      <c r="G7200" s="64"/>
    </row>
    <row r="7201" ht="15.0" customHeight="1">
      <c r="E7201" s="64"/>
      <c r="F7201" s="65"/>
      <c r="G7201" s="64"/>
    </row>
    <row r="7202" ht="15.0" customHeight="1">
      <c r="E7202" s="64"/>
      <c r="F7202" s="65"/>
      <c r="G7202" s="64"/>
    </row>
    <row r="7203" ht="15.0" customHeight="1">
      <c r="E7203" s="64"/>
      <c r="F7203" s="65"/>
      <c r="G7203" s="64"/>
    </row>
    <row r="7204" ht="15.0" customHeight="1">
      <c r="E7204" s="64"/>
      <c r="F7204" s="65"/>
      <c r="G7204" s="64"/>
    </row>
    <row r="7205" ht="15.0" customHeight="1">
      <c r="E7205" s="64"/>
      <c r="F7205" s="65"/>
      <c r="G7205" s="64"/>
    </row>
    <row r="7206" ht="15.0" customHeight="1">
      <c r="E7206" s="64"/>
      <c r="F7206" s="65"/>
      <c r="G7206" s="64"/>
    </row>
    <row r="7207" ht="15.0" customHeight="1">
      <c r="E7207" s="64"/>
      <c r="F7207" s="65"/>
      <c r="G7207" s="64"/>
    </row>
    <row r="7208" ht="15.0" customHeight="1">
      <c r="E7208" s="64"/>
      <c r="F7208" s="65"/>
      <c r="G7208" s="64"/>
    </row>
    <row r="7209" ht="15.0" customHeight="1">
      <c r="E7209" s="64"/>
      <c r="F7209" s="65"/>
      <c r="G7209" s="64"/>
    </row>
    <row r="7210" ht="15.0" customHeight="1">
      <c r="E7210" s="64"/>
      <c r="F7210" s="65"/>
      <c r="G7210" s="64"/>
    </row>
    <row r="7211" ht="15.0" customHeight="1">
      <c r="E7211" s="64"/>
      <c r="F7211" s="65"/>
      <c r="G7211" s="64"/>
    </row>
    <row r="7212" ht="15.0" customHeight="1">
      <c r="E7212" s="64"/>
      <c r="F7212" s="65"/>
      <c r="G7212" s="64"/>
    </row>
    <row r="7213" ht="15.0" customHeight="1">
      <c r="E7213" s="64"/>
      <c r="F7213" s="65"/>
      <c r="G7213" s="64"/>
    </row>
    <row r="7214" ht="15.0" customHeight="1">
      <c r="E7214" s="64"/>
      <c r="F7214" s="65"/>
      <c r="G7214" s="64"/>
    </row>
    <row r="7215" ht="15.0" customHeight="1">
      <c r="E7215" s="64"/>
      <c r="F7215" s="65"/>
      <c r="G7215" s="64"/>
    </row>
    <row r="7216" ht="15.0" customHeight="1">
      <c r="E7216" s="64"/>
      <c r="F7216" s="65"/>
      <c r="G7216" s="64"/>
    </row>
    <row r="7217" ht="15.0" customHeight="1">
      <c r="E7217" s="64"/>
      <c r="F7217" s="65"/>
      <c r="G7217" s="64"/>
    </row>
    <row r="7218" ht="15.0" customHeight="1">
      <c r="E7218" s="64"/>
      <c r="F7218" s="65"/>
      <c r="G7218" s="64"/>
    </row>
    <row r="7219" ht="15.0" customHeight="1">
      <c r="E7219" s="64"/>
      <c r="F7219" s="65"/>
      <c r="G7219" s="64"/>
    </row>
    <row r="7220" ht="15.0" customHeight="1">
      <c r="E7220" s="64"/>
      <c r="F7220" s="65"/>
      <c r="G7220" s="64"/>
    </row>
    <row r="7221" ht="15.0" customHeight="1">
      <c r="E7221" s="64"/>
      <c r="F7221" s="65"/>
      <c r="G7221" s="64"/>
    </row>
    <row r="7222" ht="15.0" customHeight="1">
      <c r="E7222" s="64"/>
      <c r="F7222" s="65"/>
      <c r="G7222" s="64"/>
    </row>
    <row r="7223" ht="15.0" customHeight="1">
      <c r="E7223" s="64"/>
      <c r="F7223" s="65"/>
      <c r="G7223" s="64"/>
    </row>
    <row r="7224" ht="15.0" customHeight="1">
      <c r="E7224" s="64"/>
      <c r="F7224" s="65"/>
      <c r="G7224" s="64"/>
    </row>
    <row r="7225" ht="15.0" customHeight="1">
      <c r="E7225" s="64"/>
      <c r="F7225" s="65"/>
      <c r="G7225" s="64"/>
    </row>
    <row r="7226" ht="15.0" customHeight="1">
      <c r="E7226" s="64"/>
      <c r="F7226" s="65"/>
      <c r="G7226" s="64"/>
    </row>
    <row r="7227" ht="15.0" customHeight="1">
      <c r="E7227" s="64"/>
      <c r="F7227" s="65"/>
      <c r="G7227" s="64"/>
    </row>
    <row r="7228" ht="15.0" customHeight="1">
      <c r="E7228" s="64"/>
      <c r="F7228" s="65"/>
      <c r="G7228" s="64"/>
    </row>
    <row r="7229" ht="15.0" customHeight="1">
      <c r="E7229" s="64"/>
      <c r="F7229" s="65"/>
      <c r="G7229" s="64"/>
    </row>
    <row r="7230" ht="15.0" customHeight="1">
      <c r="E7230" s="64"/>
      <c r="F7230" s="65"/>
      <c r="G7230" s="64"/>
    </row>
    <row r="7231" ht="15.0" customHeight="1">
      <c r="E7231" s="64"/>
      <c r="F7231" s="65"/>
      <c r="G7231" s="64"/>
    </row>
    <row r="7232" ht="15.0" customHeight="1">
      <c r="E7232" s="64"/>
      <c r="F7232" s="65"/>
      <c r="G7232" s="64"/>
    </row>
    <row r="7233" ht="15.0" customHeight="1">
      <c r="E7233" s="64"/>
      <c r="F7233" s="65"/>
      <c r="G7233" s="64"/>
    </row>
    <row r="7234" ht="15.0" customHeight="1">
      <c r="E7234" s="64"/>
      <c r="F7234" s="65"/>
      <c r="G7234" s="64"/>
    </row>
    <row r="7235" ht="15.0" customHeight="1">
      <c r="E7235" s="64"/>
      <c r="F7235" s="65"/>
      <c r="G7235" s="64"/>
    </row>
    <row r="7236" ht="15.0" customHeight="1">
      <c r="E7236" s="64"/>
      <c r="F7236" s="65"/>
      <c r="G7236" s="64"/>
    </row>
    <row r="7237" ht="15.0" customHeight="1">
      <c r="E7237" s="64"/>
      <c r="F7237" s="65"/>
      <c r="G7237" s="64"/>
    </row>
    <row r="7238" ht="15.0" customHeight="1">
      <c r="E7238" s="64"/>
      <c r="F7238" s="65"/>
      <c r="G7238" s="64"/>
    </row>
    <row r="7239" ht="15.0" customHeight="1">
      <c r="E7239" s="64"/>
      <c r="F7239" s="65"/>
      <c r="G7239" s="64"/>
    </row>
    <row r="7240" ht="15.0" customHeight="1">
      <c r="E7240" s="64"/>
      <c r="F7240" s="65"/>
      <c r="G7240" s="64"/>
    </row>
    <row r="7241" ht="15.0" customHeight="1">
      <c r="E7241" s="64"/>
      <c r="F7241" s="65"/>
      <c r="G7241" s="64"/>
    </row>
    <row r="7242" ht="15.0" customHeight="1">
      <c r="E7242" s="64"/>
      <c r="F7242" s="65"/>
      <c r="G7242" s="64"/>
    </row>
    <row r="7243" ht="15.0" customHeight="1">
      <c r="E7243" s="64"/>
      <c r="F7243" s="65"/>
      <c r="G7243" s="64"/>
    </row>
    <row r="7244" ht="15.0" customHeight="1">
      <c r="E7244" s="64"/>
      <c r="F7244" s="65"/>
      <c r="G7244" s="64"/>
    </row>
    <row r="7245" ht="15.0" customHeight="1">
      <c r="E7245" s="64"/>
      <c r="F7245" s="65"/>
      <c r="G7245" s="64"/>
    </row>
    <row r="7246" ht="15.0" customHeight="1">
      <c r="E7246" s="64"/>
      <c r="F7246" s="65"/>
      <c r="G7246" s="64"/>
    </row>
    <row r="7247" ht="15.0" customHeight="1">
      <c r="E7247" s="64"/>
      <c r="F7247" s="65"/>
      <c r="G7247" s="64"/>
    </row>
    <row r="7248" ht="15.0" customHeight="1">
      <c r="E7248" s="64"/>
      <c r="F7248" s="65"/>
      <c r="G7248" s="64"/>
    </row>
    <row r="7249" ht="15.0" customHeight="1">
      <c r="E7249" s="64"/>
      <c r="F7249" s="65"/>
      <c r="G7249" s="64"/>
    </row>
    <row r="7250" ht="15.0" customHeight="1">
      <c r="E7250" s="64"/>
      <c r="F7250" s="65"/>
      <c r="G7250" s="64"/>
    </row>
    <row r="7251" ht="15.0" customHeight="1">
      <c r="E7251" s="64"/>
      <c r="F7251" s="65"/>
      <c r="G7251" s="64"/>
    </row>
    <row r="7252" ht="15.0" customHeight="1">
      <c r="E7252" s="64"/>
      <c r="F7252" s="65"/>
      <c r="G7252" s="64"/>
    </row>
    <row r="7253" ht="15.0" customHeight="1">
      <c r="E7253" s="64"/>
      <c r="F7253" s="65"/>
      <c r="G7253" s="64"/>
    </row>
    <row r="7254" ht="15.0" customHeight="1">
      <c r="E7254" s="64"/>
      <c r="F7254" s="65"/>
      <c r="G7254" s="64"/>
    </row>
    <row r="7255" ht="15.0" customHeight="1">
      <c r="E7255" s="64"/>
      <c r="F7255" s="65"/>
      <c r="G7255" s="64"/>
    </row>
    <row r="7256" ht="15.0" customHeight="1">
      <c r="E7256" s="64"/>
      <c r="F7256" s="65"/>
      <c r="G7256" s="64"/>
    </row>
    <row r="7257" ht="15.0" customHeight="1">
      <c r="E7257" s="64"/>
      <c r="F7257" s="65"/>
      <c r="G7257" s="64"/>
    </row>
    <row r="7258" ht="15.0" customHeight="1">
      <c r="E7258" s="64"/>
      <c r="F7258" s="65"/>
      <c r="G7258" s="64"/>
    </row>
    <row r="7259" ht="15.0" customHeight="1">
      <c r="E7259" s="64"/>
      <c r="F7259" s="65"/>
      <c r="G7259" s="64"/>
    </row>
    <row r="7260" ht="15.0" customHeight="1">
      <c r="E7260" s="64"/>
      <c r="F7260" s="65"/>
      <c r="G7260" s="64"/>
    </row>
    <row r="7261" ht="15.0" customHeight="1">
      <c r="E7261" s="64"/>
      <c r="F7261" s="65"/>
      <c r="G7261" s="64"/>
    </row>
    <row r="7262" ht="15.0" customHeight="1">
      <c r="E7262" s="64"/>
      <c r="F7262" s="65"/>
      <c r="G7262" s="64"/>
    </row>
    <row r="7263" ht="15.0" customHeight="1">
      <c r="E7263" s="64"/>
      <c r="F7263" s="65"/>
      <c r="G7263" s="64"/>
    </row>
    <row r="7264" ht="15.0" customHeight="1">
      <c r="E7264" s="64"/>
      <c r="F7264" s="65"/>
      <c r="G7264" s="64"/>
    </row>
    <row r="7265" ht="15.0" customHeight="1">
      <c r="E7265" s="64"/>
      <c r="F7265" s="65"/>
      <c r="G7265" s="64"/>
    </row>
    <row r="7266" ht="15.0" customHeight="1">
      <c r="E7266" s="64"/>
      <c r="F7266" s="65"/>
      <c r="G7266" s="64"/>
    </row>
    <row r="7267" ht="15.0" customHeight="1">
      <c r="E7267" s="64"/>
      <c r="F7267" s="65"/>
      <c r="G7267" s="64"/>
    </row>
    <row r="7268" ht="15.0" customHeight="1">
      <c r="E7268" s="64"/>
      <c r="F7268" s="65"/>
      <c r="G7268" s="64"/>
    </row>
    <row r="7269" ht="15.0" customHeight="1">
      <c r="E7269" s="64"/>
      <c r="F7269" s="65"/>
      <c r="G7269" s="64"/>
    </row>
    <row r="7270" ht="15.0" customHeight="1">
      <c r="E7270" s="64"/>
      <c r="F7270" s="65"/>
      <c r="G7270" s="64"/>
    </row>
    <row r="7271" ht="15.0" customHeight="1">
      <c r="E7271" s="64"/>
      <c r="F7271" s="65"/>
      <c r="G7271" s="64"/>
    </row>
    <row r="7272" ht="15.0" customHeight="1">
      <c r="E7272" s="64"/>
      <c r="F7272" s="65"/>
      <c r="G7272" s="64"/>
    </row>
    <row r="7273" ht="15.0" customHeight="1">
      <c r="E7273" s="64"/>
      <c r="F7273" s="65"/>
      <c r="G7273" s="64"/>
    </row>
    <row r="7274" ht="15.0" customHeight="1">
      <c r="E7274" s="64"/>
      <c r="F7274" s="65"/>
      <c r="G7274" s="64"/>
    </row>
    <row r="7275" ht="15.0" customHeight="1">
      <c r="E7275" s="64"/>
      <c r="F7275" s="65"/>
      <c r="G7275" s="64"/>
    </row>
    <row r="7276" ht="15.0" customHeight="1">
      <c r="E7276" s="64"/>
      <c r="F7276" s="65"/>
      <c r="G7276" s="64"/>
    </row>
    <row r="7277" ht="15.0" customHeight="1">
      <c r="E7277" s="64"/>
      <c r="F7277" s="65"/>
      <c r="G7277" s="64"/>
    </row>
    <row r="7278" ht="15.0" customHeight="1">
      <c r="E7278" s="64"/>
      <c r="F7278" s="65"/>
      <c r="G7278" s="64"/>
    </row>
    <row r="7279" ht="15.0" customHeight="1">
      <c r="E7279" s="64"/>
      <c r="F7279" s="65"/>
      <c r="G7279" s="64"/>
    </row>
    <row r="7280" ht="15.0" customHeight="1">
      <c r="E7280" s="64"/>
      <c r="F7280" s="65"/>
      <c r="G7280" s="64"/>
    </row>
    <row r="7281" ht="15.0" customHeight="1">
      <c r="E7281" s="64"/>
      <c r="F7281" s="65"/>
      <c r="G7281" s="64"/>
    </row>
    <row r="7282" ht="15.0" customHeight="1">
      <c r="E7282" s="64"/>
      <c r="F7282" s="65"/>
      <c r="G7282" s="64"/>
    </row>
    <row r="7283" ht="15.0" customHeight="1">
      <c r="E7283" s="64"/>
      <c r="F7283" s="65"/>
      <c r="G7283" s="64"/>
    </row>
    <row r="7284" ht="15.0" customHeight="1">
      <c r="E7284" s="64"/>
      <c r="F7284" s="65"/>
      <c r="G7284" s="64"/>
    </row>
    <row r="7285" ht="15.0" customHeight="1">
      <c r="E7285" s="64"/>
      <c r="F7285" s="65"/>
      <c r="G7285" s="64"/>
    </row>
    <row r="7286" ht="15.0" customHeight="1">
      <c r="E7286" s="64"/>
      <c r="F7286" s="65"/>
      <c r="G7286" s="64"/>
    </row>
    <row r="7287" ht="15.0" customHeight="1">
      <c r="E7287" s="64"/>
      <c r="F7287" s="65"/>
      <c r="G7287" s="64"/>
    </row>
    <row r="7288" ht="15.0" customHeight="1">
      <c r="E7288" s="64"/>
      <c r="F7288" s="65"/>
      <c r="G7288" s="64"/>
    </row>
    <row r="7289" ht="15.0" customHeight="1">
      <c r="E7289" s="64"/>
      <c r="F7289" s="65"/>
      <c r="G7289" s="64"/>
    </row>
    <row r="7290" ht="15.0" customHeight="1">
      <c r="E7290" s="64"/>
      <c r="F7290" s="65"/>
      <c r="G7290" s="64"/>
    </row>
    <row r="7291" ht="15.0" customHeight="1">
      <c r="E7291" s="64"/>
      <c r="F7291" s="65"/>
      <c r="G7291" s="64"/>
    </row>
    <row r="7292" ht="15.0" customHeight="1">
      <c r="E7292" s="64"/>
      <c r="F7292" s="65"/>
      <c r="G7292" s="64"/>
    </row>
    <row r="7293" ht="15.0" customHeight="1">
      <c r="E7293" s="64"/>
      <c r="F7293" s="65"/>
      <c r="G7293" s="64"/>
    </row>
    <row r="7294" ht="15.0" customHeight="1">
      <c r="E7294" s="64"/>
      <c r="F7294" s="65"/>
      <c r="G7294" s="64"/>
    </row>
    <row r="7295" ht="15.0" customHeight="1">
      <c r="E7295" s="64"/>
      <c r="F7295" s="65"/>
      <c r="G7295" s="64"/>
    </row>
    <row r="7296" ht="15.0" customHeight="1">
      <c r="E7296" s="64"/>
      <c r="F7296" s="65"/>
      <c r="G7296" s="64"/>
    </row>
    <row r="7297" ht="15.0" customHeight="1">
      <c r="E7297" s="64"/>
      <c r="F7297" s="65"/>
      <c r="G7297" s="64"/>
    </row>
    <row r="7298" ht="15.0" customHeight="1">
      <c r="E7298" s="64"/>
      <c r="F7298" s="65"/>
      <c r="G7298" s="64"/>
    </row>
    <row r="7299" ht="15.0" customHeight="1">
      <c r="E7299" s="64"/>
      <c r="F7299" s="65"/>
      <c r="G7299" s="64"/>
    </row>
    <row r="7300" ht="15.0" customHeight="1">
      <c r="E7300" s="64"/>
      <c r="F7300" s="65"/>
      <c r="G7300" s="64"/>
    </row>
    <row r="7301" ht="15.0" customHeight="1">
      <c r="E7301" s="64"/>
      <c r="F7301" s="65"/>
      <c r="G7301" s="64"/>
    </row>
    <row r="7302" ht="15.0" customHeight="1">
      <c r="E7302" s="64"/>
      <c r="F7302" s="65"/>
      <c r="G7302" s="64"/>
    </row>
    <row r="7303" ht="15.0" customHeight="1">
      <c r="E7303" s="64"/>
      <c r="F7303" s="65"/>
      <c r="G7303" s="64"/>
    </row>
    <row r="7304" ht="15.0" customHeight="1">
      <c r="E7304" s="64"/>
      <c r="F7304" s="65"/>
      <c r="G7304" s="64"/>
    </row>
    <row r="7305" ht="15.0" customHeight="1">
      <c r="E7305" s="64"/>
      <c r="F7305" s="65"/>
      <c r="G7305" s="64"/>
    </row>
    <row r="7306" ht="15.0" customHeight="1">
      <c r="E7306" s="64"/>
      <c r="F7306" s="65"/>
      <c r="G7306" s="64"/>
    </row>
    <row r="7307" ht="15.0" customHeight="1">
      <c r="E7307" s="64"/>
      <c r="F7307" s="65"/>
      <c r="G7307" s="64"/>
    </row>
    <row r="7308" ht="15.0" customHeight="1">
      <c r="E7308" s="64"/>
      <c r="F7308" s="65"/>
      <c r="G7308" s="64"/>
    </row>
    <row r="7309" ht="15.0" customHeight="1">
      <c r="E7309" s="64"/>
      <c r="F7309" s="65"/>
      <c r="G7309" s="64"/>
    </row>
    <row r="7310" ht="15.0" customHeight="1">
      <c r="E7310" s="64"/>
      <c r="F7310" s="65"/>
      <c r="G7310" s="64"/>
    </row>
    <row r="7311" ht="15.0" customHeight="1">
      <c r="E7311" s="64"/>
      <c r="F7311" s="65"/>
      <c r="G7311" s="64"/>
    </row>
    <row r="7312" ht="15.0" customHeight="1">
      <c r="E7312" s="64"/>
      <c r="F7312" s="65"/>
      <c r="G7312" s="64"/>
    </row>
    <row r="7313" ht="15.0" customHeight="1">
      <c r="E7313" s="64"/>
      <c r="F7313" s="65"/>
      <c r="G7313" s="64"/>
    </row>
    <row r="7314" ht="15.0" customHeight="1">
      <c r="E7314" s="64"/>
      <c r="F7314" s="65"/>
      <c r="G7314" s="64"/>
    </row>
    <row r="7315" ht="15.0" customHeight="1">
      <c r="E7315" s="64"/>
      <c r="F7315" s="65"/>
      <c r="G7315" s="64"/>
    </row>
    <row r="7316" ht="15.0" customHeight="1">
      <c r="E7316" s="64"/>
      <c r="F7316" s="65"/>
      <c r="G7316" s="64"/>
    </row>
    <row r="7317" ht="15.0" customHeight="1">
      <c r="E7317" s="64"/>
      <c r="F7317" s="65"/>
      <c r="G7317" s="64"/>
    </row>
    <row r="7318" ht="15.0" customHeight="1">
      <c r="E7318" s="64"/>
      <c r="F7318" s="65"/>
      <c r="G7318" s="64"/>
    </row>
    <row r="7319" ht="15.0" customHeight="1">
      <c r="E7319" s="64"/>
      <c r="F7319" s="65"/>
      <c r="G7319" s="64"/>
    </row>
    <row r="7320" ht="15.0" customHeight="1">
      <c r="E7320" s="64"/>
      <c r="F7320" s="65"/>
      <c r="G7320" s="64"/>
    </row>
    <row r="7321" ht="15.0" customHeight="1">
      <c r="E7321" s="64"/>
      <c r="F7321" s="65"/>
      <c r="G7321" s="64"/>
    </row>
    <row r="7322" ht="15.0" customHeight="1">
      <c r="E7322" s="64"/>
      <c r="F7322" s="65"/>
      <c r="G7322" s="64"/>
    </row>
    <row r="7323" ht="15.0" customHeight="1">
      <c r="E7323" s="64"/>
      <c r="F7323" s="65"/>
      <c r="G7323" s="64"/>
    </row>
    <row r="7324" ht="15.0" customHeight="1">
      <c r="E7324" s="64"/>
      <c r="F7324" s="65"/>
      <c r="G7324" s="64"/>
    </row>
    <row r="7325" ht="15.0" customHeight="1">
      <c r="E7325" s="64"/>
      <c r="F7325" s="65"/>
      <c r="G7325" s="64"/>
    </row>
    <row r="7326" ht="15.0" customHeight="1">
      <c r="E7326" s="64"/>
      <c r="F7326" s="65"/>
      <c r="G7326" s="64"/>
    </row>
    <row r="7327" ht="15.0" customHeight="1">
      <c r="E7327" s="64"/>
      <c r="F7327" s="65"/>
      <c r="G7327" s="64"/>
    </row>
    <row r="7328" ht="15.0" customHeight="1">
      <c r="E7328" s="64"/>
      <c r="F7328" s="65"/>
      <c r="G7328" s="64"/>
    </row>
    <row r="7329" ht="15.0" customHeight="1">
      <c r="E7329" s="64"/>
      <c r="F7329" s="65"/>
      <c r="G7329" s="64"/>
    </row>
    <row r="7330" ht="15.0" customHeight="1">
      <c r="E7330" s="64"/>
      <c r="F7330" s="65"/>
      <c r="G7330" s="64"/>
    </row>
    <row r="7331" ht="15.0" customHeight="1">
      <c r="E7331" s="64"/>
      <c r="F7331" s="65"/>
      <c r="G7331" s="64"/>
    </row>
    <row r="7332" ht="15.0" customHeight="1">
      <c r="E7332" s="64"/>
      <c r="F7332" s="65"/>
      <c r="G7332" s="64"/>
    </row>
    <row r="7333" ht="15.0" customHeight="1">
      <c r="E7333" s="64"/>
      <c r="F7333" s="65"/>
      <c r="G7333" s="64"/>
    </row>
    <row r="7334" ht="15.0" customHeight="1">
      <c r="E7334" s="64"/>
      <c r="F7334" s="65"/>
      <c r="G7334" s="64"/>
    </row>
    <row r="7335" ht="15.0" customHeight="1">
      <c r="E7335" s="64"/>
      <c r="F7335" s="65"/>
      <c r="G7335" s="64"/>
    </row>
    <row r="7336" ht="15.0" customHeight="1">
      <c r="E7336" s="64"/>
      <c r="F7336" s="65"/>
      <c r="G7336" s="64"/>
    </row>
    <row r="7337" ht="15.0" customHeight="1">
      <c r="E7337" s="64"/>
      <c r="F7337" s="65"/>
      <c r="G7337" s="64"/>
    </row>
    <row r="7338" ht="15.0" customHeight="1">
      <c r="E7338" s="64"/>
      <c r="F7338" s="65"/>
      <c r="G7338" s="64"/>
    </row>
    <row r="7339" ht="15.0" customHeight="1">
      <c r="E7339" s="64"/>
      <c r="F7339" s="65"/>
      <c r="G7339" s="64"/>
    </row>
    <row r="7340" ht="15.0" customHeight="1">
      <c r="E7340" s="64"/>
      <c r="F7340" s="65"/>
      <c r="G7340" s="64"/>
    </row>
    <row r="7341" ht="15.0" customHeight="1">
      <c r="E7341" s="64"/>
      <c r="F7341" s="65"/>
      <c r="G7341" s="64"/>
    </row>
    <row r="7342" ht="15.0" customHeight="1">
      <c r="E7342" s="64"/>
      <c r="F7342" s="65"/>
      <c r="G7342" s="64"/>
    </row>
    <row r="7343" ht="15.0" customHeight="1">
      <c r="E7343" s="64"/>
      <c r="F7343" s="65"/>
      <c r="G7343" s="64"/>
    </row>
    <row r="7344" ht="15.0" customHeight="1">
      <c r="E7344" s="64"/>
      <c r="F7344" s="65"/>
      <c r="G7344" s="64"/>
    </row>
    <row r="7345" ht="15.0" customHeight="1">
      <c r="E7345" s="64"/>
      <c r="F7345" s="65"/>
      <c r="G7345" s="64"/>
    </row>
    <row r="7346" ht="15.0" customHeight="1">
      <c r="E7346" s="64"/>
      <c r="F7346" s="65"/>
      <c r="G7346" s="64"/>
    </row>
    <row r="7347" ht="15.0" customHeight="1">
      <c r="E7347" s="64"/>
      <c r="F7347" s="65"/>
      <c r="G7347" s="64"/>
    </row>
    <row r="7348" ht="15.0" customHeight="1">
      <c r="E7348" s="64"/>
      <c r="F7348" s="65"/>
      <c r="G7348" s="64"/>
    </row>
    <row r="7349" ht="15.0" customHeight="1">
      <c r="E7349" s="64"/>
      <c r="F7349" s="65"/>
      <c r="G7349" s="64"/>
    </row>
    <row r="7350" ht="15.0" customHeight="1">
      <c r="E7350" s="64"/>
      <c r="F7350" s="65"/>
      <c r="G7350" s="64"/>
    </row>
    <row r="7351" ht="15.0" customHeight="1">
      <c r="E7351" s="64"/>
      <c r="F7351" s="65"/>
      <c r="G7351" s="64"/>
    </row>
    <row r="7352" ht="15.0" customHeight="1">
      <c r="E7352" s="64"/>
      <c r="F7352" s="65"/>
      <c r="G7352" s="64"/>
    </row>
    <row r="7353" ht="15.0" customHeight="1">
      <c r="E7353" s="64"/>
      <c r="F7353" s="65"/>
      <c r="G7353" s="64"/>
    </row>
    <row r="7354" ht="15.0" customHeight="1">
      <c r="E7354" s="64"/>
      <c r="F7354" s="65"/>
      <c r="G7354" s="64"/>
    </row>
    <row r="7355" ht="15.0" customHeight="1">
      <c r="E7355" s="64"/>
      <c r="F7355" s="65"/>
      <c r="G7355" s="64"/>
    </row>
    <row r="7356" ht="15.0" customHeight="1">
      <c r="E7356" s="64"/>
      <c r="F7356" s="65"/>
      <c r="G7356" s="64"/>
    </row>
    <row r="7357" ht="15.0" customHeight="1">
      <c r="E7357" s="64"/>
      <c r="F7357" s="65"/>
      <c r="G7357" s="64"/>
    </row>
    <row r="7358" ht="15.0" customHeight="1">
      <c r="E7358" s="64"/>
      <c r="F7358" s="65"/>
      <c r="G7358" s="64"/>
    </row>
    <row r="7359" ht="15.0" customHeight="1">
      <c r="E7359" s="64"/>
      <c r="F7359" s="65"/>
      <c r="G7359" s="64"/>
    </row>
    <row r="7360" ht="15.0" customHeight="1">
      <c r="E7360" s="64"/>
      <c r="F7360" s="65"/>
      <c r="G7360" s="64"/>
    </row>
    <row r="7361" ht="15.0" customHeight="1">
      <c r="E7361" s="64"/>
      <c r="F7361" s="65"/>
      <c r="G7361" s="64"/>
    </row>
    <row r="7362" ht="15.0" customHeight="1">
      <c r="E7362" s="64"/>
      <c r="F7362" s="65"/>
      <c r="G7362" s="64"/>
    </row>
    <row r="7363" ht="15.0" customHeight="1">
      <c r="E7363" s="64"/>
      <c r="F7363" s="65"/>
      <c r="G7363" s="64"/>
    </row>
    <row r="7364" ht="15.0" customHeight="1">
      <c r="E7364" s="64"/>
      <c r="F7364" s="65"/>
      <c r="G7364" s="64"/>
    </row>
    <row r="7365" ht="15.0" customHeight="1">
      <c r="E7365" s="64"/>
      <c r="F7365" s="65"/>
      <c r="G7365" s="64"/>
    </row>
    <row r="7366" ht="15.0" customHeight="1">
      <c r="E7366" s="64"/>
      <c r="F7366" s="65"/>
      <c r="G7366" s="64"/>
    </row>
    <row r="7367" ht="15.0" customHeight="1">
      <c r="E7367" s="64"/>
      <c r="F7367" s="65"/>
      <c r="G7367" s="64"/>
    </row>
    <row r="7368" ht="15.0" customHeight="1">
      <c r="E7368" s="64"/>
      <c r="F7368" s="65"/>
      <c r="G7368" s="64"/>
    </row>
    <row r="7369" ht="15.0" customHeight="1">
      <c r="E7369" s="64"/>
      <c r="F7369" s="65"/>
      <c r="G7369" s="64"/>
    </row>
    <row r="7370" ht="15.0" customHeight="1">
      <c r="E7370" s="64"/>
      <c r="F7370" s="65"/>
      <c r="G7370" s="64"/>
    </row>
    <row r="7371" ht="15.0" customHeight="1">
      <c r="E7371" s="64"/>
      <c r="F7371" s="65"/>
      <c r="G7371" s="64"/>
    </row>
    <row r="7372" ht="15.0" customHeight="1">
      <c r="E7372" s="64"/>
      <c r="F7372" s="65"/>
      <c r="G7372" s="64"/>
    </row>
    <row r="7373" ht="15.0" customHeight="1">
      <c r="E7373" s="64"/>
      <c r="F7373" s="65"/>
      <c r="G7373" s="64"/>
    </row>
    <row r="7374" ht="15.0" customHeight="1">
      <c r="E7374" s="64"/>
      <c r="F7374" s="65"/>
      <c r="G7374" s="64"/>
    </row>
    <row r="7375" ht="15.0" customHeight="1">
      <c r="E7375" s="64"/>
      <c r="F7375" s="65"/>
      <c r="G7375" s="64"/>
    </row>
    <row r="7376" ht="15.0" customHeight="1">
      <c r="E7376" s="64"/>
      <c r="F7376" s="65"/>
      <c r="G7376" s="64"/>
    </row>
    <row r="7377" ht="15.0" customHeight="1">
      <c r="E7377" s="64"/>
      <c r="F7377" s="65"/>
      <c r="G7377" s="64"/>
    </row>
    <row r="7378" ht="15.0" customHeight="1">
      <c r="E7378" s="64"/>
      <c r="F7378" s="65"/>
      <c r="G7378" s="64"/>
    </row>
    <row r="7379" ht="15.0" customHeight="1">
      <c r="E7379" s="64"/>
      <c r="F7379" s="65"/>
      <c r="G7379" s="64"/>
    </row>
    <row r="7380" ht="15.0" customHeight="1">
      <c r="E7380" s="64"/>
      <c r="F7380" s="65"/>
      <c r="G7380" s="64"/>
    </row>
    <row r="7381" ht="15.0" customHeight="1">
      <c r="E7381" s="64"/>
      <c r="F7381" s="65"/>
      <c r="G7381" s="64"/>
    </row>
    <row r="7382" ht="15.0" customHeight="1">
      <c r="E7382" s="64"/>
      <c r="F7382" s="65"/>
      <c r="G7382" s="64"/>
    </row>
    <row r="7383" ht="15.0" customHeight="1">
      <c r="E7383" s="64"/>
      <c r="F7383" s="65"/>
      <c r="G7383" s="64"/>
    </row>
    <row r="7384" ht="15.0" customHeight="1">
      <c r="E7384" s="64"/>
      <c r="F7384" s="65"/>
      <c r="G7384" s="64"/>
    </row>
    <row r="7385" ht="15.0" customHeight="1">
      <c r="E7385" s="64"/>
      <c r="F7385" s="65"/>
      <c r="G7385" s="64"/>
    </row>
    <row r="7386" ht="15.0" customHeight="1">
      <c r="E7386" s="64"/>
      <c r="F7386" s="65"/>
      <c r="G7386" s="64"/>
    </row>
    <row r="7387" ht="15.0" customHeight="1">
      <c r="E7387" s="64"/>
      <c r="F7387" s="65"/>
      <c r="G7387" s="64"/>
    </row>
    <row r="7388" ht="15.0" customHeight="1">
      <c r="E7388" s="64"/>
      <c r="F7388" s="65"/>
      <c r="G7388" s="64"/>
    </row>
    <row r="7389" ht="15.0" customHeight="1">
      <c r="E7389" s="64"/>
      <c r="F7389" s="65"/>
      <c r="G7389" s="64"/>
    </row>
    <row r="7390" ht="15.0" customHeight="1">
      <c r="E7390" s="64"/>
      <c r="F7390" s="65"/>
      <c r="G7390" s="64"/>
    </row>
    <row r="7391" ht="15.0" customHeight="1">
      <c r="E7391" s="64"/>
      <c r="F7391" s="65"/>
      <c r="G7391" s="64"/>
    </row>
    <row r="7392" ht="15.0" customHeight="1">
      <c r="E7392" s="64"/>
      <c r="F7392" s="65"/>
      <c r="G7392" s="64"/>
    </row>
    <row r="7393" ht="15.0" customHeight="1">
      <c r="E7393" s="64"/>
      <c r="F7393" s="65"/>
      <c r="G7393" s="64"/>
    </row>
    <row r="7394" ht="15.0" customHeight="1">
      <c r="E7394" s="64"/>
      <c r="F7394" s="65"/>
      <c r="G7394" s="64"/>
    </row>
    <row r="7395" ht="15.0" customHeight="1">
      <c r="E7395" s="64"/>
      <c r="F7395" s="65"/>
      <c r="G7395" s="64"/>
    </row>
    <row r="7396" ht="15.0" customHeight="1">
      <c r="E7396" s="64"/>
      <c r="F7396" s="65"/>
      <c r="G7396" s="64"/>
    </row>
    <row r="7397" ht="15.0" customHeight="1">
      <c r="E7397" s="64"/>
      <c r="F7397" s="65"/>
      <c r="G7397" s="64"/>
    </row>
    <row r="7398" ht="15.0" customHeight="1">
      <c r="E7398" s="64"/>
      <c r="F7398" s="65"/>
      <c r="G7398" s="64"/>
    </row>
    <row r="7399" ht="15.0" customHeight="1">
      <c r="E7399" s="64"/>
      <c r="F7399" s="65"/>
      <c r="G7399" s="64"/>
    </row>
    <row r="7400" ht="15.0" customHeight="1">
      <c r="E7400" s="64"/>
      <c r="F7400" s="65"/>
      <c r="G7400" s="64"/>
    </row>
    <row r="7401" ht="15.0" customHeight="1">
      <c r="E7401" s="64"/>
      <c r="F7401" s="65"/>
      <c r="G7401" s="64"/>
    </row>
    <row r="7402" ht="15.0" customHeight="1">
      <c r="E7402" s="64"/>
      <c r="F7402" s="65"/>
      <c r="G7402" s="64"/>
    </row>
    <row r="7403" ht="15.0" customHeight="1">
      <c r="E7403" s="64"/>
      <c r="F7403" s="65"/>
      <c r="G7403" s="64"/>
    </row>
    <row r="7404" ht="15.0" customHeight="1">
      <c r="E7404" s="64"/>
      <c r="F7404" s="65"/>
      <c r="G7404" s="64"/>
    </row>
    <row r="7405" ht="15.0" customHeight="1">
      <c r="E7405" s="64"/>
      <c r="F7405" s="65"/>
      <c r="G7405" s="64"/>
    </row>
    <row r="7406" ht="15.0" customHeight="1">
      <c r="E7406" s="64"/>
      <c r="F7406" s="65"/>
      <c r="G7406" s="64"/>
    </row>
    <row r="7407" ht="15.0" customHeight="1">
      <c r="E7407" s="64"/>
      <c r="F7407" s="65"/>
      <c r="G7407" s="64"/>
    </row>
    <row r="7408" ht="15.0" customHeight="1">
      <c r="E7408" s="64"/>
      <c r="F7408" s="65"/>
      <c r="G7408" s="64"/>
    </row>
    <row r="7409" ht="15.0" customHeight="1">
      <c r="E7409" s="64"/>
      <c r="F7409" s="65"/>
      <c r="G7409" s="64"/>
    </row>
    <row r="7410" ht="15.0" customHeight="1">
      <c r="E7410" s="64"/>
      <c r="F7410" s="65"/>
      <c r="G7410" s="64"/>
    </row>
    <row r="7411" ht="15.0" customHeight="1">
      <c r="E7411" s="64"/>
      <c r="F7411" s="65"/>
      <c r="G7411" s="64"/>
    </row>
    <row r="7412" ht="15.0" customHeight="1">
      <c r="E7412" s="64"/>
      <c r="F7412" s="65"/>
      <c r="G7412" s="64"/>
    </row>
    <row r="7413" ht="15.0" customHeight="1">
      <c r="E7413" s="64"/>
      <c r="F7413" s="65"/>
      <c r="G7413" s="64"/>
    </row>
    <row r="7414" ht="15.0" customHeight="1">
      <c r="E7414" s="64"/>
      <c r="F7414" s="65"/>
      <c r="G7414" s="64"/>
    </row>
    <row r="7415" ht="15.0" customHeight="1">
      <c r="E7415" s="64"/>
      <c r="F7415" s="65"/>
      <c r="G7415" s="64"/>
    </row>
    <row r="7416" ht="15.0" customHeight="1">
      <c r="E7416" s="64"/>
      <c r="F7416" s="65"/>
      <c r="G7416" s="64"/>
    </row>
    <row r="7417" ht="15.0" customHeight="1">
      <c r="E7417" s="64"/>
      <c r="F7417" s="65"/>
      <c r="G7417" s="64"/>
    </row>
    <row r="7418" ht="15.0" customHeight="1">
      <c r="E7418" s="64"/>
      <c r="F7418" s="65"/>
      <c r="G7418" s="64"/>
    </row>
    <row r="7419" ht="15.0" customHeight="1">
      <c r="E7419" s="64"/>
      <c r="F7419" s="65"/>
      <c r="G7419" s="64"/>
    </row>
    <row r="7420" ht="15.0" customHeight="1">
      <c r="E7420" s="64"/>
      <c r="F7420" s="65"/>
      <c r="G7420" s="64"/>
    </row>
    <row r="7421" ht="15.0" customHeight="1">
      <c r="E7421" s="64"/>
      <c r="F7421" s="65"/>
      <c r="G7421" s="64"/>
    </row>
    <row r="7422" ht="15.0" customHeight="1">
      <c r="E7422" s="64"/>
      <c r="F7422" s="65"/>
      <c r="G7422" s="64"/>
    </row>
    <row r="7423" ht="15.0" customHeight="1">
      <c r="E7423" s="64"/>
      <c r="F7423" s="65"/>
      <c r="G7423" s="64"/>
    </row>
    <row r="7424" ht="15.0" customHeight="1">
      <c r="E7424" s="64"/>
      <c r="F7424" s="65"/>
      <c r="G7424" s="64"/>
    </row>
    <row r="7425" ht="15.0" customHeight="1">
      <c r="E7425" s="64"/>
      <c r="F7425" s="65"/>
      <c r="G7425" s="64"/>
    </row>
    <row r="7426" ht="15.0" customHeight="1">
      <c r="E7426" s="64"/>
      <c r="F7426" s="65"/>
      <c r="G7426" s="64"/>
    </row>
    <row r="7427" ht="15.0" customHeight="1">
      <c r="E7427" s="64"/>
      <c r="F7427" s="65"/>
      <c r="G7427" s="64"/>
    </row>
    <row r="7428" ht="15.0" customHeight="1">
      <c r="E7428" s="64"/>
      <c r="F7428" s="65"/>
      <c r="G7428" s="64"/>
    </row>
    <row r="7429" ht="15.0" customHeight="1">
      <c r="E7429" s="64"/>
      <c r="F7429" s="65"/>
      <c r="G7429" s="64"/>
    </row>
    <row r="7430" ht="15.0" customHeight="1">
      <c r="E7430" s="64"/>
      <c r="F7430" s="65"/>
      <c r="G7430" s="64"/>
    </row>
    <row r="7431" ht="15.0" customHeight="1">
      <c r="E7431" s="64"/>
      <c r="F7431" s="65"/>
      <c r="G7431" s="64"/>
    </row>
    <row r="7432" ht="15.0" customHeight="1">
      <c r="E7432" s="64"/>
      <c r="F7432" s="65"/>
      <c r="G7432" s="64"/>
    </row>
    <row r="7433" ht="15.0" customHeight="1">
      <c r="E7433" s="64"/>
      <c r="F7433" s="65"/>
      <c r="G7433" s="64"/>
    </row>
    <row r="7434" ht="15.0" customHeight="1">
      <c r="E7434" s="64"/>
      <c r="F7434" s="65"/>
      <c r="G7434" s="64"/>
    </row>
    <row r="7435" ht="15.0" customHeight="1">
      <c r="E7435" s="64"/>
      <c r="F7435" s="65"/>
      <c r="G7435" s="64"/>
    </row>
    <row r="7436" ht="15.0" customHeight="1">
      <c r="E7436" s="64"/>
      <c r="F7436" s="65"/>
      <c r="G7436" s="64"/>
    </row>
    <row r="7437" ht="15.0" customHeight="1">
      <c r="E7437" s="64"/>
      <c r="F7437" s="65"/>
      <c r="G7437" s="64"/>
    </row>
    <row r="7438" ht="15.0" customHeight="1">
      <c r="E7438" s="64"/>
      <c r="F7438" s="65"/>
      <c r="G7438" s="64"/>
    </row>
    <row r="7439" ht="15.0" customHeight="1">
      <c r="E7439" s="64"/>
      <c r="F7439" s="65"/>
      <c r="G7439" s="64"/>
    </row>
    <row r="7440" ht="15.0" customHeight="1">
      <c r="E7440" s="64"/>
      <c r="F7440" s="65"/>
      <c r="G7440" s="64"/>
    </row>
    <row r="7441" ht="15.0" customHeight="1">
      <c r="E7441" s="64"/>
      <c r="F7441" s="65"/>
      <c r="G7441" s="64"/>
    </row>
    <row r="7442" ht="15.0" customHeight="1">
      <c r="E7442" s="64"/>
      <c r="F7442" s="65"/>
      <c r="G7442" s="64"/>
    </row>
    <row r="7443" ht="15.0" customHeight="1">
      <c r="E7443" s="64"/>
      <c r="F7443" s="65"/>
      <c r="G7443" s="64"/>
    </row>
    <row r="7444" ht="15.0" customHeight="1">
      <c r="E7444" s="64"/>
      <c r="F7444" s="65"/>
      <c r="G7444" s="64"/>
    </row>
    <row r="7445" ht="15.0" customHeight="1">
      <c r="E7445" s="64"/>
      <c r="F7445" s="65"/>
      <c r="G7445" s="64"/>
    </row>
    <row r="7446" ht="15.0" customHeight="1">
      <c r="E7446" s="64"/>
      <c r="F7446" s="65"/>
      <c r="G7446" s="64"/>
    </row>
    <row r="7447" ht="15.0" customHeight="1">
      <c r="E7447" s="64"/>
      <c r="F7447" s="65"/>
      <c r="G7447" s="64"/>
    </row>
    <row r="7448" ht="15.0" customHeight="1">
      <c r="E7448" s="64"/>
      <c r="F7448" s="65"/>
      <c r="G7448" s="64"/>
    </row>
    <row r="7449" ht="15.0" customHeight="1">
      <c r="E7449" s="64"/>
      <c r="F7449" s="65"/>
      <c r="G7449" s="64"/>
    </row>
    <row r="7450" ht="15.0" customHeight="1">
      <c r="E7450" s="64"/>
      <c r="F7450" s="65"/>
      <c r="G7450" s="64"/>
    </row>
    <row r="7451" ht="15.0" customHeight="1">
      <c r="E7451" s="64"/>
      <c r="F7451" s="65"/>
      <c r="G7451" s="64"/>
    </row>
    <row r="7452" ht="15.0" customHeight="1">
      <c r="E7452" s="64"/>
      <c r="F7452" s="65"/>
      <c r="G7452" s="64"/>
    </row>
    <row r="7453" ht="15.0" customHeight="1">
      <c r="E7453" s="64"/>
      <c r="F7453" s="65"/>
      <c r="G7453" s="64"/>
    </row>
    <row r="7454" ht="15.0" customHeight="1">
      <c r="E7454" s="64"/>
      <c r="F7454" s="65"/>
      <c r="G7454" s="64"/>
    </row>
    <row r="7455" ht="15.0" customHeight="1">
      <c r="E7455" s="64"/>
      <c r="F7455" s="65"/>
      <c r="G7455" s="64"/>
    </row>
    <row r="7456" ht="15.0" customHeight="1">
      <c r="E7456" s="64"/>
      <c r="F7456" s="65"/>
      <c r="G7456" s="64"/>
    </row>
    <row r="7457" ht="15.0" customHeight="1">
      <c r="E7457" s="64"/>
      <c r="F7457" s="65"/>
      <c r="G7457" s="64"/>
    </row>
    <row r="7458" ht="15.0" customHeight="1">
      <c r="E7458" s="64"/>
      <c r="F7458" s="65"/>
      <c r="G7458" s="64"/>
    </row>
    <row r="7459" ht="15.0" customHeight="1">
      <c r="E7459" s="64"/>
      <c r="F7459" s="65"/>
      <c r="G7459" s="64"/>
    </row>
    <row r="7460" ht="15.0" customHeight="1">
      <c r="E7460" s="64"/>
      <c r="F7460" s="65"/>
      <c r="G7460" s="64"/>
    </row>
    <row r="7461" ht="15.0" customHeight="1">
      <c r="E7461" s="64"/>
      <c r="F7461" s="65"/>
      <c r="G7461" s="64"/>
    </row>
    <row r="7462" ht="15.0" customHeight="1">
      <c r="E7462" s="64"/>
      <c r="F7462" s="65"/>
      <c r="G7462" s="64"/>
    </row>
    <row r="7463" ht="15.0" customHeight="1">
      <c r="E7463" s="64"/>
      <c r="F7463" s="65"/>
      <c r="G7463" s="64"/>
    </row>
    <row r="7464" ht="15.0" customHeight="1">
      <c r="E7464" s="64"/>
      <c r="F7464" s="65"/>
      <c r="G7464" s="64"/>
    </row>
    <row r="7465" ht="15.0" customHeight="1">
      <c r="E7465" s="64"/>
      <c r="F7465" s="65"/>
      <c r="G7465" s="64"/>
    </row>
    <row r="7466" ht="15.0" customHeight="1">
      <c r="E7466" s="64"/>
      <c r="F7466" s="65"/>
      <c r="G7466" s="64"/>
    </row>
    <row r="7467" ht="15.0" customHeight="1">
      <c r="E7467" s="64"/>
      <c r="F7467" s="65"/>
      <c r="G7467" s="64"/>
    </row>
    <row r="7468" ht="15.0" customHeight="1">
      <c r="E7468" s="64"/>
      <c r="F7468" s="65"/>
      <c r="G7468" s="64"/>
    </row>
    <row r="7469" ht="15.0" customHeight="1">
      <c r="E7469" s="64"/>
      <c r="F7469" s="65"/>
      <c r="G7469" s="64"/>
    </row>
    <row r="7470" ht="15.0" customHeight="1">
      <c r="E7470" s="64"/>
      <c r="F7470" s="65"/>
      <c r="G7470" s="64"/>
    </row>
    <row r="7471" ht="15.0" customHeight="1">
      <c r="E7471" s="64"/>
      <c r="F7471" s="65"/>
      <c r="G7471" s="64"/>
    </row>
    <row r="7472" ht="15.0" customHeight="1">
      <c r="E7472" s="64"/>
      <c r="F7472" s="65"/>
      <c r="G7472" s="64"/>
    </row>
    <row r="7473" ht="15.0" customHeight="1">
      <c r="E7473" s="64"/>
      <c r="F7473" s="65"/>
      <c r="G7473" s="64"/>
    </row>
    <row r="7474" ht="15.0" customHeight="1">
      <c r="E7474" s="64"/>
      <c r="F7474" s="65"/>
      <c r="G7474" s="64"/>
    </row>
    <row r="7475" ht="15.0" customHeight="1">
      <c r="E7475" s="64"/>
      <c r="F7475" s="65"/>
      <c r="G7475" s="64"/>
    </row>
    <row r="7476" ht="15.0" customHeight="1">
      <c r="E7476" s="64"/>
      <c r="F7476" s="65"/>
      <c r="G7476" s="64"/>
    </row>
    <row r="7477" ht="15.0" customHeight="1">
      <c r="E7477" s="64"/>
      <c r="F7477" s="65"/>
      <c r="G7477" s="64"/>
    </row>
    <row r="7478" ht="15.0" customHeight="1">
      <c r="E7478" s="64"/>
      <c r="F7478" s="65"/>
      <c r="G7478" s="64"/>
    </row>
    <row r="7479" ht="15.0" customHeight="1">
      <c r="E7479" s="64"/>
      <c r="F7479" s="65"/>
      <c r="G7479" s="64"/>
    </row>
    <row r="7480" ht="15.0" customHeight="1">
      <c r="E7480" s="64"/>
      <c r="F7480" s="65"/>
      <c r="G7480" s="64"/>
    </row>
    <row r="7481" ht="15.0" customHeight="1">
      <c r="E7481" s="64"/>
      <c r="F7481" s="65"/>
      <c r="G7481" s="64"/>
    </row>
    <row r="7482" ht="15.0" customHeight="1">
      <c r="E7482" s="64"/>
      <c r="F7482" s="65"/>
      <c r="G7482" s="64"/>
    </row>
    <row r="7483" ht="15.0" customHeight="1">
      <c r="E7483" s="64"/>
      <c r="F7483" s="65"/>
      <c r="G7483" s="64"/>
    </row>
    <row r="7484" ht="15.0" customHeight="1">
      <c r="E7484" s="64"/>
      <c r="F7484" s="65"/>
      <c r="G7484" s="64"/>
    </row>
    <row r="7485" ht="15.0" customHeight="1">
      <c r="E7485" s="64"/>
      <c r="F7485" s="65"/>
      <c r="G7485" s="64"/>
    </row>
    <row r="7486" ht="15.0" customHeight="1">
      <c r="E7486" s="64"/>
      <c r="F7486" s="65"/>
      <c r="G7486" s="64"/>
    </row>
    <row r="7487" ht="15.0" customHeight="1">
      <c r="E7487" s="64"/>
      <c r="F7487" s="65"/>
      <c r="G7487" s="64"/>
    </row>
    <row r="7488" ht="15.0" customHeight="1">
      <c r="E7488" s="64"/>
      <c r="F7488" s="65"/>
      <c r="G7488" s="64"/>
    </row>
    <row r="7489" ht="15.0" customHeight="1">
      <c r="E7489" s="64"/>
      <c r="F7489" s="65"/>
      <c r="G7489" s="64"/>
    </row>
    <row r="7490" ht="15.0" customHeight="1">
      <c r="E7490" s="64"/>
      <c r="F7490" s="65"/>
      <c r="G7490" s="64"/>
    </row>
    <row r="7491" ht="15.0" customHeight="1">
      <c r="E7491" s="64"/>
      <c r="F7491" s="65"/>
      <c r="G7491" s="64"/>
    </row>
    <row r="7492" ht="15.0" customHeight="1">
      <c r="E7492" s="64"/>
      <c r="F7492" s="65"/>
      <c r="G7492" s="64"/>
    </row>
    <row r="7493" ht="15.0" customHeight="1">
      <c r="E7493" s="64"/>
      <c r="F7493" s="65"/>
      <c r="G7493" s="64"/>
    </row>
    <row r="7494" ht="15.0" customHeight="1">
      <c r="E7494" s="64"/>
      <c r="F7494" s="65"/>
      <c r="G7494" s="64"/>
    </row>
    <row r="7495" ht="15.0" customHeight="1">
      <c r="E7495" s="64"/>
      <c r="F7495" s="65"/>
      <c r="G7495" s="64"/>
    </row>
    <row r="7496" ht="15.0" customHeight="1">
      <c r="E7496" s="64"/>
      <c r="F7496" s="65"/>
      <c r="G7496" s="64"/>
    </row>
    <row r="7497" ht="15.0" customHeight="1">
      <c r="E7497" s="64"/>
      <c r="F7497" s="65"/>
      <c r="G7497" s="64"/>
    </row>
    <row r="7498" ht="15.0" customHeight="1">
      <c r="E7498" s="64"/>
      <c r="F7498" s="65"/>
      <c r="G7498" s="64"/>
    </row>
    <row r="7499" ht="15.0" customHeight="1">
      <c r="E7499" s="64"/>
      <c r="F7499" s="65"/>
      <c r="G7499" s="64"/>
    </row>
    <row r="7500" ht="15.0" customHeight="1">
      <c r="E7500" s="64"/>
      <c r="F7500" s="65"/>
      <c r="G7500" s="64"/>
    </row>
    <row r="7501" ht="15.0" customHeight="1">
      <c r="E7501" s="64"/>
      <c r="F7501" s="65"/>
      <c r="G7501" s="64"/>
    </row>
    <row r="7502" ht="15.0" customHeight="1">
      <c r="E7502" s="64"/>
      <c r="F7502" s="65"/>
      <c r="G7502" s="64"/>
    </row>
    <row r="7503" ht="15.0" customHeight="1">
      <c r="E7503" s="64"/>
      <c r="F7503" s="65"/>
      <c r="G7503" s="64"/>
    </row>
    <row r="7504" ht="15.0" customHeight="1">
      <c r="E7504" s="64"/>
      <c r="F7504" s="65"/>
      <c r="G7504" s="64"/>
    </row>
    <row r="7505" ht="15.0" customHeight="1">
      <c r="E7505" s="64"/>
      <c r="F7505" s="65"/>
      <c r="G7505" s="64"/>
    </row>
    <row r="7506" ht="15.0" customHeight="1">
      <c r="E7506" s="64"/>
      <c r="F7506" s="65"/>
      <c r="G7506" s="64"/>
    </row>
    <row r="7507" ht="15.0" customHeight="1">
      <c r="E7507" s="64"/>
      <c r="F7507" s="65"/>
      <c r="G7507" s="64"/>
    </row>
    <row r="7508" ht="15.0" customHeight="1">
      <c r="E7508" s="64"/>
      <c r="F7508" s="65"/>
      <c r="G7508" s="64"/>
    </row>
    <row r="7509" ht="15.0" customHeight="1">
      <c r="E7509" s="64"/>
      <c r="F7509" s="65"/>
      <c r="G7509" s="64"/>
    </row>
    <row r="7510" ht="15.0" customHeight="1">
      <c r="E7510" s="64"/>
      <c r="F7510" s="65"/>
      <c r="G7510" s="64"/>
    </row>
    <row r="7511" ht="15.0" customHeight="1">
      <c r="E7511" s="64"/>
      <c r="F7511" s="65"/>
      <c r="G7511" s="64"/>
    </row>
    <row r="7512" ht="15.0" customHeight="1">
      <c r="E7512" s="64"/>
      <c r="F7512" s="65"/>
      <c r="G7512" s="64"/>
    </row>
    <row r="7513" ht="15.0" customHeight="1">
      <c r="E7513" s="64"/>
      <c r="F7513" s="65"/>
      <c r="G7513" s="64"/>
    </row>
    <row r="7514" ht="15.0" customHeight="1">
      <c r="E7514" s="64"/>
      <c r="F7514" s="65"/>
      <c r="G7514" s="64"/>
    </row>
    <row r="7515" ht="15.0" customHeight="1">
      <c r="E7515" s="64"/>
      <c r="F7515" s="65"/>
      <c r="G7515" s="64"/>
    </row>
    <row r="7516" ht="15.0" customHeight="1">
      <c r="E7516" s="64"/>
      <c r="F7516" s="65"/>
      <c r="G7516" s="64"/>
    </row>
    <row r="7517" ht="15.0" customHeight="1">
      <c r="E7517" s="64"/>
      <c r="F7517" s="65"/>
      <c r="G7517" s="64"/>
    </row>
    <row r="7518" ht="15.0" customHeight="1">
      <c r="E7518" s="64"/>
      <c r="F7518" s="65"/>
      <c r="G7518" s="64"/>
    </row>
    <row r="7519" ht="15.0" customHeight="1">
      <c r="E7519" s="64"/>
      <c r="F7519" s="65"/>
      <c r="G7519" s="64"/>
    </row>
    <row r="7520" ht="15.0" customHeight="1">
      <c r="E7520" s="64"/>
      <c r="F7520" s="65"/>
      <c r="G7520" s="64"/>
    </row>
    <row r="7521" ht="15.0" customHeight="1">
      <c r="E7521" s="64"/>
      <c r="F7521" s="65"/>
      <c r="G7521" s="64"/>
    </row>
    <row r="7522" ht="15.0" customHeight="1">
      <c r="E7522" s="64"/>
      <c r="F7522" s="65"/>
      <c r="G7522" s="64"/>
    </row>
    <row r="7523" ht="15.0" customHeight="1">
      <c r="E7523" s="64"/>
      <c r="F7523" s="65"/>
      <c r="G7523" s="64"/>
    </row>
    <row r="7524" ht="15.0" customHeight="1">
      <c r="E7524" s="64"/>
      <c r="F7524" s="65"/>
      <c r="G7524" s="64"/>
    </row>
    <row r="7525" ht="15.0" customHeight="1">
      <c r="E7525" s="64"/>
      <c r="F7525" s="65"/>
      <c r="G7525" s="64"/>
    </row>
    <row r="7526" ht="15.0" customHeight="1">
      <c r="E7526" s="64"/>
      <c r="F7526" s="65"/>
      <c r="G7526" s="64"/>
    </row>
    <row r="7527" ht="15.0" customHeight="1">
      <c r="E7527" s="64"/>
      <c r="F7527" s="65"/>
      <c r="G7527" s="64"/>
    </row>
    <row r="7528" ht="15.0" customHeight="1">
      <c r="E7528" s="64"/>
      <c r="F7528" s="65"/>
      <c r="G7528" s="64"/>
    </row>
    <row r="7529" ht="15.0" customHeight="1">
      <c r="E7529" s="64"/>
      <c r="F7529" s="65"/>
      <c r="G7529" s="64"/>
    </row>
    <row r="7530" ht="15.0" customHeight="1">
      <c r="E7530" s="64"/>
      <c r="F7530" s="65"/>
      <c r="G7530" s="64"/>
    </row>
    <row r="7531" ht="15.0" customHeight="1">
      <c r="E7531" s="64"/>
      <c r="F7531" s="65"/>
      <c r="G7531" s="64"/>
    </row>
    <row r="7532" ht="15.0" customHeight="1">
      <c r="E7532" s="64"/>
      <c r="F7532" s="65"/>
      <c r="G7532" s="64"/>
    </row>
    <row r="7533" ht="15.0" customHeight="1">
      <c r="E7533" s="64"/>
      <c r="F7533" s="65"/>
      <c r="G7533" s="64"/>
    </row>
    <row r="7534" ht="15.0" customHeight="1">
      <c r="E7534" s="64"/>
      <c r="F7534" s="65"/>
      <c r="G7534" s="64"/>
    </row>
    <row r="7535" ht="15.0" customHeight="1">
      <c r="E7535" s="64"/>
      <c r="F7535" s="65"/>
      <c r="G7535" s="64"/>
    </row>
    <row r="7536" ht="15.0" customHeight="1">
      <c r="E7536" s="64"/>
      <c r="F7536" s="65"/>
      <c r="G7536" s="64"/>
    </row>
    <row r="7537" ht="15.0" customHeight="1">
      <c r="E7537" s="64"/>
      <c r="F7537" s="65"/>
      <c r="G7537" s="64"/>
    </row>
    <row r="7538" ht="15.0" customHeight="1">
      <c r="E7538" s="64"/>
      <c r="F7538" s="65"/>
      <c r="G7538" s="64"/>
    </row>
    <row r="7539" ht="15.0" customHeight="1">
      <c r="E7539" s="64"/>
      <c r="F7539" s="65"/>
      <c r="G7539" s="64"/>
    </row>
    <row r="7540" ht="15.0" customHeight="1">
      <c r="E7540" s="64"/>
      <c r="F7540" s="65"/>
      <c r="G7540" s="64"/>
    </row>
    <row r="7541" ht="15.0" customHeight="1">
      <c r="E7541" s="64"/>
      <c r="F7541" s="65"/>
      <c r="G7541" s="64"/>
    </row>
    <row r="7542" ht="15.0" customHeight="1">
      <c r="E7542" s="64"/>
      <c r="F7542" s="65"/>
      <c r="G7542" s="64"/>
    </row>
    <row r="7543" ht="15.0" customHeight="1">
      <c r="E7543" s="64"/>
      <c r="F7543" s="65"/>
      <c r="G7543" s="64"/>
    </row>
    <row r="7544" ht="15.0" customHeight="1">
      <c r="E7544" s="64"/>
      <c r="F7544" s="65"/>
      <c r="G7544" s="64"/>
    </row>
    <row r="7545" ht="15.0" customHeight="1">
      <c r="E7545" s="64"/>
      <c r="F7545" s="65"/>
      <c r="G7545" s="64"/>
    </row>
    <row r="7546" ht="15.0" customHeight="1">
      <c r="E7546" s="64"/>
      <c r="F7546" s="65"/>
      <c r="G7546" s="64"/>
    </row>
    <row r="7547" ht="15.0" customHeight="1">
      <c r="E7547" s="64"/>
      <c r="F7547" s="65"/>
      <c r="G7547" s="64"/>
    </row>
    <row r="7548" ht="15.0" customHeight="1">
      <c r="E7548" s="64"/>
      <c r="F7548" s="65"/>
      <c r="G7548" s="64"/>
    </row>
    <row r="7549" ht="15.0" customHeight="1">
      <c r="E7549" s="64"/>
      <c r="F7549" s="65"/>
      <c r="G7549" s="64"/>
    </row>
    <row r="7550" ht="15.0" customHeight="1">
      <c r="E7550" s="64"/>
      <c r="F7550" s="65"/>
      <c r="G7550" s="64"/>
    </row>
    <row r="7551" ht="15.0" customHeight="1">
      <c r="E7551" s="64"/>
      <c r="F7551" s="65"/>
      <c r="G7551" s="64"/>
    </row>
    <row r="7552" ht="15.0" customHeight="1">
      <c r="E7552" s="64"/>
      <c r="F7552" s="65"/>
      <c r="G7552" s="64"/>
    </row>
    <row r="7553" ht="15.0" customHeight="1">
      <c r="E7553" s="64"/>
      <c r="F7553" s="65"/>
      <c r="G7553" s="64"/>
    </row>
    <row r="7554" ht="15.0" customHeight="1">
      <c r="E7554" s="64"/>
      <c r="F7554" s="65"/>
      <c r="G7554" s="64"/>
    </row>
    <row r="7555" ht="15.0" customHeight="1">
      <c r="E7555" s="64"/>
      <c r="F7555" s="65"/>
      <c r="G7555" s="64"/>
    </row>
    <row r="7556" ht="15.0" customHeight="1">
      <c r="E7556" s="64"/>
      <c r="F7556" s="65"/>
      <c r="G7556" s="64"/>
    </row>
    <row r="7557" ht="15.0" customHeight="1">
      <c r="E7557" s="64"/>
      <c r="F7557" s="65"/>
      <c r="G7557" s="64"/>
    </row>
    <row r="7558" ht="15.0" customHeight="1">
      <c r="E7558" s="64"/>
      <c r="F7558" s="65"/>
      <c r="G7558" s="64"/>
    </row>
    <row r="7559" ht="15.0" customHeight="1">
      <c r="E7559" s="64"/>
      <c r="F7559" s="65"/>
      <c r="G7559" s="64"/>
    </row>
    <row r="7560" ht="15.0" customHeight="1">
      <c r="E7560" s="64"/>
      <c r="F7560" s="65"/>
      <c r="G7560" s="64"/>
    </row>
    <row r="7561" ht="15.0" customHeight="1">
      <c r="E7561" s="64"/>
      <c r="F7561" s="65"/>
      <c r="G7561" s="64"/>
    </row>
    <row r="7562" ht="15.0" customHeight="1">
      <c r="E7562" s="64"/>
      <c r="F7562" s="65"/>
      <c r="G7562" s="64"/>
    </row>
    <row r="7563" ht="15.0" customHeight="1">
      <c r="E7563" s="64"/>
      <c r="F7563" s="65"/>
      <c r="G7563" s="64"/>
    </row>
    <row r="7564" ht="15.0" customHeight="1">
      <c r="E7564" s="64"/>
      <c r="F7564" s="65"/>
      <c r="G7564" s="64"/>
    </row>
    <row r="7565" ht="15.0" customHeight="1">
      <c r="E7565" s="64"/>
      <c r="F7565" s="65"/>
      <c r="G7565" s="64"/>
    </row>
    <row r="7566" ht="15.0" customHeight="1">
      <c r="E7566" s="64"/>
      <c r="F7566" s="65"/>
      <c r="G7566" s="64"/>
    </row>
    <row r="7567" ht="15.0" customHeight="1">
      <c r="E7567" s="64"/>
      <c r="F7567" s="65"/>
      <c r="G7567" s="64"/>
    </row>
    <row r="7568" ht="15.0" customHeight="1">
      <c r="E7568" s="64"/>
      <c r="F7568" s="65"/>
      <c r="G7568" s="64"/>
    </row>
    <row r="7569" ht="15.0" customHeight="1">
      <c r="E7569" s="64"/>
      <c r="F7569" s="65"/>
      <c r="G7569" s="64"/>
    </row>
    <row r="7570" ht="15.0" customHeight="1">
      <c r="E7570" s="64"/>
      <c r="F7570" s="65"/>
      <c r="G7570" s="64"/>
    </row>
    <row r="7571" ht="15.0" customHeight="1">
      <c r="E7571" s="64"/>
      <c r="F7571" s="65"/>
      <c r="G7571" s="64"/>
    </row>
    <row r="7572" ht="15.0" customHeight="1">
      <c r="E7572" s="64"/>
      <c r="F7572" s="65"/>
      <c r="G7572" s="64"/>
    </row>
    <row r="7573" ht="15.0" customHeight="1">
      <c r="E7573" s="64"/>
      <c r="F7573" s="65"/>
      <c r="G7573" s="64"/>
    </row>
    <row r="7574" ht="15.0" customHeight="1">
      <c r="E7574" s="64"/>
      <c r="F7574" s="65"/>
      <c r="G7574" s="64"/>
    </row>
    <row r="7575" ht="15.0" customHeight="1">
      <c r="E7575" s="64"/>
      <c r="F7575" s="65"/>
      <c r="G7575" s="64"/>
    </row>
    <row r="7576" ht="15.0" customHeight="1">
      <c r="E7576" s="64"/>
      <c r="F7576" s="65"/>
      <c r="G7576" s="64"/>
    </row>
    <row r="7577" ht="15.0" customHeight="1">
      <c r="E7577" s="64"/>
      <c r="F7577" s="65"/>
      <c r="G7577" s="64"/>
    </row>
    <row r="7578" ht="15.0" customHeight="1">
      <c r="E7578" s="64"/>
      <c r="F7578" s="65"/>
      <c r="G7578" s="64"/>
    </row>
    <row r="7579" ht="15.0" customHeight="1">
      <c r="E7579" s="64"/>
      <c r="F7579" s="65"/>
      <c r="G7579" s="64"/>
    </row>
    <row r="7580" ht="15.0" customHeight="1">
      <c r="E7580" s="64"/>
      <c r="F7580" s="65"/>
      <c r="G7580" s="64"/>
    </row>
    <row r="7581" ht="15.0" customHeight="1">
      <c r="E7581" s="64"/>
      <c r="F7581" s="65"/>
      <c r="G7581" s="64"/>
    </row>
    <row r="7582" ht="15.0" customHeight="1">
      <c r="E7582" s="64"/>
      <c r="F7582" s="65"/>
      <c r="G7582" s="64"/>
    </row>
    <row r="7583" ht="15.0" customHeight="1">
      <c r="E7583" s="64"/>
      <c r="F7583" s="65"/>
      <c r="G7583" s="64"/>
    </row>
    <row r="7584" ht="15.0" customHeight="1">
      <c r="E7584" s="64"/>
      <c r="F7584" s="65"/>
      <c r="G7584" s="64"/>
    </row>
    <row r="7585" ht="15.0" customHeight="1">
      <c r="E7585" s="64"/>
      <c r="F7585" s="65"/>
      <c r="G7585" s="64"/>
    </row>
    <row r="7586" ht="15.0" customHeight="1">
      <c r="E7586" s="64"/>
      <c r="F7586" s="65"/>
      <c r="G7586" s="64"/>
    </row>
    <row r="7587" ht="15.0" customHeight="1">
      <c r="E7587" s="64"/>
      <c r="F7587" s="65"/>
      <c r="G7587" s="64"/>
    </row>
    <row r="7588" ht="15.0" customHeight="1">
      <c r="E7588" s="64"/>
      <c r="F7588" s="65"/>
      <c r="G7588" s="64"/>
    </row>
    <row r="7589" ht="15.0" customHeight="1">
      <c r="E7589" s="64"/>
      <c r="F7589" s="65"/>
      <c r="G7589" s="64"/>
    </row>
    <row r="7590" ht="15.0" customHeight="1">
      <c r="E7590" s="64"/>
      <c r="F7590" s="65"/>
      <c r="G7590" s="64"/>
    </row>
    <row r="7591" ht="15.0" customHeight="1">
      <c r="E7591" s="64"/>
      <c r="F7591" s="65"/>
      <c r="G7591" s="64"/>
    </row>
    <row r="7592" ht="15.0" customHeight="1">
      <c r="E7592" s="64"/>
      <c r="F7592" s="65"/>
      <c r="G7592" s="64"/>
    </row>
    <row r="7593" ht="15.0" customHeight="1">
      <c r="E7593" s="64"/>
      <c r="F7593" s="65"/>
      <c r="G7593" s="64"/>
    </row>
    <row r="7594" ht="15.0" customHeight="1">
      <c r="E7594" s="64"/>
      <c r="F7594" s="65"/>
      <c r="G7594" s="64"/>
    </row>
    <row r="7595" ht="15.0" customHeight="1">
      <c r="E7595" s="64"/>
      <c r="F7595" s="65"/>
      <c r="G7595" s="64"/>
    </row>
    <row r="7596" ht="15.0" customHeight="1">
      <c r="E7596" s="64"/>
      <c r="F7596" s="65"/>
      <c r="G7596" s="64"/>
    </row>
    <row r="7597" ht="15.0" customHeight="1">
      <c r="E7597" s="64"/>
      <c r="F7597" s="65"/>
      <c r="G7597" s="64"/>
    </row>
    <row r="7598" ht="15.0" customHeight="1">
      <c r="E7598" s="64"/>
      <c r="F7598" s="65"/>
      <c r="G7598" s="64"/>
    </row>
    <row r="7599" ht="15.0" customHeight="1">
      <c r="E7599" s="64"/>
      <c r="F7599" s="65"/>
      <c r="G7599" s="64"/>
    </row>
    <row r="7600" ht="15.0" customHeight="1">
      <c r="E7600" s="64"/>
      <c r="F7600" s="65"/>
      <c r="G7600" s="64"/>
    </row>
    <row r="7601" ht="15.0" customHeight="1">
      <c r="E7601" s="64"/>
      <c r="F7601" s="65"/>
      <c r="G7601" s="64"/>
    </row>
    <row r="7602" ht="15.0" customHeight="1">
      <c r="E7602" s="64"/>
      <c r="F7602" s="65"/>
      <c r="G7602" s="64"/>
    </row>
    <row r="7603" ht="15.0" customHeight="1">
      <c r="E7603" s="64"/>
      <c r="F7603" s="65"/>
      <c r="G7603" s="64"/>
    </row>
    <row r="7604" ht="15.0" customHeight="1">
      <c r="E7604" s="64"/>
      <c r="F7604" s="65"/>
      <c r="G7604" s="64"/>
    </row>
    <row r="7605" ht="15.0" customHeight="1">
      <c r="E7605" s="64"/>
      <c r="F7605" s="65"/>
      <c r="G7605" s="64"/>
    </row>
    <row r="7606" ht="15.0" customHeight="1">
      <c r="E7606" s="64"/>
      <c r="F7606" s="65"/>
      <c r="G7606" s="64"/>
    </row>
    <row r="7607" ht="15.0" customHeight="1">
      <c r="E7607" s="64"/>
      <c r="F7607" s="65"/>
      <c r="G7607" s="64"/>
    </row>
    <row r="7608" ht="15.0" customHeight="1">
      <c r="E7608" s="64"/>
      <c r="F7608" s="65"/>
      <c r="G7608" s="64"/>
    </row>
    <row r="7609" ht="15.0" customHeight="1">
      <c r="E7609" s="64"/>
      <c r="F7609" s="65"/>
      <c r="G7609" s="64"/>
    </row>
    <row r="7610" ht="15.0" customHeight="1">
      <c r="E7610" s="64"/>
      <c r="F7610" s="65"/>
      <c r="G7610" s="64"/>
    </row>
    <row r="7611" ht="15.0" customHeight="1">
      <c r="E7611" s="64"/>
      <c r="F7611" s="65"/>
      <c r="G7611" s="64"/>
    </row>
    <row r="7612" ht="15.0" customHeight="1">
      <c r="E7612" s="64"/>
      <c r="F7612" s="65"/>
      <c r="G7612" s="64"/>
    </row>
    <row r="7613" ht="15.0" customHeight="1">
      <c r="E7613" s="64"/>
      <c r="F7613" s="65"/>
      <c r="G7613" s="64"/>
    </row>
    <row r="7614" ht="15.0" customHeight="1">
      <c r="E7614" s="64"/>
      <c r="F7614" s="65"/>
      <c r="G7614" s="64"/>
    </row>
    <row r="7615" ht="15.0" customHeight="1">
      <c r="E7615" s="64"/>
      <c r="F7615" s="65"/>
      <c r="G7615" s="64"/>
    </row>
    <row r="7616" ht="15.0" customHeight="1">
      <c r="E7616" s="64"/>
      <c r="F7616" s="65"/>
      <c r="G7616" s="64"/>
    </row>
    <row r="7617" ht="15.0" customHeight="1">
      <c r="E7617" s="64"/>
      <c r="F7617" s="65"/>
      <c r="G7617" s="64"/>
    </row>
    <row r="7618" ht="15.0" customHeight="1">
      <c r="E7618" s="64"/>
      <c r="F7618" s="65"/>
      <c r="G7618" s="64"/>
    </row>
    <row r="7619" ht="15.0" customHeight="1">
      <c r="E7619" s="64"/>
      <c r="F7619" s="65"/>
      <c r="G7619" s="64"/>
    </row>
    <row r="7620" ht="15.0" customHeight="1">
      <c r="E7620" s="64"/>
      <c r="F7620" s="65"/>
      <c r="G7620" s="64"/>
    </row>
    <row r="7621" ht="15.0" customHeight="1">
      <c r="E7621" s="64"/>
      <c r="F7621" s="65"/>
      <c r="G7621" s="64"/>
    </row>
    <row r="7622" ht="15.0" customHeight="1">
      <c r="E7622" s="64"/>
      <c r="F7622" s="65"/>
      <c r="G7622" s="64"/>
    </row>
    <row r="7623" ht="15.0" customHeight="1">
      <c r="E7623" s="64"/>
      <c r="F7623" s="65"/>
      <c r="G7623" s="64"/>
    </row>
    <row r="7624" ht="15.0" customHeight="1">
      <c r="E7624" s="64"/>
      <c r="F7624" s="65"/>
      <c r="G7624" s="64"/>
    </row>
    <row r="7625" ht="15.0" customHeight="1">
      <c r="E7625" s="64"/>
      <c r="F7625" s="65"/>
      <c r="G7625" s="64"/>
    </row>
    <row r="7626" ht="15.0" customHeight="1">
      <c r="E7626" s="64"/>
      <c r="F7626" s="65"/>
      <c r="G7626" s="64"/>
    </row>
    <row r="7627" ht="15.0" customHeight="1">
      <c r="E7627" s="64"/>
      <c r="F7627" s="65"/>
      <c r="G7627" s="64"/>
    </row>
    <row r="7628" ht="15.0" customHeight="1">
      <c r="E7628" s="64"/>
      <c r="F7628" s="65"/>
      <c r="G7628" s="64"/>
    </row>
    <row r="7629" ht="15.0" customHeight="1">
      <c r="E7629" s="64"/>
      <c r="F7629" s="65"/>
      <c r="G7629" s="64"/>
    </row>
    <row r="7630" ht="15.0" customHeight="1">
      <c r="E7630" s="64"/>
      <c r="F7630" s="65"/>
      <c r="G7630" s="64"/>
    </row>
    <row r="7631" ht="15.0" customHeight="1">
      <c r="E7631" s="64"/>
      <c r="F7631" s="65"/>
      <c r="G7631" s="64"/>
    </row>
    <row r="7632" ht="15.0" customHeight="1">
      <c r="E7632" s="64"/>
      <c r="F7632" s="65"/>
      <c r="G7632" s="64"/>
    </row>
    <row r="7633" ht="15.0" customHeight="1">
      <c r="E7633" s="64"/>
      <c r="F7633" s="65"/>
      <c r="G7633" s="64"/>
    </row>
    <row r="7634" ht="15.0" customHeight="1">
      <c r="E7634" s="64"/>
      <c r="F7634" s="65"/>
      <c r="G7634" s="64"/>
    </row>
    <row r="7635" ht="15.0" customHeight="1">
      <c r="E7635" s="64"/>
      <c r="F7635" s="65"/>
      <c r="G7635" s="64"/>
    </row>
    <row r="7636" ht="15.0" customHeight="1">
      <c r="E7636" s="64"/>
      <c r="F7636" s="65"/>
      <c r="G7636" s="64"/>
    </row>
    <row r="7637" ht="15.0" customHeight="1">
      <c r="E7637" s="64"/>
      <c r="F7637" s="65"/>
      <c r="G7637" s="64"/>
    </row>
    <row r="7638" ht="15.0" customHeight="1">
      <c r="E7638" s="64"/>
      <c r="F7638" s="65"/>
      <c r="G7638" s="64"/>
    </row>
    <row r="7639" ht="15.0" customHeight="1">
      <c r="E7639" s="64"/>
      <c r="F7639" s="65"/>
      <c r="G7639" s="64"/>
    </row>
    <row r="7640" ht="15.0" customHeight="1">
      <c r="E7640" s="64"/>
      <c r="F7640" s="65"/>
      <c r="G7640" s="64"/>
    </row>
    <row r="7641" ht="15.0" customHeight="1">
      <c r="E7641" s="64"/>
      <c r="F7641" s="65"/>
      <c r="G7641" s="64"/>
    </row>
    <row r="7642" ht="15.0" customHeight="1">
      <c r="E7642" s="64"/>
      <c r="F7642" s="65"/>
      <c r="G7642" s="64"/>
    </row>
    <row r="7643" ht="15.0" customHeight="1">
      <c r="E7643" s="64"/>
      <c r="F7643" s="65"/>
      <c r="G7643" s="64"/>
    </row>
    <row r="7644" ht="15.0" customHeight="1">
      <c r="E7644" s="64"/>
      <c r="F7644" s="65"/>
      <c r="G7644" s="64"/>
    </row>
    <row r="7645" ht="15.0" customHeight="1">
      <c r="E7645" s="64"/>
      <c r="F7645" s="65"/>
      <c r="G7645" s="64"/>
    </row>
    <row r="7646" ht="15.0" customHeight="1">
      <c r="E7646" s="64"/>
      <c r="F7646" s="65"/>
      <c r="G7646" s="64"/>
    </row>
    <row r="7647" ht="15.0" customHeight="1">
      <c r="E7647" s="64"/>
      <c r="F7647" s="65"/>
      <c r="G7647" s="64"/>
    </row>
    <row r="7648" ht="15.0" customHeight="1">
      <c r="E7648" s="64"/>
      <c r="F7648" s="65"/>
      <c r="G7648" s="64"/>
    </row>
    <row r="7649" ht="15.0" customHeight="1">
      <c r="E7649" s="64"/>
      <c r="F7649" s="65"/>
      <c r="G7649" s="64"/>
    </row>
    <row r="7650" ht="15.0" customHeight="1">
      <c r="E7650" s="64"/>
      <c r="F7650" s="65"/>
      <c r="G7650" s="64"/>
    </row>
    <row r="7651" ht="15.0" customHeight="1">
      <c r="E7651" s="64"/>
      <c r="F7651" s="65"/>
      <c r="G7651" s="64"/>
    </row>
    <row r="7652" ht="15.0" customHeight="1">
      <c r="E7652" s="64"/>
      <c r="F7652" s="65"/>
      <c r="G7652" s="64"/>
    </row>
    <row r="7653" ht="15.0" customHeight="1">
      <c r="E7653" s="64"/>
      <c r="F7653" s="65"/>
      <c r="G7653" s="64"/>
    </row>
    <row r="7654" ht="15.0" customHeight="1">
      <c r="E7654" s="64"/>
      <c r="F7654" s="65"/>
      <c r="G7654" s="64"/>
    </row>
    <row r="7655" ht="15.0" customHeight="1">
      <c r="E7655" s="64"/>
      <c r="F7655" s="65"/>
      <c r="G7655" s="64"/>
    </row>
    <row r="7656" ht="15.0" customHeight="1">
      <c r="E7656" s="64"/>
      <c r="F7656" s="65"/>
      <c r="G7656" s="64"/>
    </row>
    <row r="7657" ht="15.0" customHeight="1">
      <c r="E7657" s="64"/>
      <c r="F7657" s="65"/>
      <c r="G7657" s="64"/>
    </row>
    <row r="7658" ht="15.0" customHeight="1">
      <c r="E7658" s="64"/>
      <c r="F7658" s="65"/>
      <c r="G7658" s="64"/>
    </row>
    <row r="7659" ht="15.0" customHeight="1">
      <c r="E7659" s="64"/>
      <c r="F7659" s="65"/>
      <c r="G7659" s="64"/>
    </row>
    <row r="7660" ht="15.0" customHeight="1">
      <c r="E7660" s="64"/>
      <c r="F7660" s="65"/>
      <c r="G7660" s="64"/>
    </row>
    <row r="7661" ht="15.0" customHeight="1">
      <c r="E7661" s="64"/>
      <c r="F7661" s="65"/>
      <c r="G7661" s="64"/>
    </row>
    <row r="7662" ht="15.0" customHeight="1">
      <c r="E7662" s="64"/>
      <c r="F7662" s="65"/>
      <c r="G7662" s="64"/>
    </row>
    <row r="7663" ht="15.0" customHeight="1">
      <c r="E7663" s="64"/>
      <c r="F7663" s="65"/>
      <c r="G7663" s="64"/>
    </row>
    <row r="7664" ht="15.0" customHeight="1">
      <c r="E7664" s="64"/>
      <c r="F7664" s="65"/>
      <c r="G7664" s="64"/>
    </row>
    <row r="7665" ht="15.0" customHeight="1">
      <c r="E7665" s="64"/>
      <c r="F7665" s="65"/>
      <c r="G7665" s="64"/>
    </row>
    <row r="7666" ht="15.0" customHeight="1">
      <c r="E7666" s="64"/>
      <c r="F7666" s="65"/>
      <c r="G7666" s="64"/>
    </row>
    <row r="7667" ht="15.0" customHeight="1">
      <c r="E7667" s="64"/>
      <c r="F7667" s="65"/>
      <c r="G7667" s="64"/>
    </row>
    <row r="7668" ht="15.0" customHeight="1">
      <c r="E7668" s="64"/>
      <c r="F7668" s="65"/>
      <c r="G7668" s="64"/>
    </row>
    <row r="7669" ht="15.0" customHeight="1">
      <c r="E7669" s="64"/>
      <c r="F7669" s="65"/>
      <c r="G7669" s="64"/>
    </row>
    <row r="7670" ht="15.0" customHeight="1">
      <c r="E7670" s="64"/>
      <c r="F7670" s="65"/>
      <c r="G7670" s="64"/>
    </row>
    <row r="7671" ht="15.0" customHeight="1">
      <c r="E7671" s="64"/>
      <c r="F7671" s="65"/>
      <c r="G7671" s="64"/>
    </row>
    <row r="7672" ht="15.0" customHeight="1">
      <c r="E7672" s="64"/>
      <c r="F7672" s="65"/>
      <c r="G7672" s="64"/>
    </row>
    <row r="7673" ht="15.0" customHeight="1">
      <c r="E7673" s="64"/>
      <c r="F7673" s="65"/>
      <c r="G7673" s="64"/>
    </row>
    <row r="7674" ht="15.0" customHeight="1">
      <c r="E7674" s="64"/>
      <c r="F7674" s="65"/>
      <c r="G7674" s="64"/>
    </row>
    <row r="7675" ht="15.0" customHeight="1">
      <c r="E7675" s="64"/>
      <c r="F7675" s="65"/>
      <c r="G7675" s="64"/>
    </row>
    <row r="7676" ht="15.0" customHeight="1">
      <c r="E7676" s="64"/>
      <c r="F7676" s="65"/>
      <c r="G7676" s="64"/>
    </row>
    <row r="7677" ht="15.0" customHeight="1">
      <c r="E7677" s="64"/>
      <c r="F7677" s="65"/>
      <c r="G7677" s="64"/>
    </row>
    <row r="7678" ht="15.0" customHeight="1">
      <c r="E7678" s="64"/>
      <c r="F7678" s="65"/>
      <c r="G7678" s="64"/>
    </row>
    <row r="7679" ht="15.0" customHeight="1">
      <c r="E7679" s="64"/>
      <c r="F7679" s="65"/>
      <c r="G7679" s="64"/>
    </row>
    <row r="7680" ht="15.0" customHeight="1">
      <c r="E7680" s="64"/>
      <c r="F7680" s="65"/>
      <c r="G7680" s="64"/>
    </row>
    <row r="7681" ht="15.0" customHeight="1">
      <c r="E7681" s="64"/>
      <c r="F7681" s="65"/>
      <c r="G7681" s="64"/>
    </row>
    <row r="7682" ht="15.0" customHeight="1">
      <c r="E7682" s="64"/>
      <c r="F7682" s="65"/>
      <c r="G7682" s="64"/>
    </row>
    <row r="7683" ht="15.0" customHeight="1">
      <c r="E7683" s="64"/>
      <c r="F7683" s="65"/>
      <c r="G7683" s="64"/>
    </row>
    <row r="7684" ht="15.0" customHeight="1">
      <c r="E7684" s="64"/>
      <c r="F7684" s="65"/>
      <c r="G7684" s="64"/>
    </row>
    <row r="7685" ht="15.0" customHeight="1">
      <c r="E7685" s="64"/>
      <c r="F7685" s="65"/>
      <c r="G7685" s="64"/>
    </row>
    <row r="7686" ht="15.0" customHeight="1">
      <c r="E7686" s="64"/>
      <c r="F7686" s="65"/>
      <c r="G7686" s="64"/>
    </row>
    <row r="7687" ht="15.0" customHeight="1">
      <c r="E7687" s="64"/>
      <c r="F7687" s="65"/>
      <c r="G7687" s="64"/>
    </row>
    <row r="7688" ht="15.0" customHeight="1">
      <c r="E7688" s="64"/>
      <c r="F7688" s="65"/>
      <c r="G7688" s="64"/>
    </row>
    <row r="7689" ht="15.0" customHeight="1">
      <c r="E7689" s="64"/>
      <c r="F7689" s="65"/>
      <c r="G7689" s="64"/>
    </row>
    <row r="7690" ht="15.0" customHeight="1">
      <c r="E7690" s="64"/>
      <c r="F7690" s="65"/>
      <c r="G7690" s="64"/>
    </row>
    <row r="7691" ht="15.0" customHeight="1">
      <c r="E7691" s="64"/>
      <c r="F7691" s="65"/>
      <c r="G7691" s="64"/>
    </row>
    <row r="7692" ht="15.0" customHeight="1">
      <c r="E7692" s="64"/>
      <c r="F7692" s="65"/>
      <c r="G7692" s="64"/>
    </row>
    <row r="7693" ht="15.0" customHeight="1">
      <c r="E7693" s="64"/>
      <c r="F7693" s="65"/>
      <c r="G7693" s="64"/>
    </row>
    <row r="7694" ht="15.0" customHeight="1">
      <c r="E7694" s="64"/>
      <c r="F7694" s="65"/>
      <c r="G7694" s="64"/>
    </row>
    <row r="7695" ht="15.0" customHeight="1">
      <c r="E7695" s="64"/>
      <c r="F7695" s="65"/>
      <c r="G7695" s="64"/>
    </row>
    <row r="7696" ht="15.0" customHeight="1">
      <c r="E7696" s="64"/>
      <c r="F7696" s="65"/>
      <c r="G7696" s="64"/>
    </row>
    <row r="7697" ht="15.0" customHeight="1">
      <c r="E7697" s="64"/>
      <c r="F7697" s="65"/>
      <c r="G7697" s="64"/>
    </row>
    <row r="7698" ht="15.0" customHeight="1">
      <c r="E7698" s="64"/>
      <c r="F7698" s="65"/>
      <c r="G7698" s="64"/>
    </row>
    <row r="7699" ht="15.0" customHeight="1">
      <c r="E7699" s="64"/>
      <c r="F7699" s="65"/>
      <c r="G7699" s="64"/>
    </row>
    <row r="7700" ht="15.0" customHeight="1">
      <c r="E7700" s="64"/>
      <c r="F7700" s="65"/>
      <c r="G7700" s="64"/>
    </row>
    <row r="7701" ht="15.0" customHeight="1">
      <c r="E7701" s="64"/>
      <c r="F7701" s="65"/>
      <c r="G7701" s="64"/>
    </row>
    <row r="7702" ht="15.0" customHeight="1">
      <c r="E7702" s="64"/>
      <c r="F7702" s="65"/>
      <c r="G7702" s="64"/>
    </row>
    <row r="7703" ht="15.0" customHeight="1">
      <c r="E7703" s="64"/>
      <c r="F7703" s="65"/>
      <c r="G7703" s="64"/>
    </row>
    <row r="7704" ht="15.0" customHeight="1">
      <c r="E7704" s="64"/>
      <c r="F7704" s="65"/>
      <c r="G7704" s="64"/>
    </row>
    <row r="7705" ht="15.0" customHeight="1">
      <c r="E7705" s="64"/>
      <c r="F7705" s="65"/>
      <c r="G7705" s="64"/>
    </row>
    <row r="7706" ht="15.0" customHeight="1">
      <c r="E7706" s="64"/>
      <c r="F7706" s="65"/>
      <c r="G7706" s="64"/>
    </row>
    <row r="7707" ht="15.0" customHeight="1">
      <c r="E7707" s="64"/>
      <c r="F7707" s="65"/>
      <c r="G7707" s="64"/>
    </row>
    <row r="7708" ht="15.0" customHeight="1">
      <c r="E7708" s="64"/>
      <c r="F7708" s="65"/>
      <c r="G7708" s="64"/>
    </row>
    <row r="7709" ht="15.0" customHeight="1">
      <c r="E7709" s="64"/>
      <c r="F7709" s="65"/>
      <c r="G7709" s="64"/>
    </row>
    <row r="7710" ht="15.0" customHeight="1">
      <c r="E7710" s="64"/>
      <c r="F7710" s="65"/>
      <c r="G7710" s="64"/>
    </row>
    <row r="7711" ht="15.0" customHeight="1">
      <c r="E7711" s="64"/>
      <c r="F7711" s="65"/>
      <c r="G7711" s="64"/>
    </row>
    <row r="7712" ht="15.0" customHeight="1">
      <c r="E7712" s="64"/>
      <c r="F7712" s="65"/>
      <c r="G7712" s="64"/>
    </row>
    <row r="7713" ht="15.0" customHeight="1">
      <c r="E7713" s="64"/>
      <c r="F7713" s="65"/>
      <c r="G7713" s="64"/>
    </row>
    <row r="7714" ht="15.0" customHeight="1">
      <c r="E7714" s="64"/>
      <c r="F7714" s="65"/>
      <c r="G7714" s="64"/>
    </row>
    <row r="7715" ht="15.0" customHeight="1">
      <c r="E7715" s="64"/>
      <c r="F7715" s="65"/>
      <c r="G7715" s="64"/>
    </row>
    <row r="7716" ht="15.0" customHeight="1">
      <c r="E7716" s="64"/>
      <c r="F7716" s="65"/>
      <c r="G7716" s="64"/>
    </row>
    <row r="7717" ht="15.0" customHeight="1">
      <c r="E7717" s="64"/>
      <c r="F7717" s="65"/>
      <c r="G7717" s="64"/>
    </row>
    <row r="7718" ht="15.0" customHeight="1">
      <c r="E7718" s="64"/>
      <c r="F7718" s="65"/>
      <c r="G7718" s="64"/>
    </row>
    <row r="7719" ht="15.0" customHeight="1">
      <c r="E7719" s="64"/>
      <c r="F7719" s="65"/>
      <c r="G7719" s="64"/>
    </row>
    <row r="7720" ht="15.0" customHeight="1">
      <c r="E7720" s="64"/>
      <c r="F7720" s="65"/>
      <c r="G7720" s="64"/>
    </row>
    <row r="7721" ht="15.0" customHeight="1">
      <c r="E7721" s="64"/>
      <c r="F7721" s="65"/>
      <c r="G7721" s="64"/>
    </row>
    <row r="7722" ht="15.0" customHeight="1">
      <c r="E7722" s="64"/>
      <c r="F7722" s="65"/>
      <c r="G7722" s="64"/>
    </row>
    <row r="7723" ht="15.0" customHeight="1">
      <c r="E7723" s="64"/>
      <c r="F7723" s="65"/>
      <c r="G7723" s="64"/>
    </row>
    <row r="7724" ht="15.0" customHeight="1">
      <c r="E7724" s="64"/>
      <c r="F7724" s="65"/>
      <c r="G7724" s="64"/>
    </row>
    <row r="7725" ht="15.0" customHeight="1">
      <c r="E7725" s="64"/>
      <c r="F7725" s="65"/>
      <c r="G7725" s="64"/>
    </row>
    <row r="7726" ht="15.0" customHeight="1">
      <c r="E7726" s="64"/>
      <c r="F7726" s="65"/>
      <c r="G7726" s="64"/>
    </row>
    <row r="7727" ht="15.0" customHeight="1">
      <c r="E7727" s="64"/>
      <c r="F7727" s="65"/>
      <c r="G7727" s="64"/>
    </row>
    <row r="7728" ht="15.0" customHeight="1">
      <c r="E7728" s="64"/>
      <c r="F7728" s="65"/>
      <c r="G7728" s="64"/>
    </row>
    <row r="7729" ht="15.0" customHeight="1">
      <c r="E7729" s="64"/>
      <c r="F7729" s="65"/>
      <c r="G7729" s="64"/>
    </row>
    <row r="7730" ht="15.0" customHeight="1">
      <c r="E7730" s="64"/>
      <c r="F7730" s="65"/>
      <c r="G7730" s="64"/>
    </row>
    <row r="7731" ht="15.0" customHeight="1">
      <c r="E7731" s="64"/>
      <c r="F7731" s="65"/>
      <c r="G7731" s="64"/>
    </row>
    <row r="7732" ht="15.0" customHeight="1">
      <c r="E7732" s="64"/>
      <c r="F7732" s="65"/>
      <c r="G7732" s="64"/>
    </row>
    <row r="7733" ht="15.0" customHeight="1">
      <c r="E7733" s="64"/>
      <c r="F7733" s="65"/>
      <c r="G7733" s="64"/>
    </row>
    <row r="7734" ht="15.0" customHeight="1">
      <c r="E7734" s="64"/>
      <c r="F7734" s="65"/>
      <c r="G7734" s="64"/>
    </row>
    <row r="7735" ht="15.0" customHeight="1">
      <c r="E7735" s="64"/>
      <c r="F7735" s="65"/>
      <c r="G7735" s="64"/>
    </row>
    <row r="7736" ht="15.0" customHeight="1">
      <c r="E7736" s="64"/>
      <c r="F7736" s="65"/>
      <c r="G7736" s="64"/>
    </row>
    <row r="7737" ht="15.0" customHeight="1">
      <c r="E7737" s="64"/>
      <c r="F7737" s="65"/>
      <c r="G7737" s="64"/>
    </row>
    <row r="7738" ht="15.0" customHeight="1">
      <c r="E7738" s="64"/>
      <c r="F7738" s="65"/>
      <c r="G7738" s="64"/>
    </row>
    <row r="7739" ht="15.0" customHeight="1">
      <c r="E7739" s="64"/>
      <c r="F7739" s="65"/>
      <c r="G7739" s="64"/>
    </row>
    <row r="7740" ht="15.0" customHeight="1">
      <c r="E7740" s="64"/>
      <c r="F7740" s="65"/>
      <c r="G7740" s="64"/>
    </row>
    <row r="7741" ht="15.0" customHeight="1">
      <c r="E7741" s="64"/>
      <c r="F7741" s="65"/>
      <c r="G7741" s="64"/>
    </row>
    <row r="7742" ht="15.0" customHeight="1">
      <c r="E7742" s="64"/>
      <c r="F7742" s="65"/>
      <c r="G7742" s="64"/>
    </row>
    <row r="7743" ht="15.0" customHeight="1">
      <c r="E7743" s="64"/>
      <c r="F7743" s="65"/>
      <c r="G7743" s="64"/>
    </row>
    <row r="7744" ht="15.0" customHeight="1">
      <c r="E7744" s="64"/>
      <c r="F7744" s="65"/>
      <c r="G7744" s="64"/>
    </row>
    <row r="7745" ht="15.0" customHeight="1">
      <c r="E7745" s="64"/>
      <c r="F7745" s="65"/>
      <c r="G7745" s="64"/>
    </row>
    <row r="7746" ht="15.0" customHeight="1">
      <c r="E7746" s="64"/>
      <c r="F7746" s="65"/>
      <c r="G7746" s="64"/>
    </row>
    <row r="7747" ht="15.0" customHeight="1">
      <c r="E7747" s="64"/>
      <c r="F7747" s="65"/>
      <c r="G7747" s="64"/>
    </row>
    <row r="7748" ht="15.0" customHeight="1">
      <c r="E7748" s="64"/>
      <c r="F7748" s="65"/>
      <c r="G7748" s="64"/>
    </row>
    <row r="7749" ht="15.0" customHeight="1">
      <c r="E7749" s="64"/>
      <c r="F7749" s="65"/>
      <c r="G7749" s="64"/>
    </row>
    <row r="7750" ht="15.0" customHeight="1">
      <c r="E7750" s="64"/>
      <c r="F7750" s="65"/>
      <c r="G7750" s="64"/>
    </row>
    <row r="7751" ht="15.0" customHeight="1">
      <c r="E7751" s="64"/>
      <c r="F7751" s="65"/>
      <c r="G7751" s="64"/>
    </row>
    <row r="7752" ht="15.0" customHeight="1">
      <c r="E7752" s="64"/>
      <c r="F7752" s="65"/>
      <c r="G7752" s="64"/>
    </row>
    <row r="7753" ht="15.0" customHeight="1">
      <c r="E7753" s="64"/>
      <c r="F7753" s="65"/>
      <c r="G7753" s="64"/>
    </row>
    <row r="7754" ht="15.0" customHeight="1">
      <c r="E7754" s="64"/>
      <c r="F7754" s="65"/>
      <c r="G7754" s="64"/>
    </row>
    <row r="7755" ht="15.0" customHeight="1">
      <c r="E7755" s="64"/>
      <c r="F7755" s="65"/>
      <c r="G7755" s="64"/>
    </row>
    <row r="7756" ht="15.0" customHeight="1">
      <c r="E7756" s="64"/>
      <c r="F7756" s="65"/>
      <c r="G7756" s="64"/>
    </row>
    <row r="7757" ht="15.0" customHeight="1">
      <c r="E7757" s="64"/>
      <c r="F7757" s="65"/>
      <c r="G7757" s="64"/>
    </row>
    <row r="7758" ht="15.0" customHeight="1">
      <c r="E7758" s="64"/>
      <c r="F7758" s="65"/>
      <c r="G7758" s="64"/>
    </row>
    <row r="7759" ht="15.0" customHeight="1">
      <c r="E7759" s="64"/>
      <c r="F7759" s="65"/>
      <c r="G7759" s="64"/>
    </row>
    <row r="7760" ht="15.0" customHeight="1">
      <c r="E7760" s="64"/>
      <c r="F7760" s="65"/>
      <c r="G7760" s="64"/>
    </row>
    <row r="7761" ht="15.0" customHeight="1">
      <c r="E7761" s="64"/>
      <c r="F7761" s="65"/>
      <c r="G7761" s="64"/>
    </row>
    <row r="7762" ht="15.0" customHeight="1">
      <c r="E7762" s="64"/>
      <c r="F7762" s="65"/>
      <c r="G7762" s="64"/>
    </row>
    <row r="7763" ht="15.0" customHeight="1">
      <c r="E7763" s="64"/>
      <c r="F7763" s="65"/>
      <c r="G7763" s="64"/>
    </row>
    <row r="7764" ht="15.0" customHeight="1">
      <c r="E7764" s="64"/>
      <c r="F7764" s="65"/>
      <c r="G7764" s="64"/>
    </row>
    <row r="7765" ht="15.0" customHeight="1">
      <c r="E7765" s="64"/>
      <c r="F7765" s="65"/>
      <c r="G7765" s="64"/>
    </row>
    <row r="7766" ht="15.0" customHeight="1">
      <c r="E7766" s="64"/>
      <c r="F7766" s="65"/>
      <c r="G7766" s="64"/>
    </row>
    <row r="7767" ht="15.0" customHeight="1">
      <c r="E7767" s="64"/>
      <c r="F7767" s="65"/>
      <c r="G7767" s="64"/>
    </row>
    <row r="7768" ht="15.0" customHeight="1">
      <c r="E7768" s="64"/>
      <c r="F7768" s="65"/>
      <c r="G7768" s="64"/>
    </row>
    <row r="7769" ht="15.0" customHeight="1">
      <c r="E7769" s="64"/>
      <c r="F7769" s="65"/>
      <c r="G7769" s="64"/>
    </row>
    <row r="7770" ht="15.0" customHeight="1">
      <c r="E7770" s="64"/>
      <c r="F7770" s="65"/>
      <c r="G7770" s="64"/>
    </row>
    <row r="7771" ht="15.0" customHeight="1">
      <c r="E7771" s="64"/>
      <c r="F7771" s="65"/>
      <c r="G7771" s="64"/>
    </row>
    <row r="7772" ht="15.0" customHeight="1">
      <c r="E7772" s="64"/>
      <c r="F7772" s="65"/>
      <c r="G7772" s="64"/>
    </row>
    <row r="7773" ht="15.0" customHeight="1">
      <c r="E7773" s="64"/>
      <c r="F7773" s="65"/>
      <c r="G7773" s="64"/>
    </row>
    <row r="7774" ht="15.0" customHeight="1">
      <c r="E7774" s="64"/>
      <c r="F7774" s="65"/>
      <c r="G7774" s="64"/>
    </row>
    <row r="7775" ht="15.0" customHeight="1">
      <c r="E7775" s="64"/>
      <c r="F7775" s="65"/>
      <c r="G7775" s="64"/>
    </row>
    <row r="7776" ht="15.0" customHeight="1">
      <c r="E7776" s="64"/>
      <c r="F7776" s="65"/>
      <c r="G7776" s="64"/>
    </row>
    <row r="7777" ht="15.0" customHeight="1">
      <c r="E7777" s="64"/>
      <c r="F7777" s="65"/>
      <c r="G7777" s="64"/>
    </row>
    <row r="7778" ht="15.0" customHeight="1">
      <c r="E7778" s="64"/>
      <c r="F7778" s="65"/>
      <c r="G7778" s="64"/>
    </row>
    <row r="7779" ht="15.0" customHeight="1">
      <c r="E7779" s="64"/>
      <c r="F7779" s="65"/>
      <c r="G7779" s="64"/>
    </row>
    <row r="7780" ht="15.0" customHeight="1">
      <c r="E7780" s="64"/>
      <c r="F7780" s="65"/>
      <c r="G7780" s="64"/>
    </row>
    <row r="7781" ht="15.0" customHeight="1">
      <c r="E7781" s="64"/>
      <c r="F7781" s="65"/>
      <c r="G7781" s="64"/>
    </row>
    <row r="7782" ht="15.0" customHeight="1">
      <c r="E7782" s="64"/>
      <c r="F7782" s="65"/>
      <c r="G7782" s="64"/>
    </row>
    <row r="7783" ht="15.0" customHeight="1">
      <c r="E7783" s="64"/>
      <c r="F7783" s="65"/>
      <c r="G7783" s="64"/>
    </row>
    <row r="7784" ht="15.0" customHeight="1">
      <c r="E7784" s="64"/>
      <c r="F7784" s="65"/>
      <c r="G7784" s="64"/>
    </row>
    <row r="7785" ht="15.0" customHeight="1">
      <c r="E7785" s="64"/>
      <c r="F7785" s="65"/>
      <c r="G7785" s="64"/>
    </row>
    <row r="7786" ht="15.0" customHeight="1">
      <c r="E7786" s="64"/>
      <c r="F7786" s="65"/>
      <c r="G7786" s="64"/>
    </row>
    <row r="7787" ht="15.0" customHeight="1">
      <c r="E7787" s="64"/>
      <c r="F7787" s="65"/>
      <c r="G7787" s="64"/>
    </row>
    <row r="7788" ht="15.0" customHeight="1">
      <c r="E7788" s="64"/>
      <c r="F7788" s="65"/>
      <c r="G7788" s="64"/>
    </row>
    <row r="7789" ht="15.0" customHeight="1">
      <c r="E7789" s="64"/>
      <c r="F7789" s="65"/>
      <c r="G7789" s="64"/>
    </row>
    <row r="7790" ht="15.0" customHeight="1">
      <c r="E7790" s="64"/>
      <c r="F7790" s="65"/>
      <c r="G7790" s="64"/>
    </row>
    <row r="7791" ht="15.0" customHeight="1">
      <c r="E7791" s="64"/>
      <c r="F7791" s="65"/>
      <c r="G7791" s="64"/>
    </row>
    <row r="7792" ht="15.0" customHeight="1">
      <c r="E7792" s="64"/>
      <c r="F7792" s="65"/>
      <c r="G7792" s="64"/>
    </row>
    <row r="7793" ht="15.0" customHeight="1">
      <c r="E7793" s="64"/>
      <c r="F7793" s="65"/>
      <c r="G7793" s="64"/>
    </row>
    <row r="7794" ht="15.0" customHeight="1">
      <c r="E7794" s="64"/>
      <c r="F7794" s="65"/>
      <c r="G7794" s="64"/>
    </row>
    <row r="7795" ht="15.0" customHeight="1">
      <c r="E7795" s="64"/>
      <c r="F7795" s="65"/>
      <c r="G7795" s="64"/>
    </row>
    <row r="7796" ht="15.0" customHeight="1">
      <c r="E7796" s="64"/>
      <c r="F7796" s="65"/>
      <c r="G7796" s="64"/>
    </row>
    <row r="7797" ht="15.0" customHeight="1">
      <c r="E7797" s="64"/>
      <c r="F7797" s="65"/>
      <c r="G7797" s="64"/>
    </row>
    <row r="7798" ht="15.0" customHeight="1">
      <c r="E7798" s="64"/>
      <c r="F7798" s="65"/>
      <c r="G7798" s="64"/>
    </row>
    <row r="7799" ht="15.0" customHeight="1">
      <c r="E7799" s="64"/>
      <c r="F7799" s="65"/>
      <c r="G7799" s="64"/>
    </row>
    <row r="7800" ht="15.0" customHeight="1">
      <c r="E7800" s="64"/>
      <c r="F7800" s="65"/>
      <c r="G7800" s="64"/>
    </row>
    <row r="7801" ht="15.0" customHeight="1">
      <c r="E7801" s="64"/>
      <c r="F7801" s="65"/>
      <c r="G7801" s="64"/>
    </row>
    <row r="7802" ht="15.0" customHeight="1">
      <c r="E7802" s="64"/>
      <c r="F7802" s="65"/>
      <c r="G7802" s="64"/>
    </row>
    <row r="7803" ht="15.0" customHeight="1">
      <c r="E7803" s="64"/>
      <c r="F7803" s="65"/>
      <c r="G7803" s="64"/>
    </row>
    <row r="7804" ht="15.0" customHeight="1">
      <c r="E7804" s="64"/>
      <c r="F7804" s="65"/>
      <c r="G7804" s="64"/>
    </row>
    <row r="7805" ht="15.0" customHeight="1">
      <c r="E7805" s="64"/>
      <c r="F7805" s="65"/>
      <c r="G7805" s="64"/>
    </row>
    <row r="7806" ht="15.0" customHeight="1">
      <c r="E7806" s="64"/>
      <c r="F7806" s="65"/>
      <c r="G7806" s="64"/>
    </row>
    <row r="7807" ht="15.0" customHeight="1">
      <c r="E7807" s="64"/>
      <c r="F7807" s="65"/>
      <c r="G7807" s="64"/>
    </row>
    <row r="7808" ht="15.0" customHeight="1">
      <c r="E7808" s="64"/>
      <c r="F7808" s="65"/>
      <c r="G7808" s="64"/>
    </row>
    <row r="7809" ht="15.0" customHeight="1">
      <c r="E7809" s="64"/>
      <c r="F7809" s="65"/>
      <c r="G7809" s="64"/>
    </row>
    <row r="7810" ht="15.0" customHeight="1">
      <c r="E7810" s="64"/>
      <c r="F7810" s="65"/>
      <c r="G7810" s="64"/>
    </row>
    <row r="7811" ht="15.0" customHeight="1">
      <c r="E7811" s="64"/>
      <c r="F7811" s="65"/>
      <c r="G7811" s="64"/>
    </row>
    <row r="7812" ht="15.0" customHeight="1">
      <c r="E7812" s="64"/>
      <c r="F7812" s="65"/>
      <c r="G7812" s="64"/>
    </row>
    <row r="7813" ht="15.0" customHeight="1">
      <c r="E7813" s="64"/>
      <c r="F7813" s="65"/>
      <c r="G7813" s="64"/>
    </row>
    <row r="7814" ht="15.0" customHeight="1">
      <c r="E7814" s="64"/>
      <c r="F7814" s="65"/>
      <c r="G7814" s="64"/>
    </row>
    <row r="7815" ht="15.0" customHeight="1">
      <c r="E7815" s="64"/>
      <c r="F7815" s="65"/>
      <c r="G7815" s="64"/>
    </row>
    <row r="7816" ht="15.0" customHeight="1">
      <c r="E7816" s="64"/>
      <c r="F7816" s="65"/>
      <c r="G7816" s="64"/>
    </row>
    <row r="7817" ht="15.0" customHeight="1">
      <c r="E7817" s="64"/>
      <c r="F7817" s="65"/>
      <c r="G7817" s="64"/>
    </row>
    <row r="7818" ht="15.0" customHeight="1">
      <c r="E7818" s="64"/>
      <c r="F7818" s="65"/>
      <c r="G7818" s="64"/>
    </row>
    <row r="7819" ht="15.0" customHeight="1">
      <c r="E7819" s="64"/>
      <c r="F7819" s="65"/>
      <c r="G7819" s="64"/>
    </row>
    <row r="7820" ht="15.0" customHeight="1">
      <c r="E7820" s="64"/>
      <c r="F7820" s="65"/>
      <c r="G7820" s="64"/>
    </row>
    <row r="7821" ht="15.0" customHeight="1">
      <c r="E7821" s="64"/>
      <c r="F7821" s="65"/>
      <c r="G7821" s="64"/>
    </row>
    <row r="7822" ht="15.0" customHeight="1">
      <c r="E7822" s="64"/>
      <c r="F7822" s="65"/>
      <c r="G7822" s="64"/>
    </row>
    <row r="7823" ht="15.0" customHeight="1">
      <c r="E7823" s="64"/>
      <c r="F7823" s="65"/>
      <c r="G7823" s="64"/>
    </row>
    <row r="7824" ht="15.0" customHeight="1">
      <c r="E7824" s="64"/>
      <c r="F7824" s="65"/>
      <c r="G7824" s="64"/>
    </row>
    <row r="7825" ht="15.0" customHeight="1">
      <c r="E7825" s="64"/>
      <c r="F7825" s="65"/>
      <c r="G7825" s="64"/>
    </row>
    <row r="7826" ht="15.0" customHeight="1">
      <c r="E7826" s="64"/>
      <c r="F7826" s="65"/>
      <c r="G7826" s="64"/>
    </row>
    <row r="7827" ht="15.0" customHeight="1">
      <c r="E7827" s="64"/>
      <c r="F7827" s="65"/>
      <c r="G7827" s="64"/>
    </row>
    <row r="7828" ht="15.0" customHeight="1">
      <c r="E7828" s="64"/>
      <c r="F7828" s="65"/>
      <c r="G7828" s="64"/>
    </row>
    <row r="7829" ht="15.0" customHeight="1">
      <c r="E7829" s="64"/>
      <c r="F7829" s="65"/>
      <c r="G7829" s="64"/>
    </row>
    <row r="7830" ht="15.0" customHeight="1">
      <c r="E7830" s="64"/>
      <c r="F7830" s="65"/>
      <c r="G7830" s="64"/>
    </row>
    <row r="7831" ht="15.0" customHeight="1">
      <c r="E7831" s="64"/>
      <c r="F7831" s="65"/>
      <c r="G7831" s="64"/>
    </row>
    <row r="7832" ht="15.0" customHeight="1">
      <c r="E7832" s="64"/>
      <c r="F7832" s="65"/>
      <c r="G7832" s="64"/>
    </row>
    <row r="7833" ht="15.0" customHeight="1">
      <c r="E7833" s="64"/>
      <c r="F7833" s="65"/>
      <c r="G7833" s="64"/>
    </row>
    <row r="7834" ht="15.0" customHeight="1">
      <c r="E7834" s="64"/>
      <c r="F7834" s="65"/>
      <c r="G7834" s="64"/>
    </row>
    <row r="7835" ht="15.0" customHeight="1">
      <c r="E7835" s="64"/>
      <c r="F7835" s="65"/>
      <c r="G7835" s="64"/>
    </row>
    <row r="7836" ht="15.0" customHeight="1">
      <c r="E7836" s="64"/>
      <c r="F7836" s="65"/>
      <c r="G7836" s="64"/>
    </row>
    <row r="7837" ht="15.0" customHeight="1">
      <c r="E7837" s="64"/>
      <c r="F7837" s="65"/>
      <c r="G7837" s="64"/>
    </row>
    <row r="7838" ht="15.0" customHeight="1">
      <c r="E7838" s="64"/>
      <c r="F7838" s="65"/>
      <c r="G7838" s="64"/>
    </row>
    <row r="7839" ht="15.0" customHeight="1">
      <c r="E7839" s="64"/>
      <c r="F7839" s="65"/>
      <c r="G7839" s="64"/>
    </row>
    <row r="7840" ht="15.0" customHeight="1">
      <c r="E7840" s="64"/>
      <c r="F7840" s="65"/>
      <c r="G7840" s="64"/>
    </row>
    <row r="7841" ht="15.0" customHeight="1">
      <c r="E7841" s="64"/>
      <c r="F7841" s="65"/>
      <c r="G7841" s="64"/>
    </row>
    <row r="7842" ht="15.0" customHeight="1">
      <c r="E7842" s="64"/>
      <c r="F7842" s="65"/>
      <c r="G7842" s="64"/>
    </row>
    <row r="7843" ht="15.0" customHeight="1">
      <c r="E7843" s="64"/>
      <c r="F7843" s="65"/>
      <c r="G7843" s="64"/>
    </row>
    <row r="7844" ht="15.0" customHeight="1">
      <c r="E7844" s="64"/>
      <c r="F7844" s="65"/>
      <c r="G7844" s="64"/>
    </row>
    <row r="7845" ht="15.0" customHeight="1">
      <c r="E7845" s="64"/>
      <c r="F7845" s="65"/>
      <c r="G7845" s="64"/>
    </row>
    <row r="7846" ht="15.0" customHeight="1">
      <c r="E7846" s="64"/>
      <c r="F7846" s="65"/>
      <c r="G7846" s="64"/>
    </row>
    <row r="7847" ht="15.0" customHeight="1">
      <c r="E7847" s="64"/>
      <c r="F7847" s="65"/>
      <c r="G7847" s="64"/>
    </row>
    <row r="7848" ht="15.0" customHeight="1">
      <c r="E7848" s="64"/>
      <c r="F7848" s="65"/>
      <c r="G7848" s="64"/>
    </row>
    <row r="7849" ht="15.0" customHeight="1">
      <c r="E7849" s="64"/>
      <c r="F7849" s="65"/>
      <c r="G7849" s="64"/>
    </row>
    <row r="7850" ht="15.0" customHeight="1">
      <c r="E7850" s="64"/>
      <c r="F7850" s="65"/>
      <c r="G7850" s="64"/>
    </row>
    <row r="7851" ht="15.0" customHeight="1">
      <c r="E7851" s="64"/>
      <c r="F7851" s="65"/>
      <c r="G7851" s="64"/>
    </row>
    <row r="7852" ht="15.0" customHeight="1">
      <c r="E7852" s="64"/>
      <c r="F7852" s="65"/>
      <c r="G7852" s="64"/>
    </row>
    <row r="7853" ht="15.0" customHeight="1">
      <c r="E7853" s="64"/>
      <c r="F7853" s="65"/>
      <c r="G7853" s="64"/>
    </row>
    <row r="7854" ht="15.0" customHeight="1">
      <c r="E7854" s="64"/>
      <c r="F7854" s="65"/>
      <c r="G7854" s="64"/>
    </row>
    <row r="7855" ht="15.0" customHeight="1">
      <c r="E7855" s="64"/>
      <c r="F7855" s="65"/>
      <c r="G7855" s="64"/>
    </row>
    <row r="7856" ht="15.0" customHeight="1">
      <c r="E7856" s="64"/>
      <c r="F7856" s="65"/>
      <c r="G7856" s="64"/>
    </row>
    <row r="7857" ht="15.0" customHeight="1">
      <c r="E7857" s="64"/>
      <c r="F7857" s="65"/>
      <c r="G7857" s="64"/>
    </row>
    <row r="7858" ht="15.0" customHeight="1">
      <c r="E7858" s="64"/>
      <c r="F7858" s="65"/>
      <c r="G7858" s="64"/>
    </row>
    <row r="7859" ht="15.0" customHeight="1">
      <c r="E7859" s="64"/>
      <c r="F7859" s="65"/>
      <c r="G7859" s="64"/>
    </row>
    <row r="7860" ht="15.0" customHeight="1">
      <c r="E7860" s="64"/>
      <c r="F7860" s="65"/>
      <c r="G7860" s="64"/>
    </row>
    <row r="7861" ht="15.0" customHeight="1">
      <c r="E7861" s="64"/>
      <c r="F7861" s="65"/>
      <c r="G7861" s="64"/>
    </row>
    <row r="7862" ht="15.0" customHeight="1">
      <c r="E7862" s="64"/>
      <c r="F7862" s="65"/>
      <c r="G7862" s="64"/>
    </row>
    <row r="7863" ht="15.0" customHeight="1">
      <c r="E7863" s="64"/>
      <c r="F7863" s="65"/>
      <c r="G7863" s="64"/>
    </row>
    <row r="7864" ht="15.0" customHeight="1">
      <c r="E7864" s="64"/>
      <c r="F7864" s="65"/>
      <c r="G7864" s="64"/>
    </row>
    <row r="7865" ht="15.0" customHeight="1">
      <c r="E7865" s="64"/>
      <c r="F7865" s="65"/>
      <c r="G7865" s="64"/>
    </row>
    <row r="7866" ht="15.0" customHeight="1">
      <c r="E7866" s="64"/>
      <c r="F7866" s="65"/>
      <c r="G7866" s="64"/>
    </row>
    <row r="7867" ht="15.0" customHeight="1">
      <c r="E7867" s="64"/>
      <c r="F7867" s="65"/>
      <c r="G7867" s="64"/>
    </row>
    <row r="7868" ht="15.0" customHeight="1">
      <c r="E7868" s="64"/>
      <c r="F7868" s="65"/>
      <c r="G7868" s="64"/>
    </row>
    <row r="7869" ht="15.0" customHeight="1">
      <c r="E7869" s="64"/>
      <c r="F7869" s="65"/>
      <c r="G7869" s="64"/>
    </row>
    <row r="7870" ht="15.0" customHeight="1">
      <c r="E7870" s="64"/>
      <c r="F7870" s="65"/>
      <c r="G7870" s="64"/>
    </row>
    <row r="7871" ht="15.0" customHeight="1">
      <c r="E7871" s="64"/>
      <c r="F7871" s="65"/>
      <c r="G7871" s="64"/>
    </row>
    <row r="7872" ht="15.0" customHeight="1">
      <c r="E7872" s="64"/>
      <c r="F7872" s="65"/>
      <c r="G7872" s="64"/>
    </row>
    <row r="7873" ht="15.0" customHeight="1">
      <c r="E7873" s="64"/>
      <c r="F7873" s="65"/>
      <c r="G7873" s="64"/>
    </row>
    <row r="7874" ht="15.0" customHeight="1">
      <c r="E7874" s="64"/>
      <c r="F7874" s="65"/>
      <c r="G7874" s="64"/>
    </row>
    <row r="7875" ht="15.0" customHeight="1">
      <c r="E7875" s="64"/>
      <c r="F7875" s="65"/>
      <c r="G7875" s="64"/>
    </row>
    <row r="7876" ht="15.0" customHeight="1">
      <c r="E7876" s="64"/>
      <c r="F7876" s="65"/>
      <c r="G7876" s="64"/>
    </row>
    <row r="7877" ht="15.0" customHeight="1">
      <c r="E7877" s="64"/>
      <c r="F7877" s="65"/>
      <c r="G7877" s="64"/>
    </row>
    <row r="7878" ht="15.0" customHeight="1">
      <c r="E7878" s="64"/>
      <c r="F7878" s="65"/>
      <c r="G7878" s="64"/>
    </row>
    <row r="7879" ht="15.0" customHeight="1">
      <c r="E7879" s="64"/>
      <c r="F7879" s="65"/>
      <c r="G7879" s="64"/>
    </row>
    <row r="7880" ht="15.0" customHeight="1">
      <c r="E7880" s="64"/>
      <c r="F7880" s="65"/>
      <c r="G7880" s="64"/>
    </row>
    <row r="7881" ht="15.0" customHeight="1">
      <c r="E7881" s="64"/>
      <c r="F7881" s="65"/>
      <c r="G7881" s="64"/>
    </row>
    <row r="7882" ht="15.0" customHeight="1">
      <c r="E7882" s="64"/>
      <c r="F7882" s="65"/>
      <c r="G7882" s="64"/>
    </row>
    <row r="7883" ht="15.0" customHeight="1">
      <c r="E7883" s="64"/>
      <c r="F7883" s="65"/>
      <c r="G7883" s="64"/>
    </row>
    <row r="7884" ht="15.0" customHeight="1">
      <c r="E7884" s="64"/>
      <c r="F7884" s="65"/>
      <c r="G7884" s="64"/>
    </row>
    <row r="7885" ht="15.0" customHeight="1">
      <c r="E7885" s="64"/>
      <c r="F7885" s="65"/>
      <c r="G7885" s="64"/>
    </row>
    <row r="7886" ht="15.0" customHeight="1">
      <c r="E7886" s="64"/>
      <c r="F7886" s="65"/>
      <c r="G7886" s="64"/>
    </row>
    <row r="7887" ht="15.0" customHeight="1">
      <c r="E7887" s="64"/>
      <c r="F7887" s="65"/>
      <c r="G7887" s="64"/>
    </row>
    <row r="7888" ht="15.0" customHeight="1">
      <c r="E7888" s="64"/>
      <c r="F7888" s="65"/>
      <c r="G7888" s="64"/>
    </row>
    <row r="7889" ht="15.0" customHeight="1">
      <c r="E7889" s="64"/>
      <c r="F7889" s="65"/>
      <c r="G7889" s="64"/>
    </row>
    <row r="7890" ht="15.0" customHeight="1">
      <c r="E7890" s="64"/>
      <c r="F7890" s="65"/>
      <c r="G7890" s="64"/>
    </row>
    <row r="7891" ht="15.0" customHeight="1">
      <c r="E7891" s="64"/>
      <c r="F7891" s="65"/>
      <c r="G7891" s="64"/>
    </row>
    <row r="7892" ht="15.0" customHeight="1">
      <c r="E7892" s="64"/>
      <c r="F7892" s="65"/>
      <c r="G7892" s="64"/>
    </row>
    <row r="7893" ht="15.0" customHeight="1">
      <c r="E7893" s="64"/>
      <c r="F7893" s="65"/>
      <c r="G7893" s="64"/>
    </row>
    <row r="7894" ht="15.0" customHeight="1">
      <c r="E7894" s="64"/>
      <c r="F7894" s="65"/>
      <c r="G7894" s="64"/>
    </row>
    <row r="7895" ht="15.0" customHeight="1">
      <c r="E7895" s="64"/>
      <c r="F7895" s="65"/>
      <c r="G7895" s="64"/>
    </row>
    <row r="7896" ht="15.0" customHeight="1">
      <c r="E7896" s="64"/>
      <c r="F7896" s="65"/>
      <c r="G7896" s="64"/>
    </row>
    <row r="7897" ht="15.0" customHeight="1">
      <c r="E7897" s="64"/>
      <c r="F7897" s="65"/>
      <c r="G7897" s="64"/>
    </row>
    <row r="7898" ht="15.0" customHeight="1">
      <c r="E7898" s="64"/>
      <c r="F7898" s="65"/>
      <c r="G7898" s="64"/>
    </row>
    <row r="7899" ht="15.0" customHeight="1">
      <c r="E7899" s="64"/>
      <c r="F7899" s="65"/>
      <c r="G7899" s="64"/>
    </row>
    <row r="7900" ht="15.0" customHeight="1">
      <c r="E7900" s="64"/>
      <c r="F7900" s="65"/>
      <c r="G7900" s="64"/>
    </row>
    <row r="7901" ht="15.0" customHeight="1">
      <c r="E7901" s="64"/>
      <c r="F7901" s="65"/>
      <c r="G7901" s="64"/>
    </row>
    <row r="7902" ht="15.0" customHeight="1">
      <c r="E7902" s="64"/>
      <c r="F7902" s="65"/>
      <c r="G7902" s="64"/>
    </row>
    <row r="7903" ht="15.0" customHeight="1">
      <c r="E7903" s="64"/>
      <c r="F7903" s="65"/>
      <c r="G7903" s="64"/>
    </row>
    <row r="7904" ht="15.0" customHeight="1">
      <c r="E7904" s="64"/>
      <c r="F7904" s="65"/>
      <c r="G7904" s="64"/>
    </row>
    <row r="7905" ht="15.0" customHeight="1">
      <c r="E7905" s="64"/>
      <c r="F7905" s="65"/>
      <c r="G7905" s="64"/>
    </row>
    <row r="7906" ht="15.0" customHeight="1">
      <c r="E7906" s="64"/>
      <c r="F7906" s="65"/>
      <c r="G7906" s="64"/>
    </row>
    <row r="7907" ht="15.0" customHeight="1">
      <c r="E7907" s="64"/>
      <c r="F7907" s="65"/>
      <c r="G7907" s="64"/>
    </row>
    <row r="7908" ht="15.0" customHeight="1">
      <c r="E7908" s="64"/>
      <c r="F7908" s="65"/>
      <c r="G7908" s="64"/>
    </row>
    <row r="7909" ht="15.0" customHeight="1">
      <c r="E7909" s="64"/>
      <c r="F7909" s="65"/>
      <c r="G7909" s="64"/>
    </row>
    <row r="7910" ht="15.0" customHeight="1">
      <c r="E7910" s="64"/>
      <c r="F7910" s="65"/>
      <c r="G7910" s="64"/>
    </row>
    <row r="7911" ht="15.0" customHeight="1">
      <c r="E7911" s="64"/>
      <c r="F7911" s="65"/>
      <c r="G7911" s="64"/>
    </row>
    <row r="7912" ht="15.0" customHeight="1">
      <c r="E7912" s="64"/>
      <c r="F7912" s="65"/>
      <c r="G7912" s="64"/>
    </row>
    <row r="7913" ht="15.0" customHeight="1">
      <c r="E7913" s="64"/>
      <c r="F7913" s="65"/>
      <c r="G7913" s="64"/>
    </row>
    <row r="7914" ht="15.0" customHeight="1">
      <c r="E7914" s="64"/>
      <c r="F7914" s="65"/>
      <c r="G7914" s="64"/>
    </row>
    <row r="7915" ht="15.0" customHeight="1">
      <c r="E7915" s="64"/>
      <c r="F7915" s="65"/>
      <c r="G7915" s="64"/>
    </row>
    <row r="7916" ht="15.0" customHeight="1">
      <c r="E7916" s="64"/>
      <c r="F7916" s="65"/>
      <c r="G7916" s="64"/>
    </row>
    <row r="7917" ht="15.0" customHeight="1">
      <c r="E7917" s="64"/>
      <c r="F7917" s="65"/>
      <c r="G7917" s="64"/>
    </row>
    <row r="7918" ht="15.0" customHeight="1">
      <c r="E7918" s="64"/>
      <c r="F7918" s="65"/>
      <c r="G7918" s="64"/>
    </row>
    <row r="7919" ht="15.0" customHeight="1">
      <c r="E7919" s="64"/>
      <c r="F7919" s="65"/>
      <c r="G7919" s="64"/>
    </row>
    <row r="7920" ht="15.0" customHeight="1">
      <c r="E7920" s="64"/>
      <c r="F7920" s="65"/>
      <c r="G7920" s="64"/>
    </row>
    <row r="7921" ht="15.0" customHeight="1">
      <c r="E7921" s="64"/>
      <c r="F7921" s="65"/>
      <c r="G7921" s="64"/>
    </row>
    <row r="7922" ht="15.0" customHeight="1">
      <c r="E7922" s="64"/>
      <c r="F7922" s="65"/>
      <c r="G7922" s="64"/>
    </row>
    <row r="7923" ht="15.0" customHeight="1">
      <c r="E7923" s="64"/>
      <c r="F7923" s="65"/>
      <c r="G7923" s="64"/>
    </row>
    <row r="7924" ht="15.0" customHeight="1">
      <c r="E7924" s="64"/>
      <c r="F7924" s="65"/>
      <c r="G7924" s="64"/>
    </row>
    <row r="7925" ht="15.0" customHeight="1">
      <c r="E7925" s="64"/>
      <c r="F7925" s="65"/>
      <c r="G7925" s="64"/>
    </row>
    <row r="7926" ht="15.0" customHeight="1">
      <c r="E7926" s="64"/>
      <c r="F7926" s="65"/>
      <c r="G7926" s="64"/>
    </row>
    <row r="7927" ht="15.0" customHeight="1">
      <c r="E7927" s="64"/>
      <c r="F7927" s="65"/>
      <c r="G7927" s="64"/>
    </row>
    <row r="7928" ht="15.0" customHeight="1">
      <c r="E7928" s="64"/>
      <c r="F7928" s="65"/>
      <c r="G7928" s="64"/>
    </row>
    <row r="7929" ht="15.0" customHeight="1">
      <c r="E7929" s="64"/>
      <c r="F7929" s="65"/>
      <c r="G7929" s="64"/>
    </row>
    <row r="7930" ht="15.0" customHeight="1">
      <c r="E7930" s="64"/>
      <c r="F7930" s="65"/>
      <c r="G7930" s="64"/>
    </row>
    <row r="7931" ht="15.0" customHeight="1">
      <c r="E7931" s="64"/>
      <c r="F7931" s="65"/>
      <c r="G7931" s="64"/>
    </row>
    <row r="7932" ht="15.0" customHeight="1">
      <c r="E7932" s="64"/>
      <c r="F7932" s="65"/>
      <c r="G7932" s="64"/>
    </row>
    <row r="7933" ht="15.0" customHeight="1">
      <c r="E7933" s="64"/>
      <c r="F7933" s="65"/>
      <c r="G7933" s="64"/>
    </row>
    <row r="7934" ht="15.0" customHeight="1">
      <c r="E7934" s="64"/>
      <c r="F7934" s="65"/>
      <c r="G7934" s="64"/>
    </row>
    <row r="7935" ht="15.0" customHeight="1">
      <c r="E7935" s="64"/>
      <c r="F7935" s="65"/>
      <c r="G7935" s="64"/>
    </row>
    <row r="7936" ht="15.0" customHeight="1">
      <c r="E7936" s="64"/>
      <c r="F7936" s="65"/>
      <c r="G7936" s="64"/>
    </row>
    <row r="7937" ht="15.0" customHeight="1">
      <c r="E7937" s="64"/>
      <c r="F7937" s="65"/>
      <c r="G7937" s="64"/>
    </row>
    <row r="7938" ht="15.0" customHeight="1">
      <c r="E7938" s="64"/>
      <c r="F7938" s="65"/>
      <c r="G7938" s="64"/>
    </row>
    <row r="7939" ht="15.0" customHeight="1">
      <c r="E7939" s="64"/>
      <c r="F7939" s="65"/>
      <c r="G7939" s="64"/>
    </row>
    <row r="7940" ht="15.0" customHeight="1">
      <c r="E7940" s="64"/>
      <c r="F7940" s="65"/>
      <c r="G7940" s="64"/>
    </row>
    <row r="7941" ht="15.0" customHeight="1">
      <c r="E7941" s="64"/>
      <c r="F7941" s="65"/>
      <c r="G7941" s="64"/>
    </row>
    <row r="7942" ht="15.0" customHeight="1">
      <c r="E7942" s="64"/>
      <c r="F7942" s="65"/>
      <c r="G7942" s="64"/>
    </row>
    <row r="7943" ht="15.0" customHeight="1">
      <c r="E7943" s="64"/>
      <c r="F7943" s="65"/>
      <c r="G7943" s="64"/>
    </row>
    <row r="7944" ht="15.0" customHeight="1">
      <c r="E7944" s="64"/>
      <c r="F7944" s="65"/>
      <c r="G7944" s="64"/>
    </row>
    <row r="7945" ht="15.0" customHeight="1">
      <c r="E7945" s="64"/>
      <c r="F7945" s="65"/>
      <c r="G7945" s="64"/>
    </row>
    <row r="7946" ht="15.0" customHeight="1">
      <c r="E7946" s="64"/>
      <c r="F7946" s="65"/>
      <c r="G7946" s="64"/>
    </row>
    <row r="7947" ht="15.0" customHeight="1">
      <c r="E7947" s="64"/>
      <c r="F7947" s="65"/>
      <c r="G7947" s="64"/>
    </row>
    <row r="7948" ht="15.0" customHeight="1">
      <c r="E7948" s="64"/>
      <c r="F7948" s="65"/>
      <c r="G7948" s="64"/>
    </row>
    <row r="7949" ht="15.0" customHeight="1">
      <c r="E7949" s="64"/>
      <c r="F7949" s="65"/>
      <c r="G7949" s="64"/>
    </row>
    <row r="7950" ht="15.0" customHeight="1">
      <c r="E7950" s="64"/>
      <c r="F7950" s="65"/>
      <c r="G7950" s="64"/>
    </row>
    <row r="7951" ht="15.0" customHeight="1">
      <c r="E7951" s="64"/>
      <c r="F7951" s="65"/>
      <c r="G7951" s="64"/>
    </row>
    <row r="7952" ht="15.0" customHeight="1">
      <c r="E7952" s="64"/>
      <c r="F7952" s="65"/>
      <c r="G7952" s="64"/>
    </row>
    <row r="7953" ht="15.0" customHeight="1">
      <c r="E7953" s="64"/>
      <c r="F7953" s="65"/>
      <c r="G7953" s="64"/>
    </row>
    <row r="7954" ht="15.0" customHeight="1">
      <c r="E7954" s="64"/>
      <c r="F7954" s="65"/>
      <c r="G7954" s="64"/>
    </row>
    <row r="7955" ht="15.0" customHeight="1">
      <c r="E7955" s="64"/>
      <c r="F7955" s="65"/>
      <c r="G7955" s="64"/>
    </row>
    <row r="7956" ht="15.0" customHeight="1">
      <c r="E7956" s="64"/>
      <c r="F7956" s="65"/>
      <c r="G7956" s="64"/>
    </row>
    <row r="7957" ht="15.0" customHeight="1">
      <c r="E7957" s="64"/>
      <c r="F7957" s="65"/>
      <c r="G7957" s="64"/>
    </row>
    <row r="7958" ht="15.0" customHeight="1">
      <c r="E7958" s="64"/>
      <c r="F7958" s="65"/>
      <c r="G7958" s="64"/>
    </row>
    <row r="7959" ht="15.0" customHeight="1">
      <c r="E7959" s="64"/>
      <c r="F7959" s="65"/>
      <c r="G7959" s="64"/>
    </row>
    <row r="7960" ht="15.0" customHeight="1">
      <c r="E7960" s="64"/>
      <c r="F7960" s="65"/>
      <c r="G7960" s="64"/>
    </row>
    <row r="7961" ht="15.0" customHeight="1">
      <c r="E7961" s="64"/>
      <c r="F7961" s="65"/>
      <c r="G7961" s="64"/>
    </row>
    <row r="7962" ht="15.0" customHeight="1">
      <c r="E7962" s="64"/>
      <c r="F7962" s="65"/>
      <c r="G7962" s="64"/>
    </row>
    <row r="7963" ht="15.0" customHeight="1">
      <c r="E7963" s="64"/>
      <c r="F7963" s="65"/>
      <c r="G7963" s="64"/>
    </row>
    <row r="7964" ht="15.0" customHeight="1">
      <c r="E7964" s="64"/>
      <c r="F7964" s="65"/>
      <c r="G7964" s="64"/>
    </row>
    <row r="7965" ht="15.0" customHeight="1">
      <c r="E7965" s="64"/>
      <c r="F7965" s="65"/>
      <c r="G7965" s="64"/>
    </row>
    <row r="7966" ht="15.0" customHeight="1">
      <c r="E7966" s="64"/>
      <c r="F7966" s="65"/>
      <c r="G7966" s="64"/>
    </row>
    <row r="7967" ht="15.0" customHeight="1">
      <c r="E7967" s="64"/>
      <c r="F7967" s="65"/>
      <c r="G7967" s="64"/>
    </row>
    <row r="7968" ht="15.0" customHeight="1">
      <c r="E7968" s="64"/>
      <c r="F7968" s="65"/>
      <c r="G7968" s="64"/>
    </row>
    <row r="7969" ht="15.0" customHeight="1">
      <c r="E7969" s="64"/>
      <c r="F7969" s="65"/>
      <c r="G7969" s="64"/>
    </row>
    <row r="7970" ht="15.0" customHeight="1">
      <c r="E7970" s="64"/>
      <c r="F7970" s="65"/>
      <c r="G7970" s="64"/>
    </row>
    <row r="7971" ht="15.0" customHeight="1">
      <c r="E7971" s="64"/>
      <c r="F7971" s="65"/>
      <c r="G7971" s="64"/>
    </row>
    <row r="7972" ht="15.0" customHeight="1">
      <c r="E7972" s="64"/>
      <c r="F7972" s="65"/>
      <c r="G7972" s="64"/>
    </row>
    <row r="7973" ht="15.0" customHeight="1">
      <c r="E7973" s="64"/>
      <c r="F7973" s="65"/>
      <c r="G7973" s="64"/>
    </row>
    <row r="7974" ht="15.0" customHeight="1">
      <c r="E7974" s="64"/>
      <c r="F7974" s="65"/>
      <c r="G7974" s="64"/>
    </row>
    <row r="7975" ht="15.0" customHeight="1">
      <c r="E7975" s="64"/>
      <c r="F7975" s="65"/>
      <c r="G7975" s="64"/>
    </row>
    <row r="7976" ht="15.0" customHeight="1">
      <c r="E7976" s="64"/>
      <c r="F7976" s="65"/>
      <c r="G7976" s="64"/>
    </row>
    <row r="7977" ht="15.0" customHeight="1">
      <c r="E7977" s="64"/>
      <c r="F7977" s="65"/>
      <c r="G7977" s="64"/>
    </row>
    <row r="7978" ht="15.0" customHeight="1">
      <c r="E7978" s="64"/>
      <c r="F7978" s="65"/>
      <c r="G7978" s="64"/>
    </row>
    <row r="7979" ht="15.0" customHeight="1">
      <c r="E7979" s="64"/>
      <c r="F7979" s="65"/>
      <c r="G7979" s="64"/>
    </row>
    <row r="7980" ht="15.0" customHeight="1">
      <c r="E7980" s="64"/>
      <c r="F7980" s="65"/>
      <c r="G7980" s="64"/>
    </row>
    <row r="7981" ht="15.0" customHeight="1">
      <c r="E7981" s="64"/>
      <c r="F7981" s="65"/>
      <c r="G7981" s="64"/>
    </row>
    <row r="7982" ht="15.0" customHeight="1">
      <c r="E7982" s="64"/>
      <c r="F7982" s="65"/>
      <c r="G7982" s="64"/>
    </row>
    <row r="7983" ht="15.0" customHeight="1">
      <c r="E7983" s="64"/>
      <c r="F7983" s="65"/>
      <c r="G7983" s="64"/>
    </row>
    <row r="7984" ht="15.0" customHeight="1">
      <c r="E7984" s="64"/>
      <c r="F7984" s="65"/>
      <c r="G7984" s="64"/>
    </row>
    <row r="7985" ht="15.0" customHeight="1">
      <c r="E7985" s="64"/>
      <c r="F7985" s="65"/>
      <c r="G7985" s="64"/>
    </row>
    <row r="7986" ht="15.0" customHeight="1">
      <c r="E7986" s="64"/>
      <c r="F7986" s="65"/>
      <c r="G7986" s="64"/>
    </row>
    <row r="7987" ht="15.0" customHeight="1">
      <c r="E7987" s="64"/>
      <c r="F7987" s="65"/>
      <c r="G7987" s="64"/>
    </row>
    <row r="7988" ht="15.0" customHeight="1">
      <c r="E7988" s="64"/>
      <c r="F7988" s="65"/>
      <c r="G7988" s="64"/>
    </row>
    <row r="7989" ht="15.0" customHeight="1">
      <c r="E7989" s="64"/>
      <c r="F7989" s="65"/>
      <c r="G7989" s="64"/>
    </row>
    <row r="7990" ht="15.0" customHeight="1">
      <c r="E7990" s="64"/>
      <c r="F7990" s="65"/>
      <c r="G7990" s="64"/>
    </row>
    <row r="7991" ht="15.0" customHeight="1">
      <c r="E7991" s="64"/>
      <c r="F7991" s="65"/>
      <c r="G7991" s="64"/>
    </row>
    <row r="7992" ht="15.0" customHeight="1">
      <c r="E7992" s="64"/>
      <c r="F7992" s="65"/>
      <c r="G7992" s="64"/>
    </row>
    <row r="7993" ht="15.0" customHeight="1">
      <c r="E7993" s="64"/>
      <c r="F7993" s="65"/>
      <c r="G7993" s="64"/>
    </row>
    <row r="7994" ht="15.0" customHeight="1">
      <c r="E7994" s="64"/>
      <c r="F7994" s="65"/>
      <c r="G7994" s="64"/>
    </row>
    <row r="7995" ht="15.0" customHeight="1">
      <c r="E7995" s="64"/>
      <c r="F7995" s="65"/>
      <c r="G7995" s="64"/>
    </row>
    <row r="7996" ht="15.0" customHeight="1">
      <c r="E7996" s="64"/>
      <c r="F7996" s="65"/>
      <c r="G7996" s="64"/>
    </row>
    <row r="7997" ht="15.0" customHeight="1">
      <c r="E7997" s="64"/>
      <c r="F7997" s="65"/>
      <c r="G7997" s="64"/>
    </row>
    <row r="7998" ht="15.0" customHeight="1">
      <c r="E7998" s="64"/>
      <c r="F7998" s="65"/>
      <c r="G7998" s="64"/>
    </row>
    <row r="7999" ht="15.0" customHeight="1">
      <c r="E7999" s="64"/>
      <c r="F7999" s="65"/>
      <c r="G7999" s="64"/>
    </row>
    <row r="8000" ht="15.0" customHeight="1">
      <c r="E8000" s="64"/>
      <c r="F8000" s="65"/>
      <c r="G8000" s="64"/>
    </row>
    <row r="8001" ht="15.0" customHeight="1">
      <c r="E8001" s="64"/>
      <c r="F8001" s="65"/>
      <c r="G8001" s="64"/>
    </row>
    <row r="8002" ht="15.0" customHeight="1">
      <c r="E8002" s="64"/>
      <c r="F8002" s="65"/>
      <c r="G8002" s="64"/>
    </row>
    <row r="8003" ht="15.0" customHeight="1">
      <c r="E8003" s="64"/>
      <c r="F8003" s="65"/>
      <c r="G8003" s="64"/>
    </row>
    <row r="8004" ht="15.0" customHeight="1">
      <c r="E8004" s="64"/>
      <c r="F8004" s="65"/>
      <c r="G8004" s="64"/>
    </row>
    <row r="8005" ht="15.0" customHeight="1">
      <c r="E8005" s="64"/>
      <c r="F8005" s="65"/>
      <c r="G8005" s="64"/>
    </row>
    <row r="8006" ht="15.0" customHeight="1">
      <c r="E8006" s="64"/>
      <c r="F8006" s="65"/>
      <c r="G8006" s="64"/>
    </row>
    <row r="8007" ht="15.0" customHeight="1">
      <c r="E8007" s="64"/>
      <c r="F8007" s="65"/>
      <c r="G8007" s="64"/>
    </row>
    <row r="8008" ht="15.0" customHeight="1">
      <c r="E8008" s="64"/>
      <c r="F8008" s="65"/>
      <c r="G8008" s="64"/>
    </row>
    <row r="8009" ht="15.0" customHeight="1">
      <c r="E8009" s="64"/>
      <c r="F8009" s="65"/>
      <c r="G8009" s="64"/>
    </row>
    <row r="8010" ht="15.0" customHeight="1">
      <c r="E8010" s="64"/>
      <c r="F8010" s="65"/>
      <c r="G8010" s="64"/>
    </row>
    <row r="8011" ht="15.0" customHeight="1">
      <c r="E8011" s="64"/>
      <c r="F8011" s="65"/>
      <c r="G8011" s="64"/>
    </row>
    <row r="8012" ht="15.0" customHeight="1">
      <c r="E8012" s="64"/>
      <c r="F8012" s="65"/>
      <c r="G8012" s="64"/>
    </row>
    <row r="8013" ht="15.0" customHeight="1">
      <c r="E8013" s="64"/>
      <c r="F8013" s="65"/>
      <c r="G8013" s="64"/>
    </row>
    <row r="8014" ht="15.0" customHeight="1">
      <c r="E8014" s="64"/>
      <c r="F8014" s="65"/>
      <c r="G8014" s="64"/>
    </row>
    <row r="8015" ht="15.0" customHeight="1">
      <c r="E8015" s="64"/>
      <c r="F8015" s="65"/>
      <c r="G8015" s="64"/>
    </row>
    <row r="8016" ht="15.0" customHeight="1">
      <c r="E8016" s="64"/>
      <c r="F8016" s="65"/>
      <c r="G8016" s="64"/>
    </row>
    <row r="8017" ht="15.0" customHeight="1">
      <c r="E8017" s="64"/>
      <c r="F8017" s="65"/>
      <c r="G8017" s="64"/>
    </row>
    <row r="8018" ht="15.0" customHeight="1">
      <c r="E8018" s="64"/>
      <c r="F8018" s="65"/>
      <c r="G8018" s="64"/>
    </row>
    <row r="8019" ht="15.0" customHeight="1">
      <c r="E8019" s="64"/>
      <c r="F8019" s="65"/>
      <c r="G8019" s="64"/>
    </row>
    <row r="8020" ht="15.0" customHeight="1">
      <c r="E8020" s="64"/>
      <c r="F8020" s="65"/>
      <c r="G8020" s="64"/>
    </row>
    <row r="8021" ht="15.0" customHeight="1">
      <c r="E8021" s="64"/>
      <c r="F8021" s="65"/>
      <c r="G8021" s="64"/>
    </row>
    <row r="8022" ht="15.0" customHeight="1">
      <c r="E8022" s="64"/>
      <c r="F8022" s="65"/>
      <c r="G8022" s="64"/>
    </row>
    <row r="8023" ht="15.0" customHeight="1">
      <c r="E8023" s="64"/>
      <c r="F8023" s="65"/>
      <c r="G8023" s="64"/>
    </row>
    <row r="8024" ht="15.0" customHeight="1">
      <c r="E8024" s="64"/>
      <c r="F8024" s="65"/>
      <c r="G8024" s="64"/>
    </row>
    <row r="8025" ht="15.0" customHeight="1">
      <c r="E8025" s="64"/>
      <c r="F8025" s="65"/>
      <c r="G8025" s="64"/>
    </row>
    <row r="8026" ht="15.0" customHeight="1">
      <c r="E8026" s="64"/>
      <c r="F8026" s="65"/>
      <c r="G8026" s="64"/>
    </row>
    <row r="8027" ht="15.0" customHeight="1">
      <c r="E8027" s="64"/>
      <c r="F8027" s="65"/>
      <c r="G8027" s="64"/>
    </row>
    <row r="8028" ht="15.0" customHeight="1">
      <c r="E8028" s="64"/>
      <c r="F8028" s="65"/>
      <c r="G8028" s="64"/>
    </row>
    <row r="8029" ht="15.0" customHeight="1">
      <c r="E8029" s="64"/>
      <c r="F8029" s="65"/>
      <c r="G8029" s="64"/>
    </row>
    <row r="8030" ht="15.0" customHeight="1">
      <c r="E8030" s="64"/>
      <c r="F8030" s="65"/>
      <c r="G8030" s="64"/>
    </row>
    <row r="8031" ht="15.0" customHeight="1">
      <c r="E8031" s="64"/>
      <c r="F8031" s="65"/>
      <c r="G8031" s="64"/>
    </row>
    <row r="8032" ht="15.0" customHeight="1">
      <c r="E8032" s="64"/>
      <c r="F8032" s="65"/>
      <c r="G8032" s="64"/>
    </row>
    <row r="8033" ht="15.0" customHeight="1">
      <c r="E8033" s="64"/>
      <c r="F8033" s="65"/>
      <c r="G8033" s="64"/>
    </row>
    <row r="8034" ht="15.0" customHeight="1">
      <c r="E8034" s="64"/>
      <c r="F8034" s="65"/>
      <c r="G8034" s="64"/>
    </row>
    <row r="8035" ht="15.0" customHeight="1">
      <c r="E8035" s="64"/>
      <c r="F8035" s="65"/>
      <c r="G8035" s="64"/>
    </row>
    <row r="8036" ht="15.0" customHeight="1">
      <c r="E8036" s="64"/>
      <c r="F8036" s="65"/>
      <c r="G8036" s="64"/>
    </row>
    <row r="8037" ht="15.0" customHeight="1">
      <c r="E8037" s="64"/>
      <c r="F8037" s="65"/>
      <c r="G8037" s="64"/>
    </row>
    <row r="8038" ht="15.0" customHeight="1">
      <c r="E8038" s="64"/>
      <c r="F8038" s="65"/>
      <c r="G8038" s="64"/>
    </row>
    <row r="8039" ht="15.0" customHeight="1">
      <c r="E8039" s="64"/>
      <c r="F8039" s="65"/>
      <c r="G8039" s="64"/>
    </row>
    <row r="8040" ht="15.0" customHeight="1">
      <c r="E8040" s="64"/>
      <c r="F8040" s="65"/>
      <c r="G8040" s="64"/>
    </row>
    <row r="8041" ht="15.0" customHeight="1">
      <c r="E8041" s="64"/>
      <c r="F8041" s="65"/>
      <c r="G8041" s="64"/>
    </row>
    <row r="8042" ht="15.0" customHeight="1">
      <c r="E8042" s="64"/>
      <c r="F8042" s="65"/>
      <c r="G8042" s="64"/>
    </row>
    <row r="8043" ht="15.0" customHeight="1">
      <c r="E8043" s="64"/>
      <c r="F8043" s="65"/>
      <c r="G8043" s="64"/>
    </row>
    <row r="8044" ht="15.0" customHeight="1">
      <c r="E8044" s="64"/>
      <c r="F8044" s="65"/>
      <c r="G8044" s="64"/>
    </row>
    <row r="8045" ht="15.0" customHeight="1">
      <c r="E8045" s="64"/>
      <c r="F8045" s="65"/>
      <c r="G8045" s="64"/>
    </row>
    <row r="8046" ht="15.0" customHeight="1">
      <c r="E8046" s="64"/>
      <c r="F8046" s="65"/>
      <c r="G8046" s="64"/>
    </row>
    <row r="8047" ht="15.0" customHeight="1">
      <c r="E8047" s="64"/>
      <c r="F8047" s="65"/>
      <c r="G8047" s="64"/>
    </row>
    <row r="8048" ht="15.0" customHeight="1">
      <c r="E8048" s="64"/>
      <c r="F8048" s="65"/>
      <c r="G8048" s="64"/>
    </row>
    <row r="8049" ht="15.0" customHeight="1">
      <c r="E8049" s="64"/>
      <c r="F8049" s="65"/>
      <c r="G8049" s="64"/>
    </row>
    <row r="8050" ht="15.0" customHeight="1">
      <c r="E8050" s="64"/>
      <c r="F8050" s="65"/>
      <c r="G8050" s="64"/>
    </row>
    <row r="8051" ht="15.0" customHeight="1">
      <c r="E8051" s="64"/>
      <c r="F8051" s="65"/>
      <c r="G8051" s="64"/>
    </row>
    <row r="8052" ht="15.0" customHeight="1">
      <c r="E8052" s="64"/>
      <c r="F8052" s="65"/>
      <c r="G8052" s="64"/>
    </row>
    <row r="8053" ht="15.0" customHeight="1">
      <c r="E8053" s="64"/>
      <c r="F8053" s="65"/>
      <c r="G8053" s="64"/>
    </row>
    <row r="8054" ht="15.0" customHeight="1">
      <c r="E8054" s="64"/>
      <c r="F8054" s="65"/>
      <c r="G8054" s="64"/>
    </row>
    <row r="8055" ht="15.0" customHeight="1">
      <c r="E8055" s="64"/>
      <c r="F8055" s="65"/>
      <c r="G8055" s="64"/>
    </row>
    <row r="8056" ht="15.0" customHeight="1">
      <c r="E8056" s="64"/>
      <c r="F8056" s="65"/>
      <c r="G8056" s="64"/>
    </row>
    <row r="8057" ht="15.0" customHeight="1">
      <c r="E8057" s="64"/>
      <c r="F8057" s="65"/>
      <c r="G8057" s="64"/>
    </row>
    <row r="8058" ht="15.0" customHeight="1">
      <c r="E8058" s="64"/>
      <c r="F8058" s="65"/>
      <c r="G8058" s="64"/>
    </row>
    <row r="8059" ht="15.0" customHeight="1">
      <c r="E8059" s="64"/>
      <c r="F8059" s="65"/>
      <c r="G8059" s="64"/>
    </row>
    <row r="8060" ht="15.0" customHeight="1">
      <c r="E8060" s="64"/>
      <c r="F8060" s="65"/>
      <c r="G8060" s="64"/>
    </row>
    <row r="8061" ht="15.0" customHeight="1">
      <c r="E8061" s="64"/>
      <c r="F8061" s="65"/>
      <c r="G8061" s="64"/>
    </row>
    <row r="8062" ht="15.0" customHeight="1">
      <c r="E8062" s="64"/>
      <c r="F8062" s="65"/>
      <c r="G8062" s="64"/>
    </row>
    <row r="8063" ht="15.0" customHeight="1">
      <c r="E8063" s="64"/>
      <c r="F8063" s="65"/>
      <c r="G8063" s="64"/>
    </row>
    <row r="8064" ht="15.0" customHeight="1">
      <c r="E8064" s="64"/>
      <c r="F8064" s="65"/>
      <c r="G8064" s="64"/>
    </row>
    <row r="8065" ht="15.0" customHeight="1">
      <c r="E8065" s="64"/>
      <c r="F8065" s="65"/>
      <c r="G8065" s="64"/>
    </row>
    <row r="8066" ht="15.0" customHeight="1">
      <c r="E8066" s="64"/>
      <c r="F8066" s="65"/>
      <c r="G8066" s="64"/>
    </row>
    <row r="8067" ht="15.0" customHeight="1">
      <c r="E8067" s="64"/>
      <c r="F8067" s="65"/>
      <c r="G8067" s="64"/>
    </row>
    <row r="8068" ht="15.0" customHeight="1">
      <c r="E8068" s="64"/>
      <c r="F8068" s="65"/>
      <c r="G8068" s="64"/>
    </row>
    <row r="8069" ht="15.0" customHeight="1">
      <c r="E8069" s="64"/>
      <c r="F8069" s="65"/>
      <c r="G8069" s="64"/>
    </row>
    <row r="8070" ht="15.0" customHeight="1">
      <c r="E8070" s="64"/>
      <c r="F8070" s="65"/>
      <c r="G8070" s="64"/>
    </row>
    <row r="8071" ht="15.0" customHeight="1">
      <c r="E8071" s="64"/>
      <c r="F8071" s="65"/>
      <c r="G8071" s="64"/>
    </row>
    <row r="8072" ht="15.0" customHeight="1">
      <c r="E8072" s="64"/>
      <c r="F8072" s="65"/>
      <c r="G8072" s="64"/>
    </row>
    <row r="8073" ht="15.0" customHeight="1">
      <c r="E8073" s="64"/>
      <c r="F8073" s="65"/>
      <c r="G8073" s="64"/>
    </row>
    <row r="8074" ht="15.0" customHeight="1">
      <c r="E8074" s="64"/>
      <c r="F8074" s="65"/>
      <c r="G8074" s="64"/>
    </row>
    <row r="8075" ht="15.0" customHeight="1">
      <c r="E8075" s="64"/>
      <c r="F8075" s="65"/>
      <c r="G8075" s="64"/>
    </row>
    <row r="8076" ht="15.0" customHeight="1">
      <c r="E8076" s="64"/>
      <c r="F8076" s="65"/>
      <c r="G8076" s="64"/>
    </row>
    <row r="8077" ht="15.0" customHeight="1">
      <c r="E8077" s="64"/>
      <c r="F8077" s="65"/>
      <c r="G8077" s="64"/>
    </row>
    <row r="8078" ht="15.0" customHeight="1">
      <c r="E8078" s="64"/>
      <c r="F8078" s="65"/>
      <c r="G8078" s="64"/>
    </row>
    <row r="8079" ht="15.0" customHeight="1">
      <c r="E8079" s="64"/>
      <c r="F8079" s="65"/>
      <c r="G8079" s="64"/>
    </row>
    <row r="8080" ht="15.0" customHeight="1">
      <c r="E8080" s="64"/>
      <c r="F8080" s="65"/>
      <c r="G8080" s="64"/>
    </row>
    <row r="8081" ht="15.0" customHeight="1">
      <c r="E8081" s="64"/>
      <c r="F8081" s="65"/>
      <c r="G8081" s="64"/>
    </row>
    <row r="8082" ht="15.0" customHeight="1">
      <c r="E8082" s="64"/>
      <c r="F8082" s="65"/>
      <c r="G8082" s="64"/>
    </row>
    <row r="8083" ht="15.0" customHeight="1">
      <c r="E8083" s="64"/>
      <c r="F8083" s="65"/>
      <c r="G8083" s="64"/>
    </row>
    <row r="8084" ht="15.0" customHeight="1">
      <c r="E8084" s="64"/>
      <c r="F8084" s="65"/>
      <c r="G8084" s="64"/>
    </row>
    <row r="8085" ht="15.0" customHeight="1">
      <c r="E8085" s="64"/>
      <c r="F8085" s="65"/>
      <c r="G8085" s="64"/>
    </row>
    <row r="8086" ht="15.0" customHeight="1">
      <c r="E8086" s="64"/>
      <c r="F8086" s="65"/>
      <c r="G8086" s="64"/>
    </row>
    <row r="8087" ht="15.0" customHeight="1">
      <c r="E8087" s="64"/>
      <c r="F8087" s="65"/>
      <c r="G8087" s="64"/>
    </row>
    <row r="8088" ht="15.0" customHeight="1">
      <c r="E8088" s="64"/>
      <c r="F8088" s="65"/>
      <c r="G8088" s="64"/>
    </row>
    <row r="8089" ht="15.0" customHeight="1">
      <c r="E8089" s="64"/>
      <c r="F8089" s="65"/>
      <c r="G8089" s="64"/>
    </row>
    <row r="8090" ht="15.0" customHeight="1">
      <c r="E8090" s="64"/>
      <c r="F8090" s="65"/>
      <c r="G8090" s="64"/>
    </row>
    <row r="8091" ht="15.0" customHeight="1">
      <c r="E8091" s="64"/>
      <c r="F8091" s="65"/>
      <c r="G8091" s="64"/>
    </row>
    <row r="8092" ht="15.0" customHeight="1">
      <c r="E8092" s="64"/>
      <c r="F8092" s="65"/>
      <c r="G8092" s="64"/>
    </row>
    <row r="8093" ht="15.0" customHeight="1">
      <c r="E8093" s="64"/>
      <c r="F8093" s="65"/>
      <c r="G8093" s="64"/>
    </row>
    <row r="8094" ht="15.0" customHeight="1">
      <c r="E8094" s="64"/>
      <c r="F8094" s="65"/>
      <c r="G8094" s="64"/>
    </row>
    <row r="8095" ht="15.0" customHeight="1">
      <c r="E8095" s="64"/>
      <c r="F8095" s="65"/>
      <c r="G8095" s="64"/>
    </row>
    <row r="8096" ht="15.0" customHeight="1">
      <c r="E8096" s="64"/>
      <c r="F8096" s="65"/>
      <c r="G8096" s="64"/>
    </row>
    <row r="8097" ht="15.0" customHeight="1">
      <c r="E8097" s="64"/>
      <c r="F8097" s="65"/>
      <c r="G8097" s="64"/>
    </row>
    <row r="8098" ht="15.0" customHeight="1">
      <c r="E8098" s="64"/>
      <c r="F8098" s="65"/>
      <c r="G8098" s="64"/>
    </row>
    <row r="8099" ht="15.0" customHeight="1">
      <c r="E8099" s="64"/>
      <c r="F8099" s="65"/>
      <c r="G8099" s="64"/>
    </row>
    <row r="8100" ht="15.0" customHeight="1">
      <c r="E8100" s="64"/>
      <c r="F8100" s="65"/>
      <c r="G8100" s="64"/>
    </row>
    <row r="8101" ht="15.0" customHeight="1">
      <c r="E8101" s="64"/>
      <c r="F8101" s="65"/>
      <c r="G8101" s="64"/>
    </row>
    <row r="8102" ht="15.0" customHeight="1">
      <c r="E8102" s="64"/>
      <c r="F8102" s="65"/>
      <c r="G8102" s="64"/>
    </row>
    <row r="8103" ht="15.0" customHeight="1">
      <c r="E8103" s="64"/>
      <c r="F8103" s="65"/>
      <c r="G8103" s="64"/>
    </row>
    <row r="8104" ht="15.0" customHeight="1">
      <c r="E8104" s="64"/>
      <c r="F8104" s="65"/>
      <c r="G8104" s="64"/>
    </row>
    <row r="8105" ht="15.0" customHeight="1">
      <c r="E8105" s="64"/>
      <c r="F8105" s="65"/>
      <c r="G8105" s="64"/>
    </row>
    <row r="8106" ht="15.0" customHeight="1">
      <c r="E8106" s="64"/>
      <c r="F8106" s="65"/>
      <c r="G8106" s="64"/>
    </row>
    <row r="8107" ht="15.0" customHeight="1">
      <c r="E8107" s="64"/>
      <c r="F8107" s="65"/>
      <c r="G8107" s="64"/>
    </row>
    <row r="8108" ht="15.0" customHeight="1">
      <c r="E8108" s="64"/>
      <c r="F8108" s="65"/>
      <c r="G8108" s="64"/>
    </row>
    <row r="8109" ht="15.0" customHeight="1">
      <c r="E8109" s="64"/>
      <c r="F8109" s="65"/>
      <c r="G8109" s="64"/>
    </row>
    <row r="8110" ht="15.0" customHeight="1">
      <c r="E8110" s="64"/>
      <c r="F8110" s="65"/>
      <c r="G8110" s="64"/>
    </row>
    <row r="8111" ht="15.0" customHeight="1">
      <c r="E8111" s="64"/>
      <c r="F8111" s="65"/>
      <c r="G8111" s="64"/>
    </row>
    <row r="8112" ht="15.0" customHeight="1">
      <c r="E8112" s="64"/>
      <c r="F8112" s="65"/>
      <c r="G8112" s="64"/>
    </row>
    <row r="8113" ht="15.0" customHeight="1">
      <c r="E8113" s="64"/>
      <c r="F8113" s="65"/>
      <c r="G8113" s="64"/>
    </row>
    <row r="8114" ht="15.0" customHeight="1">
      <c r="E8114" s="64"/>
      <c r="F8114" s="65"/>
      <c r="G8114" s="64"/>
    </row>
    <row r="8115" ht="15.0" customHeight="1">
      <c r="E8115" s="64"/>
      <c r="F8115" s="65"/>
      <c r="G8115" s="64"/>
    </row>
    <row r="8116" ht="15.0" customHeight="1">
      <c r="E8116" s="64"/>
      <c r="F8116" s="65"/>
      <c r="G8116" s="64"/>
    </row>
    <row r="8117" ht="15.0" customHeight="1">
      <c r="E8117" s="64"/>
      <c r="F8117" s="65"/>
      <c r="G8117" s="64"/>
    </row>
    <row r="8118" ht="15.0" customHeight="1">
      <c r="E8118" s="64"/>
      <c r="F8118" s="65"/>
      <c r="G8118" s="64"/>
    </row>
    <row r="8119" ht="15.0" customHeight="1">
      <c r="E8119" s="64"/>
      <c r="F8119" s="65"/>
      <c r="G8119" s="64"/>
    </row>
    <row r="8120" ht="15.0" customHeight="1">
      <c r="E8120" s="64"/>
      <c r="F8120" s="65"/>
      <c r="G8120" s="64"/>
    </row>
    <row r="8121" ht="15.0" customHeight="1">
      <c r="E8121" s="64"/>
      <c r="F8121" s="65"/>
      <c r="G8121" s="64"/>
    </row>
    <row r="8122" ht="15.0" customHeight="1">
      <c r="E8122" s="64"/>
      <c r="F8122" s="65"/>
      <c r="G8122" s="64"/>
    </row>
    <row r="8123" ht="15.0" customHeight="1">
      <c r="E8123" s="64"/>
      <c r="F8123" s="65"/>
      <c r="G8123" s="64"/>
    </row>
    <row r="8124" ht="15.0" customHeight="1">
      <c r="E8124" s="64"/>
      <c r="F8124" s="65"/>
      <c r="G8124" s="64"/>
    </row>
    <row r="8125" ht="15.0" customHeight="1">
      <c r="E8125" s="64"/>
      <c r="F8125" s="65"/>
      <c r="G8125" s="64"/>
    </row>
    <row r="8126" ht="15.0" customHeight="1">
      <c r="E8126" s="64"/>
      <c r="F8126" s="65"/>
      <c r="G8126" s="64"/>
    </row>
    <row r="8127" ht="15.0" customHeight="1">
      <c r="E8127" s="64"/>
      <c r="F8127" s="65"/>
      <c r="G8127" s="64"/>
    </row>
    <row r="8128" ht="15.0" customHeight="1">
      <c r="E8128" s="64"/>
      <c r="F8128" s="65"/>
      <c r="G8128" s="64"/>
    </row>
    <row r="8129" ht="15.0" customHeight="1">
      <c r="E8129" s="64"/>
      <c r="F8129" s="65"/>
      <c r="G8129" s="64"/>
    </row>
    <row r="8130" ht="15.0" customHeight="1">
      <c r="E8130" s="64"/>
      <c r="F8130" s="65"/>
      <c r="G8130" s="64"/>
    </row>
    <row r="8131" ht="15.0" customHeight="1">
      <c r="E8131" s="64"/>
      <c r="F8131" s="65"/>
      <c r="G8131" s="64"/>
    </row>
    <row r="8132" ht="15.0" customHeight="1">
      <c r="E8132" s="64"/>
      <c r="F8132" s="65"/>
      <c r="G8132" s="64"/>
    </row>
    <row r="8133" ht="15.0" customHeight="1">
      <c r="E8133" s="64"/>
      <c r="F8133" s="65"/>
      <c r="G8133" s="64"/>
    </row>
    <row r="8134" ht="15.0" customHeight="1">
      <c r="E8134" s="64"/>
      <c r="F8134" s="65"/>
      <c r="G8134" s="64"/>
    </row>
    <row r="8135" ht="15.0" customHeight="1">
      <c r="E8135" s="64"/>
      <c r="F8135" s="65"/>
      <c r="G8135" s="64"/>
    </row>
    <row r="8136" ht="15.0" customHeight="1">
      <c r="E8136" s="64"/>
      <c r="F8136" s="65"/>
      <c r="G8136" s="64"/>
    </row>
    <row r="8137" ht="15.0" customHeight="1">
      <c r="E8137" s="64"/>
      <c r="F8137" s="65"/>
      <c r="G8137" s="64"/>
    </row>
    <row r="8138" ht="15.0" customHeight="1">
      <c r="E8138" s="64"/>
      <c r="F8138" s="65"/>
      <c r="G8138" s="64"/>
    </row>
    <row r="8139" ht="15.0" customHeight="1">
      <c r="E8139" s="64"/>
      <c r="F8139" s="65"/>
      <c r="G8139" s="64"/>
    </row>
    <row r="8140" ht="15.0" customHeight="1">
      <c r="E8140" s="64"/>
      <c r="F8140" s="65"/>
      <c r="G8140" s="64"/>
    </row>
    <row r="8141" ht="15.0" customHeight="1">
      <c r="E8141" s="64"/>
      <c r="F8141" s="65"/>
      <c r="G8141" s="64"/>
    </row>
    <row r="8142" ht="15.0" customHeight="1">
      <c r="E8142" s="64"/>
      <c r="F8142" s="65"/>
      <c r="G8142" s="64"/>
    </row>
    <row r="8143" ht="15.0" customHeight="1">
      <c r="E8143" s="64"/>
      <c r="F8143" s="65"/>
      <c r="G8143" s="64"/>
    </row>
    <row r="8144" ht="15.0" customHeight="1">
      <c r="E8144" s="64"/>
      <c r="F8144" s="65"/>
      <c r="G8144" s="64"/>
    </row>
    <row r="8145" ht="15.0" customHeight="1">
      <c r="E8145" s="64"/>
      <c r="F8145" s="65"/>
      <c r="G8145" s="64"/>
    </row>
    <row r="8146" ht="15.0" customHeight="1">
      <c r="E8146" s="64"/>
      <c r="F8146" s="65"/>
      <c r="G8146" s="64"/>
    </row>
    <row r="8147" ht="15.0" customHeight="1">
      <c r="E8147" s="64"/>
      <c r="F8147" s="65"/>
      <c r="G8147" s="64"/>
    </row>
    <row r="8148" ht="15.0" customHeight="1">
      <c r="E8148" s="64"/>
      <c r="F8148" s="65"/>
      <c r="G8148" s="64"/>
    </row>
    <row r="8149" ht="15.0" customHeight="1">
      <c r="E8149" s="64"/>
      <c r="F8149" s="65"/>
      <c r="G8149" s="64"/>
    </row>
    <row r="8150" ht="15.0" customHeight="1">
      <c r="E8150" s="64"/>
      <c r="F8150" s="65"/>
      <c r="G8150" s="64"/>
    </row>
    <row r="8151" ht="15.0" customHeight="1">
      <c r="E8151" s="64"/>
      <c r="F8151" s="65"/>
      <c r="G8151" s="64"/>
    </row>
    <row r="8152" ht="15.0" customHeight="1">
      <c r="E8152" s="64"/>
      <c r="F8152" s="65"/>
      <c r="G8152" s="64"/>
    </row>
    <row r="8153" ht="15.0" customHeight="1">
      <c r="E8153" s="64"/>
      <c r="F8153" s="65"/>
      <c r="G8153" s="64"/>
    </row>
    <row r="8154" ht="15.0" customHeight="1">
      <c r="E8154" s="64"/>
      <c r="F8154" s="65"/>
      <c r="G8154" s="64"/>
    </row>
    <row r="8155" ht="15.0" customHeight="1">
      <c r="E8155" s="64"/>
      <c r="F8155" s="65"/>
      <c r="G8155" s="64"/>
    </row>
    <row r="8156" ht="15.0" customHeight="1">
      <c r="E8156" s="64"/>
      <c r="F8156" s="65"/>
      <c r="G8156" s="64"/>
    </row>
    <row r="8157" ht="15.0" customHeight="1">
      <c r="E8157" s="64"/>
      <c r="F8157" s="65"/>
      <c r="G8157" s="64"/>
    </row>
    <row r="8158" ht="15.0" customHeight="1">
      <c r="E8158" s="64"/>
      <c r="F8158" s="65"/>
      <c r="G8158" s="64"/>
    </row>
    <row r="8159" ht="15.0" customHeight="1">
      <c r="E8159" s="64"/>
      <c r="F8159" s="65"/>
      <c r="G8159" s="64"/>
    </row>
    <row r="8160" ht="15.0" customHeight="1">
      <c r="E8160" s="64"/>
      <c r="F8160" s="65"/>
      <c r="G8160" s="64"/>
    </row>
    <row r="8161" ht="15.0" customHeight="1">
      <c r="E8161" s="64"/>
      <c r="F8161" s="65"/>
      <c r="G8161" s="64"/>
    </row>
    <row r="8162" ht="15.0" customHeight="1">
      <c r="E8162" s="64"/>
      <c r="F8162" s="65"/>
      <c r="G8162" s="64"/>
    </row>
    <row r="8163" ht="15.0" customHeight="1">
      <c r="E8163" s="64"/>
      <c r="F8163" s="65"/>
      <c r="G8163" s="64"/>
    </row>
    <row r="8164" ht="15.0" customHeight="1">
      <c r="E8164" s="64"/>
      <c r="F8164" s="65"/>
      <c r="G8164" s="64"/>
    </row>
    <row r="8165" ht="15.0" customHeight="1">
      <c r="E8165" s="64"/>
      <c r="F8165" s="65"/>
      <c r="G8165" s="64"/>
    </row>
    <row r="8166" ht="15.0" customHeight="1">
      <c r="E8166" s="64"/>
      <c r="F8166" s="65"/>
      <c r="G8166" s="64"/>
    </row>
    <row r="8167" ht="15.0" customHeight="1">
      <c r="E8167" s="64"/>
      <c r="F8167" s="65"/>
      <c r="G8167" s="64"/>
    </row>
    <row r="8168" ht="15.0" customHeight="1">
      <c r="E8168" s="64"/>
      <c r="F8168" s="65"/>
      <c r="G8168" s="64"/>
    </row>
    <row r="8169" ht="15.0" customHeight="1">
      <c r="E8169" s="64"/>
      <c r="F8169" s="65"/>
      <c r="G8169" s="64"/>
    </row>
    <row r="8170" ht="15.0" customHeight="1">
      <c r="E8170" s="64"/>
      <c r="F8170" s="65"/>
      <c r="G8170" s="64"/>
    </row>
    <row r="8171" ht="15.0" customHeight="1">
      <c r="E8171" s="64"/>
      <c r="F8171" s="65"/>
      <c r="G8171" s="64"/>
    </row>
    <row r="8172" ht="15.0" customHeight="1">
      <c r="E8172" s="64"/>
      <c r="F8172" s="65"/>
      <c r="G8172" s="64"/>
    </row>
    <row r="8173" ht="15.0" customHeight="1">
      <c r="E8173" s="64"/>
      <c r="F8173" s="65"/>
      <c r="G8173" s="64"/>
    </row>
    <row r="8174" ht="15.0" customHeight="1">
      <c r="E8174" s="64"/>
      <c r="F8174" s="65"/>
      <c r="G8174" s="64"/>
    </row>
    <row r="8175" ht="15.0" customHeight="1">
      <c r="E8175" s="64"/>
      <c r="F8175" s="65"/>
      <c r="G8175" s="64"/>
    </row>
    <row r="8176" ht="15.0" customHeight="1">
      <c r="E8176" s="64"/>
      <c r="F8176" s="65"/>
      <c r="G8176" s="64"/>
    </row>
    <row r="8177" ht="15.0" customHeight="1">
      <c r="E8177" s="64"/>
      <c r="F8177" s="65"/>
      <c r="G8177" s="64"/>
    </row>
    <row r="8178" ht="15.0" customHeight="1">
      <c r="E8178" s="64"/>
      <c r="F8178" s="65"/>
      <c r="G8178" s="64"/>
    </row>
    <row r="8179" ht="15.0" customHeight="1">
      <c r="E8179" s="64"/>
      <c r="F8179" s="65"/>
      <c r="G8179" s="64"/>
    </row>
    <row r="8180" ht="15.0" customHeight="1">
      <c r="E8180" s="64"/>
      <c r="F8180" s="65"/>
      <c r="G8180" s="64"/>
    </row>
    <row r="8181" ht="15.0" customHeight="1">
      <c r="E8181" s="64"/>
      <c r="F8181" s="65"/>
      <c r="G8181" s="64"/>
    </row>
    <row r="8182" ht="15.0" customHeight="1">
      <c r="E8182" s="64"/>
      <c r="F8182" s="65"/>
      <c r="G8182" s="64"/>
    </row>
    <row r="8183" ht="15.0" customHeight="1">
      <c r="E8183" s="64"/>
      <c r="F8183" s="65"/>
      <c r="G8183" s="64"/>
    </row>
    <row r="8184" ht="15.0" customHeight="1">
      <c r="E8184" s="64"/>
      <c r="F8184" s="65"/>
      <c r="G8184" s="64"/>
    </row>
    <row r="8185" ht="15.0" customHeight="1">
      <c r="E8185" s="64"/>
      <c r="F8185" s="65"/>
      <c r="G8185" s="64"/>
    </row>
    <row r="8186" ht="15.0" customHeight="1">
      <c r="E8186" s="64"/>
      <c r="F8186" s="65"/>
      <c r="G8186" s="64"/>
    </row>
    <row r="8187" ht="15.0" customHeight="1">
      <c r="E8187" s="64"/>
      <c r="F8187" s="65"/>
      <c r="G8187" s="64"/>
    </row>
    <row r="8188" ht="15.0" customHeight="1">
      <c r="E8188" s="64"/>
      <c r="F8188" s="65"/>
      <c r="G8188" s="64"/>
    </row>
    <row r="8189" ht="15.0" customHeight="1">
      <c r="E8189" s="64"/>
      <c r="F8189" s="65"/>
      <c r="G8189" s="64"/>
    </row>
    <row r="8190" ht="15.0" customHeight="1">
      <c r="E8190" s="64"/>
      <c r="F8190" s="65"/>
      <c r="G8190" s="64"/>
    </row>
    <row r="8191" ht="15.0" customHeight="1">
      <c r="E8191" s="64"/>
      <c r="F8191" s="65"/>
      <c r="G8191" s="64"/>
    </row>
    <row r="8192" ht="15.0" customHeight="1">
      <c r="E8192" s="64"/>
      <c r="F8192" s="65"/>
      <c r="G8192" s="64"/>
    </row>
    <row r="8193" ht="15.0" customHeight="1">
      <c r="E8193" s="64"/>
      <c r="F8193" s="65"/>
      <c r="G8193" s="64"/>
    </row>
    <row r="8194" ht="15.0" customHeight="1">
      <c r="E8194" s="64"/>
      <c r="F8194" s="65"/>
      <c r="G8194" s="64"/>
    </row>
    <row r="8195" ht="15.0" customHeight="1">
      <c r="E8195" s="64"/>
      <c r="F8195" s="65"/>
      <c r="G8195" s="64"/>
    </row>
    <row r="8196" ht="15.0" customHeight="1">
      <c r="E8196" s="64"/>
      <c r="F8196" s="65"/>
      <c r="G8196" s="64"/>
    </row>
    <row r="8197" ht="15.0" customHeight="1">
      <c r="E8197" s="64"/>
      <c r="F8197" s="65"/>
      <c r="G8197" s="64"/>
    </row>
    <row r="8198" ht="15.0" customHeight="1">
      <c r="E8198" s="64"/>
      <c r="F8198" s="65"/>
      <c r="G8198" s="64"/>
    </row>
    <row r="8199" ht="15.0" customHeight="1">
      <c r="E8199" s="64"/>
      <c r="F8199" s="65"/>
      <c r="G8199" s="64"/>
    </row>
    <row r="8200" ht="15.0" customHeight="1">
      <c r="E8200" s="64"/>
      <c r="F8200" s="65"/>
      <c r="G8200" s="64"/>
    </row>
    <row r="8201" ht="15.0" customHeight="1">
      <c r="E8201" s="64"/>
      <c r="F8201" s="65"/>
      <c r="G8201" s="64"/>
    </row>
    <row r="8202" ht="15.0" customHeight="1">
      <c r="E8202" s="64"/>
      <c r="F8202" s="65"/>
      <c r="G8202" s="64"/>
    </row>
    <row r="8203" ht="15.0" customHeight="1">
      <c r="E8203" s="64"/>
      <c r="F8203" s="65"/>
      <c r="G8203" s="64"/>
    </row>
    <row r="8204" ht="15.0" customHeight="1">
      <c r="E8204" s="64"/>
      <c r="F8204" s="65"/>
      <c r="G8204" s="64"/>
    </row>
    <row r="8205" ht="15.0" customHeight="1">
      <c r="E8205" s="64"/>
      <c r="F8205" s="65"/>
      <c r="G8205" s="64"/>
    </row>
    <row r="8206" ht="15.0" customHeight="1">
      <c r="E8206" s="64"/>
      <c r="F8206" s="65"/>
      <c r="G8206" s="64"/>
    </row>
    <row r="8207" ht="15.0" customHeight="1">
      <c r="E8207" s="64"/>
      <c r="F8207" s="65"/>
      <c r="G8207" s="64"/>
    </row>
    <row r="8208" ht="15.0" customHeight="1">
      <c r="E8208" s="64"/>
      <c r="F8208" s="65"/>
      <c r="G8208" s="64"/>
    </row>
    <row r="8209" ht="15.0" customHeight="1">
      <c r="E8209" s="64"/>
      <c r="F8209" s="65"/>
      <c r="G8209" s="64"/>
    </row>
    <row r="8210" ht="15.0" customHeight="1">
      <c r="E8210" s="64"/>
      <c r="F8210" s="65"/>
      <c r="G8210" s="64"/>
    </row>
    <row r="8211" ht="15.0" customHeight="1">
      <c r="E8211" s="64"/>
      <c r="F8211" s="65"/>
      <c r="G8211" s="64"/>
    </row>
    <row r="8212" ht="15.0" customHeight="1">
      <c r="E8212" s="64"/>
      <c r="F8212" s="65"/>
      <c r="G8212" s="64"/>
    </row>
    <row r="8213" ht="15.0" customHeight="1">
      <c r="E8213" s="64"/>
      <c r="F8213" s="65"/>
      <c r="G8213" s="64"/>
    </row>
    <row r="8214" ht="15.0" customHeight="1">
      <c r="E8214" s="64"/>
      <c r="F8214" s="65"/>
      <c r="G8214" s="64"/>
    </row>
    <row r="8215" ht="15.0" customHeight="1">
      <c r="E8215" s="64"/>
      <c r="F8215" s="65"/>
      <c r="G8215" s="64"/>
    </row>
    <row r="8216" ht="15.0" customHeight="1">
      <c r="E8216" s="64"/>
      <c r="F8216" s="65"/>
      <c r="G8216" s="64"/>
    </row>
    <row r="8217" ht="15.0" customHeight="1">
      <c r="E8217" s="64"/>
      <c r="F8217" s="65"/>
      <c r="G8217" s="64"/>
    </row>
    <row r="8218" ht="15.0" customHeight="1">
      <c r="E8218" s="64"/>
      <c r="F8218" s="65"/>
      <c r="G8218" s="64"/>
    </row>
    <row r="8219" ht="15.0" customHeight="1">
      <c r="E8219" s="64"/>
      <c r="F8219" s="65"/>
      <c r="G8219" s="64"/>
    </row>
    <row r="8220" ht="15.0" customHeight="1">
      <c r="E8220" s="64"/>
      <c r="F8220" s="65"/>
      <c r="G8220" s="64"/>
    </row>
    <row r="8221" ht="15.0" customHeight="1">
      <c r="E8221" s="64"/>
      <c r="F8221" s="65"/>
      <c r="G8221" s="64"/>
    </row>
    <row r="8222" ht="15.0" customHeight="1">
      <c r="E8222" s="64"/>
      <c r="F8222" s="65"/>
      <c r="G8222" s="64"/>
    </row>
    <row r="8223" ht="15.0" customHeight="1">
      <c r="E8223" s="64"/>
      <c r="F8223" s="65"/>
      <c r="G8223" s="64"/>
    </row>
    <row r="8224" ht="15.0" customHeight="1">
      <c r="E8224" s="64"/>
      <c r="F8224" s="65"/>
      <c r="G8224" s="64"/>
    </row>
    <row r="8225" ht="15.0" customHeight="1">
      <c r="E8225" s="64"/>
      <c r="F8225" s="65"/>
      <c r="G8225" s="64"/>
    </row>
    <row r="8226" ht="15.0" customHeight="1">
      <c r="E8226" s="64"/>
      <c r="F8226" s="65"/>
      <c r="G8226" s="64"/>
    </row>
    <row r="8227" ht="15.0" customHeight="1">
      <c r="E8227" s="64"/>
      <c r="F8227" s="65"/>
      <c r="G8227" s="64"/>
    </row>
    <row r="8228" ht="15.0" customHeight="1">
      <c r="E8228" s="64"/>
      <c r="F8228" s="65"/>
      <c r="G8228" s="64"/>
    </row>
    <row r="8229" ht="15.0" customHeight="1">
      <c r="E8229" s="64"/>
      <c r="F8229" s="65"/>
      <c r="G8229" s="64"/>
    </row>
    <row r="8230" ht="15.0" customHeight="1">
      <c r="E8230" s="64"/>
      <c r="F8230" s="65"/>
      <c r="G8230" s="64"/>
    </row>
    <row r="8231" ht="15.0" customHeight="1">
      <c r="E8231" s="64"/>
      <c r="F8231" s="65"/>
      <c r="G8231" s="64"/>
    </row>
    <row r="8232" ht="15.0" customHeight="1">
      <c r="E8232" s="64"/>
      <c r="F8232" s="65"/>
      <c r="G8232" s="64"/>
    </row>
    <row r="8233" ht="15.0" customHeight="1">
      <c r="E8233" s="64"/>
      <c r="F8233" s="65"/>
      <c r="G8233" s="64"/>
    </row>
    <row r="8234" ht="15.0" customHeight="1">
      <c r="E8234" s="64"/>
      <c r="F8234" s="65"/>
      <c r="G8234" s="64"/>
    </row>
    <row r="8235" ht="15.0" customHeight="1">
      <c r="E8235" s="64"/>
      <c r="F8235" s="65"/>
      <c r="G8235" s="64"/>
    </row>
    <row r="8236" ht="15.0" customHeight="1">
      <c r="E8236" s="64"/>
      <c r="F8236" s="65"/>
      <c r="G8236" s="64"/>
    </row>
    <row r="8237" ht="15.0" customHeight="1">
      <c r="E8237" s="64"/>
      <c r="F8237" s="65"/>
      <c r="G8237" s="64"/>
    </row>
    <row r="8238" ht="15.0" customHeight="1">
      <c r="E8238" s="64"/>
      <c r="F8238" s="65"/>
      <c r="G8238" s="64"/>
    </row>
    <row r="8239" ht="15.0" customHeight="1">
      <c r="E8239" s="64"/>
      <c r="F8239" s="65"/>
      <c r="G8239" s="64"/>
    </row>
    <row r="8240" ht="15.0" customHeight="1">
      <c r="E8240" s="64"/>
      <c r="F8240" s="65"/>
      <c r="G8240" s="64"/>
    </row>
    <row r="8241" ht="15.0" customHeight="1">
      <c r="E8241" s="64"/>
      <c r="F8241" s="65"/>
      <c r="G8241" s="64"/>
    </row>
    <row r="8242" ht="15.0" customHeight="1">
      <c r="E8242" s="64"/>
      <c r="F8242" s="65"/>
      <c r="G8242" s="64"/>
    </row>
    <row r="8243" ht="15.0" customHeight="1">
      <c r="E8243" s="64"/>
      <c r="F8243" s="65"/>
      <c r="G8243" s="64"/>
    </row>
    <row r="8244" ht="15.0" customHeight="1">
      <c r="E8244" s="64"/>
      <c r="F8244" s="65"/>
      <c r="G8244" s="64"/>
    </row>
    <row r="8245" ht="15.0" customHeight="1">
      <c r="E8245" s="64"/>
      <c r="F8245" s="65"/>
      <c r="G8245" s="64"/>
    </row>
    <row r="8246" ht="15.0" customHeight="1">
      <c r="E8246" s="64"/>
      <c r="F8246" s="65"/>
      <c r="G8246" s="64"/>
    </row>
    <row r="8247" ht="15.0" customHeight="1">
      <c r="E8247" s="64"/>
      <c r="F8247" s="65"/>
      <c r="G8247" s="64"/>
    </row>
    <row r="8248" ht="15.0" customHeight="1">
      <c r="E8248" s="64"/>
      <c r="F8248" s="65"/>
      <c r="G8248" s="64"/>
    </row>
    <row r="8249" ht="15.0" customHeight="1">
      <c r="E8249" s="64"/>
      <c r="F8249" s="65"/>
      <c r="G8249" s="64"/>
    </row>
    <row r="8250" ht="15.0" customHeight="1">
      <c r="E8250" s="64"/>
      <c r="F8250" s="65"/>
      <c r="G8250" s="64"/>
    </row>
    <row r="8251" ht="15.0" customHeight="1">
      <c r="E8251" s="64"/>
      <c r="F8251" s="65"/>
      <c r="G8251" s="64"/>
    </row>
    <row r="8252" ht="15.0" customHeight="1">
      <c r="E8252" s="64"/>
      <c r="F8252" s="65"/>
      <c r="G8252" s="64"/>
    </row>
    <row r="8253" ht="15.0" customHeight="1">
      <c r="E8253" s="64"/>
      <c r="F8253" s="65"/>
      <c r="G8253" s="64"/>
    </row>
    <row r="8254" ht="15.0" customHeight="1">
      <c r="E8254" s="64"/>
      <c r="F8254" s="65"/>
      <c r="G8254" s="64"/>
    </row>
    <row r="8255" ht="15.0" customHeight="1">
      <c r="E8255" s="64"/>
      <c r="F8255" s="65"/>
      <c r="G8255" s="64"/>
    </row>
    <row r="8256" ht="15.0" customHeight="1">
      <c r="E8256" s="64"/>
      <c r="F8256" s="65"/>
      <c r="G8256" s="64"/>
    </row>
    <row r="8257" ht="15.0" customHeight="1">
      <c r="E8257" s="64"/>
      <c r="F8257" s="65"/>
      <c r="G8257" s="64"/>
    </row>
    <row r="8258" ht="15.0" customHeight="1">
      <c r="E8258" s="64"/>
      <c r="F8258" s="65"/>
      <c r="G8258" s="64"/>
    </row>
    <row r="8259" ht="15.0" customHeight="1">
      <c r="E8259" s="64"/>
      <c r="F8259" s="65"/>
      <c r="G8259" s="64"/>
    </row>
    <row r="8260" ht="15.0" customHeight="1">
      <c r="E8260" s="64"/>
      <c r="F8260" s="65"/>
      <c r="G8260" s="64"/>
    </row>
    <row r="8261" ht="15.0" customHeight="1">
      <c r="E8261" s="64"/>
      <c r="F8261" s="65"/>
      <c r="G8261" s="64"/>
    </row>
    <row r="8262" ht="15.0" customHeight="1">
      <c r="E8262" s="64"/>
      <c r="F8262" s="65"/>
      <c r="G8262" s="64"/>
    </row>
    <row r="8263" ht="15.0" customHeight="1">
      <c r="E8263" s="64"/>
      <c r="F8263" s="65"/>
      <c r="G8263" s="64"/>
    </row>
    <row r="8264" ht="15.0" customHeight="1">
      <c r="E8264" s="64"/>
      <c r="F8264" s="65"/>
      <c r="G8264" s="64"/>
    </row>
    <row r="8265" ht="15.0" customHeight="1">
      <c r="E8265" s="64"/>
      <c r="F8265" s="65"/>
      <c r="G8265" s="64"/>
    </row>
    <row r="8266" ht="15.0" customHeight="1">
      <c r="E8266" s="64"/>
      <c r="F8266" s="65"/>
      <c r="G8266" s="64"/>
    </row>
    <row r="8267" ht="15.0" customHeight="1">
      <c r="E8267" s="64"/>
      <c r="F8267" s="65"/>
      <c r="G8267" s="64"/>
    </row>
    <row r="8268" ht="15.0" customHeight="1">
      <c r="E8268" s="64"/>
      <c r="F8268" s="65"/>
      <c r="G8268" s="64"/>
    </row>
    <row r="8269" ht="15.0" customHeight="1">
      <c r="E8269" s="64"/>
      <c r="F8269" s="65"/>
      <c r="G8269" s="64"/>
    </row>
    <row r="8270" ht="15.0" customHeight="1">
      <c r="E8270" s="64"/>
      <c r="F8270" s="65"/>
      <c r="G8270" s="64"/>
    </row>
    <row r="8271" ht="15.0" customHeight="1">
      <c r="E8271" s="64"/>
      <c r="F8271" s="65"/>
      <c r="G8271" s="64"/>
    </row>
    <row r="8272" ht="15.0" customHeight="1">
      <c r="E8272" s="64"/>
      <c r="F8272" s="65"/>
      <c r="G8272" s="64"/>
    </row>
    <row r="8273" ht="15.0" customHeight="1">
      <c r="E8273" s="64"/>
      <c r="F8273" s="65"/>
      <c r="G8273" s="64"/>
    </row>
    <row r="8274" ht="15.0" customHeight="1">
      <c r="E8274" s="64"/>
      <c r="F8274" s="65"/>
      <c r="G8274" s="64"/>
    </row>
    <row r="8275" ht="15.0" customHeight="1">
      <c r="E8275" s="64"/>
      <c r="F8275" s="65"/>
      <c r="G8275" s="64"/>
    </row>
    <row r="8276" ht="15.0" customHeight="1">
      <c r="E8276" s="64"/>
      <c r="F8276" s="65"/>
      <c r="G8276" s="64"/>
    </row>
    <row r="8277" ht="15.0" customHeight="1">
      <c r="E8277" s="64"/>
      <c r="F8277" s="65"/>
      <c r="G8277" s="64"/>
    </row>
    <row r="8278" ht="15.0" customHeight="1">
      <c r="E8278" s="64"/>
      <c r="F8278" s="65"/>
      <c r="G8278" s="64"/>
    </row>
    <row r="8279" ht="15.0" customHeight="1">
      <c r="E8279" s="64"/>
      <c r="F8279" s="65"/>
      <c r="G8279" s="64"/>
    </row>
    <row r="8280" ht="15.0" customHeight="1">
      <c r="E8280" s="64"/>
      <c r="F8280" s="65"/>
      <c r="G8280" s="64"/>
    </row>
    <row r="8281" ht="15.0" customHeight="1">
      <c r="E8281" s="64"/>
      <c r="F8281" s="65"/>
      <c r="G8281" s="64"/>
    </row>
    <row r="8282" ht="15.0" customHeight="1">
      <c r="E8282" s="64"/>
      <c r="F8282" s="65"/>
      <c r="G8282" s="64"/>
    </row>
    <row r="8283" ht="15.0" customHeight="1">
      <c r="E8283" s="64"/>
      <c r="F8283" s="65"/>
      <c r="G8283" s="64"/>
    </row>
    <row r="8284" ht="15.0" customHeight="1">
      <c r="E8284" s="64"/>
      <c r="F8284" s="65"/>
      <c r="G8284" s="64"/>
    </row>
    <row r="8285" ht="15.0" customHeight="1">
      <c r="E8285" s="64"/>
      <c r="F8285" s="65"/>
      <c r="G8285" s="64"/>
    </row>
    <row r="8286" ht="15.0" customHeight="1">
      <c r="E8286" s="64"/>
      <c r="F8286" s="65"/>
      <c r="G8286" s="64"/>
    </row>
    <row r="8287" ht="15.0" customHeight="1">
      <c r="E8287" s="64"/>
      <c r="F8287" s="65"/>
      <c r="G8287" s="64"/>
    </row>
    <row r="8288" ht="15.0" customHeight="1">
      <c r="E8288" s="64"/>
      <c r="F8288" s="65"/>
      <c r="G8288" s="64"/>
    </row>
    <row r="8289" ht="15.0" customHeight="1">
      <c r="E8289" s="64"/>
      <c r="F8289" s="65"/>
      <c r="G8289" s="64"/>
    </row>
    <row r="8290" ht="15.0" customHeight="1">
      <c r="E8290" s="64"/>
      <c r="F8290" s="65"/>
      <c r="G8290" s="64"/>
    </row>
    <row r="8291" ht="15.0" customHeight="1">
      <c r="E8291" s="64"/>
      <c r="F8291" s="65"/>
      <c r="G8291" s="64"/>
    </row>
    <row r="8292" ht="15.0" customHeight="1">
      <c r="E8292" s="64"/>
      <c r="F8292" s="65"/>
      <c r="G8292" s="64"/>
    </row>
    <row r="8293" ht="15.0" customHeight="1">
      <c r="E8293" s="64"/>
      <c r="F8293" s="65"/>
      <c r="G8293" s="64"/>
    </row>
    <row r="8294" ht="15.0" customHeight="1">
      <c r="E8294" s="64"/>
      <c r="F8294" s="65"/>
      <c r="G8294" s="64"/>
    </row>
    <row r="8295" ht="15.0" customHeight="1">
      <c r="E8295" s="64"/>
      <c r="F8295" s="65"/>
      <c r="G8295" s="64"/>
    </row>
    <row r="8296" ht="15.0" customHeight="1">
      <c r="E8296" s="64"/>
      <c r="F8296" s="65"/>
      <c r="G8296" s="64"/>
    </row>
    <row r="8297" ht="15.0" customHeight="1">
      <c r="E8297" s="64"/>
      <c r="F8297" s="65"/>
      <c r="G8297" s="64"/>
    </row>
    <row r="8298" ht="15.0" customHeight="1">
      <c r="E8298" s="64"/>
      <c r="F8298" s="65"/>
      <c r="G8298" s="64"/>
    </row>
    <row r="8299" ht="15.0" customHeight="1">
      <c r="E8299" s="64"/>
      <c r="F8299" s="65"/>
      <c r="G8299" s="64"/>
    </row>
    <row r="8300" ht="15.0" customHeight="1">
      <c r="E8300" s="64"/>
      <c r="F8300" s="65"/>
      <c r="G8300" s="64"/>
    </row>
    <row r="8301" ht="15.0" customHeight="1">
      <c r="E8301" s="64"/>
      <c r="F8301" s="65"/>
      <c r="G8301" s="64"/>
    </row>
    <row r="8302" ht="15.0" customHeight="1">
      <c r="E8302" s="64"/>
      <c r="F8302" s="65"/>
      <c r="G8302" s="64"/>
    </row>
    <row r="8303" ht="15.0" customHeight="1">
      <c r="E8303" s="64"/>
      <c r="F8303" s="65"/>
      <c r="G8303" s="64"/>
    </row>
    <row r="8304" ht="15.0" customHeight="1">
      <c r="E8304" s="64"/>
      <c r="F8304" s="65"/>
      <c r="G8304" s="64"/>
    </row>
    <row r="8305" ht="15.0" customHeight="1">
      <c r="E8305" s="64"/>
      <c r="F8305" s="65"/>
      <c r="G8305" s="64"/>
    </row>
    <row r="8306" ht="15.0" customHeight="1">
      <c r="E8306" s="64"/>
      <c r="F8306" s="65"/>
      <c r="G8306" s="64"/>
    </row>
    <row r="8307" ht="15.0" customHeight="1">
      <c r="E8307" s="64"/>
      <c r="F8307" s="65"/>
      <c r="G8307" s="64"/>
    </row>
    <row r="8308" ht="15.0" customHeight="1">
      <c r="E8308" s="64"/>
      <c r="F8308" s="65"/>
      <c r="G8308" s="64"/>
    </row>
    <row r="8309" ht="15.0" customHeight="1">
      <c r="E8309" s="64"/>
      <c r="F8309" s="65"/>
      <c r="G8309" s="64"/>
    </row>
    <row r="8310" ht="15.0" customHeight="1">
      <c r="E8310" s="64"/>
      <c r="F8310" s="65"/>
      <c r="G8310" s="64"/>
    </row>
    <row r="8311" ht="15.0" customHeight="1">
      <c r="E8311" s="64"/>
      <c r="F8311" s="65"/>
      <c r="G8311" s="64"/>
    </row>
    <row r="8312" ht="15.0" customHeight="1">
      <c r="E8312" s="64"/>
      <c r="F8312" s="65"/>
      <c r="G8312" s="64"/>
    </row>
    <row r="8313" ht="15.0" customHeight="1">
      <c r="E8313" s="64"/>
      <c r="F8313" s="65"/>
      <c r="G8313" s="64"/>
    </row>
    <row r="8314" ht="15.0" customHeight="1">
      <c r="E8314" s="64"/>
      <c r="F8314" s="65"/>
      <c r="G8314" s="64"/>
    </row>
    <row r="8315" ht="15.0" customHeight="1">
      <c r="E8315" s="64"/>
      <c r="F8315" s="65"/>
      <c r="G8315" s="64"/>
    </row>
    <row r="8316" ht="15.0" customHeight="1">
      <c r="E8316" s="64"/>
      <c r="F8316" s="65"/>
      <c r="G8316" s="64"/>
    </row>
    <row r="8317" ht="15.0" customHeight="1">
      <c r="E8317" s="64"/>
      <c r="F8317" s="65"/>
      <c r="G8317" s="64"/>
    </row>
    <row r="8318" ht="15.0" customHeight="1">
      <c r="E8318" s="64"/>
      <c r="F8318" s="65"/>
      <c r="G8318" s="64"/>
    </row>
    <row r="8319" ht="15.0" customHeight="1">
      <c r="E8319" s="64"/>
      <c r="F8319" s="65"/>
      <c r="G8319" s="64"/>
    </row>
    <row r="8320" ht="15.0" customHeight="1">
      <c r="E8320" s="64"/>
      <c r="F8320" s="65"/>
      <c r="G8320" s="64"/>
    </row>
    <row r="8321" ht="15.0" customHeight="1">
      <c r="E8321" s="64"/>
      <c r="F8321" s="65"/>
      <c r="G8321" s="64"/>
    </row>
    <row r="8322" ht="15.0" customHeight="1">
      <c r="E8322" s="64"/>
      <c r="F8322" s="65"/>
      <c r="G8322" s="64"/>
    </row>
    <row r="8323" ht="15.0" customHeight="1">
      <c r="E8323" s="64"/>
      <c r="F8323" s="65"/>
      <c r="G8323" s="64"/>
    </row>
    <row r="8324" ht="15.0" customHeight="1">
      <c r="E8324" s="64"/>
      <c r="F8324" s="65"/>
      <c r="G8324" s="64"/>
    </row>
    <row r="8325" ht="15.0" customHeight="1">
      <c r="E8325" s="64"/>
      <c r="F8325" s="65"/>
      <c r="G8325" s="64"/>
    </row>
    <row r="8326" ht="15.0" customHeight="1">
      <c r="E8326" s="64"/>
      <c r="F8326" s="65"/>
      <c r="G8326" s="64"/>
    </row>
    <row r="8327" ht="15.0" customHeight="1">
      <c r="E8327" s="64"/>
      <c r="F8327" s="65"/>
      <c r="G8327" s="64"/>
    </row>
    <row r="8328" ht="15.0" customHeight="1">
      <c r="E8328" s="64"/>
      <c r="F8328" s="65"/>
      <c r="G8328" s="64"/>
    </row>
    <row r="8329" ht="15.0" customHeight="1">
      <c r="E8329" s="64"/>
      <c r="F8329" s="65"/>
      <c r="G8329" s="64"/>
    </row>
    <row r="8330" ht="15.0" customHeight="1">
      <c r="E8330" s="64"/>
      <c r="F8330" s="65"/>
      <c r="G8330" s="64"/>
    </row>
    <row r="8331" ht="15.0" customHeight="1">
      <c r="E8331" s="64"/>
      <c r="F8331" s="65"/>
      <c r="G8331" s="64"/>
    </row>
    <row r="8332" ht="15.0" customHeight="1">
      <c r="E8332" s="64"/>
      <c r="F8332" s="65"/>
      <c r="G8332" s="64"/>
    </row>
    <row r="8333" ht="15.0" customHeight="1">
      <c r="E8333" s="64"/>
      <c r="F8333" s="65"/>
      <c r="G8333" s="64"/>
    </row>
    <row r="8334" ht="15.0" customHeight="1">
      <c r="E8334" s="64"/>
      <c r="F8334" s="65"/>
      <c r="G8334" s="64"/>
    </row>
    <row r="8335" ht="15.0" customHeight="1">
      <c r="E8335" s="64"/>
      <c r="F8335" s="65"/>
      <c r="G8335" s="64"/>
    </row>
    <row r="8336" ht="15.0" customHeight="1">
      <c r="E8336" s="64"/>
      <c r="F8336" s="65"/>
      <c r="G8336" s="64"/>
    </row>
    <row r="8337" ht="15.0" customHeight="1">
      <c r="E8337" s="64"/>
      <c r="F8337" s="65"/>
      <c r="G8337" s="64"/>
    </row>
    <row r="8338" ht="15.0" customHeight="1">
      <c r="E8338" s="64"/>
      <c r="F8338" s="65"/>
      <c r="G8338" s="64"/>
    </row>
    <row r="8339" ht="15.0" customHeight="1">
      <c r="E8339" s="64"/>
      <c r="F8339" s="65"/>
      <c r="G8339" s="64"/>
    </row>
    <row r="8340" ht="15.0" customHeight="1">
      <c r="E8340" s="64"/>
      <c r="F8340" s="65"/>
      <c r="G8340" s="64"/>
    </row>
    <row r="8341" ht="15.0" customHeight="1">
      <c r="E8341" s="64"/>
      <c r="F8341" s="65"/>
      <c r="G8341" s="64"/>
    </row>
    <row r="8342" ht="15.0" customHeight="1">
      <c r="E8342" s="64"/>
      <c r="F8342" s="65"/>
      <c r="G8342" s="64"/>
    </row>
    <row r="8343" ht="15.0" customHeight="1">
      <c r="E8343" s="64"/>
      <c r="F8343" s="65"/>
      <c r="G8343" s="64"/>
    </row>
    <row r="8344" ht="15.0" customHeight="1">
      <c r="E8344" s="64"/>
      <c r="F8344" s="65"/>
      <c r="G8344" s="64"/>
    </row>
    <row r="8345" ht="15.0" customHeight="1">
      <c r="E8345" s="64"/>
      <c r="F8345" s="65"/>
      <c r="G8345" s="64"/>
    </row>
    <row r="8346" ht="15.0" customHeight="1">
      <c r="E8346" s="64"/>
      <c r="F8346" s="65"/>
      <c r="G8346" s="64"/>
    </row>
    <row r="8347" ht="15.0" customHeight="1">
      <c r="E8347" s="64"/>
      <c r="F8347" s="65"/>
      <c r="G8347" s="64"/>
    </row>
    <row r="8348" ht="15.0" customHeight="1">
      <c r="E8348" s="64"/>
      <c r="F8348" s="65"/>
      <c r="G8348" s="64"/>
    </row>
    <row r="8349" ht="15.0" customHeight="1">
      <c r="E8349" s="64"/>
      <c r="F8349" s="65"/>
      <c r="G8349" s="64"/>
    </row>
    <row r="8350" ht="15.0" customHeight="1">
      <c r="E8350" s="64"/>
      <c r="F8350" s="65"/>
      <c r="G8350" s="64"/>
    </row>
    <row r="8351" ht="15.0" customHeight="1">
      <c r="E8351" s="64"/>
      <c r="F8351" s="65"/>
      <c r="G8351" s="64"/>
    </row>
    <row r="8352" ht="15.0" customHeight="1">
      <c r="E8352" s="64"/>
      <c r="F8352" s="65"/>
      <c r="G8352" s="64"/>
    </row>
    <row r="8353" ht="15.0" customHeight="1">
      <c r="E8353" s="64"/>
      <c r="F8353" s="65"/>
      <c r="G8353" s="64"/>
    </row>
    <row r="8354" ht="15.0" customHeight="1">
      <c r="E8354" s="64"/>
      <c r="F8354" s="65"/>
      <c r="G8354" s="64"/>
    </row>
    <row r="8355" ht="15.0" customHeight="1">
      <c r="E8355" s="64"/>
      <c r="F8355" s="65"/>
      <c r="G8355" s="64"/>
    </row>
    <row r="8356" ht="15.0" customHeight="1">
      <c r="E8356" s="64"/>
      <c r="F8356" s="65"/>
      <c r="G8356" s="64"/>
    </row>
    <row r="8357" ht="15.0" customHeight="1">
      <c r="E8357" s="64"/>
      <c r="F8357" s="65"/>
      <c r="G8357" s="64"/>
    </row>
    <row r="8358" ht="15.0" customHeight="1">
      <c r="E8358" s="64"/>
      <c r="F8358" s="65"/>
      <c r="G8358" s="64"/>
    </row>
    <row r="8359" ht="15.0" customHeight="1">
      <c r="E8359" s="64"/>
      <c r="F8359" s="65"/>
      <c r="G8359" s="64"/>
    </row>
    <row r="8360" ht="15.0" customHeight="1">
      <c r="E8360" s="64"/>
      <c r="F8360" s="65"/>
      <c r="G8360" s="64"/>
    </row>
    <row r="8361" ht="15.0" customHeight="1">
      <c r="E8361" s="64"/>
      <c r="F8361" s="65"/>
      <c r="G8361" s="64"/>
    </row>
    <row r="8362" ht="15.0" customHeight="1">
      <c r="E8362" s="64"/>
      <c r="F8362" s="65"/>
      <c r="G8362" s="64"/>
    </row>
    <row r="8363" ht="15.0" customHeight="1">
      <c r="E8363" s="64"/>
      <c r="F8363" s="65"/>
      <c r="G8363" s="64"/>
    </row>
    <row r="8364" ht="15.0" customHeight="1">
      <c r="E8364" s="64"/>
      <c r="F8364" s="65"/>
      <c r="G8364" s="64"/>
    </row>
    <row r="8365" ht="15.0" customHeight="1">
      <c r="E8365" s="64"/>
      <c r="F8365" s="65"/>
      <c r="G8365" s="64"/>
    </row>
    <row r="8366" ht="15.0" customHeight="1">
      <c r="E8366" s="64"/>
      <c r="F8366" s="65"/>
      <c r="G8366" s="64"/>
    </row>
    <row r="8367" ht="15.0" customHeight="1">
      <c r="E8367" s="64"/>
      <c r="F8367" s="65"/>
      <c r="G8367" s="64"/>
    </row>
    <row r="8368" ht="15.0" customHeight="1">
      <c r="E8368" s="64"/>
      <c r="F8368" s="65"/>
      <c r="G8368" s="64"/>
    </row>
    <row r="8369" ht="15.0" customHeight="1">
      <c r="E8369" s="64"/>
      <c r="F8369" s="65"/>
      <c r="G8369" s="64"/>
    </row>
    <row r="8370" ht="15.0" customHeight="1">
      <c r="E8370" s="64"/>
      <c r="F8370" s="65"/>
      <c r="G8370" s="64"/>
    </row>
    <row r="8371" ht="15.0" customHeight="1">
      <c r="E8371" s="64"/>
      <c r="F8371" s="65"/>
      <c r="G8371" s="64"/>
    </row>
    <row r="8372" ht="15.0" customHeight="1">
      <c r="E8372" s="64"/>
      <c r="F8372" s="65"/>
      <c r="G8372" s="64"/>
    </row>
    <row r="8373" ht="15.0" customHeight="1">
      <c r="E8373" s="64"/>
      <c r="F8373" s="65"/>
      <c r="G8373" s="64"/>
    </row>
    <row r="8374" ht="15.0" customHeight="1">
      <c r="E8374" s="64"/>
      <c r="F8374" s="65"/>
      <c r="G8374" s="64"/>
    </row>
    <row r="8375" ht="15.0" customHeight="1">
      <c r="E8375" s="64"/>
      <c r="F8375" s="65"/>
      <c r="G8375" s="64"/>
    </row>
    <row r="8376" ht="15.0" customHeight="1">
      <c r="E8376" s="64"/>
      <c r="F8376" s="65"/>
      <c r="G8376" s="64"/>
    </row>
    <row r="8377" ht="15.0" customHeight="1">
      <c r="E8377" s="64"/>
      <c r="F8377" s="65"/>
      <c r="G8377" s="64"/>
    </row>
    <row r="8378" ht="15.0" customHeight="1">
      <c r="E8378" s="64"/>
      <c r="F8378" s="65"/>
      <c r="G8378" s="64"/>
    </row>
    <row r="8379" ht="15.0" customHeight="1">
      <c r="E8379" s="64"/>
      <c r="F8379" s="65"/>
      <c r="G8379" s="64"/>
    </row>
    <row r="8380" ht="15.0" customHeight="1">
      <c r="E8380" s="64"/>
      <c r="F8380" s="65"/>
      <c r="G8380" s="64"/>
    </row>
    <row r="8381" ht="15.0" customHeight="1">
      <c r="E8381" s="64"/>
      <c r="F8381" s="65"/>
      <c r="G8381" s="64"/>
    </row>
    <row r="8382" ht="15.0" customHeight="1">
      <c r="E8382" s="64"/>
      <c r="F8382" s="65"/>
      <c r="G8382" s="64"/>
    </row>
    <row r="8383" ht="15.0" customHeight="1">
      <c r="E8383" s="64"/>
      <c r="F8383" s="65"/>
      <c r="G8383" s="64"/>
    </row>
    <row r="8384" ht="15.0" customHeight="1">
      <c r="E8384" s="64"/>
      <c r="F8384" s="65"/>
      <c r="G8384" s="64"/>
    </row>
    <row r="8385" ht="15.0" customHeight="1">
      <c r="E8385" s="64"/>
      <c r="F8385" s="65"/>
      <c r="G8385" s="64"/>
    </row>
    <row r="8386" ht="15.0" customHeight="1">
      <c r="E8386" s="64"/>
      <c r="F8386" s="65"/>
      <c r="G8386" s="64"/>
    </row>
    <row r="8387" ht="15.0" customHeight="1">
      <c r="E8387" s="64"/>
      <c r="F8387" s="65"/>
      <c r="G8387" s="64"/>
    </row>
    <row r="8388" ht="15.0" customHeight="1">
      <c r="E8388" s="64"/>
      <c r="F8388" s="65"/>
      <c r="G8388" s="64"/>
    </row>
    <row r="8389" ht="15.0" customHeight="1">
      <c r="E8389" s="64"/>
      <c r="F8389" s="65"/>
      <c r="G8389" s="64"/>
    </row>
    <row r="8390" ht="15.0" customHeight="1">
      <c r="E8390" s="64"/>
      <c r="F8390" s="65"/>
      <c r="G8390" s="64"/>
    </row>
    <row r="8391" ht="15.0" customHeight="1">
      <c r="E8391" s="64"/>
      <c r="F8391" s="65"/>
      <c r="G8391" s="64"/>
    </row>
    <row r="8392" ht="15.0" customHeight="1">
      <c r="E8392" s="64"/>
      <c r="F8392" s="65"/>
      <c r="G8392" s="64"/>
    </row>
    <row r="8393" ht="15.0" customHeight="1">
      <c r="E8393" s="64"/>
      <c r="F8393" s="65"/>
      <c r="G8393" s="64"/>
    </row>
    <row r="8394" ht="15.0" customHeight="1">
      <c r="E8394" s="64"/>
      <c r="F8394" s="65"/>
      <c r="G8394" s="64"/>
    </row>
    <row r="8395" ht="15.0" customHeight="1">
      <c r="E8395" s="64"/>
      <c r="F8395" s="65"/>
      <c r="G8395" s="64"/>
    </row>
    <row r="8396" ht="15.0" customHeight="1">
      <c r="E8396" s="64"/>
      <c r="F8396" s="65"/>
      <c r="G8396" s="64"/>
    </row>
    <row r="8397" ht="15.0" customHeight="1">
      <c r="E8397" s="64"/>
      <c r="F8397" s="65"/>
      <c r="G8397" s="64"/>
    </row>
    <row r="8398" ht="15.0" customHeight="1">
      <c r="E8398" s="64"/>
      <c r="F8398" s="65"/>
      <c r="G8398" s="64"/>
    </row>
    <row r="8399" ht="15.0" customHeight="1">
      <c r="E8399" s="64"/>
      <c r="F8399" s="65"/>
      <c r="G8399" s="64"/>
    </row>
    <row r="8400" ht="15.0" customHeight="1">
      <c r="E8400" s="64"/>
      <c r="F8400" s="65"/>
      <c r="G8400" s="64"/>
    </row>
    <row r="8401" ht="15.0" customHeight="1">
      <c r="E8401" s="64"/>
      <c r="F8401" s="65"/>
      <c r="G8401" s="64"/>
    </row>
    <row r="8402" ht="15.0" customHeight="1">
      <c r="E8402" s="64"/>
      <c r="F8402" s="65"/>
      <c r="G8402" s="64"/>
    </row>
    <row r="8403" ht="15.0" customHeight="1">
      <c r="E8403" s="64"/>
      <c r="F8403" s="65"/>
      <c r="G8403" s="64"/>
    </row>
    <row r="8404" ht="15.0" customHeight="1">
      <c r="E8404" s="64"/>
      <c r="F8404" s="65"/>
      <c r="G8404" s="64"/>
    </row>
    <row r="8405" ht="15.0" customHeight="1">
      <c r="E8405" s="64"/>
      <c r="F8405" s="65"/>
      <c r="G8405" s="64"/>
    </row>
    <row r="8406" ht="15.0" customHeight="1">
      <c r="E8406" s="64"/>
      <c r="F8406" s="65"/>
      <c r="G8406" s="64"/>
    </row>
    <row r="8407" ht="15.0" customHeight="1">
      <c r="E8407" s="64"/>
      <c r="F8407" s="65"/>
      <c r="G8407" s="64"/>
    </row>
    <row r="8408" ht="15.0" customHeight="1">
      <c r="E8408" s="64"/>
      <c r="F8408" s="65"/>
      <c r="G8408" s="64"/>
    </row>
    <row r="8409" ht="15.0" customHeight="1">
      <c r="E8409" s="64"/>
      <c r="F8409" s="65"/>
      <c r="G8409" s="64"/>
    </row>
    <row r="8410" ht="15.0" customHeight="1">
      <c r="E8410" s="64"/>
      <c r="F8410" s="65"/>
      <c r="G8410" s="64"/>
    </row>
    <row r="8411" ht="15.0" customHeight="1">
      <c r="E8411" s="64"/>
      <c r="F8411" s="65"/>
      <c r="G8411" s="64"/>
    </row>
    <row r="8412" ht="15.0" customHeight="1">
      <c r="E8412" s="64"/>
      <c r="F8412" s="65"/>
      <c r="G8412" s="64"/>
    </row>
    <row r="8413" ht="15.0" customHeight="1">
      <c r="E8413" s="64"/>
      <c r="F8413" s="65"/>
      <c r="G8413" s="64"/>
    </row>
    <row r="8414" ht="15.0" customHeight="1">
      <c r="E8414" s="64"/>
      <c r="F8414" s="65"/>
      <c r="G8414" s="64"/>
    </row>
    <row r="8415" ht="15.0" customHeight="1">
      <c r="E8415" s="64"/>
      <c r="F8415" s="65"/>
      <c r="G8415" s="64"/>
    </row>
    <row r="8416" ht="15.0" customHeight="1">
      <c r="E8416" s="64"/>
      <c r="F8416" s="65"/>
      <c r="G8416" s="64"/>
    </row>
    <row r="8417" ht="15.0" customHeight="1">
      <c r="E8417" s="64"/>
      <c r="F8417" s="65"/>
      <c r="G8417" s="64"/>
    </row>
    <row r="8418" ht="15.0" customHeight="1">
      <c r="E8418" s="64"/>
      <c r="F8418" s="65"/>
      <c r="G8418" s="64"/>
    </row>
    <row r="8419" ht="15.0" customHeight="1">
      <c r="E8419" s="64"/>
      <c r="F8419" s="65"/>
      <c r="G8419" s="64"/>
    </row>
    <row r="8420" ht="15.0" customHeight="1">
      <c r="E8420" s="64"/>
      <c r="F8420" s="65"/>
      <c r="G8420" s="64"/>
    </row>
    <row r="8421" ht="15.0" customHeight="1">
      <c r="E8421" s="64"/>
      <c r="F8421" s="65"/>
      <c r="G8421" s="64"/>
    </row>
    <row r="8422" ht="15.0" customHeight="1">
      <c r="E8422" s="64"/>
      <c r="F8422" s="65"/>
      <c r="G8422" s="64"/>
    </row>
    <row r="8423" ht="15.0" customHeight="1">
      <c r="E8423" s="64"/>
      <c r="F8423" s="65"/>
      <c r="G8423" s="64"/>
    </row>
    <row r="8424" ht="15.0" customHeight="1">
      <c r="E8424" s="64"/>
      <c r="F8424" s="65"/>
      <c r="G8424" s="64"/>
    </row>
    <row r="8425" ht="15.0" customHeight="1">
      <c r="E8425" s="64"/>
      <c r="F8425" s="65"/>
      <c r="G8425" s="64"/>
    </row>
    <row r="8426" ht="15.0" customHeight="1">
      <c r="E8426" s="64"/>
      <c r="F8426" s="65"/>
      <c r="G8426" s="64"/>
    </row>
    <row r="8427" ht="15.0" customHeight="1">
      <c r="E8427" s="64"/>
      <c r="F8427" s="65"/>
      <c r="G8427" s="64"/>
    </row>
    <row r="8428" ht="15.0" customHeight="1">
      <c r="E8428" s="64"/>
      <c r="F8428" s="65"/>
      <c r="G8428" s="64"/>
    </row>
    <row r="8429" ht="15.0" customHeight="1">
      <c r="E8429" s="64"/>
      <c r="F8429" s="65"/>
      <c r="G8429" s="64"/>
    </row>
    <row r="8430" ht="15.0" customHeight="1">
      <c r="E8430" s="64"/>
      <c r="F8430" s="65"/>
      <c r="G8430" s="64"/>
    </row>
    <row r="8431" ht="15.0" customHeight="1">
      <c r="E8431" s="64"/>
      <c r="F8431" s="65"/>
      <c r="G8431" s="64"/>
    </row>
    <row r="8432" ht="15.0" customHeight="1">
      <c r="E8432" s="64"/>
      <c r="F8432" s="65"/>
      <c r="G8432" s="64"/>
    </row>
    <row r="8433" ht="15.0" customHeight="1">
      <c r="E8433" s="64"/>
      <c r="F8433" s="65"/>
      <c r="G8433" s="64"/>
    </row>
    <row r="8434" ht="15.0" customHeight="1">
      <c r="E8434" s="64"/>
      <c r="F8434" s="65"/>
      <c r="G8434" s="64"/>
    </row>
    <row r="8435" ht="15.0" customHeight="1">
      <c r="E8435" s="64"/>
      <c r="F8435" s="65"/>
      <c r="G8435" s="64"/>
    </row>
    <row r="8436" ht="15.0" customHeight="1">
      <c r="E8436" s="64"/>
      <c r="F8436" s="65"/>
      <c r="G8436" s="64"/>
    </row>
    <row r="8437" ht="15.0" customHeight="1">
      <c r="E8437" s="64"/>
      <c r="F8437" s="65"/>
      <c r="G8437" s="64"/>
    </row>
    <row r="8438" ht="15.0" customHeight="1">
      <c r="E8438" s="64"/>
      <c r="F8438" s="65"/>
      <c r="G8438" s="64"/>
    </row>
    <row r="8439" ht="15.0" customHeight="1">
      <c r="E8439" s="64"/>
      <c r="F8439" s="65"/>
      <c r="G8439" s="64"/>
    </row>
    <row r="8440" ht="15.0" customHeight="1">
      <c r="E8440" s="64"/>
      <c r="F8440" s="65"/>
      <c r="G8440" s="64"/>
    </row>
    <row r="8441" ht="15.0" customHeight="1">
      <c r="E8441" s="64"/>
      <c r="F8441" s="65"/>
      <c r="G8441" s="64"/>
    </row>
    <row r="8442" ht="15.0" customHeight="1">
      <c r="E8442" s="64"/>
      <c r="F8442" s="65"/>
      <c r="G8442" s="64"/>
    </row>
    <row r="8443" ht="15.0" customHeight="1">
      <c r="E8443" s="64"/>
      <c r="F8443" s="65"/>
      <c r="G8443" s="64"/>
    </row>
    <row r="8444" ht="15.0" customHeight="1">
      <c r="E8444" s="64"/>
      <c r="F8444" s="65"/>
      <c r="G8444" s="64"/>
    </row>
    <row r="8445" ht="15.0" customHeight="1">
      <c r="E8445" s="64"/>
      <c r="F8445" s="65"/>
      <c r="G8445" s="64"/>
    </row>
    <row r="8446" ht="15.0" customHeight="1">
      <c r="E8446" s="64"/>
      <c r="F8446" s="65"/>
      <c r="G8446" s="64"/>
    </row>
    <row r="8447" ht="15.0" customHeight="1">
      <c r="E8447" s="64"/>
      <c r="F8447" s="65"/>
      <c r="G8447" s="64"/>
    </row>
    <row r="8448" ht="15.0" customHeight="1">
      <c r="E8448" s="64"/>
      <c r="F8448" s="65"/>
      <c r="G8448" s="64"/>
    </row>
    <row r="8449" ht="15.0" customHeight="1">
      <c r="E8449" s="64"/>
      <c r="F8449" s="65"/>
      <c r="G8449" s="64"/>
    </row>
    <row r="8450" ht="15.0" customHeight="1">
      <c r="E8450" s="64"/>
      <c r="F8450" s="65"/>
      <c r="G8450" s="64"/>
    </row>
    <row r="8451" ht="15.0" customHeight="1">
      <c r="E8451" s="64"/>
      <c r="F8451" s="65"/>
      <c r="G8451" s="64"/>
    </row>
    <row r="8452" ht="15.0" customHeight="1">
      <c r="E8452" s="64"/>
      <c r="F8452" s="65"/>
      <c r="G8452" s="64"/>
    </row>
    <row r="8453" ht="15.0" customHeight="1">
      <c r="E8453" s="64"/>
      <c r="F8453" s="65"/>
      <c r="G8453" s="64"/>
    </row>
    <row r="8454" ht="15.0" customHeight="1">
      <c r="E8454" s="64"/>
      <c r="F8454" s="65"/>
      <c r="G8454" s="64"/>
    </row>
    <row r="8455" ht="15.0" customHeight="1">
      <c r="E8455" s="64"/>
      <c r="F8455" s="65"/>
      <c r="G8455" s="64"/>
    </row>
    <row r="8456" ht="15.0" customHeight="1">
      <c r="E8456" s="64"/>
      <c r="F8456" s="65"/>
      <c r="G8456" s="64"/>
    </row>
    <row r="8457" ht="15.0" customHeight="1">
      <c r="E8457" s="64"/>
      <c r="F8457" s="65"/>
      <c r="G8457" s="64"/>
    </row>
    <row r="8458" ht="15.0" customHeight="1">
      <c r="E8458" s="64"/>
      <c r="F8458" s="65"/>
      <c r="G8458" s="64"/>
    </row>
    <row r="8459" ht="15.0" customHeight="1">
      <c r="E8459" s="64"/>
      <c r="F8459" s="65"/>
      <c r="G8459" s="64"/>
    </row>
    <row r="8460" ht="15.0" customHeight="1">
      <c r="E8460" s="64"/>
      <c r="F8460" s="65"/>
      <c r="G8460" s="64"/>
    </row>
    <row r="8461" ht="15.0" customHeight="1">
      <c r="E8461" s="64"/>
      <c r="F8461" s="65"/>
      <c r="G8461" s="64"/>
    </row>
    <row r="8462" ht="15.0" customHeight="1">
      <c r="E8462" s="64"/>
      <c r="F8462" s="65"/>
      <c r="G8462" s="64"/>
    </row>
    <row r="8463" ht="15.0" customHeight="1">
      <c r="E8463" s="64"/>
      <c r="F8463" s="65"/>
      <c r="G8463" s="64"/>
    </row>
    <row r="8464" ht="15.0" customHeight="1">
      <c r="E8464" s="64"/>
      <c r="F8464" s="65"/>
      <c r="G8464" s="64"/>
    </row>
    <row r="8465" ht="15.0" customHeight="1">
      <c r="E8465" s="64"/>
      <c r="F8465" s="65"/>
      <c r="G8465" s="64"/>
    </row>
    <row r="8466" ht="15.0" customHeight="1">
      <c r="E8466" s="64"/>
      <c r="F8466" s="65"/>
      <c r="G8466" s="64"/>
    </row>
    <row r="8467" ht="15.0" customHeight="1">
      <c r="E8467" s="64"/>
      <c r="F8467" s="65"/>
      <c r="G8467" s="64"/>
    </row>
    <row r="8468" ht="15.0" customHeight="1">
      <c r="E8468" s="64"/>
      <c r="F8468" s="65"/>
      <c r="G8468" s="64"/>
    </row>
    <row r="8469" ht="15.0" customHeight="1">
      <c r="E8469" s="64"/>
      <c r="F8469" s="65"/>
      <c r="G8469" s="64"/>
    </row>
    <row r="8470" ht="15.0" customHeight="1">
      <c r="E8470" s="64"/>
      <c r="F8470" s="65"/>
      <c r="G8470" s="64"/>
    </row>
    <row r="8471" ht="15.0" customHeight="1">
      <c r="E8471" s="64"/>
      <c r="F8471" s="65"/>
      <c r="G8471" s="64"/>
    </row>
    <row r="8472" ht="15.0" customHeight="1">
      <c r="E8472" s="64"/>
      <c r="F8472" s="65"/>
      <c r="G8472" s="64"/>
    </row>
    <row r="8473" ht="15.0" customHeight="1">
      <c r="E8473" s="64"/>
      <c r="F8473" s="65"/>
      <c r="G8473" s="64"/>
    </row>
    <row r="8474" ht="15.0" customHeight="1">
      <c r="E8474" s="64"/>
      <c r="F8474" s="65"/>
      <c r="G8474" s="64"/>
    </row>
    <row r="8475" ht="15.0" customHeight="1">
      <c r="E8475" s="64"/>
      <c r="F8475" s="65"/>
      <c r="G8475" s="64"/>
    </row>
    <row r="8476" ht="15.0" customHeight="1">
      <c r="E8476" s="64"/>
      <c r="F8476" s="65"/>
      <c r="G8476" s="64"/>
    </row>
    <row r="8477" ht="15.0" customHeight="1">
      <c r="E8477" s="64"/>
      <c r="F8477" s="65"/>
      <c r="G8477" s="64"/>
    </row>
    <row r="8478" ht="15.0" customHeight="1">
      <c r="E8478" s="64"/>
      <c r="F8478" s="65"/>
      <c r="G8478" s="64"/>
    </row>
    <row r="8479" ht="15.0" customHeight="1">
      <c r="E8479" s="64"/>
      <c r="F8479" s="65"/>
      <c r="G8479" s="64"/>
    </row>
    <row r="8480" ht="15.0" customHeight="1">
      <c r="E8480" s="64"/>
      <c r="F8480" s="65"/>
      <c r="G8480" s="64"/>
    </row>
    <row r="8481" ht="15.0" customHeight="1">
      <c r="E8481" s="64"/>
      <c r="F8481" s="65"/>
      <c r="G8481" s="64"/>
    </row>
    <row r="8482" ht="15.0" customHeight="1">
      <c r="E8482" s="64"/>
      <c r="F8482" s="65"/>
      <c r="G8482" s="64"/>
    </row>
    <row r="8483" ht="15.0" customHeight="1">
      <c r="E8483" s="64"/>
      <c r="F8483" s="65"/>
      <c r="G8483" s="64"/>
    </row>
    <row r="8484" ht="15.0" customHeight="1">
      <c r="E8484" s="64"/>
      <c r="F8484" s="65"/>
      <c r="G8484" s="64"/>
    </row>
    <row r="8485" ht="15.0" customHeight="1">
      <c r="E8485" s="64"/>
      <c r="F8485" s="65"/>
      <c r="G8485" s="64"/>
    </row>
    <row r="8486" ht="15.0" customHeight="1">
      <c r="E8486" s="64"/>
      <c r="F8486" s="65"/>
      <c r="G8486" s="64"/>
    </row>
    <row r="8487" ht="15.0" customHeight="1">
      <c r="E8487" s="64"/>
      <c r="F8487" s="65"/>
      <c r="G8487" s="64"/>
    </row>
    <row r="8488" ht="15.0" customHeight="1">
      <c r="E8488" s="64"/>
      <c r="F8488" s="65"/>
      <c r="G8488" s="64"/>
    </row>
    <row r="8489" ht="15.0" customHeight="1">
      <c r="E8489" s="64"/>
      <c r="F8489" s="65"/>
      <c r="G8489" s="64"/>
    </row>
    <row r="8490" ht="15.0" customHeight="1">
      <c r="E8490" s="64"/>
      <c r="F8490" s="65"/>
      <c r="G8490" s="64"/>
    </row>
    <row r="8491" ht="15.0" customHeight="1">
      <c r="E8491" s="64"/>
      <c r="F8491" s="65"/>
      <c r="G8491" s="64"/>
    </row>
    <row r="8492" ht="15.0" customHeight="1">
      <c r="E8492" s="64"/>
      <c r="F8492" s="65"/>
      <c r="G8492" s="64"/>
    </row>
    <row r="8493" ht="15.0" customHeight="1">
      <c r="E8493" s="64"/>
      <c r="F8493" s="65"/>
      <c r="G8493" s="64"/>
    </row>
    <row r="8494" ht="15.0" customHeight="1">
      <c r="E8494" s="64"/>
      <c r="F8494" s="65"/>
      <c r="G8494" s="64"/>
    </row>
    <row r="8495" ht="15.0" customHeight="1">
      <c r="E8495" s="64"/>
      <c r="F8495" s="65"/>
      <c r="G8495" s="64"/>
    </row>
    <row r="8496" ht="15.0" customHeight="1">
      <c r="E8496" s="64"/>
      <c r="F8496" s="65"/>
      <c r="G8496" s="64"/>
    </row>
    <row r="8497" ht="15.0" customHeight="1">
      <c r="E8497" s="64"/>
      <c r="F8497" s="65"/>
      <c r="G8497" s="64"/>
    </row>
    <row r="8498" ht="15.0" customHeight="1">
      <c r="E8498" s="64"/>
      <c r="F8498" s="65"/>
      <c r="G8498" s="64"/>
    </row>
    <row r="8499" ht="15.0" customHeight="1">
      <c r="E8499" s="64"/>
      <c r="F8499" s="65"/>
      <c r="G8499" s="64"/>
    </row>
    <row r="8500" ht="15.0" customHeight="1">
      <c r="E8500" s="64"/>
      <c r="F8500" s="65"/>
      <c r="G8500" s="64"/>
    </row>
    <row r="8501" ht="15.0" customHeight="1">
      <c r="E8501" s="64"/>
      <c r="F8501" s="65"/>
      <c r="G8501" s="64"/>
    </row>
    <row r="8502" ht="15.0" customHeight="1">
      <c r="E8502" s="64"/>
      <c r="F8502" s="65"/>
      <c r="G8502" s="64"/>
    </row>
    <row r="8503" ht="15.0" customHeight="1">
      <c r="E8503" s="64"/>
      <c r="F8503" s="65"/>
      <c r="G8503" s="64"/>
    </row>
    <row r="8504" ht="15.0" customHeight="1">
      <c r="E8504" s="64"/>
      <c r="F8504" s="65"/>
      <c r="G8504" s="64"/>
    </row>
    <row r="8505" ht="15.0" customHeight="1">
      <c r="E8505" s="64"/>
      <c r="F8505" s="65"/>
      <c r="G8505" s="64"/>
    </row>
    <row r="8506" ht="15.0" customHeight="1">
      <c r="E8506" s="64"/>
      <c r="F8506" s="65"/>
      <c r="G8506" s="64"/>
    </row>
    <row r="8507" ht="15.0" customHeight="1">
      <c r="E8507" s="64"/>
      <c r="F8507" s="65"/>
      <c r="G8507" s="64"/>
    </row>
    <row r="8508" ht="15.0" customHeight="1">
      <c r="E8508" s="64"/>
      <c r="F8508" s="65"/>
      <c r="G8508" s="64"/>
    </row>
    <row r="8509" ht="15.0" customHeight="1">
      <c r="E8509" s="64"/>
      <c r="F8509" s="65"/>
      <c r="G8509" s="64"/>
    </row>
    <row r="8510" ht="15.0" customHeight="1">
      <c r="E8510" s="64"/>
      <c r="F8510" s="65"/>
      <c r="G8510" s="64"/>
    </row>
    <row r="8511" ht="15.0" customHeight="1">
      <c r="E8511" s="64"/>
      <c r="F8511" s="65"/>
      <c r="G8511" s="64"/>
    </row>
    <row r="8512" ht="15.0" customHeight="1">
      <c r="E8512" s="64"/>
      <c r="F8512" s="65"/>
      <c r="G8512" s="64"/>
    </row>
    <row r="8513" ht="15.0" customHeight="1">
      <c r="E8513" s="64"/>
      <c r="F8513" s="65"/>
      <c r="G8513" s="64"/>
    </row>
    <row r="8514" ht="15.0" customHeight="1">
      <c r="E8514" s="64"/>
      <c r="F8514" s="65"/>
      <c r="G8514" s="64"/>
    </row>
    <row r="8515" ht="15.0" customHeight="1">
      <c r="E8515" s="64"/>
      <c r="F8515" s="65"/>
      <c r="G8515" s="64"/>
    </row>
    <row r="8516" ht="15.0" customHeight="1">
      <c r="E8516" s="64"/>
      <c r="F8516" s="65"/>
      <c r="G8516" s="64"/>
    </row>
    <row r="8517" ht="15.0" customHeight="1">
      <c r="E8517" s="64"/>
      <c r="F8517" s="65"/>
      <c r="G8517" s="64"/>
    </row>
    <row r="8518" ht="15.0" customHeight="1">
      <c r="E8518" s="64"/>
      <c r="F8518" s="65"/>
      <c r="G8518" s="64"/>
    </row>
    <row r="8519" ht="15.0" customHeight="1">
      <c r="E8519" s="64"/>
      <c r="F8519" s="65"/>
      <c r="G8519" s="64"/>
    </row>
    <row r="8520" ht="15.0" customHeight="1">
      <c r="E8520" s="64"/>
      <c r="F8520" s="65"/>
      <c r="G8520" s="64"/>
    </row>
    <row r="8521" ht="15.0" customHeight="1">
      <c r="E8521" s="64"/>
      <c r="F8521" s="65"/>
      <c r="G8521" s="64"/>
    </row>
    <row r="8522" ht="15.0" customHeight="1">
      <c r="E8522" s="64"/>
      <c r="F8522" s="65"/>
      <c r="G8522" s="64"/>
    </row>
    <row r="8523" ht="15.0" customHeight="1">
      <c r="E8523" s="64"/>
      <c r="F8523" s="65"/>
      <c r="G8523" s="64"/>
    </row>
    <row r="8524" ht="15.0" customHeight="1">
      <c r="E8524" s="64"/>
      <c r="F8524" s="65"/>
      <c r="G8524" s="64"/>
    </row>
    <row r="8525" ht="15.0" customHeight="1">
      <c r="E8525" s="64"/>
      <c r="F8525" s="65"/>
      <c r="G8525" s="64"/>
    </row>
    <row r="8526" ht="15.0" customHeight="1">
      <c r="E8526" s="64"/>
      <c r="F8526" s="65"/>
      <c r="G8526" s="64"/>
    </row>
    <row r="8527" ht="15.0" customHeight="1">
      <c r="E8527" s="64"/>
      <c r="F8527" s="65"/>
      <c r="G8527" s="64"/>
    </row>
    <row r="8528" ht="15.0" customHeight="1">
      <c r="E8528" s="64"/>
      <c r="F8528" s="65"/>
      <c r="G8528" s="64"/>
    </row>
    <row r="8529" ht="15.0" customHeight="1">
      <c r="E8529" s="64"/>
      <c r="F8529" s="65"/>
      <c r="G8529" s="64"/>
    </row>
    <row r="8530" ht="15.0" customHeight="1">
      <c r="E8530" s="64"/>
      <c r="F8530" s="65"/>
      <c r="G8530" s="64"/>
    </row>
    <row r="8531" ht="15.0" customHeight="1">
      <c r="E8531" s="64"/>
      <c r="F8531" s="65"/>
      <c r="G8531" s="64"/>
    </row>
    <row r="8532" ht="15.0" customHeight="1">
      <c r="E8532" s="64"/>
      <c r="F8532" s="65"/>
      <c r="G8532" s="64"/>
    </row>
    <row r="8533" ht="15.0" customHeight="1">
      <c r="E8533" s="64"/>
      <c r="F8533" s="65"/>
      <c r="G8533" s="64"/>
    </row>
    <row r="8534" ht="15.0" customHeight="1">
      <c r="E8534" s="64"/>
      <c r="F8534" s="65"/>
      <c r="G8534" s="64"/>
    </row>
    <row r="8535" ht="15.0" customHeight="1">
      <c r="E8535" s="64"/>
      <c r="F8535" s="65"/>
      <c r="G8535" s="64"/>
    </row>
    <row r="8536" ht="15.0" customHeight="1">
      <c r="E8536" s="64"/>
      <c r="F8536" s="65"/>
      <c r="G8536" s="64"/>
    </row>
    <row r="8537" ht="15.0" customHeight="1">
      <c r="E8537" s="64"/>
      <c r="F8537" s="65"/>
      <c r="G8537" s="64"/>
    </row>
    <row r="8538" ht="15.0" customHeight="1">
      <c r="E8538" s="64"/>
      <c r="F8538" s="65"/>
      <c r="G8538" s="64"/>
    </row>
    <row r="8539" ht="15.0" customHeight="1">
      <c r="E8539" s="64"/>
      <c r="F8539" s="65"/>
      <c r="G8539" s="64"/>
    </row>
    <row r="8540" ht="15.0" customHeight="1">
      <c r="E8540" s="64"/>
      <c r="F8540" s="65"/>
      <c r="G8540" s="64"/>
    </row>
    <row r="8541" ht="15.0" customHeight="1">
      <c r="E8541" s="64"/>
      <c r="F8541" s="65"/>
      <c r="G8541" s="64"/>
    </row>
    <row r="8542" ht="15.0" customHeight="1">
      <c r="E8542" s="64"/>
      <c r="F8542" s="65"/>
      <c r="G8542" s="64"/>
    </row>
    <row r="8543" ht="15.0" customHeight="1">
      <c r="E8543" s="64"/>
      <c r="F8543" s="65"/>
      <c r="G8543" s="64"/>
    </row>
    <row r="8544" ht="15.0" customHeight="1">
      <c r="E8544" s="64"/>
      <c r="F8544" s="65"/>
      <c r="G8544" s="64"/>
    </row>
    <row r="8545" ht="15.0" customHeight="1">
      <c r="E8545" s="64"/>
      <c r="F8545" s="65"/>
      <c r="G8545" s="64"/>
    </row>
    <row r="8546" ht="15.0" customHeight="1">
      <c r="E8546" s="64"/>
      <c r="F8546" s="65"/>
      <c r="G8546" s="64"/>
    </row>
    <row r="8547" ht="15.0" customHeight="1">
      <c r="E8547" s="64"/>
      <c r="F8547" s="65"/>
      <c r="G8547" s="64"/>
    </row>
    <row r="8548" ht="15.0" customHeight="1">
      <c r="E8548" s="64"/>
      <c r="F8548" s="65"/>
      <c r="G8548" s="64"/>
    </row>
    <row r="8549" ht="15.0" customHeight="1">
      <c r="E8549" s="64"/>
      <c r="F8549" s="65"/>
      <c r="G8549" s="64"/>
    </row>
    <row r="8550" ht="15.0" customHeight="1">
      <c r="E8550" s="64"/>
      <c r="F8550" s="65"/>
      <c r="G8550" s="64"/>
    </row>
    <row r="8551" ht="15.0" customHeight="1">
      <c r="E8551" s="64"/>
      <c r="F8551" s="65"/>
      <c r="G8551" s="64"/>
    </row>
    <row r="8552" ht="15.0" customHeight="1">
      <c r="E8552" s="64"/>
      <c r="F8552" s="65"/>
      <c r="G8552" s="64"/>
    </row>
    <row r="8553" ht="15.0" customHeight="1">
      <c r="E8553" s="64"/>
      <c r="F8553" s="65"/>
      <c r="G8553" s="64"/>
    </row>
    <row r="8554" ht="15.0" customHeight="1">
      <c r="E8554" s="64"/>
      <c r="F8554" s="65"/>
      <c r="G8554" s="64"/>
    </row>
    <row r="8555" ht="15.0" customHeight="1">
      <c r="E8555" s="64"/>
      <c r="F8555" s="65"/>
      <c r="G8555" s="64"/>
    </row>
    <row r="8556" ht="15.0" customHeight="1">
      <c r="E8556" s="64"/>
      <c r="F8556" s="65"/>
      <c r="G8556" s="64"/>
    </row>
    <row r="8557" ht="15.0" customHeight="1">
      <c r="E8557" s="64"/>
      <c r="F8557" s="65"/>
      <c r="G8557" s="64"/>
    </row>
    <row r="8558" ht="15.0" customHeight="1">
      <c r="E8558" s="64"/>
      <c r="F8558" s="65"/>
      <c r="G8558" s="64"/>
    </row>
    <row r="8559" ht="15.0" customHeight="1">
      <c r="E8559" s="64"/>
      <c r="F8559" s="65"/>
      <c r="G8559" s="64"/>
    </row>
    <row r="8560" ht="15.0" customHeight="1">
      <c r="E8560" s="64"/>
      <c r="F8560" s="65"/>
      <c r="G8560" s="64"/>
    </row>
    <row r="8561" ht="15.0" customHeight="1">
      <c r="E8561" s="64"/>
      <c r="F8561" s="65"/>
      <c r="G8561" s="64"/>
    </row>
    <row r="8562" ht="15.0" customHeight="1">
      <c r="E8562" s="64"/>
      <c r="F8562" s="65"/>
      <c r="G8562" s="64"/>
    </row>
    <row r="8563" ht="15.0" customHeight="1">
      <c r="E8563" s="64"/>
      <c r="F8563" s="65"/>
      <c r="G8563" s="64"/>
    </row>
    <row r="8564" ht="15.0" customHeight="1">
      <c r="E8564" s="64"/>
      <c r="F8564" s="65"/>
      <c r="G8564" s="64"/>
    </row>
    <row r="8565" ht="15.0" customHeight="1">
      <c r="E8565" s="64"/>
      <c r="F8565" s="65"/>
      <c r="G8565" s="64"/>
    </row>
    <row r="8566" ht="15.0" customHeight="1">
      <c r="E8566" s="64"/>
      <c r="F8566" s="65"/>
      <c r="G8566" s="64"/>
    </row>
    <row r="8567" ht="15.0" customHeight="1">
      <c r="E8567" s="64"/>
      <c r="F8567" s="65"/>
      <c r="G8567" s="64"/>
    </row>
    <row r="8568" ht="15.0" customHeight="1">
      <c r="E8568" s="64"/>
      <c r="F8568" s="65"/>
      <c r="G8568" s="64"/>
    </row>
    <row r="8569" ht="15.0" customHeight="1">
      <c r="E8569" s="64"/>
      <c r="F8569" s="65"/>
      <c r="G8569" s="64"/>
    </row>
    <row r="8570" ht="15.0" customHeight="1">
      <c r="E8570" s="64"/>
      <c r="F8570" s="65"/>
      <c r="G8570" s="64"/>
    </row>
    <row r="8571" ht="15.0" customHeight="1">
      <c r="E8571" s="64"/>
      <c r="F8571" s="65"/>
      <c r="G8571" s="64"/>
    </row>
    <row r="8572" ht="15.0" customHeight="1">
      <c r="E8572" s="64"/>
      <c r="F8572" s="65"/>
      <c r="G8572" s="64"/>
    </row>
    <row r="8573" ht="15.0" customHeight="1">
      <c r="E8573" s="64"/>
      <c r="F8573" s="65"/>
      <c r="G8573" s="64"/>
    </row>
    <row r="8574" ht="15.0" customHeight="1">
      <c r="E8574" s="64"/>
      <c r="F8574" s="65"/>
      <c r="G8574" s="64"/>
    </row>
    <row r="8575" ht="15.0" customHeight="1">
      <c r="E8575" s="64"/>
      <c r="F8575" s="65"/>
      <c r="G8575" s="64"/>
    </row>
    <row r="8576" ht="15.0" customHeight="1">
      <c r="E8576" s="64"/>
      <c r="F8576" s="65"/>
      <c r="G8576" s="64"/>
    </row>
    <row r="8577" ht="15.0" customHeight="1">
      <c r="E8577" s="64"/>
      <c r="F8577" s="65"/>
      <c r="G8577" s="64"/>
    </row>
    <row r="8578" ht="15.0" customHeight="1">
      <c r="E8578" s="64"/>
      <c r="F8578" s="65"/>
      <c r="G8578" s="64"/>
    </row>
    <row r="8579" ht="15.0" customHeight="1">
      <c r="E8579" s="64"/>
      <c r="F8579" s="65"/>
      <c r="G8579" s="64"/>
    </row>
    <row r="8580" ht="15.0" customHeight="1">
      <c r="E8580" s="64"/>
      <c r="F8580" s="65"/>
      <c r="G8580" s="64"/>
    </row>
    <row r="8581" ht="15.0" customHeight="1">
      <c r="E8581" s="64"/>
      <c r="F8581" s="65"/>
      <c r="G8581" s="64"/>
    </row>
    <row r="8582" ht="15.0" customHeight="1">
      <c r="E8582" s="64"/>
      <c r="F8582" s="65"/>
      <c r="G8582" s="64"/>
    </row>
    <row r="8583" ht="15.0" customHeight="1">
      <c r="E8583" s="64"/>
      <c r="F8583" s="65"/>
      <c r="G8583" s="64"/>
    </row>
    <row r="8584" ht="15.0" customHeight="1">
      <c r="E8584" s="64"/>
      <c r="F8584" s="65"/>
      <c r="G8584" s="64"/>
    </row>
    <row r="8585" ht="15.0" customHeight="1">
      <c r="E8585" s="64"/>
      <c r="F8585" s="65"/>
      <c r="G8585" s="64"/>
    </row>
    <row r="8586" ht="15.0" customHeight="1">
      <c r="E8586" s="64"/>
      <c r="F8586" s="65"/>
      <c r="G8586" s="64"/>
    </row>
    <row r="8587" ht="15.0" customHeight="1">
      <c r="E8587" s="64"/>
      <c r="F8587" s="65"/>
      <c r="G8587" s="64"/>
    </row>
    <row r="8588" ht="15.0" customHeight="1">
      <c r="E8588" s="64"/>
      <c r="F8588" s="65"/>
      <c r="G8588" s="64"/>
    </row>
    <row r="8589" ht="15.0" customHeight="1">
      <c r="E8589" s="64"/>
      <c r="F8589" s="65"/>
      <c r="G8589" s="64"/>
    </row>
    <row r="8590" ht="15.0" customHeight="1">
      <c r="E8590" s="64"/>
      <c r="F8590" s="65"/>
      <c r="G8590" s="64"/>
    </row>
    <row r="8591" ht="15.0" customHeight="1">
      <c r="E8591" s="64"/>
      <c r="F8591" s="65"/>
      <c r="G8591" s="64"/>
    </row>
    <row r="8592" ht="15.0" customHeight="1">
      <c r="E8592" s="64"/>
      <c r="F8592" s="65"/>
      <c r="G8592" s="64"/>
    </row>
    <row r="8593" ht="15.0" customHeight="1">
      <c r="E8593" s="64"/>
      <c r="F8593" s="65"/>
      <c r="G8593" s="64"/>
    </row>
    <row r="8594" ht="15.0" customHeight="1">
      <c r="E8594" s="64"/>
      <c r="F8594" s="65"/>
      <c r="G8594" s="64"/>
    </row>
    <row r="8595" ht="15.0" customHeight="1">
      <c r="E8595" s="64"/>
      <c r="F8595" s="65"/>
      <c r="G8595" s="64"/>
    </row>
    <row r="8596" ht="15.0" customHeight="1">
      <c r="E8596" s="64"/>
      <c r="F8596" s="65"/>
      <c r="G8596" s="64"/>
    </row>
    <row r="8597" ht="15.0" customHeight="1">
      <c r="E8597" s="64"/>
      <c r="F8597" s="65"/>
      <c r="G8597" s="64"/>
    </row>
    <row r="8598" ht="15.0" customHeight="1">
      <c r="E8598" s="64"/>
      <c r="F8598" s="65"/>
      <c r="G8598" s="64"/>
    </row>
    <row r="8599" ht="15.0" customHeight="1">
      <c r="E8599" s="64"/>
      <c r="F8599" s="65"/>
      <c r="G8599" s="64"/>
    </row>
    <row r="8600" ht="15.0" customHeight="1">
      <c r="E8600" s="64"/>
      <c r="F8600" s="65"/>
      <c r="G8600" s="64"/>
    </row>
    <row r="8601" ht="15.0" customHeight="1">
      <c r="E8601" s="64"/>
      <c r="F8601" s="65"/>
      <c r="G8601" s="64"/>
    </row>
    <row r="8602" ht="15.0" customHeight="1">
      <c r="E8602" s="64"/>
      <c r="F8602" s="65"/>
      <c r="G8602" s="64"/>
    </row>
    <row r="8603" ht="15.0" customHeight="1">
      <c r="E8603" s="64"/>
      <c r="F8603" s="65"/>
      <c r="G8603" s="64"/>
    </row>
    <row r="8604" ht="15.0" customHeight="1">
      <c r="E8604" s="64"/>
      <c r="F8604" s="65"/>
      <c r="G8604" s="64"/>
    </row>
    <row r="8605" ht="15.0" customHeight="1">
      <c r="E8605" s="64"/>
      <c r="F8605" s="65"/>
      <c r="G8605" s="64"/>
    </row>
    <row r="8606" ht="15.0" customHeight="1">
      <c r="E8606" s="64"/>
      <c r="F8606" s="65"/>
      <c r="G8606" s="64"/>
    </row>
    <row r="8607" ht="15.0" customHeight="1">
      <c r="E8607" s="64"/>
      <c r="F8607" s="65"/>
      <c r="G8607" s="64"/>
    </row>
    <row r="8608" ht="15.0" customHeight="1">
      <c r="E8608" s="64"/>
      <c r="F8608" s="65"/>
      <c r="G8608" s="64"/>
    </row>
    <row r="8609" ht="15.0" customHeight="1">
      <c r="E8609" s="64"/>
      <c r="F8609" s="65"/>
      <c r="G8609" s="64"/>
    </row>
    <row r="8610" ht="15.0" customHeight="1">
      <c r="E8610" s="64"/>
      <c r="F8610" s="65"/>
      <c r="G8610" s="64"/>
    </row>
    <row r="8611" ht="15.0" customHeight="1">
      <c r="E8611" s="64"/>
      <c r="F8611" s="65"/>
      <c r="G8611" s="64"/>
    </row>
    <row r="8612" ht="15.0" customHeight="1">
      <c r="E8612" s="64"/>
      <c r="F8612" s="65"/>
      <c r="G8612" s="64"/>
    </row>
    <row r="8613" ht="15.0" customHeight="1">
      <c r="E8613" s="64"/>
      <c r="F8613" s="65"/>
      <c r="G8613" s="64"/>
    </row>
    <row r="8614" ht="15.0" customHeight="1">
      <c r="E8614" s="64"/>
      <c r="F8614" s="65"/>
      <c r="G8614" s="64"/>
    </row>
    <row r="8615" ht="15.0" customHeight="1">
      <c r="E8615" s="64"/>
      <c r="F8615" s="65"/>
      <c r="G8615" s="64"/>
    </row>
    <row r="8616" ht="15.0" customHeight="1">
      <c r="E8616" s="64"/>
      <c r="F8616" s="65"/>
      <c r="G8616" s="64"/>
    </row>
    <row r="8617" ht="15.0" customHeight="1">
      <c r="E8617" s="64"/>
      <c r="F8617" s="65"/>
      <c r="G8617" s="64"/>
    </row>
    <row r="8618" ht="15.0" customHeight="1">
      <c r="E8618" s="64"/>
      <c r="F8618" s="65"/>
      <c r="G8618" s="64"/>
    </row>
    <row r="8619" ht="15.0" customHeight="1">
      <c r="E8619" s="64"/>
      <c r="F8619" s="65"/>
      <c r="G8619" s="64"/>
    </row>
    <row r="8620" ht="15.0" customHeight="1">
      <c r="E8620" s="64"/>
      <c r="F8620" s="65"/>
      <c r="G8620" s="64"/>
    </row>
    <row r="8621" ht="15.0" customHeight="1">
      <c r="E8621" s="64"/>
      <c r="F8621" s="65"/>
      <c r="G8621" s="64"/>
    </row>
    <row r="8622" ht="15.0" customHeight="1">
      <c r="E8622" s="64"/>
      <c r="F8622" s="65"/>
      <c r="G8622" s="64"/>
    </row>
    <row r="8623" ht="15.0" customHeight="1">
      <c r="E8623" s="64"/>
      <c r="F8623" s="65"/>
      <c r="G8623" s="64"/>
    </row>
    <row r="8624" ht="15.0" customHeight="1">
      <c r="E8624" s="64"/>
      <c r="F8624" s="65"/>
      <c r="G8624" s="64"/>
    </row>
    <row r="8625" ht="15.0" customHeight="1">
      <c r="E8625" s="64"/>
      <c r="F8625" s="65"/>
      <c r="G8625" s="64"/>
    </row>
    <row r="8626" ht="15.0" customHeight="1">
      <c r="E8626" s="64"/>
      <c r="F8626" s="65"/>
      <c r="G8626" s="64"/>
    </row>
    <row r="8627" ht="15.0" customHeight="1">
      <c r="E8627" s="64"/>
      <c r="F8627" s="65"/>
      <c r="G8627" s="64"/>
    </row>
    <row r="8628" ht="15.0" customHeight="1">
      <c r="E8628" s="64"/>
      <c r="F8628" s="65"/>
      <c r="G8628" s="64"/>
    </row>
    <row r="8629" ht="15.0" customHeight="1">
      <c r="E8629" s="64"/>
      <c r="F8629" s="65"/>
      <c r="G8629" s="64"/>
    </row>
    <row r="8630" ht="15.0" customHeight="1">
      <c r="E8630" s="64"/>
      <c r="F8630" s="65"/>
      <c r="G8630" s="64"/>
    </row>
    <row r="8631" ht="15.0" customHeight="1">
      <c r="E8631" s="64"/>
      <c r="F8631" s="65"/>
      <c r="G8631" s="64"/>
    </row>
    <row r="8632" ht="15.0" customHeight="1">
      <c r="E8632" s="64"/>
      <c r="F8632" s="65"/>
      <c r="G8632" s="64"/>
    </row>
    <row r="8633" ht="15.0" customHeight="1">
      <c r="E8633" s="64"/>
      <c r="F8633" s="65"/>
      <c r="G8633" s="64"/>
    </row>
    <row r="8634" ht="15.0" customHeight="1">
      <c r="E8634" s="64"/>
      <c r="F8634" s="65"/>
      <c r="G8634" s="64"/>
    </row>
    <row r="8635" ht="15.0" customHeight="1">
      <c r="E8635" s="64"/>
      <c r="F8635" s="65"/>
      <c r="G8635" s="64"/>
    </row>
    <row r="8636" ht="15.0" customHeight="1">
      <c r="E8636" s="64"/>
      <c r="F8636" s="65"/>
      <c r="G8636" s="64"/>
    </row>
    <row r="8637" ht="15.0" customHeight="1">
      <c r="E8637" s="64"/>
      <c r="F8637" s="65"/>
      <c r="G8637" s="64"/>
    </row>
    <row r="8638" ht="15.0" customHeight="1">
      <c r="E8638" s="64"/>
      <c r="F8638" s="65"/>
      <c r="G8638" s="64"/>
    </row>
    <row r="8639" ht="15.0" customHeight="1">
      <c r="E8639" s="64"/>
      <c r="F8639" s="65"/>
      <c r="G8639" s="64"/>
    </row>
    <row r="8640" ht="15.0" customHeight="1">
      <c r="E8640" s="64"/>
      <c r="F8640" s="65"/>
      <c r="G8640" s="64"/>
    </row>
    <row r="8641" ht="15.0" customHeight="1">
      <c r="E8641" s="64"/>
      <c r="F8641" s="65"/>
      <c r="G8641" s="64"/>
    </row>
    <row r="8642" ht="15.0" customHeight="1">
      <c r="E8642" s="64"/>
      <c r="F8642" s="65"/>
      <c r="G8642" s="64"/>
    </row>
    <row r="8643" ht="15.0" customHeight="1">
      <c r="E8643" s="64"/>
      <c r="F8643" s="65"/>
      <c r="G8643" s="64"/>
    </row>
    <row r="8644" ht="15.0" customHeight="1">
      <c r="E8644" s="64"/>
      <c r="F8644" s="65"/>
      <c r="G8644" s="64"/>
    </row>
    <row r="8645" ht="15.0" customHeight="1">
      <c r="E8645" s="64"/>
      <c r="F8645" s="65"/>
      <c r="G8645" s="64"/>
    </row>
    <row r="8646" ht="15.0" customHeight="1">
      <c r="E8646" s="64"/>
      <c r="F8646" s="65"/>
      <c r="G8646" s="64"/>
    </row>
    <row r="8647" ht="15.0" customHeight="1">
      <c r="E8647" s="64"/>
      <c r="F8647" s="65"/>
      <c r="G8647" s="64"/>
    </row>
    <row r="8648" ht="15.0" customHeight="1">
      <c r="E8648" s="64"/>
      <c r="F8648" s="65"/>
      <c r="G8648" s="64"/>
    </row>
    <row r="8649" ht="15.0" customHeight="1">
      <c r="E8649" s="64"/>
      <c r="F8649" s="65"/>
      <c r="G8649" s="64"/>
    </row>
    <row r="8650" ht="15.0" customHeight="1">
      <c r="E8650" s="64"/>
      <c r="F8650" s="65"/>
      <c r="G8650" s="64"/>
    </row>
    <row r="8651" ht="15.0" customHeight="1">
      <c r="E8651" s="64"/>
      <c r="F8651" s="65"/>
      <c r="G8651" s="64"/>
    </row>
    <row r="8652" ht="15.0" customHeight="1">
      <c r="E8652" s="64"/>
      <c r="F8652" s="65"/>
      <c r="G8652" s="64"/>
    </row>
    <row r="8653" ht="15.0" customHeight="1">
      <c r="E8653" s="64"/>
      <c r="F8653" s="65"/>
      <c r="G8653" s="64"/>
    </row>
    <row r="8654" ht="15.0" customHeight="1">
      <c r="E8654" s="64"/>
      <c r="F8654" s="65"/>
      <c r="G8654" s="64"/>
    </row>
    <row r="8655" ht="15.0" customHeight="1">
      <c r="E8655" s="64"/>
      <c r="F8655" s="65"/>
      <c r="G8655" s="64"/>
    </row>
    <row r="8656" ht="15.0" customHeight="1">
      <c r="E8656" s="64"/>
      <c r="F8656" s="65"/>
      <c r="G8656" s="64"/>
    </row>
    <row r="8657" ht="15.0" customHeight="1">
      <c r="E8657" s="64"/>
      <c r="F8657" s="65"/>
      <c r="G8657" s="64"/>
    </row>
    <row r="8658" ht="15.0" customHeight="1">
      <c r="E8658" s="64"/>
      <c r="F8658" s="65"/>
      <c r="G8658" s="64"/>
    </row>
    <row r="8659" ht="15.0" customHeight="1">
      <c r="E8659" s="64"/>
      <c r="F8659" s="65"/>
      <c r="G8659" s="64"/>
    </row>
    <row r="8660" ht="15.0" customHeight="1">
      <c r="E8660" s="64"/>
      <c r="F8660" s="65"/>
      <c r="G8660" s="64"/>
    </row>
    <row r="8661" ht="15.0" customHeight="1">
      <c r="E8661" s="64"/>
      <c r="F8661" s="65"/>
      <c r="G8661" s="64"/>
    </row>
    <row r="8662" ht="15.0" customHeight="1">
      <c r="E8662" s="64"/>
      <c r="F8662" s="65"/>
      <c r="G8662" s="64"/>
    </row>
    <row r="8663" ht="15.0" customHeight="1">
      <c r="E8663" s="64"/>
      <c r="F8663" s="65"/>
      <c r="G8663" s="64"/>
    </row>
    <row r="8664" ht="15.0" customHeight="1">
      <c r="E8664" s="64"/>
      <c r="F8664" s="65"/>
      <c r="G8664" s="64"/>
    </row>
    <row r="8665" ht="15.0" customHeight="1">
      <c r="E8665" s="64"/>
      <c r="F8665" s="65"/>
      <c r="G8665" s="64"/>
    </row>
    <row r="8666" ht="15.0" customHeight="1">
      <c r="E8666" s="64"/>
      <c r="F8666" s="65"/>
      <c r="G8666" s="64"/>
    </row>
    <row r="8667" ht="15.0" customHeight="1">
      <c r="E8667" s="64"/>
      <c r="F8667" s="65"/>
      <c r="G8667" s="64"/>
    </row>
    <row r="8668" ht="15.0" customHeight="1">
      <c r="E8668" s="64"/>
      <c r="F8668" s="65"/>
      <c r="G8668" s="64"/>
    </row>
    <row r="8669" ht="15.0" customHeight="1">
      <c r="E8669" s="64"/>
      <c r="F8669" s="65"/>
      <c r="G8669" s="64"/>
    </row>
    <row r="8670" ht="15.0" customHeight="1">
      <c r="E8670" s="64"/>
      <c r="F8670" s="65"/>
      <c r="G8670" s="64"/>
    </row>
    <row r="8671" ht="15.0" customHeight="1">
      <c r="E8671" s="64"/>
      <c r="F8671" s="65"/>
      <c r="G8671" s="64"/>
    </row>
    <row r="8672" ht="15.0" customHeight="1">
      <c r="E8672" s="64"/>
      <c r="F8672" s="65"/>
      <c r="G8672" s="64"/>
    </row>
    <row r="8673" ht="15.0" customHeight="1">
      <c r="E8673" s="64"/>
      <c r="F8673" s="65"/>
      <c r="G8673" s="64"/>
    </row>
    <row r="8674" ht="15.0" customHeight="1">
      <c r="E8674" s="64"/>
      <c r="F8674" s="65"/>
      <c r="G8674" s="64"/>
    </row>
    <row r="8675" ht="15.0" customHeight="1">
      <c r="E8675" s="64"/>
      <c r="F8675" s="65"/>
      <c r="G8675" s="64"/>
    </row>
    <row r="8676" ht="15.0" customHeight="1">
      <c r="E8676" s="64"/>
      <c r="F8676" s="65"/>
      <c r="G8676" s="64"/>
    </row>
    <row r="8677" ht="15.0" customHeight="1">
      <c r="E8677" s="64"/>
      <c r="F8677" s="65"/>
      <c r="G8677" s="64"/>
    </row>
    <row r="8678" ht="15.0" customHeight="1">
      <c r="E8678" s="64"/>
      <c r="F8678" s="65"/>
      <c r="G8678" s="64"/>
    </row>
    <row r="8679" ht="15.0" customHeight="1">
      <c r="E8679" s="64"/>
      <c r="F8679" s="65"/>
      <c r="G8679" s="64"/>
    </row>
    <row r="8680" ht="15.0" customHeight="1">
      <c r="E8680" s="64"/>
      <c r="F8680" s="65"/>
      <c r="G8680" s="64"/>
    </row>
    <row r="8681" ht="15.0" customHeight="1">
      <c r="E8681" s="64"/>
      <c r="F8681" s="65"/>
      <c r="G8681" s="64"/>
    </row>
    <row r="8682" ht="15.0" customHeight="1">
      <c r="E8682" s="64"/>
      <c r="F8682" s="65"/>
      <c r="G8682" s="64"/>
    </row>
    <row r="8683" ht="15.0" customHeight="1">
      <c r="E8683" s="64"/>
      <c r="F8683" s="65"/>
      <c r="G8683" s="64"/>
    </row>
    <row r="8684" ht="15.0" customHeight="1">
      <c r="E8684" s="64"/>
      <c r="F8684" s="65"/>
      <c r="G8684" s="64"/>
    </row>
    <row r="8685" ht="15.0" customHeight="1">
      <c r="E8685" s="64"/>
      <c r="F8685" s="65"/>
      <c r="G8685" s="64"/>
    </row>
    <row r="8686" ht="15.0" customHeight="1">
      <c r="E8686" s="64"/>
      <c r="F8686" s="65"/>
      <c r="G8686" s="64"/>
    </row>
    <row r="8687" ht="15.0" customHeight="1">
      <c r="E8687" s="64"/>
      <c r="F8687" s="65"/>
      <c r="G8687" s="64"/>
    </row>
    <row r="8688" ht="15.0" customHeight="1">
      <c r="E8688" s="64"/>
      <c r="F8688" s="65"/>
      <c r="G8688" s="64"/>
    </row>
    <row r="8689" ht="15.0" customHeight="1">
      <c r="E8689" s="64"/>
      <c r="F8689" s="65"/>
      <c r="G8689" s="64"/>
    </row>
    <row r="8690" ht="15.0" customHeight="1">
      <c r="E8690" s="64"/>
      <c r="F8690" s="65"/>
      <c r="G8690" s="64"/>
    </row>
    <row r="8691" ht="15.0" customHeight="1">
      <c r="E8691" s="64"/>
      <c r="F8691" s="65"/>
      <c r="G8691" s="64"/>
    </row>
    <row r="8692" ht="15.0" customHeight="1">
      <c r="E8692" s="64"/>
      <c r="F8692" s="65"/>
      <c r="G8692" s="64"/>
    </row>
    <row r="8693" ht="15.0" customHeight="1">
      <c r="E8693" s="64"/>
      <c r="F8693" s="65"/>
      <c r="G8693" s="64"/>
    </row>
    <row r="8694" ht="15.0" customHeight="1">
      <c r="E8694" s="64"/>
      <c r="F8694" s="65"/>
      <c r="G8694" s="64"/>
    </row>
    <row r="8695" ht="15.0" customHeight="1">
      <c r="E8695" s="64"/>
      <c r="F8695" s="65"/>
      <c r="G8695" s="64"/>
    </row>
    <row r="8696" ht="15.0" customHeight="1">
      <c r="E8696" s="64"/>
      <c r="F8696" s="65"/>
      <c r="G8696" s="64"/>
    </row>
    <row r="8697" ht="15.0" customHeight="1">
      <c r="E8697" s="64"/>
      <c r="F8697" s="65"/>
      <c r="G8697" s="64"/>
    </row>
    <row r="8698" ht="15.0" customHeight="1">
      <c r="E8698" s="64"/>
      <c r="F8698" s="65"/>
      <c r="G8698" s="64"/>
    </row>
    <row r="8699" ht="15.0" customHeight="1">
      <c r="E8699" s="64"/>
      <c r="F8699" s="65"/>
      <c r="G8699" s="64"/>
    </row>
    <row r="8700" ht="15.0" customHeight="1">
      <c r="E8700" s="64"/>
      <c r="F8700" s="65"/>
      <c r="G8700" s="64"/>
    </row>
    <row r="8701" ht="15.0" customHeight="1">
      <c r="E8701" s="64"/>
      <c r="F8701" s="65"/>
      <c r="G8701" s="64"/>
    </row>
    <row r="8702" ht="15.0" customHeight="1">
      <c r="E8702" s="64"/>
      <c r="F8702" s="65"/>
      <c r="G8702" s="64"/>
    </row>
    <row r="8703" ht="15.0" customHeight="1">
      <c r="E8703" s="64"/>
      <c r="F8703" s="65"/>
      <c r="G8703" s="64"/>
    </row>
    <row r="8704" ht="15.0" customHeight="1">
      <c r="E8704" s="64"/>
      <c r="F8704" s="65"/>
      <c r="G8704" s="64"/>
    </row>
    <row r="8705" ht="15.0" customHeight="1">
      <c r="E8705" s="64"/>
      <c r="F8705" s="65"/>
      <c r="G8705" s="64"/>
    </row>
    <row r="8706" ht="15.0" customHeight="1">
      <c r="E8706" s="64"/>
      <c r="F8706" s="65"/>
      <c r="G8706" s="64"/>
    </row>
    <row r="8707" ht="15.0" customHeight="1">
      <c r="E8707" s="64"/>
      <c r="F8707" s="65"/>
      <c r="G8707" s="64"/>
    </row>
    <row r="8708" ht="15.0" customHeight="1">
      <c r="E8708" s="64"/>
      <c r="F8708" s="65"/>
      <c r="G8708" s="64"/>
    </row>
    <row r="8709" ht="15.0" customHeight="1">
      <c r="E8709" s="64"/>
      <c r="F8709" s="65"/>
      <c r="G8709" s="64"/>
    </row>
    <row r="8710" ht="15.0" customHeight="1">
      <c r="E8710" s="64"/>
      <c r="F8710" s="65"/>
      <c r="G8710" s="64"/>
    </row>
    <row r="8711" ht="15.0" customHeight="1">
      <c r="E8711" s="64"/>
      <c r="F8711" s="65"/>
      <c r="G8711" s="64"/>
    </row>
    <row r="8712" ht="15.0" customHeight="1">
      <c r="E8712" s="64"/>
      <c r="F8712" s="65"/>
      <c r="G8712" s="64"/>
    </row>
    <row r="8713" ht="15.0" customHeight="1">
      <c r="E8713" s="64"/>
      <c r="F8713" s="65"/>
      <c r="G8713" s="64"/>
    </row>
    <row r="8714" ht="15.0" customHeight="1">
      <c r="E8714" s="64"/>
      <c r="F8714" s="65"/>
      <c r="G8714" s="64"/>
    </row>
    <row r="8715" ht="15.0" customHeight="1">
      <c r="E8715" s="64"/>
      <c r="F8715" s="65"/>
      <c r="G8715" s="64"/>
    </row>
    <row r="8716" ht="15.0" customHeight="1">
      <c r="E8716" s="64"/>
      <c r="F8716" s="65"/>
      <c r="G8716" s="64"/>
    </row>
    <row r="8717" ht="15.0" customHeight="1">
      <c r="E8717" s="64"/>
      <c r="F8717" s="65"/>
      <c r="G8717" s="64"/>
    </row>
    <row r="8718" ht="15.0" customHeight="1">
      <c r="E8718" s="64"/>
      <c r="F8718" s="65"/>
      <c r="G8718" s="64"/>
    </row>
    <row r="8719" ht="15.0" customHeight="1">
      <c r="E8719" s="64"/>
      <c r="F8719" s="65"/>
      <c r="G8719" s="64"/>
    </row>
    <row r="8720" ht="15.0" customHeight="1">
      <c r="E8720" s="64"/>
      <c r="F8720" s="65"/>
      <c r="G8720" s="64"/>
    </row>
    <row r="8721" ht="15.0" customHeight="1">
      <c r="E8721" s="64"/>
      <c r="F8721" s="65"/>
      <c r="G8721" s="64"/>
    </row>
    <row r="8722" ht="15.0" customHeight="1">
      <c r="E8722" s="64"/>
      <c r="F8722" s="65"/>
      <c r="G8722" s="64"/>
    </row>
    <row r="8723" ht="15.0" customHeight="1">
      <c r="E8723" s="64"/>
      <c r="F8723" s="65"/>
      <c r="G8723" s="64"/>
    </row>
    <row r="8724" ht="15.0" customHeight="1">
      <c r="E8724" s="64"/>
      <c r="F8724" s="65"/>
      <c r="G8724" s="64"/>
    </row>
    <row r="8725" ht="15.0" customHeight="1">
      <c r="E8725" s="64"/>
      <c r="F8725" s="65"/>
      <c r="G8725" s="64"/>
    </row>
    <row r="8726" ht="15.0" customHeight="1">
      <c r="E8726" s="64"/>
      <c r="F8726" s="65"/>
      <c r="G8726" s="64"/>
    </row>
    <row r="8727" ht="15.0" customHeight="1">
      <c r="E8727" s="64"/>
      <c r="F8727" s="65"/>
      <c r="G8727" s="64"/>
    </row>
    <row r="8728" ht="15.0" customHeight="1">
      <c r="E8728" s="64"/>
      <c r="F8728" s="65"/>
      <c r="G8728" s="64"/>
    </row>
    <row r="8729" ht="15.0" customHeight="1">
      <c r="E8729" s="64"/>
      <c r="F8729" s="65"/>
      <c r="G8729" s="64"/>
    </row>
    <row r="8730" ht="15.0" customHeight="1">
      <c r="E8730" s="64"/>
      <c r="F8730" s="65"/>
      <c r="G8730" s="64"/>
    </row>
    <row r="8731" ht="15.0" customHeight="1">
      <c r="E8731" s="64"/>
      <c r="F8731" s="65"/>
      <c r="G8731" s="64"/>
    </row>
    <row r="8732" ht="15.0" customHeight="1">
      <c r="E8732" s="64"/>
      <c r="F8732" s="65"/>
      <c r="G8732" s="64"/>
    </row>
    <row r="8733" ht="15.0" customHeight="1">
      <c r="E8733" s="64"/>
      <c r="F8733" s="65"/>
      <c r="G8733" s="64"/>
    </row>
    <row r="8734" ht="15.0" customHeight="1">
      <c r="E8734" s="64"/>
      <c r="F8734" s="65"/>
      <c r="G8734" s="64"/>
    </row>
    <row r="8735" ht="15.0" customHeight="1">
      <c r="E8735" s="64"/>
      <c r="F8735" s="65"/>
      <c r="G8735" s="64"/>
    </row>
    <row r="8736" ht="15.0" customHeight="1">
      <c r="E8736" s="64"/>
      <c r="F8736" s="65"/>
      <c r="G8736" s="64"/>
    </row>
    <row r="8737" ht="15.0" customHeight="1">
      <c r="E8737" s="64"/>
      <c r="F8737" s="65"/>
      <c r="G8737" s="64"/>
    </row>
    <row r="8738" ht="15.0" customHeight="1">
      <c r="E8738" s="64"/>
      <c r="F8738" s="65"/>
      <c r="G8738" s="64"/>
    </row>
    <row r="8739" ht="15.0" customHeight="1">
      <c r="E8739" s="64"/>
      <c r="F8739" s="65"/>
      <c r="G8739" s="64"/>
    </row>
    <row r="8740" ht="15.0" customHeight="1">
      <c r="E8740" s="64"/>
      <c r="F8740" s="65"/>
      <c r="G8740" s="64"/>
    </row>
    <row r="8741" ht="15.0" customHeight="1">
      <c r="E8741" s="64"/>
      <c r="F8741" s="65"/>
      <c r="G8741" s="64"/>
    </row>
    <row r="8742" ht="15.0" customHeight="1">
      <c r="E8742" s="64"/>
      <c r="F8742" s="65"/>
      <c r="G8742" s="64"/>
    </row>
    <row r="8743" ht="15.0" customHeight="1">
      <c r="E8743" s="64"/>
      <c r="F8743" s="65"/>
      <c r="G8743" s="64"/>
    </row>
    <row r="8744" ht="15.0" customHeight="1">
      <c r="E8744" s="64"/>
      <c r="F8744" s="65"/>
      <c r="G8744" s="64"/>
    </row>
    <row r="8745" ht="15.0" customHeight="1">
      <c r="E8745" s="64"/>
      <c r="F8745" s="65"/>
      <c r="G8745" s="64"/>
    </row>
    <row r="8746" ht="15.0" customHeight="1">
      <c r="E8746" s="64"/>
      <c r="F8746" s="65"/>
      <c r="G8746" s="64"/>
    </row>
    <row r="8747" ht="15.0" customHeight="1">
      <c r="E8747" s="64"/>
      <c r="F8747" s="65"/>
      <c r="G8747" s="64"/>
    </row>
    <row r="8748" ht="15.0" customHeight="1">
      <c r="E8748" s="64"/>
      <c r="F8748" s="65"/>
      <c r="G8748" s="64"/>
    </row>
    <row r="8749" ht="15.0" customHeight="1">
      <c r="E8749" s="64"/>
      <c r="F8749" s="65"/>
      <c r="G8749" s="64"/>
    </row>
    <row r="8750" ht="15.0" customHeight="1">
      <c r="E8750" s="64"/>
      <c r="F8750" s="65"/>
      <c r="G8750" s="64"/>
    </row>
    <row r="8751" ht="15.0" customHeight="1">
      <c r="E8751" s="64"/>
      <c r="F8751" s="65"/>
      <c r="G8751" s="64"/>
    </row>
    <row r="8752" ht="15.0" customHeight="1">
      <c r="E8752" s="64"/>
      <c r="F8752" s="65"/>
      <c r="G8752" s="64"/>
    </row>
    <row r="8753" ht="15.0" customHeight="1">
      <c r="E8753" s="64"/>
      <c r="F8753" s="65"/>
      <c r="G8753" s="64"/>
    </row>
    <row r="8754" ht="15.0" customHeight="1">
      <c r="E8754" s="64"/>
      <c r="F8754" s="65"/>
      <c r="G8754" s="64"/>
    </row>
    <row r="8755" ht="15.0" customHeight="1">
      <c r="E8755" s="64"/>
      <c r="F8755" s="65"/>
      <c r="G8755" s="64"/>
    </row>
    <row r="8756" ht="15.0" customHeight="1">
      <c r="E8756" s="64"/>
      <c r="F8756" s="65"/>
      <c r="G8756" s="64"/>
    </row>
    <row r="8757" ht="15.0" customHeight="1">
      <c r="E8757" s="64"/>
      <c r="F8757" s="65"/>
      <c r="G8757" s="64"/>
    </row>
    <row r="8758" ht="15.0" customHeight="1">
      <c r="E8758" s="64"/>
      <c r="F8758" s="65"/>
      <c r="G8758" s="64"/>
    </row>
    <row r="8759" ht="15.0" customHeight="1">
      <c r="E8759" s="64"/>
      <c r="F8759" s="65"/>
      <c r="G8759" s="64"/>
    </row>
    <row r="8760" ht="15.0" customHeight="1">
      <c r="E8760" s="64"/>
      <c r="F8760" s="65"/>
      <c r="G8760" s="64"/>
    </row>
    <row r="8761" ht="15.0" customHeight="1">
      <c r="E8761" s="64"/>
      <c r="F8761" s="65"/>
      <c r="G8761" s="64"/>
    </row>
    <row r="8762" ht="15.0" customHeight="1">
      <c r="E8762" s="64"/>
      <c r="F8762" s="65"/>
      <c r="G8762" s="64"/>
    </row>
    <row r="8763" ht="15.0" customHeight="1">
      <c r="E8763" s="64"/>
      <c r="F8763" s="65"/>
      <c r="G8763" s="64"/>
    </row>
    <row r="8764" ht="15.0" customHeight="1">
      <c r="E8764" s="64"/>
      <c r="F8764" s="65"/>
      <c r="G8764" s="64"/>
    </row>
    <row r="8765" ht="15.0" customHeight="1">
      <c r="E8765" s="64"/>
      <c r="F8765" s="65"/>
      <c r="G8765" s="64"/>
    </row>
    <row r="8766" ht="15.0" customHeight="1">
      <c r="E8766" s="64"/>
      <c r="F8766" s="65"/>
      <c r="G8766" s="64"/>
    </row>
    <row r="8767" ht="15.0" customHeight="1">
      <c r="E8767" s="64"/>
      <c r="F8767" s="65"/>
      <c r="G8767" s="64"/>
    </row>
    <row r="8768" ht="15.0" customHeight="1">
      <c r="E8768" s="64"/>
      <c r="F8768" s="65"/>
      <c r="G8768" s="64"/>
    </row>
    <row r="8769" ht="15.0" customHeight="1">
      <c r="E8769" s="64"/>
      <c r="F8769" s="65"/>
      <c r="G8769" s="64"/>
    </row>
    <row r="8770" ht="15.0" customHeight="1">
      <c r="E8770" s="64"/>
      <c r="F8770" s="65"/>
      <c r="G8770" s="64"/>
    </row>
    <row r="8771" ht="15.0" customHeight="1">
      <c r="E8771" s="64"/>
      <c r="F8771" s="65"/>
      <c r="G8771" s="64"/>
    </row>
    <row r="8772" ht="15.0" customHeight="1">
      <c r="E8772" s="64"/>
      <c r="F8772" s="65"/>
      <c r="G8772" s="64"/>
    </row>
    <row r="8773" ht="15.0" customHeight="1">
      <c r="E8773" s="64"/>
      <c r="F8773" s="65"/>
      <c r="G8773" s="64"/>
    </row>
    <row r="8774" ht="15.0" customHeight="1">
      <c r="E8774" s="64"/>
      <c r="F8774" s="65"/>
      <c r="G8774" s="64"/>
    </row>
    <row r="8775" ht="15.0" customHeight="1">
      <c r="E8775" s="64"/>
      <c r="F8775" s="65"/>
      <c r="G8775" s="64"/>
    </row>
    <row r="8776" ht="15.0" customHeight="1">
      <c r="E8776" s="64"/>
      <c r="F8776" s="65"/>
      <c r="G8776" s="64"/>
    </row>
    <row r="8777" ht="15.0" customHeight="1">
      <c r="E8777" s="64"/>
      <c r="F8777" s="65"/>
      <c r="G8777" s="64"/>
    </row>
    <row r="8778" ht="15.0" customHeight="1">
      <c r="E8778" s="64"/>
      <c r="F8778" s="65"/>
      <c r="G8778" s="64"/>
    </row>
    <row r="8779" ht="15.0" customHeight="1">
      <c r="E8779" s="64"/>
      <c r="F8779" s="65"/>
      <c r="G8779" s="64"/>
    </row>
    <row r="8780" ht="15.0" customHeight="1">
      <c r="E8780" s="64"/>
      <c r="F8780" s="65"/>
      <c r="G8780" s="64"/>
    </row>
    <row r="8781" ht="15.0" customHeight="1">
      <c r="E8781" s="64"/>
      <c r="F8781" s="65"/>
      <c r="G8781" s="64"/>
    </row>
    <row r="8782" ht="15.0" customHeight="1">
      <c r="E8782" s="64"/>
      <c r="F8782" s="65"/>
      <c r="G8782" s="64"/>
    </row>
    <row r="8783" ht="15.0" customHeight="1">
      <c r="E8783" s="64"/>
      <c r="F8783" s="65"/>
      <c r="G8783" s="64"/>
    </row>
    <row r="8784" ht="15.0" customHeight="1">
      <c r="E8784" s="64"/>
      <c r="F8784" s="65"/>
      <c r="G8784" s="64"/>
    </row>
    <row r="8785" ht="15.0" customHeight="1">
      <c r="E8785" s="64"/>
      <c r="F8785" s="65"/>
      <c r="G8785" s="64"/>
    </row>
    <row r="8786" ht="15.0" customHeight="1">
      <c r="E8786" s="64"/>
      <c r="F8786" s="65"/>
      <c r="G8786" s="64"/>
    </row>
    <row r="8787" ht="15.0" customHeight="1">
      <c r="E8787" s="64"/>
      <c r="F8787" s="65"/>
      <c r="G8787" s="64"/>
    </row>
    <row r="8788" ht="15.0" customHeight="1">
      <c r="E8788" s="64"/>
      <c r="F8788" s="65"/>
      <c r="G8788" s="64"/>
    </row>
    <row r="8789" ht="15.0" customHeight="1">
      <c r="E8789" s="64"/>
      <c r="F8789" s="65"/>
      <c r="G8789" s="64"/>
    </row>
    <row r="8790" ht="15.0" customHeight="1">
      <c r="E8790" s="64"/>
      <c r="F8790" s="65"/>
      <c r="G8790" s="64"/>
    </row>
    <row r="8791" ht="15.0" customHeight="1">
      <c r="E8791" s="64"/>
      <c r="F8791" s="65"/>
      <c r="G8791" s="64"/>
    </row>
    <row r="8792" ht="15.0" customHeight="1">
      <c r="E8792" s="64"/>
      <c r="F8792" s="65"/>
      <c r="G8792" s="64"/>
    </row>
    <row r="8793" ht="15.0" customHeight="1">
      <c r="E8793" s="64"/>
      <c r="F8793" s="65"/>
      <c r="G8793" s="64"/>
    </row>
    <row r="8794" ht="15.0" customHeight="1">
      <c r="E8794" s="64"/>
      <c r="F8794" s="65"/>
      <c r="G8794" s="64"/>
    </row>
    <row r="8795" ht="15.0" customHeight="1">
      <c r="E8795" s="64"/>
      <c r="F8795" s="65"/>
      <c r="G8795" s="64"/>
    </row>
    <row r="8796" ht="15.0" customHeight="1">
      <c r="E8796" s="64"/>
      <c r="F8796" s="65"/>
      <c r="G8796" s="64"/>
    </row>
    <row r="8797" ht="15.0" customHeight="1">
      <c r="E8797" s="64"/>
      <c r="F8797" s="65"/>
      <c r="G8797" s="64"/>
    </row>
    <row r="8798" ht="15.0" customHeight="1">
      <c r="E8798" s="64"/>
      <c r="F8798" s="65"/>
      <c r="G8798" s="64"/>
    </row>
    <row r="8799" ht="15.0" customHeight="1">
      <c r="E8799" s="64"/>
      <c r="F8799" s="65"/>
      <c r="G8799" s="64"/>
    </row>
    <row r="8800" ht="15.0" customHeight="1">
      <c r="E8800" s="64"/>
      <c r="F8800" s="65"/>
      <c r="G8800" s="64"/>
    </row>
    <row r="8801" ht="15.0" customHeight="1">
      <c r="E8801" s="64"/>
      <c r="F8801" s="65"/>
      <c r="G8801" s="64"/>
    </row>
    <row r="8802" ht="15.0" customHeight="1">
      <c r="E8802" s="64"/>
      <c r="F8802" s="65"/>
      <c r="G8802" s="64"/>
    </row>
    <row r="8803" ht="15.0" customHeight="1">
      <c r="E8803" s="64"/>
      <c r="F8803" s="65"/>
      <c r="G8803" s="64"/>
    </row>
    <row r="8804" ht="15.0" customHeight="1">
      <c r="E8804" s="64"/>
      <c r="F8804" s="65"/>
      <c r="G8804" s="64"/>
    </row>
    <row r="8805" ht="15.0" customHeight="1">
      <c r="E8805" s="64"/>
      <c r="F8805" s="65"/>
      <c r="G8805" s="64"/>
    </row>
    <row r="8806" ht="15.0" customHeight="1">
      <c r="E8806" s="64"/>
      <c r="F8806" s="65"/>
      <c r="G8806" s="64"/>
    </row>
    <row r="8807" ht="15.0" customHeight="1">
      <c r="E8807" s="64"/>
      <c r="F8807" s="65"/>
      <c r="G8807" s="64"/>
    </row>
    <row r="8808" ht="15.0" customHeight="1">
      <c r="E8808" s="64"/>
      <c r="F8808" s="65"/>
      <c r="G8808" s="64"/>
    </row>
    <row r="8809" ht="15.0" customHeight="1">
      <c r="E8809" s="64"/>
      <c r="F8809" s="65"/>
      <c r="G8809" s="64"/>
    </row>
    <row r="8810" ht="15.0" customHeight="1">
      <c r="E8810" s="64"/>
      <c r="F8810" s="65"/>
      <c r="G8810" s="64"/>
    </row>
    <row r="8811" ht="15.0" customHeight="1">
      <c r="E8811" s="64"/>
      <c r="F8811" s="65"/>
      <c r="G8811" s="64"/>
    </row>
    <row r="8812" ht="15.0" customHeight="1">
      <c r="E8812" s="64"/>
      <c r="F8812" s="65"/>
      <c r="G8812" s="64"/>
    </row>
    <row r="8813" ht="15.0" customHeight="1">
      <c r="E8813" s="64"/>
      <c r="F8813" s="65"/>
      <c r="G8813" s="64"/>
    </row>
    <row r="8814" ht="15.0" customHeight="1">
      <c r="E8814" s="64"/>
      <c r="F8814" s="65"/>
      <c r="G8814" s="64"/>
    </row>
    <row r="8815" ht="15.0" customHeight="1">
      <c r="E8815" s="64"/>
      <c r="F8815" s="65"/>
      <c r="G8815" s="64"/>
    </row>
    <row r="8816" ht="15.0" customHeight="1">
      <c r="E8816" s="64"/>
      <c r="F8816" s="65"/>
      <c r="G8816" s="64"/>
    </row>
    <row r="8817" ht="15.0" customHeight="1">
      <c r="E8817" s="64"/>
      <c r="F8817" s="65"/>
      <c r="G8817" s="64"/>
    </row>
    <row r="8818" ht="15.0" customHeight="1">
      <c r="E8818" s="64"/>
      <c r="F8818" s="65"/>
      <c r="G8818" s="64"/>
    </row>
    <row r="8819" ht="15.0" customHeight="1">
      <c r="E8819" s="64"/>
      <c r="F8819" s="65"/>
      <c r="G8819" s="64"/>
    </row>
    <row r="8820" ht="15.0" customHeight="1">
      <c r="E8820" s="64"/>
      <c r="F8820" s="65"/>
      <c r="G8820" s="64"/>
    </row>
    <row r="8821" ht="15.0" customHeight="1">
      <c r="E8821" s="64"/>
      <c r="F8821" s="65"/>
      <c r="G8821" s="64"/>
    </row>
    <row r="8822" ht="15.0" customHeight="1">
      <c r="E8822" s="64"/>
      <c r="F8822" s="65"/>
      <c r="G8822" s="64"/>
    </row>
    <row r="8823" ht="15.0" customHeight="1">
      <c r="E8823" s="64"/>
      <c r="F8823" s="65"/>
      <c r="G8823" s="64"/>
    </row>
    <row r="8824" ht="15.0" customHeight="1">
      <c r="E8824" s="64"/>
      <c r="F8824" s="65"/>
      <c r="G8824" s="64"/>
    </row>
    <row r="8825" ht="15.0" customHeight="1">
      <c r="E8825" s="64"/>
      <c r="F8825" s="65"/>
      <c r="G8825" s="64"/>
    </row>
    <row r="8826" ht="15.0" customHeight="1">
      <c r="E8826" s="64"/>
      <c r="F8826" s="65"/>
      <c r="G8826" s="64"/>
    </row>
    <row r="8827" ht="15.0" customHeight="1">
      <c r="E8827" s="64"/>
      <c r="F8827" s="65"/>
      <c r="G8827" s="64"/>
    </row>
    <row r="8828" ht="15.0" customHeight="1">
      <c r="E8828" s="64"/>
      <c r="F8828" s="65"/>
      <c r="G8828" s="64"/>
    </row>
    <row r="8829" ht="15.0" customHeight="1">
      <c r="E8829" s="64"/>
      <c r="F8829" s="65"/>
      <c r="G8829" s="64"/>
    </row>
    <row r="8830" ht="15.0" customHeight="1">
      <c r="E8830" s="64"/>
      <c r="F8830" s="65"/>
      <c r="G8830" s="64"/>
    </row>
    <row r="8831" ht="15.0" customHeight="1">
      <c r="E8831" s="64"/>
      <c r="F8831" s="65"/>
      <c r="G8831" s="64"/>
    </row>
    <row r="8832" ht="15.0" customHeight="1">
      <c r="E8832" s="64"/>
      <c r="F8832" s="65"/>
      <c r="G8832" s="64"/>
    </row>
    <row r="8833" ht="15.0" customHeight="1">
      <c r="E8833" s="64"/>
      <c r="F8833" s="65"/>
      <c r="G8833" s="64"/>
    </row>
    <row r="8834" ht="15.0" customHeight="1">
      <c r="E8834" s="64"/>
      <c r="F8834" s="65"/>
      <c r="G8834" s="64"/>
    </row>
    <row r="8835" ht="15.0" customHeight="1">
      <c r="E8835" s="64"/>
      <c r="F8835" s="65"/>
      <c r="G8835" s="64"/>
    </row>
    <row r="8836" ht="15.0" customHeight="1">
      <c r="E8836" s="64"/>
      <c r="F8836" s="65"/>
      <c r="G8836" s="64"/>
    </row>
    <row r="8837" ht="15.0" customHeight="1">
      <c r="E8837" s="64"/>
      <c r="F8837" s="65"/>
      <c r="G8837" s="64"/>
    </row>
    <row r="8838" ht="15.0" customHeight="1">
      <c r="E8838" s="64"/>
      <c r="F8838" s="65"/>
      <c r="G8838" s="64"/>
    </row>
    <row r="8839" ht="15.0" customHeight="1">
      <c r="E8839" s="64"/>
      <c r="F8839" s="65"/>
      <c r="G8839" s="64"/>
    </row>
    <row r="8840" ht="15.0" customHeight="1">
      <c r="E8840" s="64"/>
      <c r="F8840" s="65"/>
      <c r="G8840" s="64"/>
    </row>
    <row r="8841" ht="15.0" customHeight="1">
      <c r="E8841" s="64"/>
      <c r="F8841" s="65"/>
      <c r="G8841" s="64"/>
    </row>
    <row r="8842" ht="15.0" customHeight="1">
      <c r="E8842" s="64"/>
      <c r="F8842" s="65"/>
      <c r="G8842" s="64"/>
    </row>
    <row r="8843" ht="15.0" customHeight="1">
      <c r="E8843" s="64"/>
      <c r="F8843" s="65"/>
      <c r="G8843" s="64"/>
    </row>
    <row r="8844" ht="15.0" customHeight="1">
      <c r="E8844" s="64"/>
      <c r="F8844" s="65"/>
      <c r="G8844" s="64"/>
    </row>
    <row r="8845" ht="15.0" customHeight="1">
      <c r="E8845" s="64"/>
      <c r="F8845" s="65"/>
      <c r="G8845" s="64"/>
    </row>
    <row r="8846" ht="15.0" customHeight="1">
      <c r="E8846" s="64"/>
      <c r="F8846" s="65"/>
      <c r="G8846" s="64"/>
    </row>
    <row r="8847" ht="15.0" customHeight="1">
      <c r="E8847" s="64"/>
      <c r="F8847" s="65"/>
      <c r="G8847" s="64"/>
    </row>
    <row r="8848" ht="15.0" customHeight="1">
      <c r="E8848" s="64"/>
      <c r="F8848" s="65"/>
      <c r="G8848" s="64"/>
    </row>
    <row r="8849" ht="15.0" customHeight="1">
      <c r="E8849" s="64"/>
      <c r="F8849" s="65"/>
      <c r="G8849" s="64"/>
    </row>
    <row r="8850" ht="15.0" customHeight="1">
      <c r="E8850" s="64"/>
      <c r="F8850" s="65"/>
      <c r="G8850" s="64"/>
    </row>
    <row r="8851" ht="15.0" customHeight="1">
      <c r="E8851" s="64"/>
      <c r="F8851" s="65"/>
      <c r="G8851" s="64"/>
    </row>
    <row r="8852" ht="15.0" customHeight="1">
      <c r="E8852" s="64"/>
      <c r="F8852" s="65"/>
      <c r="G8852" s="64"/>
    </row>
    <row r="8853" ht="15.0" customHeight="1">
      <c r="E8853" s="64"/>
      <c r="F8853" s="65"/>
      <c r="G8853" s="64"/>
    </row>
    <row r="8854" ht="15.0" customHeight="1">
      <c r="E8854" s="64"/>
      <c r="F8854" s="65"/>
      <c r="G8854" s="64"/>
    </row>
    <row r="8855" ht="15.0" customHeight="1">
      <c r="E8855" s="64"/>
      <c r="F8855" s="65"/>
      <c r="G8855" s="64"/>
    </row>
    <row r="8856" ht="15.0" customHeight="1">
      <c r="E8856" s="64"/>
      <c r="F8856" s="65"/>
      <c r="G8856" s="64"/>
    </row>
    <row r="8857" ht="15.0" customHeight="1">
      <c r="E8857" s="64"/>
      <c r="F8857" s="65"/>
      <c r="G8857" s="64"/>
    </row>
    <row r="8858" ht="15.0" customHeight="1">
      <c r="E8858" s="64"/>
      <c r="F8858" s="65"/>
      <c r="G8858" s="64"/>
    </row>
    <row r="8859" ht="15.0" customHeight="1">
      <c r="E8859" s="64"/>
      <c r="F8859" s="65"/>
      <c r="G8859" s="64"/>
    </row>
    <row r="8860" ht="15.0" customHeight="1">
      <c r="E8860" s="64"/>
      <c r="F8860" s="65"/>
      <c r="G8860" s="64"/>
    </row>
    <row r="8861" ht="15.0" customHeight="1">
      <c r="E8861" s="64"/>
      <c r="F8861" s="65"/>
      <c r="G8861" s="64"/>
    </row>
    <row r="8862" ht="15.0" customHeight="1">
      <c r="E8862" s="64"/>
      <c r="F8862" s="65"/>
      <c r="G8862" s="64"/>
    </row>
    <row r="8863" ht="15.0" customHeight="1">
      <c r="E8863" s="64"/>
      <c r="F8863" s="65"/>
      <c r="G8863" s="64"/>
    </row>
    <row r="8864" ht="15.0" customHeight="1">
      <c r="E8864" s="64"/>
      <c r="F8864" s="65"/>
      <c r="G8864" s="64"/>
    </row>
    <row r="8865" ht="15.0" customHeight="1">
      <c r="E8865" s="64"/>
      <c r="F8865" s="65"/>
      <c r="G8865" s="64"/>
    </row>
    <row r="8866" ht="15.0" customHeight="1">
      <c r="E8866" s="64"/>
      <c r="F8866" s="65"/>
      <c r="G8866" s="64"/>
    </row>
    <row r="8867" ht="15.0" customHeight="1">
      <c r="E8867" s="64"/>
      <c r="F8867" s="65"/>
      <c r="G8867" s="64"/>
    </row>
    <row r="8868" ht="15.0" customHeight="1">
      <c r="E8868" s="64"/>
      <c r="F8868" s="65"/>
      <c r="G8868" s="64"/>
    </row>
    <row r="8869" ht="15.0" customHeight="1">
      <c r="E8869" s="64"/>
      <c r="F8869" s="65"/>
      <c r="G8869" s="64"/>
    </row>
    <row r="8870" ht="15.0" customHeight="1">
      <c r="E8870" s="64"/>
      <c r="F8870" s="65"/>
      <c r="G8870" s="64"/>
    </row>
    <row r="8871" ht="15.0" customHeight="1">
      <c r="E8871" s="64"/>
      <c r="F8871" s="65"/>
      <c r="G8871" s="64"/>
    </row>
    <row r="8872" ht="15.0" customHeight="1">
      <c r="E8872" s="64"/>
      <c r="F8872" s="65"/>
      <c r="G8872" s="64"/>
    </row>
    <row r="8873" ht="15.0" customHeight="1">
      <c r="E8873" s="64"/>
      <c r="F8873" s="65"/>
      <c r="G8873" s="64"/>
    </row>
    <row r="8874" ht="15.0" customHeight="1">
      <c r="E8874" s="64"/>
      <c r="F8874" s="65"/>
      <c r="G8874" s="64"/>
    </row>
    <row r="8875" ht="15.0" customHeight="1">
      <c r="E8875" s="64"/>
      <c r="F8875" s="65"/>
      <c r="G8875" s="64"/>
    </row>
    <row r="8876" ht="15.0" customHeight="1">
      <c r="E8876" s="64"/>
      <c r="F8876" s="65"/>
      <c r="G8876" s="64"/>
    </row>
    <row r="8877" ht="15.0" customHeight="1">
      <c r="E8877" s="64"/>
      <c r="F8877" s="65"/>
      <c r="G8877" s="64"/>
    </row>
    <row r="8878" ht="15.0" customHeight="1">
      <c r="E8878" s="64"/>
      <c r="F8878" s="65"/>
      <c r="G8878" s="64"/>
    </row>
    <row r="8879" ht="15.0" customHeight="1">
      <c r="E8879" s="64"/>
      <c r="F8879" s="65"/>
      <c r="G8879" s="64"/>
    </row>
    <row r="8880" ht="15.0" customHeight="1">
      <c r="E8880" s="64"/>
      <c r="F8880" s="65"/>
      <c r="G8880" s="64"/>
    </row>
    <row r="8881" ht="15.0" customHeight="1">
      <c r="E8881" s="64"/>
      <c r="F8881" s="65"/>
      <c r="G8881" s="64"/>
    </row>
    <row r="8882" ht="15.0" customHeight="1">
      <c r="E8882" s="64"/>
      <c r="F8882" s="65"/>
      <c r="G8882" s="64"/>
    </row>
    <row r="8883" ht="15.0" customHeight="1">
      <c r="E8883" s="64"/>
      <c r="F8883" s="65"/>
      <c r="G8883" s="64"/>
    </row>
    <row r="8884" ht="15.0" customHeight="1">
      <c r="E8884" s="64"/>
      <c r="F8884" s="65"/>
      <c r="G8884" s="64"/>
    </row>
    <row r="8885" ht="15.0" customHeight="1">
      <c r="E8885" s="64"/>
      <c r="F8885" s="65"/>
      <c r="G8885" s="64"/>
    </row>
    <row r="8886" ht="15.0" customHeight="1">
      <c r="E8886" s="64"/>
      <c r="F8886" s="65"/>
      <c r="G8886" s="64"/>
    </row>
    <row r="8887" ht="15.0" customHeight="1">
      <c r="E8887" s="64"/>
      <c r="F8887" s="65"/>
      <c r="G8887" s="64"/>
    </row>
    <row r="8888" ht="15.0" customHeight="1">
      <c r="E8888" s="64"/>
      <c r="F8888" s="65"/>
      <c r="G8888" s="64"/>
    </row>
    <row r="8889" ht="15.0" customHeight="1">
      <c r="E8889" s="64"/>
      <c r="F8889" s="65"/>
      <c r="G8889" s="64"/>
    </row>
    <row r="8890" ht="15.0" customHeight="1">
      <c r="E8890" s="64"/>
      <c r="F8890" s="65"/>
      <c r="G8890" s="64"/>
    </row>
    <row r="8891" ht="15.0" customHeight="1">
      <c r="E8891" s="64"/>
      <c r="F8891" s="65"/>
      <c r="G8891" s="64"/>
    </row>
    <row r="8892" ht="15.0" customHeight="1">
      <c r="E8892" s="64"/>
      <c r="F8892" s="65"/>
      <c r="G8892" s="64"/>
    </row>
    <row r="8893" ht="15.0" customHeight="1">
      <c r="E8893" s="64"/>
      <c r="F8893" s="65"/>
      <c r="G8893" s="64"/>
    </row>
    <row r="8894" ht="15.0" customHeight="1">
      <c r="E8894" s="64"/>
      <c r="F8894" s="65"/>
      <c r="G8894" s="64"/>
    </row>
    <row r="8895" ht="15.0" customHeight="1">
      <c r="E8895" s="64"/>
      <c r="F8895" s="65"/>
      <c r="G8895" s="64"/>
    </row>
    <row r="8896" ht="15.0" customHeight="1">
      <c r="E8896" s="64"/>
      <c r="F8896" s="65"/>
      <c r="G8896" s="64"/>
    </row>
    <row r="8897" ht="15.0" customHeight="1">
      <c r="E8897" s="64"/>
      <c r="F8897" s="65"/>
      <c r="G8897" s="64"/>
    </row>
    <row r="8898" ht="15.0" customHeight="1">
      <c r="E8898" s="64"/>
      <c r="F8898" s="65"/>
      <c r="G8898" s="64"/>
    </row>
    <row r="8899" ht="15.0" customHeight="1">
      <c r="E8899" s="64"/>
      <c r="F8899" s="65"/>
      <c r="G8899" s="64"/>
    </row>
    <row r="8900" ht="15.0" customHeight="1">
      <c r="E8900" s="64"/>
      <c r="F8900" s="65"/>
      <c r="G8900" s="64"/>
    </row>
    <row r="8901" ht="15.0" customHeight="1">
      <c r="E8901" s="64"/>
      <c r="F8901" s="65"/>
      <c r="G8901" s="64"/>
    </row>
    <row r="8902" ht="15.0" customHeight="1">
      <c r="E8902" s="64"/>
      <c r="F8902" s="65"/>
      <c r="G8902" s="64"/>
    </row>
    <row r="8903" ht="15.0" customHeight="1">
      <c r="E8903" s="64"/>
      <c r="F8903" s="65"/>
      <c r="G8903" s="64"/>
    </row>
    <row r="8904" ht="15.0" customHeight="1">
      <c r="E8904" s="64"/>
      <c r="F8904" s="65"/>
      <c r="G8904" s="64"/>
    </row>
    <row r="8905" ht="15.0" customHeight="1">
      <c r="E8905" s="64"/>
      <c r="F8905" s="65"/>
      <c r="G8905" s="64"/>
    </row>
    <row r="8906" ht="15.0" customHeight="1">
      <c r="E8906" s="64"/>
      <c r="F8906" s="65"/>
      <c r="G8906" s="64"/>
    </row>
    <row r="8907" ht="15.0" customHeight="1">
      <c r="E8907" s="64"/>
      <c r="F8907" s="65"/>
      <c r="G8907" s="64"/>
    </row>
    <row r="8908" ht="15.0" customHeight="1">
      <c r="E8908" s="64"/>
      <c r="F8908" s="65"/>
      <c r="G8908" s="64"/>
    </row>
    <row r="8909" ht="15.0" customHeight="1">
      <c r="E8909" s="64"/>
      <c r="F8909" s="65"/>
      <c r="G8909" s="64"/>
    </row>
    <row r="8910" ht="15.0" customHeight="1">
      <c r="E8910" s="64"/>
      <c r="F8910" s="65"/>
      <c r="G8910" s="64"/>
    </row>
    <row r="8911" ht="15.0" customHeight="1">
      <c r="E8911" s="64"/>
      <c r="F8911" s="65"/>
      <c r="G8911" s="64"/>
    </row>
    <row r="8912" ht="15.0" customHeight="1">
      <c r="E8912" s="64"/>
      <c r="F8912" s="65"/>
      <c r="G8912" s="64"/>
    </row>
    <row r="8913" ht="15.0" customHeight="1">
      <c r="E8913" s="64"/>
      <c r="F8913" s="65"/>
      <c r="G8913" s="64"/>
    </row>
    <row r="8914" ht="15.0" customHeight="1">
      <c r="E8914" s="64"/>
      <c r="F8914" s="65"/>
      <c r="G8914" s="64"/>
    </row>
    <row r="8915" ht="15.0" customHeight="1">
      <c r="E8915" s="64"/>
      <c r="F8915" s="65"/>
      <c r="G8915" s="64"/>
    </row>
    <row r="8916" ht="15.0" customHeight="1">
      <c r="E8916" s="64"/>
      <c r="F8916" s="65"/>
      <c r="G8916" s="64"/>
    </row>
    <row r="8917" ht="15.0" customHeight="1">
      <c r="E8917" s="64"/>
      <c r="F8917" s="65"/>
      <c r="G8917" s="64"/>
    </row>
    <row r="8918" ht="15.0" customHeight="1">
      <c r="E8918" s="64"/>
      <c r="F8918" s="65"/>
      <c r="G8918" s="64"/>
    </row>
    <row r="8919" ht="15.0" customHeight="1">
      <c r="E8919" s="64"/>
      <c r="F8919" s="65"/>
      <c r="G8919" s="64"/>
    </row>
    <row r="8920" ht="15.0" customHeight="1">
      <c r="E8920" s="64"/>
      <c r="F8920" s="65"/>
      <c r="G8920" s="64"/>
    </row>
    <row r="8921" ht="15.0" customHeight="1">
      <c r="E8921" s="64"/>
      <c r="F8921" s="65"/>
      <c r="G8921" s="64"/>
    </row>
    <row r="8922" ht="15.0" customHeight="1">
      <c r="E8922" s="64"/>
      <c r="F8922" s="65"/>
      <c r="G8922" s="64"/>
    </row>
    <row r="8923" ht="15.0" customHeight="1">
      <c r="E8923" s="64"/>
      <c r="F8923" s="65"/>
      <c r="G8923" s="64"/>
    </row>
    <row r="8924" ht="15.0" customHeight="1">
      <c r="E8924" s="64"/>
      <c r="F8924" s="65"/>
      <c r="G8924" s="64"/>
    </row>
    <row r="8925" ht="15.0" customHeight="1">
      <c r="E8925" s="64"/>
      <c r="F8925" s="65"/>
      <c r="G8925" s="64"/>
    </row>
    <row r="8926" ht="15.0" customHeight="1">
      <c r="E8926" s="64"/>
      <c r="F8926" s="65"/>
      <c r="G8926" s="64"/>
    </row>
    <row r="8927" ht="15.0" customHeight="1">
      <c r="E8927" s="64"/>
      <c r="F8927" s="65"/>
      <c r="G8927" s="64"/>
    </row>
    <row r="8928" ht="15.0" customHeight="1">
      <c r="E8928" s="64"/>
      <c r="F8928" s="65"/>
      <c r="G8928" s="64"/>
    </row>
    <row r="8929" ht="15.0" customHeight="1">
      <c r="E8929" s="64"/>
      <c r="F8929" s="65"/>
      <c r="G8929" s="64"/>
    </row>
    <row r="8930" ht="15.0" customHeight="1">
      <c r="E8930" s="64"/>
      <c r="F8930" s="65"/>
      <c r="G8930" s="64"/>
    </row>
    <row r="8931" ht="15.0" customHeight="1">
      <c r="E8931" s="64"/>
      <c r="F8931" s="65"/>
      <c r="G8931" s="64"/>
    </row>
    <row r="8932" ht="15.0" customHeight="1">
      <c r="E8932" s="64"/>
      <c r="F8932" s="65"/>
      <c r="G8932" s="64"/>
    </row>
    <row r="8933" ht="15.0" customHeight="1">
      <c r="E8933" s="64"/>
      <c r="F8933" s="65"/>
      <c r="G8933" s="64"/>
    </row>
    <row r="8934" ht="15.0" customHeight="1">
      <c r="E8934" s="64"/>
      <c r="F8934" s="65"/>
      <c r="G8934" s="64"/>
    </row>
    <row r="8935" ht="15.0" customHeight="1">
      <c r="E8935" s="64"/>
      <c r="F8935" s="65"/>
      <c r="G8935" s="64"/>
    </row>
    <row r="8936" ht="15.0" customHeight="1">
      <c r="E8936" s="64"/>
      <c r="F8936" s="65"/>
      <c r="G8936" s="64"/>
    </row>
    <row r="8937" ht="15.0" customHeight="1">
      <c r="E8937" s="64"/>
      <c r="F8937" s="65"/>
      <c r="G8937" s="64"/>
    </row>
    <row r="8938" ht="15.0" customHeight="1">
      <c r="E8938" s="64"/>
      <c r="F8938" s="65"/>
      <c r="G8938" s="64"/>
    </row>
    <row r="8939" ht="15.0" customHeight="1">
      <c r="E8939" s="64"/>
      <c r="F8939" s="65"/>
      <c r="G8939" s="64"/>
    </row>
    <row r="8940" ht="15.0" customHeight="1">
      <c r="E8940" s="64"/>
      <c r="F8940" s="65"/>
      <c r="G8940" s="64"/>
    </row>
    <row r="8941" ht="15.0" customHeight="1">
      <c r="E8941" s="64"/>
      <c r="F8941" s="65"/>
      <c r="G8941" s="64"/>
    </row>
    <row r="8942" ht="15.0" customHeight="1">
      <c r="E8942" s="64"/>
      <c r="F8942" s="65"/>
      <c r="G8942" s="64"/>
    </row>
    <row r="8943" ht="15.0" customHeight="1">
      <c r="E8943" s="64"/>
      <c r="F8943" s="65"/>
      <c r="G8943" s="64"/>
    </row>
    <row r="8944" ht="15.0" customHeight="1">
      <c r="E8944" s="64"/>
      <c r="F8944" s="65"/>
      <c r="G8944" s="64"/>
    </row>
    <row r="8945" ht="15.0" customHeight="1">
      <c r="E8945" s="64"/>
      <c r="F8945" s="65"/>
      <c r="G8945" s="64"/>
    </row>
    <row r="8946" ht="15.0" customHeight="1">
      <c r="E8946" s="64"/>
      <c r="F8946" s="65"/>
      <c r="G8946" s="64"/>
    </row>
    <row r="8947" ht="15.0" customHeight="1">
      <c r="E8947" s="64"/>
      <c r="F8947" s="65"/>
      <c r="G8947" s="64"/>
    </row>
    <row r="8948" ht="15.0" customHeight="1">
      <c r="E8948" s="64"/>
      <c r="F8948" s="65"/>
      <c r="G8948" s="64"/>
    </row>
    <row r="8949" ht="15.0" customHeight="1">
      <c r="E8949" s="64"/>
      <c r="F8949" s="65"/>
      <c r="G8949" s="64"/>
    </row>
    <row r="8950" ht="15.0" customHeight="1">
      <c r="E8950" s="64"/>
      <c r="F8950" s="65"/>
      <c r="G8950" s="64"/>
    </row>
    <row r="8951" ht="15.0" customHeight="1">
      <c r="E8951" s="64"/>
      <c r="F8951" s="65"/>
      <c r="G8951" s="64"/>
    </row>
    <row r="8952" ht="15.0" customHeight="1">
      <c r="E8952" s="64"/>
      <c r="F8952" s="65"/>
      <c r="G8952" s="64"/>
    </row>
    <row r="8953" ht="15.0" customHeight="1">
      <c r="E8953" s="64"/>
      <c r="F8953" s="65"/>
      <c r="G8953" s="64"/>
    </row>
    <row r="8954" ht="15.0" customHeight="1">
      <c r="E8954" s="64"/>
      <c r="F8954" s="65"/>
      <c r="G8954" s="64"/>
    </row>
    <row r="8955" ht="15.0" customHeight="1">
      <c r="E8955" s="64"/>
      <c r="F8955" s="65"/>
      <c r="G8955" s="64"/>
    </row>
    <row r="8956" ht="15.0" customHeight="1">
      <c r="E8956" s="64"/>
      <c r="F8956" s="65"/>
      <c r="G8956" s="64"/>
    </row>
    <row r="8957" ht="15.0" customHeight="1">
      <c r="E8957" s="64"/>
      <c r="F8957" s="65"/>
      <c r="G8957" s="64"/>
    </row>
    <row r="8958" ht="15.0" customHeight="1">
      <c r="E8958" s="64"/>
      <c r="F8958" s="65"/>
      <c r="G8958" s="64"/>
    </row>
    <row r="8959" ht="15.0" customHeight="1">
      <c r="E8959" s="64"/>
      <c r="F8959" s="65"/>
      <c r="G8959" s="64"/>
    </row>
    <row r="8960" ht="15.0" customHeight="1">
      <c r="E8960" s="64"/>
      <c r="F8960" s="65"/>
      <c r="G8960" s="64"/>
    </row>
    <row r="8961" ht="15.0" customHeight="1">
      <c r="E8961" s="64"/>
      <c r="F8961" s="65"/>
      <c r="G8961" s="64"/>
    </row>
    <row r="8962" ht="15.0" customHeight="1">
      <c r="E8962" s="64"/>
      <c r="F8962" s="65"/>
      <c r="G8962" s="64"/>
    </row>
    <row r="8963" ht="15.0" customHeight="1">
      <c r="E8963" s="64"/>
      <c r="F8963" s="65"/>
      <c r="G8963" s="64"/>
    </row>
    <row r="8964" ht="15.0" customHeight="1">
      <c r="E8964" s="64"/>
      <c r="F8964" s="65"/>
      <c r="G8964" s="64"/>
    </row>
    <row r="8965" ht="15.0" customHeight="1">
      <c r="E8965" s="64"/>
      <c r="F8965" s="65"/>
      <c r="G8965" s="64"/>
    </row>
    <row r="8966" ht="15.0" customHeight="1">
      <c r="E8966" s="64"/>
      <c r="F8966" s="65"/>
      <c r="G8966" s="64"/>
    </row>
    <row r="8967" ht="15.0" customHeight="1">
      <c r="E8967" s="64"/>
      <c r="F8967" s="65"/>
      <c r="G8967" s="64"/>
    </row>
    <row r="8968" ht="15.0" customHeight="1">
      <c r="E8968" s="64"/>
      <c r="F8968" s="65"/>
      <c r="G8968" s="64"/>
    </row>
    <row r="8969" ht="15.0" customHeight="1">
      <c r="E8969" s="64"/>
      <c r="F8969" s="65"/>
      <c r="G8969" s="64"/>
    </row>
    <row r="8970" ht="15.0" customHeight="1">
      <c r="E8970" s="64"/>
      <c r="F8970" s="65"/>
      <c r="G8970" s="64"/>
    </row>
    <row r="8971" ht="15.0" customHeight="1">
      <c r="E8971" s="64"/>
      <c r="F8971" s="65"/>
      <c r="G8971" s="64"/>
    </row>
    <row r="8972" ht="15.0" customHeight="1">
      <c r="E8972" s="64"/>
      <c r="F8972" s="65"/>
      <c r="G8972" s="64"/>
    </row>
    <row r="8973" ht="15.0" customHeight="1">
      <c r="E8973" s="64"/>
      <c r="F8973" s="65"/>
      <c r="G8973" s="64"/>
    </row>
    <row r="8974" ht="15.0" customHeight="1">
      <c r="E8974" s="64"/>
      <c r="F8974" s="65"/>
      <c r="G8974" s="64"/>
    </row>
    <row r="8975" ht="15.0" customHeight="1">
      <c r="E8975" s="64"/>
      <c r="F8975" s="65"/>
      <c r="G8975" s="64"/>
    </row>
    <row r="8976" ht="15.0" customHeight="1">
      <c r="E8976" s="64"/>
      <c r="F8976" s="65"/>
      <c r="G8976" s="64"/>
    </row>
    <row r="8977" ht="15.0" customHeight="1">
      <c r="E8977" s="64"/>
      <c r="F8977" s="65"/>
      <c r="G8977" s="64"/>
    </row>
    <row r="8978" ht="15.0" customHeight="1">
      <c r="E8978" s="64"/>
      <c r="F8978" s="65"/>
      <c r="G8978" s="64"/>
    </row>
    <row r="8979" ht="15.0" customHeight="1">
      <c r="E8979" s="64"/>
      <c r="F8979" s="65"/>
      <c r="G8979" s="64"/>
    </row>
    <row r="8980" ht="15.0" customHeight="1">
      <c r="E8980" s="64"/>
      <c r="F8980" s="65"/>
      <c r="G8980" s="64"/>
    </row>
    <row r="8981" ht="15.0" customHeight="1">
      <c r="E8981" s="64"/>
      <c r="F8981" s="65"/>
      <c r="G8981" s="64"/>
    </row>
    <row r="8982" ht="15.0" customHeight="1">
      <c r="E8982" s="64"/>
      <c r="F8982" s="65"/>
      <c r="G8982" s="64"/>
    </row>
    <row r="8983" ht="15.0" customHeight="1">
      <c r="E8983" s="64"/>
      <c r="F8983" s="65"/>
      <c r="G8983" s="64"/>
    </row>
    <row r="8984" ht="15.0" customHeight="1">
      <c r="E8984" s="64"/>
      <c r="F8984" s="65"/>
      <c r="G8984" s="64"/>
    </row>
    <row r="8985" ht="15.0" customHeight="1">
      <c r="E8985" s="64"/>
      <c r="F8985" s="65"/>
      <c r="G8985" s="64"/>
    </row>
    <row r="8986" ht="15.0" customHeight="1">
      <c r="E8986" s="64"/>
      <c r="F8986" s="65"/>
      <c r="G8986" s="64"/>
    </row>
    <row r="8987" ht="15.0" customHeight="1">
      <c r="E8987" s="64"/>
      <c r="F8987" s="65"/>
      <c r="G8987" s="64"/>
    </row>
    <row r="8988" ht="15.0" customHeight="1">
      <c r="E8988" s="64"/>
      <c r="F8988" s="65"/>
      <c r="G8988" s="64"/>
    </row>
    <row r="8989" ht="15.0" customHeight="1">
      <c r="E8989" s="64"/>
      <c r="F8989" s="65"/>
      <c r="G8989" s="64"/>
    </row>
    <row r="8990" ht="15.0" customHeight="1">
      <c r="E8990" s="64"/>
      <c r="F8990" s="65"/>
      <c r="G8990" s="64"/>
    </row>
    <row r="8991" ht="15.0" customHeight="1">
      <c r="E8991" s="64"/>
      <c r="F8991" s="65"/>
      <c r="G8991" s="64"/>
    </row>
    <row r="8992" ht="15.0" customHeight="1">
      <c r="E8992" s="64"/>
      <c r="F8992" s="65"/>
      <c r="G8992" s="64"/>
    </row>
    <row r="8993" ht="15.0" customHeight="1">
      <c r="E8993" s="64"/>
      <c r="F8993" s="65"/>
      <c r="G8993" s="64"/>
    </row>
    <row r="8994" ht="15.0" customHeight="1">
      <c r="E8994" s="64"/>
      <c r="F8994" s="65"/>
      <c r="G8994" s="64"/>
    </row>
    <row r="8995" ht="15.0" customHeight="1">
      <c r="E8995" s="64"/>
      <c r="F8995" s="65"/>
      <c r="G8995" s="64"/>
    </row>
    <row r="8996" ht="15.0" customHeight="1">
      <c r="E8996" s="64"/>
      <c r="F8996" s="65"/>
      <c r="G8996" s="64"/>
    </row>
    <row r="8997" ht="15.0" customHeight="1">
      <c r="E8997" s="64"/>
      <c r="F8997" s="65"/>
      <c r="G8997" s="64"/>
    </row>
    <row r="8998" ht="15.0" customHeight="1">
      <c r="E8998" s="64"/>
      <c r="F8998" s="65"/>
      <c r="G8998" s="64"/>
    </row>
    <row r="8999" ht="15.0" customHeight="1">
      <c r="E8999" s="64"/>
      <c r="F8999" s="65"/>
      <c r="G8999" s="64"/>
    </row>
    <row r="9000" ht="15.0" customHeight="1">
      <c r="E9000" s="64"/>
      <c r="F9000" s="65"/>
      <c r="G9000" s="64"/>
    </row>
    <row r="9001" ht="15.0" customHeight="1">
      <c r="E9001" s="64"/>
      <c r="F9001" s="65"/>
      <c r="G9001" s="64"/>
    </row>
    <row r="9002" ht="15.0" customHeight="1">
      <c r="E9002" s="64"/>
      <c r="F9002" s="65"/>
      <c r="G9002" s="64"/>
    </row>
    <row r="9003" ht="15.0" customHeight="1">
      <c r="E9003" s="64"/>
      <c r="F9003" s="65"/>
      <c r="G9003" s="64"/>
    </row>
    <row r="9004" ht="15.0" customHeight="1">
      <c r="E9004" s="64"/>
      <c r="F9004" s="65"/>
      <c r="G9004" s="64"/>
    </row>
    <row r="9005" ht="15.0" customHeight="1">
      <c r="E9005" s="64"/>
      <c r="F9005" s="65"/>
      <c r="G9005" s="64"/>
    </row>
    <row r="9006" ht="15.0" customHeight="1">
      <c r="E9006" s="64"/>
      <c r="F9006" s="65"/>
      <c r="G9006" s="64"/>
    </row>
    <row r="9007" ht="15.0" customHeight="1">
      <c r="E9007" s="64"/>
      <c r="F9007" s="65"/>
      <c r="G9007" s="64"/>
    </row>
    <row r="9008" ht="15.0" customHeight="1">
      <c r="E9008" s="64"/>
      <c r="F9008" s="65"/>
      <c r="G9008" s="64"/>
    </row>
    <row r="9009" ht="15.0" customHeight="1">
      <c r="E9009" s="64"/>
      <c r="F9009" s="65"/>
      <c r="G9009" s="64"/>
    </row>
    <row r="9010" ht="15.0" customHeight="1">
      <c r="E9010" s="64"/>
      <c r="F9010" s="65"/>
      <c r="G9010" s="64"/>
    </row>
    <row r="9011" ht="15.0" customHeight="1">
      <c r="E9011" s="64"/>
      <c r="F9011" s="65"/>
      <c r="G9011" s="64"/>
    </row>
    <row r="9012" ht="15.0" customHeight="1">
      <c r="E9012" s="64"/>
      <c r="F9012" s="65"/>
      <c r="G9012" s="64"/>
    </row>
    <row r="9013" ht="15.0" customHeight="1">
      <c r="E9013" s="64"/>
      <c r="F9013" s="65"/>
      <c r="G9013" s="64"/>
    </row>
    <row r="9014" ht="15.0" customHeight="1">
      <c r="E9014" s="64"/>
      <c r="F9014" s="65"/>
      <c r="G9014" s="64"/>
    </row>
    <row r="9015" ht="15.0" customHeight="1">
      <c r="E9015" s="64"/>
      <c r="F9015" s="65"/>
      <c r="G9015" s="64"/>
    </row>
    <row r="9016" ht="15.0" customHeight="1">
      <c r="E9016" s="64"/>
      <c r="F9016" s="65"/>
      <c r="G9016" s="64"/>
    </row>
    <row r="9017" ht="15.0" customHeight="1">
      <c r="E9017" s="64"/>
      <c r="F9017" s="65"/>
      <c r="G9017" s="64"/>
    </row>
    <row r="9018" ht="15.0" customHeight="1">
      <c r="E9018" s="64"/>
      <c r="F9018" s="65"/>
      <c r="G9018" s="64"/>
    </row>
    <row r="9019" ht="15.0" customHeight="1">
      <c r="E9019" s="64"/>
      <c r="F9019" s="65"/>
      <c r="G9019" s="64"/>
    </row>
    <row r="9020" ht="15.0" customHeight="1">
      <c r="E9020" s="64"/>
      <c r="F9020" s="65"/>
      <c r="G9020" s="64"/>
    </row>
    <row r="9021" ht="15.0" customHeight="1">
      <c r="E9021" s="64"/>
      <c r="F9021" s="65"/>
      <c r="G9021" s="64"/>
    </row>
    <row r="9022" ht="15.0" customHeight="1">
      <c r="E9022" s="64"/>
      <c r="F9022" s="65"/>
      <c r="G9022" s="64"/>
    </row>
    <row r="9023" ht="15.0" customHeight="1">
      <c r="E9023" s="64"/>
      <c r="F9023" s="65"/>
      <c r="G9023" s="64"/>
    </row>
    <row r="9024" ht="15.0" customHeight="1">
      <c r="E9024" s="64"/>
      <c r="F9024" s="65"/>
      <c r="G9024" s="64"/>
    </row>
    <row r="9025" ht="15.0" customHeight="1">
      <c r="E9025" s="64"/>
      <c r="F9025" s="65"/>
      <c r="G9025" s="64"/>
    </row>
    <row r="9026" ht="15.0" customHeight="1">
      <c r="E9026" s="64"/>
      <c r="F9026" s="65"/>
      <c r="G9026" s="64"/>
    </row>
    <row r="9027" ht="15.0" customHeight="1">
      <c r="E9027" s="64"/>
      <c r="F9027" s="65"/>
      <c r="G9027" s="64"/>
    </row>
    <row r="9028" ht="15.0" customHeight="1">
      <c r="E9028" s="64"/>
      <c r="F9028" s="65"/>
      <c r="G9028" s="64"/>
    </row>
    <row r="9029" ht="15.0" customHeight="1">
      <c r="E9029" s="64"/>
      <c r="F9029" s="65"/>
      <c r="G9029" s="64"/>
    </row>
    <row r="9030" ht="15.0" customHeight="1">
      <c r="E9030" s="64"/>
      <c r="F9030" s="65"/>
      <c r="G9030" s="64"/>
    </row>
    <row r="9031" ht="15.0" customHeight="1">
      <c r="E9031" s="64"/>
      <c r="F9031" s="65"/>
      <c r="G9031" s="64"/>
    </row>
    <row r="9032" ht="15.0" customHeight="1">
      <c r="E9032" s="64"/>
      <c r="F9032" s="65"/>
      <c r="G9032" s="64"/>
    </row>
    <row r="9033" ht="15.0" customHeight="1">
      <c r="E9033" s="64"/>
      <c r="F9033" s="65"/>
      <c r="G9033" s="64"/>
    </row>
    <row r="9034" ht="15.0" customHeight="1">
      <c r="E9034" s="64"/>
      <c r="F9034" s="65"/>
      <c r="G9034" s="64"/>
    </row>
    <row r="9035" ht="15.0" customHeight="1">
      <c r="E9035" s="64"/>
      <c r="F9035" s="65"/>
      <c r="G9035" s="64"/>
    </row>
    <row r="9036" ht="15.0" customHeight="1">
      <c r="E9036" s="64"/>
      <c r="F9036" s="65"/>
      <c r="G9036" s="64"/>
    </row>
    <row r="9037" ht="15.0" customHeight="1">
      <c r="E9037" s="64"/>
      <c r="F9037" s="65"/>
      <c r="G9037" s="64"/>
    </row>
    <row r="9038" ht="15.0" customHeight="1">
      <c r="E9038" s="64"/>
      <c r="F9038" s="65"/>
      <c r="G9038" s="64"/>
    </row>
    <row r="9039" ht="15.0" customHeight="1">
      <c r="E9039" s="64"/>
      <c r="F9039" s="65"/>
      <c r="G9039" s="64"/>
    </row>
    <row r="9040" ht="15.0" customHeight="1">
      <c r="E9040" s="64"/>
      <c r="F9040" s="65"/>
      <c r="G9040" s="64"/>
    </row>
    <row r="9041" ht="15.0" customHeight="1">
      <c r="E9041" s="64"/>
      <c r="F9041" s="65"/>
      <c r="G9041" s="64"/>
    </row>
    <row r="9042" ht="15.0" customHeight="1">
      <c r="E9042" s="64"/>
      <c r="F9042" s="65"/>
      <c r="G9042" s="64"/>
    </row>
    <row r="9043" ht="15.0" customHeight="1">
      <c r="E9043" s="64"/>
      <c r="F9043" s="65"/>
      <c r="G9043" s="64"/>
    </row>
    <row r="9044" ht="15.0" customHeight="1">
      <c r="E9044" s="64"/>
      <c r="F9044" s="65"/>
      <c r="G9044" s="64"/>
    </row>
    <row r="9045" ht="15.0" customHeight="1">
      <c r="E9045" s="64"/>
      <c r="F9045" s="65"/>
      <c r="G9045" s="64"/>
    </row>
    <row r="9046" ht="15.0" customHeight="1">
      <c r="E9046" s="64"/>
      <c r="F9046" s="65"/>
      <c r="G9046" s="64"/>
    </row>
    <row r="9047" ht="15.0" customHeight="1">
      <c r="E9047" s="64"/>
      <c r="F9047" s="65"/>
      <c r="G9047" s="64"/>
    </row>
    <row r="9048" ht="15.0" customHeight="1">
      <c r="E9048" s="64"/>
      <c r="F9048" s="65"/>
      <c r="G9048" s="64"/>
    </row>
    <row r="9049" ht="15.0" customHeight="1">
      <c r="E9049" s="64"/>
      <c r="F9049" s="65"/>
      <c r="G9049" s="64"/>
    </row>
    <row r="9050" ht="15.0" customHeight="1">
      <c r="E9050" s="64"/>
      <c r="F9050" s="65"/>
      <c r="G9050" s="64"/>
    </row>
    <row r="9051" ht="15.0" customHeight="1">
      <c r="E9051" s="64"/>
      <c r="F9051" s="65"/>
      <c r="G9051" s="64"/>
    </row>
    <row r="9052" ht="15.0" customHeight="1">
      <c r="E9052" s="64"/>
      <c r="F9052" s="65"/>
      <c r="G9052" s="64"/>
    </row>
    <row r="9053" ht="15.0" customHeight="1">
      <c r="E9053" s="64"/>
      <c r="F9053" s="65"/>
      <c r="G9053" s="64"/>
    </row>
    <row r="9054" ht="15.0" customHeight="1">
      <c r="E9054" s="64"/>
      <c r="F9054" s="65"/>
      <c r="G9054" s="64"/>
    </row>
    <row r="9055" ht="15.0" customHeight="1">
      <c r="E9055" s="64"/>
      <c r="F9055" s="65"/>
      <c r="G9055" s="64"/>
    </row>
    <row r="9056" ht="15.0" customHeight="1">
      <c r="E9056" s="64"/>
      <c r="F9056" s="65"/>
      <c r="G9056" s="64"/>
    </row>
    <row r="9057" ht="15.0" customHeight="1">
      <c r="E9057" s="64"/>
      <c r="F9057" s="65"/>
      <c r="G9057" s="64"/>
    </row>
    <row r="9058" ht="15.0" customHeight="1">
      <c r="E9058" s="64"/>
      <c r="F9058" s="65"/>
      <c r="G9058" s="64"/>
    </row>
    <row r="9059" ht="15.0" customHeight="1">
      <c r="E9059" s="64"/>
      <c r="F9059" s="65"/>
      <c r="G9059" s="64"/>
    </row>
    <row r="9060" ht="15.0" customHeight="1">
      <c r="E9060" s="64"/>
      <c r="F9060" s="65"/>
      <c r="G9060" s="64"/>
    </row>
    <row r="9061" ht="15.0" customHeight="1">
      <c r="E9061" s="64"/>
      <c r="F9061" s="65"/>
      <c r="G9061" s="64"/>
    </row>
    <row r="9062" ht="15.0" customHeight="1">
      <c r="E9062" s="64"/>
      <c r="F9062" s="65"/>
      <c r="G9062" s="64"/>
    </row>
    <row r="9063" ht="15.0" customHeight="1">
      <c r="E9063" s="64"/>
      <c r="F9063" s="65"/>
      <c r="G9063" s="64"/>
    </row>
    <row r="9064" ht="15.0" customHeight="1">
      <c r="E9064" s="64"/>
      <c r="F9064" s="65"/>
      <c r="G9064" s="64"/>
    </row>
    <row r="9065" ht="15.0" customHeight="1">
      <c r="E9065" s="64"/>
      <c r="F9065" s="65"/>
      <c r="G9065" s="64"/>
    </row>
    <row r="9066" ht="15.0" customHeight="1">
      <c r="E9066" s="64"/>
      <c r="F9066" s="65"/>
      <c r="G9066" s="64"/>
    </row>
    <row r="9067" ht="15.0" customHeight="1">
      <c r="E9067" s="64"/>
      <c r="F9067" s="65"/>
      <c r="G9067" s="64"/>
    </row>
    <row r="9068" ht="15.0" customHeight="1">
      <c r="E9068" s="64"/>
      <c r="F9068" s="65"/>
      <c r="G9068" s="64"/>
    </row>
    <row r="9069" ht="15.0" customHeight="1">
      <c r="E9069" s="64"/>
      <c r="F9069" s="65"/>
      <c r="G9069" s="64"/>
    </row>
    <row r="9070" ht="15.0" customHeight="1">
      <c r="E9070" s="64"/>
      <c r="F9070" s="65"/>
      <c r="G9070" s="64"/>
    </row>
    <row r="9071" ht="15.0" customHeight="1">
      <c r="E9071" s="64"/>
      <c r="F9071" s="65"/>
      <c r="G9071" s="64"/>
    </row>
    <row r="9072" ht="15.0" customHeight="1">
      <c r="E9072" s="64"/>
      <c r="F9072" s="65"/>
      <c r="G9072" s="64"/>
    </row>
    <row r="9073" ht="15.0" customHeight="1">
      <c r="E9073" s="64"/>
      <c r="F9073" s="65"/>
      <c r="G9073" s="64"/>
    </row>
    <row r="9074" ht="15.0" customHeight="1">
      <c r="E9074" s="64"/>
      <c r="F9074" s="65"/>
      <c r="G9074" s="64"/>
    </row>
    <row r="9075" ht="15.0" customHeight="1">
      <c r="E9075" s="64"/>
      <c r="F9075" s="65"/>
      <c r="G9075" s="64"/>
    </row>
    <row r="9076" ht="15.0" customHeight="1">
      <c r="E9076" s="64"/>
      <c r="F9076" s="65"/>
      <c r="G9076" s="64"/>
    </row>
    <row r="9077" ht="15.0" customHeight="1">
      <c r="E9077" s="64"/>
      <c r="F9077" s="65"/>
      <c r="G9077" s="64"/>
    </row>
    <row r="9078" ht="15.0" customHeight="1">
      <c r="E9078" s="64"/>
      <c r="F9078" s="65"/>
      <c r="G9078" s="64"/>
    </row>
    <row r="9079" ht="15.0" customHeight="1">
      <c r="E9079" s="64"/>
      <c r="F9079" s="65"/>
      <c r="G9079" s="64"/>
    </row>
    <row r="9080" ht="15.0" customHeight="1">
      <c r="E9080" s="64"/>
      <c r="F9080" s="65"/>
      <c r="G9080" s="64"/>
    </row>
    <row r="9081" ht="15.0" customHeight="1">
      <c r="E9081" s="64"/>
      <c r="F9081" s="65"/>
      <c r="G9081" s="64"/>
    </row>
    <row r="9082" ht="15.0" customHeight="1">
      <c r="E9082" s="64"/>
      <c r="F9082" s="65"/>
      <c r="G9082" s="64"/>
    </row>
    <row r="9083" ht="15.0" customHeight="1">
      <c r="E9083" s="64"/>
      <c r="F9083" s="65"/>
      <c r="G9083" s="64"/>
    </row>
    <row r="9084" ht="15.0" customHeight="1">
      <c r="E9084" s="64"/>
      <c r="F9084" s="65"/>
      <c r="G9084" s="64"/>
    </row>
    <row r="9085" ht="15.0" customHeight="1">
      <c r="E9085" s="64"/>
      <c r="F9085" s="65"/>
      <c r="G9085" s="64"/>
    </row>
    <row r="9086" ht="15.0" customHeight="1">
      <c r="E9086" s="64"/>
      <c r="F9086" s="65"/>
      <c r="G9086" s="64"/>
    </row>
    <row r="9087" ht="15.0" customHeight="1">
      <c r="E9087" s="64"/>
      <c r="F9087" s="65"/>
      <c r="G9087" s="64"/>
    </row>
    <row r="9088" ht="15.0" customHeight="1">
      <c r="E9088" s="64"/>
      <c r="F9088" s="65"/>
      <c r="G9088" s="64"/>
    </row>
    <row r="9089" ht="15.0" customHeight="1">
      <c r="E9089" s="64"/>
      <c r="F9089" s="65"/>
      <c r="G9089" s="64"/>
    </row>
    <row r="9090" ht="15.0" customHeight="1">
      <c r="E9090" s="64"/>
      <c r="F9090" s="65"/>
      <c r="G9090" s="64"/>
    </row>
    <row r="9091" ht="15.0" customHeight="1">
      <c r="E9091" s="64"/>
      <c r="F9091" s="65"/>
      <c r="G9091" s="64"/>
    </row>
    <row r="9092" ht="15.0" customHeight="1">
      <c r="E9092" s="64"/>
      <c r="F9092" s="65"/>
      <c r="G9092" s="64"/>
    </row>
    <row r="9093" ht="15.0" customHeight="1">
      <c r="E9093" s="64"/>
      <c r="F9093" s="65"/>
      <c r="G9093" s="64"/>
    </row>
    <row r="9094" ht="15.0" customHeight="1">
      <c r="E9094" s="64"/>
      <c r="F9094" s="65"/>
      <c r="G9094" s="64"/>
    </row>
    <row r="9095" ht="15.0" customHeight="1">
      <c r="E9095" s="64"/>
      <c r="F9095" s="65"/>
      <c r="G9095" s="64"/>
    </row>
    <row r="9096" ht="15.0" customHeight="1">
      <c r="E9096" s="64"/>
      <c r="F9096" s="65"/>
      <c r="G9096" s="64"/>
    </row>
    <row r="9097" ht="15.0" customHeight="1">
      <c r="E9097" s="64"/>
      <c r="F9097" s="65"/>
      <c r="G9097" s="64"/>
    </row>
    <row r="9098" ht="15.0" customHeight="1">
      <c r="E9098" s="64"/>
      <c r="F9098" s="65"/>
      <c r="G9098" s="64"/>
    </row>
    <row r="9099" ht="15.0" customHeight="1">
      <c r="E9099" s="64"/>
      <c r="F9099" s="65"/>
      <c r="G9099" s="64"/>
    </row>
    <row r="9100" ht="15.0" customHeight="1">
      <c r="E9100" s="64"/>
      <c r="F9100" s="65"/>
      <c r="G9100" s="64"/>
    </row>
    <row r="9101" ht="15.0" customHeight="1">
      <c r="E9101" s="64"/>
      <c r="F9101" s="65"/>
      <c r="G9101" s="64"/>
    </row>
    <row r="9102" ht="15.0" customHeight="1">
      <c r="E9102" s="64"/>
      <c r="F9102" s="65"/>
      <c r="G9102" s="64"/>
    </row>
    <row r="9103" ht="15.0" customHeight="1">
      <c r="E9103" s="64"/>
      <c r="F9103" s="65"/>
      <c r="G9103" s="64"/>
    </row>
    <row r="9104" ht="15.0" customHeight="1">
      <c r="E9104" s="64"/>
      <c r="F9104" s="65"/>
      <c r="G9104" s="64"/>
    </row>
    <row r="9105" ht="15.0" customHeight="1">
      <c r="E9105" s="64"/>
      <c r="F9105" s="65"/>
      <c r="G9105" s="64"/>
    </row>
    <row r="9106" ht="15.0" customHeight="1">
      <c r="E9106" s="64"/>
      <c r="F9106" s="65"/>
      <c r="G9106" s="64"/>
    </row>
    <row r="9107" ht="15.0" customHeight="1">
      <c r="E9107" s="64"/>
      <c r="F9107" s="65"/>
      <c r="G9107" s="64"/>
    </row>
    <row r="9108" ht="15.0" customHeight="1">
      <c r="E9108" s="64"/>
      <c r="F9108" s="65"/>
      <c r="G9108" s="64"/>
    </row>
    <row r="9109" ht="15.0" customHeight="1">
      <c r="E9109" s="64"/>
      <c r="F9109" s="65"/>
      <c r="G9109" s="64"/>
    </row>
    <row r="9110" ht="15.0" customHeight="1">
      <c r="E9110" s="64"/>
      <c r="F9110" s="65"/>
      <c r="G9110" s="64"/>
    </row>
    <row r="9111" ht="15.0" customHeight="1">
      <c r="E9111" s="64"/>
      <c r="F9111" s="65"/>
      <c r="G9111" s="64"/>
    </row>
    <row r="9112" ht="15.0" customHeight="1">
      <c r="E9112" s="64"/>
      <c r="F9112" s="65"/>
      <c r="G9112" s="64"/>
    </row>
    <row r="9113" ht="15.0" customHeight="1">
      <c r="E9113" s="64"/>
      <c r="F9113" s="65"/>
      <c r="G9113" s="64"/>
    </row>
    <row r="9114" ht="15.0" customHeight="1">
      <c r="E9114" s="64"/>
      <c r="F9114" s="65"/>
      <c r="G9114" s="64"/>
    </row>
    <row r="9115" ht="15.0" customHeight="1">
      <c r="E9115" s="64"/>
      <c r="F9115" s="65"/>
      <c r="G9115" s="64"/>
    </row>
    <row r="9116" ht="15.0" customHeight="1">
      <c r="E9116" s="64"/>
      <c r="F9116" s="65"/>
      <c r="G9116" s="64"/>
    </row>
    <row r="9117" ht="15.0" customHeight="1">
      <c r="E9117" s="64"/>
      <c r="F9117" s="65"/>
      <c r="G9117" s="64"/>
    </row>
    <row r="9118" ht="15.0" customHeight="1">
      <c r="E9118" s="64"/>
      <c r="F9118" s="65"/>
      <c r="G9118" s="64"/>
    </row>
    <row r="9119" ht="15.0" customHeight="1">
      <c r="E9119" s="64"/>
      <c r="F9119" s="65"/>
      <c r="G9119" s="64"/>
    </row>
    <row r="9120" ht="15.0" customHeight="1">
      <c r="E9120" s="64"/>
      <c r="F9120" s="65"/>
      <c r="G9120" s="64"/>
    </row>
    <row r="9121" ht="15.0" customHeight="1">
      <c r="E9121" s="64"/>
      <c r="F9121" s="65"/>
      <c r="G9121" s="64"/>
    </row>
    <row r="9122" ht="15.0" customHeight="1">
      <c r="E9122" s="64"/>
      <c r="F9122" s="65"/>
      <c r="G9122" s="64"/>
    </row>
    <row r="9123" ht="15.0" customHeight="1">
      <c r="E9123" s="64"/>
      <c r="F9123" s="65"/>
      <c r="G9123" s="64"/>
    </row>
    <row r="9124" ht="15.0" customHeight="1">
      <c r="E9124" s="64"/>
      <c r="F9124" s="65"/>
      <c r="G9124" s="64"/>
    </row>
    <row r="9125" ht="15.0" customHeight="1">
      <c r="E9125" s="64"/>
      <c r="F9125" s="65"/>
      <c r="G9125" s="64"/>
    </row>
    <row r="9126" ht="15.0" customHeight="1">
      <c r="E9126" s="64"/>
      <c r="F9126" s="65"/>
      <c r="G9126" s="64"/>
    </row>
    <row r="9127" ht="15.0" customHeight="1">
      <c r="E9127" s="64"/>
      <c r="F9127" s="65"/>
      <c r="G9127" s="64"/>
    </row>
    <row r="9128" ht="15.0" customHeight="1">
      <c r="E9128" s="64"/>
      <c r="F9128" s="65"/>
      <c r="G9128" s="64"/>
    </row>
    <row r="9129" ht="15.0" customHeight="1">
      <c r="E9129" s="64"/>
      <c r="F9129" s="65"/>
      <c r="G9129" s="64"/>
    </row>
    <row r="9130" ht="15.0" customHeight="1">
      <c r="E9130" s="64"/>
      <c r="F9130" s="65"/>
      <c r="G9130" s="64"/>
    </row>
    <row r="9131" ht="15.0" customHeight="1">
      <c r="E9131" s="64"/>
      <c r="F9131" s="65"/>
      <c r="G9131" s="64"/>
    </row>
    <row r="9132" ht="15.0" customHeight="1">
      <c r="E9132" s="64"/>
      <c r="F9132" s="65"/>
      <c r="G9132" s="64"/>
    </row>
    <row r="9133" ht="15.0" customHeight="1">
      <c r="E9133" s="64"/>
      <c r="F9133" s="65"/>
      <c r="G9133" s="64"/>
    </row>
    <row r="9134" ht="15.0" customHeight="1">
      <c r="E9134" s="64"/>
      <c r="F9134" s="65"/>
      <c r="G9134" s="64"/>
    </row>
    <row r="9135" ht="15.0" customHeight="1">
      <c r="E9135" s="64"/>
      <c r="F9135" s="65"/>
      <c r="G9135" s="64"/>
    </row>
    <row r="9136" ht="15.0" customHeight="1">
      <c r="E9136" s="64"/>
      <c r="F9136" s="65"/>
      <c r="G9136" s="64"/>
    </row>
    <row r="9137" ht="15.0" customHeight="1">
      <c r="E9137" s="64"/>
      <c r="F9137" s="65"/>
      <c r="G9137" s="64"/>
    </row>
    <row r="9138" ht="15.0" customHeight="1">
      <c r="E9138" s="64"/>
      <c r="F9138" s="65"/>
      <c r="G9138" s="64"/>
    </row>
    <row r="9139" ht="15.0" customHeight="1">
      <c r="E9139" s="64"/>
      <c r="F9139" s="65"/>
      <c r="G9139" s="64"/>
    </row>
    <row r="9140" ht="15.0" customHeight="1">
      <c r="E9140" s="64"/>
      <c r="F9140" s="65"/>
      <c r="G9140" s="64"/>
    </row>
    <row r="9141" ht="15.0" customHeight="1">
      <c r="E9141" s="64"/>
      <c r="F9141" s="65"/>
      <c r="G9141" s="64"/>
    </row>
    <row r="9142" ht="15.0" customHeight="1">
      <c r="E9142" s="64"/>
      <c r="F9142" s="65"/>
      <c r="G9142" s="64"/>
    </row>
    <row r="9143" ht="15.0" customHeight="1">
      <c r="E9143" s="64"/>
      <c r="F9143" s="65"/>
      <c r="G9143" s="64"/>
    </row>
    <row r="9144" ht="15.0" customHeight="1">
      <c r="E9144" s="64"/>
      <c r="F9144" s="65"/>
      <c r="G9144" s="64"/>
    </row>
    <row r="9145" ht="15.0" customHeight="1">
      <c r="E9145" s="64"/>
      <c r="F9145" s="65"/>
      <c r="G9145" s="64"/>
    </row>
    <row r="9146" ht="15.0" customHeight="1">
      <c r="E9146" s="64"/>
      <c r="F9146" s="65"/>
      <c r="G9146" s="64"/>
    </row>
    <row r="9147" ht="15.0" customHeight="1">
      <c r="E9147" s="64"/>
      <c r="F9147" s="65"/>
      <c r="G9147" s="64"/>
    </row>
    <row r="9148" ht="15.0" customHeight="1">
      <c r="E9148" s="64"/>
      <c r="F9148" s="65"/>
      <c r="G9148" s="64"/>
    </row>
    <row r="9149" ht="15.0" customHeight="1">
      <c r="E9149" s="64"/>
      <c r="F9149" s="65"/>
      <c r="G9149" s="64"/>
    </row>
    <row r="9150" ht="15.0" customHeight="1">
      <c r="E9150" s="64"/>
      <c r="F9150" s="65"/>
      <c r="G9150" s="64"/>
    </row>
    <row r="9151" ht="15.0" customHeight="1">
      <c r="E9151" s="64"/>
      <c r="F9151" s="65"/>
      <c r="G9151" s="64"/>
    </row>
    <row r="9152" ht="15.0" customHeight="1">
      <c r="E9152" s="64"/>
      <c r="F9152" s="65"/>
      <c r="G9152" s="64"/>
    </row>
    <row r="9153" ht="15.0" customHeight="1">
      <c r="E9153" s="64"/>
      <c r="F9153" s="65"/>
      <c r="G9153" s="64"/>
    </row>
    <row r="9154" ht="15.0" customHeight="1">
      <c r="E9154" s="64"/>
      <c r="F9154" s="65"/>
      <c r="G9154" s="64"/>
    </row>
    <row r="9155" ht="15.0" customHeight="1">
      <c r="E9155" s="64"/>
      <c r="F9155" s="65"/>
      <c r="G9155" s="64"/>
    </row>
    <row r="9156" ht="15.0" customHeight="1">
      <c r="E9156" s="64"/>
      <c r="F9156" s="65"/>
      <c r="G9156" s="64"/>
    </row>
    <row r="9157" ht="15.0" customHeight="1">
      <c r="E9157" s="64"/>
      <c r="F9157" s="65"/>
      <c r="G9157" s="64"/>
    </row>
    <row r="9158" ht="15.0" customHeight="1">
      <c r="E9158" s="64"/>
      <c r="F9158" s="65"/>
      <c r="G9158" s="64"/>
    </row>
    <row r="9159" ht="15.0" customHeight="1">
      <c r="E9159" s="64"/>
      <c r="F9159" s="65"/>
      <c r="G9159" s="64"/>
    </row>
    <row r="9160" ht="15.0" customHeight="1">
      <c r="E9160" s="64"/>
      <c r="F9160" s="65"/>
      <c r="G9160" s="64"/>
    </row>
    <row r="9161" ht="15.0" customHeight="1">
      <c r="E9161" s="64"/>
      <c r="F9161" s="65"/>
      <c r="G9161" s="64"/>
    </row>
    <row r="9162" ht="15.0" customHeight="1">
      <c r="E9162" s="64"/>
      <c r="F9162" s="65"/>
      <c r="G9162" s="64"/>
    </row>
    <row r="9163" ht="15.0" customHeight="1">
      <c r="E9163" s="64"/>
      <c r="F9163" s="65"/>
      <c r="G9163" s="64"/>
    </row>
    <row r="9164" ht="15.0" customHeight="1">
      <c r="E9164" s="64"/>
      <c r="F9164" s="65"/>
      <c r="G9164" s="64"/>
    </row>
    <row r="9165" ht="15.0" customHeight="1">
      <c r="E9165" s="64"/>
      <c r="F9165" s="65"/>
      <c r="G9165" s="64"/>
    </row>
    <row r="9166" ht="15.0" customHeight="1">
      <c r="E9166" s="64"/>
      <c r="F9166" s="65"/>
      <c r="G9166" s="64"/>
    </row>
    <row r="9167" ht="15.0" customHeight="1">
      <c r="E9167" s="64"/>
      <c r="F9167" s="65"/>
      <c r="G9167" s="64"/>
    </row>
    <row r="9168" ht="15.0" customHeight="1">
      <c r="E9168" s="64"/>
      <c r="F9168" s="65"/>
      <c r="G9168" s="64"/>
    </row>
    <row r="9169" ht="15.0" customHeight="1">
      <c r="E9169" s="64"/>
      <c r="F9169" s="65"/>
      <c r="G9169" s="64"/>
    </row>
    <row r="9170" ht="15.0" customHeight="1">
      <c r="E9170" s="64"/>
      <c r="F9170" s="65"/>
      <c r="G9170" s="64"/>
    </row>
    <row r="9171" ht="15.0" customHeight="1">
      <c r="E9171" s="64"/>
      <c r="F9171" s="65"/>
      <c r="G9171" s="64"/>
    </row>
    <row r="9172" ht="15.0" customHeight="1">
      <c r="E9172" s="64"/>
      <c r="F9172" s="65"/>
      <c r="G9172" s="64"/>
    </row>
    <row r="9173" ht="15.0" customHeight="1">
      <c r="E9173" s="64"/>
      <c r="F9173" s="65"/>
      <c r="G9173" s="64"/>
    </row>
    <row r="9174" ht="15.0" customHeight="1">
      <c r="E9174" s="64"/>
      <c r="F9174" s="65"/>
      <c r="G9174" s="64"/>
    </row>
    <row r="9175" ht="15.0" customHeight="1">
      <c r="E9175" s="64"/>
      <c r="F9175" s="65"/>
      <c r="G9175" s="64"/>
    </row>
    <row r="9176" ht="15.0" customHeight="1">
      <c r="E9176" s="64"/>
      <c r="F9176" s="65"/>
      <c r="G9176" s="64"/>
    </row>
    <row r="9177" ht="15.0" customHeight="1">
      <c r="E9177" s="64"/>
      <c r="F9177" s="65"/>
      <c r="G9177" s="64"/>
    </row>
    <row r="9178" ht="15.0" customHeight="1">
      <c r="E9178" s="64"/>
      <c r="F9178" s="65"/>
      <c r="G9178" s="64"/>
    </row>
    <row r="9179" ht="15.0" customHeight="1">
      <c r="E9179" s="64"/>
      <c r="F9179" s="65"/>
      <c r="G9179" s="64"/>
    </row>
    <row r="9180" ht="15.0" customHeight="1">
      <c r="E9180" s="64"/>
      <c r="F9180" s="65"/>
      <c r="G9180" s="64"/>
    </row>
    <row r="9181" ht="15.0" customHeight="1">
      <c r="E9181" s="64"/>
      <c r="F9181" s="65"/>
      <c r="G9181" s="64"/>
    </row>
    <row r="9182" ht="15.0" customHeight="1">
      <c r="E9182" s="64"/>
      <c r="F9182" s="65"/>
      <c r="G9182" s="64"/>
    </row>
    <row r="9183" ht="15.0" customHeight="1">
      <c r="E9183" s="64"/>
      <c r="F9183" s="65"/>
      <c r="G9183" s="64"/>
    </row>
    <row r="9184" ht="15.0" customHeight="1">
      <c r="E9184" s="64"/>
      <c r="F9184" s="65"/>
      <c r="G9184" s="64"/>
    </row>
    <row r="9185" ht="15.0" customHeight="1">
      <c r="E9185" s="64"/>
      <c r="F9185" s="65"/>
      <c r="G9185" s="64"/>
    </row>
    <row r="9186" ht="15.0" customHeight="1">
      <c r="E9186" s="64"/>
      <c r="F9186" s="65"/>
      <c r="G9186" s="64"/>
    </row>
    <row r="9187" ht="15.0" customHeight="1">
      <c r="E9187" s="64"/>
      <c r="F9187" s="65"/>
      <c r="G9187" s="64"/>
    </row>
    <row r="9188" ht="15.0" customHeight="1">
      <c r="E9188" s="64"/>
      <c r="F9188" s="65"/>
      <c r="G9188" s="64"/>
    </row>
    <row r="9189" ht="15.0" customHeight="1">
      <c r="E9189" s="64"/>
      <c r="F9189" s="65"/>
      <c r="G9189" s="64"/>
    </row>
    <row r="9190" ht="15.0" customHeight="1">
      <c r="E9190" s="64"/>
      <c r="F9190" s="65"/>
      <c r="G9190" s="64"/>
    </row>
    <row r="9191" ht="15.0" customHeight="1">
      <c r="E9191" s="64"/>
      <c r="F9191" s="65"/>
      <c r="G9191" s="64"/>
    </row>
    <row r="9192" ht="15.0" customHeight="1">
      <c r="E9192" s="64"/>
      <c r="F9192" s="65"/>
      <c r="G9192" s="64"/>
    </row>
    <row r="9193" ht="15.0" customHeight="1">
      <c r="E9193" s="64"/>
      <c r="F9193" s="65"/>
      <c r="G9193" s="64"/>
    </row>
    <row r="9194" ht="15.0" customHeight="1">
      <c r="E9194" s="64"/>
      <c r="F9194" s="65"/>
      <c r="G9194" s="64"/>
    </row>
    <row r="9195" ht="15.0" customHeight="1">
      <c r="E9195" s="64"/>
      <c r="F9195" s="65"/>
      <c r="G9195" s="64"/>
    </row>
    <row r="9196" ht="15.0" customHeight="1">
      <c r="E9196" s="64"/>
      <c r="F9196" s="65"/>
      <c r="G9196" s="64"/>
    </row>
    <row r="9197" ht="15.0" customHeight="1">
      <c r="E9197" s="64"/>
      <c r="F9197" s="65"/>
      <c r="G9197" s="64"/>
    </row>
    <row r="9198" ht="15.0" customHeight="1">
      <c r="E9198" s="64"/>
      <c r="F9198" s="65"/>
      <c r="G9198" s="64"/>
    </row>
    <row r="9199" ht="15.0" customHeight="1">
      <c r="E9199" s="64"/>
      <c r="F9199" s="65"/>
      <c r="G9199" s="64"/>
    </row>
    <row r="9200" ht="15.0" customHeight="1">
      <c r="E9200" s="64"/>
      <c r="F9200" s="65"/>
      <c r="G9200" s="64"/>
    </row>
    <row r="9201" ht="15.0" customHeight="1">
      <c r="E9201" s="64"/>
      <c r="F9201" s="65"/>
      <c r="G9201" s="64"/>
    </row>
    <row r="9202" ht="15.0" customHeight="1">
      <c r="E9202" s="64"/>
      <c r="F9202" s="65"/>
      <c r="G9202" s="64"/>
    </row>
    <row r="9203" ht="15.0" customHeight="1">
      <c r="E9203" s="64"/>
      <c r="F9203" s="65"/>
      <c r="G9203" s="64"/>
    </row>
    <row r="9204" ht="15.0" customHeight="1">
      <c r="E9204" s="64"/>
      <c r="F9204" s="65"/>
      <c r="G9204" s="64"/>
    </row>
    <row r="9205" ht="15.0" customHeight="1">
      <c r="E9205" s="64"/>
      <c r="F9205" s="65"/>
      <c r="G9205" s="64"/>
    </row>
    <row r="9206" ht="15.0" customHeight="1">
      <c r="E9206" s="64"/>
      <c r="F9206" s="65"/>
      <c r="G9206" s="64"/>
    </row>
    <row r="9207" ht="15.0" customHeight="1">
      <c r="E9207" s="64"/>
      <c r="F9207" s="65"/>
      <c r="G9207" s="64"/>
    </row>
    <row r="9208" ht="15.0" customHeight="1">
      <c r="E9208" s="64"/>
      <c r="F9208" s="65"/>
      <c r="G9208" s="64"/>
    </row>
    <row r="9209" ht="15.0" customHeight="1">
      <c r="E9209" s="64"/>
      <c r="F9209" s="65"/>
      <c r="G9209" s="64"/>
    </row>
    <row r="9210" ht="15.0" customHeight="1">
      <c r="E9210" s="64"/>
      <c r="F9210" s="65"/>
      <c r="G9210" s="64"/>
    </row>
    <row r="9211" ht="15.0" customHeight="1">
      <c r="E9211" s="64"/>
      <c r="F9211" s="65"/>
      <c r="G9211" s="64"/>
    </row>
    <row r="9212" ht="15.0" customHeight="1">
      <c r="E9212" s="64"/>
      <c r="F9212" s="65"/>
      <c r="G9212" s="64"/>
    </row>
    <row r="9213" ht="15.0" customHeight="1">
      <c r="E9213" s="64"/>
      <c r="F9213" s="65"/>
      <c r="G9213" s="64"/>
    </row>
    <row r="9214" ht="15.0" customHeight="1">
      <c r="E9214" s="64"/>
      <c r="F9214" s="65"/>
      <c r="G9214" s="64"/>
    </row>
    <row r="9215" ht="15.0" customHeight="1">
      <c r="E9215" s="64"/>
      <c r="F9215" s="65"/>
      <c r="G9215" s="64"/>
    </row>
    <row r="9216" ht="15.0" customHeight="1">
      <c r="E9216" s="64"/>
      <c r="F9216" s="65"/>
      <c r="G9216" s="64"/>
    </row>
    <row r="9217" ht="15.0" customHeight="1">
      <c r="E9217" s="64"/>
      <c r="F9217" s="65"/>
      <c r="G9217" s="64"/>
    </row>
    <row r="9218" ht="15.0" customHeight="1">
      <c r="E9218" s="64"/>
      <c r="F9218" s="65"/>
      <c r="G9218" s="64"/>
    </row>
    <row r="9219" ht="15.0" customHeight="1">
      <c r="E9219" s="64"/>
      <c r="F9219" s="65"/>
      <c r="G9219" s="64"/>
    </row>
    <row r="9220" ht="15.0" customHeight="1">
      <c r="E9220" s="64"/>
      <c r="F9220" s="65"/>
      <c r="G9220" s="64"/>
    </row>
    <row r="9221" ht="15.0" customHeight="1">
      <c r="E9221" s="64"/>
      <c r="F9221" s="65"/>
      <c r="G9221" s="64"/>
    </row>
    <row r="9222" ht="15.0" customHeight="1">
      <c r="E9222" s="64"/>
      <c r="F9222" s="65"/>
      <c r="G9222" s="64"/>
    </row>
    <row r="9223" ht="15.0" customHeight="1">
      <c r="E9223" s="64"/>
      <c r="F9223" s="65"/>
      <c r="G9223" s="64"/>
    </row>
    <row r="9224" ht="15.0" customHeight="1">
      <c r="E9224" s="64"/>
      <c r="F9224" s="65"/>
      <c r="G9224" s="64"/>
    </row>
    <row r="9225" ht="15.0" customHeight="1">
      <c r="E9225" s="64"/>
      <c r="F9225" s="65"/>
      <c r="G9225" s="64"/>
    </row>
    <row r="9226" ht="15.0" customHeight="1">
      <c r="E9226" s="64"/>
      <c r="F9226" s="65"/>
      <c r="G9226" s="64"/>
    </row>
    <row r="9227" ht="15.0" customHeight="1">
      <c r="E9227" s="64"/>
      <c r="F9227" s="65"/>
      <c r="G9227" s="64"/>
    </row>
    <row r="9228" ht="15.0" customHeight="1">
      <c r="E9228" s="64"/>
      <c r="F9228" s="65"/>
      <c r="G9228" s="64"/>
    </row>
    <row r="9229" ht="15.0" customHeight="1">
      <c r="E9229" s="64"/>
      <c r="F9229" s="65"/>
      <c r="G9229" s="64"/>
    </row>
    <row r="9230" ht="15.0" customHeight="1">
      <c r="E9230" s="64"/>
      <c r="F9230" s="65"/>
      <c r="G9230" s="64"/>
    </row>
    <row r="9231" ht="15.0" customHeight="1">
      <c r="E9231" s="64"/>
      <c r="F9231" s="65"/>
      <c r="G9231" s="64"/>
    </row>
    <row r="9232" ht="15.0" customHeight="1">
      <c r="E9232" s="64"/>
      <c r="F9232" s="65"/>
      <c r="G9232" s="64"/>
    </row>
    <row r="9233" ht="15.0" customHeight="1">
      <c r="E9233" s="64"/>
      <c r="F9233" s="65"/>
      <c r="G9233" s="64"/>
    </row>
    <row r="9234" ht="15.0" customHeight="1">
      <c r="E9234" s="64"/>
      <c r="F9234" s="65"/>
      <c r="G9234" s="64"/>
    </row>
    <row r="9235" ht="15.0" customHeight="1">
      <c r="E9235" s="64"/>
      <c r="F9235" s="65"/>
      <c r="G9235" s="64"/>
    </row>
    <row r="9236" ht="15.0" customHeight="1">
      <c r="E9236" s="64"/>
      <c r="F9236" s="65"/>
      <c r="G9236" s="64"/>
    </row>
    <row r="9237" ht="15.0" customHeight="1">
      <c r="E9237" s="64"/>
      <c r="F9237" s="65"/>
      <c r="G9237" s="64"/>
    </row>
    <row r="9238" ht="15.0" customHeight="1">
      <c r="E9238" s="64"/>
      <c r="F9238" s="65"/>
      <c r="G9238" s="64"/>
    </row>
    <row r="9239" ht="15.0" customHeight="1">
      <c r="E9239" s="64"/>
      <c r="F9239" s="65"/>
      <c r="G9239" s="64"/>
    </row>
    <row r="9240" ht="15.0" customHeight="1">
      <c r="E9240" s="64"/>
      <c r="F9240" s="65"/>
      <c r="G9240" s="64"/>
    </row>
    <row r="9241" ht="15.0" customHeight="1">
      <c r="E9241" s="64"/>
      <c r="F9241" s="65"/>
      <c r="G9241" s="64"/>
    </row>
    <row r="9242" ht="15.0" customHeight="1">
      <c r="E9242" s="64"/>
      <c r="F9242" s="65"/>
      <c r="G9242" s="64"/>
    </row>
    <row r="9243" ht="15.0" customHeight="1">
      <c r="E9243" s="64"/>
      <c r="F9243" s="65"/>
      <c r="G9243" s="64"/>
    </row>
    <row r="9244" ht="15.0" customHeight="1">
      <c r="E9244" s="64"/>
      <c r="F9244" s="65"/>
      <c r="G9244" s="64"/>
    </row>
    <row r="9245" ht="15.0" customHeight="1">
      <c r="E9245" s="64"/>
      <c r="F9245" s="65"/>
      <c r="G9245" s="64"/>
    </row>
    <row r="9246" ht="15.0" customHeight="1">
      <c r="E9246" s="64"/>
      <c r="F9246" s="65"/>
      <c r="G9246" s="64"/>
    </row>
    <row r="9247" ht="15.0" customHeight="1">
      <c r="E9247" s="64"/>
      <c r="F9247" s="65"/>
      <c r="G9247" s="64"/>
    </row>
    <row r="9248" ht="15.0" customHeight="1">
      <c r="E9248" s="64"/>
      <c r="F9248" s="65"/>
      <c r="G9248" s="64"/>
    </row>
    <row r="9249" ht="15.0" customHeight="1">
      <c r="E9249" s="64"/>
      <c r="F9249" s="65"/>
      <c r="G9249" s="64"/>
    </row>
    <row r="9250" ht="15.0" customHeight="1">
      <c r="E9250" s="64"/>
      <c r="F9250" s="65"/>
      <c r="G9250" s="64"/>
    </row>
    <row r="9251" ht="15.0" customHeight="1">
      <c r="E9251" s="64"/>
      <c r="F9251" s="65"/>
      <c r="G9251" s="64"/>
    </row>
    <row r="9252" ht="15.0" customHeight="1">
      <c r="E9252" s="64"/>
      <c r="F9252" s="65"/>
      <c r="G9252" s="64"/>
    </row>
    <row r="9253" ht="15.0" customHeight="1">
      <c r="E9253" s="64"/>
      <c r="F9253" s="65"/>
      <c r="G9253" s="64"/>
    </row>
    <row r="9254" ht="15.0" customHeight="1">
      <c r="E9254" s="64"/>
      <c r="F9254" s="65"/>
      <c r="G9254" s="64"/>
    </row>
    <row r="9255" ht="15.0" customHeight="1">
      <c r="E9255" s="64"/>
      <c r="F9255" s="65"/>
      <c r="G9255" s="64"/>
    </row>
    <row r="9256" ht="15.0" customHeight="1">
      <c r="E9256" s="64"/>
      <c r="F9256" s="65"/>
      <c r="G9256" s="64"/>
    </row>
    <row r="9257" ht="15.0" customHeight="1">
      <c r="E9257" s="64"/>
      <c r="F9257" s="65"/>
      <c r="G9257" s="64"/>
    </row>
    <row r="9258" ht="15.0" customHeight="1">
      <c r="E9258" s="64"/>
      <c r="F9258" s="65"/>
      <c r="G9258" s="64"/>
    </row>
    <row r="9259" ht="15.0" customHeight="1">
      <c r="E9259" s="64"/>
      <c r="F9259" s="65"/>
      <c r="G9259" s="64"/>
    </row>
    <row r="9260" ht="15.0" customHeight="1">
      <c r="E9260" s="64"/>
      <c r="F9260" s="65"/>
      <c r="G9260" s="64"/>
    </row>
    <row r="9261" ht="15.0" customHeight="1">
      <c r="E9261" s="64"/>
      <c r="F9261" s="65"/>
      <c r="G9261" s="64"/>
    </row>
    <row r="9262" ht="15.0" customHeight="1">
      <c r="E9262" s="64"/>
      <c r="F9262" s="65"/>
      <c r="G9262" s="64"/>
    </row>
    <row r="9263" ht="15.0" customHeight="1">
      <c r="E9263" s="64"/>
      <c r="F9263" s="65"/>
      <c r="G9263" s="64"/>
    </row>
    <row r="9264" ht="15.0" customHeight="1">
      <c r="E9264" s="64"/>
      <c r="F9264" s="65"/>
      <c r="G9264" s="64"/>
    </row>
    <row r="9265" ht="15.0" customHeight="1">
      <c r="E9265" s="64"/>
      <c r="F9265" s="65"/>
      <c r="G9265" s="64"/>
    </row>
    <row r="9266" ht="15.0" customHeight="1">
      <c r="E9266" s="64"/>
      <c r="F9266" s="65"/>
      <c r="G9266" s="64"/>
    </row>
    <row r="9267" ht="15.0" customHeight="1">
      <c r="E9267" s="64"/>
      <c r="F9267" s="65"/>
      <c r="G9267" s="64"/>
    </row>
    <row r="9268" ht="15.0" customHeight="1">
      <c r="E9268" s="64"/>
      <c r="F9268" s="65"/>
      <c r="G9268" s="64"/>
    </row>
    <row r="9269" ht="15.0" customHeight="1">
      <c r="E9269" s="64"/>
      <c r="F9269" s="65"/>
      <c r="G9269" s="64"/>
    </row>
    <row r="9270" ht="15.0" customHeight="1">
      <c r="E9270" s="64"/>
      <c r="F9270" s="65"/>
      <c r="G9270" s="64"/>
    </row>
    <row r="9271" ht="15.0" customHeight="1">
      <c r="E9271" s="64"/>
      <c r="F9271" s="65"/>
      <c r="G9271" s="64"/>
    </row>
    <row r="9272" ht="15.0" customHeight="1">
      <c r="E9272" s="64"/>
      <c r="F9272" s="65"/>
      <c r="G9272" s="64"/>
    </row>
    <row r="9273" ht="15.0" customHeight="1">
      <c r="E9273" s="64"/>
      <c r="F9273" s="65"/>
      <c r="G9273" s="64"/>
    </row>
    <row r="9274" ht="15.0" customHeight="1">
      <c r="E9274" s="64"/>
      <c r="F9274" s="65"/>
      <c r="G9274" s="64"/>
    </row>
    <row r="9275" ht="15.0" customHeight="1">
      <c r="E9275" s="64"/>
      <c r="F9275" s="65"/>
      <c r="G9275" s="64"/>
    </row>
    <row r="9276" ht="15.0" customHeight="1">
      <c r="E9276" s="64"/>
      <c r="F9276" s="65"/>
      <c r="G9276" s="64"/>
    </row>
    <row r="9277" ht="15.0" customHeight="1">
      <c r="E9277" s="64"/>
      <c r="F9277" s="65"/>
      <c r="G9277" s="64"/>
    </row>
    <row r="9278" ht="15.0" customHeight="1">
      <c r="E9278" s="64"/>
      <c r="F9278" s="65"/>
      <c r="G9278" s="64"/>
    </row>
    <row r="9279" ht="15.0" customHeight="1">
      <c r="E9279" s="64"/>
      <c r="F9279" s="65"/>
      <c r="G9279" s="64"/>
    </row>
    <row r="9280" ht="15.0" customHeight="1">
      <c r="E9280" s="64"/>
      <c r="F9280" s="65"/>
      <c r="G9280" s="64"/>
    </row>
    <row r="9281" ht="15.0" customHeight="1">
      <c r="E9281" s="64"/>
      <c r="F9281" s="65"/>
      <c r="G9281" s="64"/>
    </row>
    <row r="9282" ht="15.0" customHeight="1">
      <c r="E9282" s="64"/>
      <c r="F9282" s="65"/>
      <c r="G9282" s="64"/>
    </row>
    <row r="9283" ht="15.0" customHeight="1">
      <c r="E9283" s="64"/>
      <c r="F9283" s="65"/>
      <c r="G9283" s="64"/>
    </row>
    <row r="9284" ht="15.0" customHeight="1">
      <c r="E9284" s="64"/>
      <c r="F9284" s="65"/>
      <c r="G9284" s="64"/>
    </row>
    <row r="9285" ht="15.0" customHeight="1">
      <c r="E9285" s="64"/>
      <c r="F9285" s="65"/>
      <c r="G9285" s="64"/>
    </row>
    <row r="9286" ht="15.0" customHeight="1">
      <c r="E9286" s="64"/>
      <c r="F9286" s="65"/>
      <c r="G9286" s="64"/>
    </row>
    <row r="9287" ht="15.0" customHeight="1">
      <c r="E9287" s="64"/>
      <c r="F9287" s="65"/>
      <c r="G9287" s="64"/>
    </row>
    <row r="9288" ht="15.0" customHeight="1">
      <c r="E9288" s="64"/>
      <c r="F9288" s="65"/>
      <c r="G9288" s="64"/>
    </row>
    <row r="9289" ht="15.0" customHeight="1">
      <c r="E9289" s="64"/>
      <c r="F9289" s="65"/>
      <c r="G9289" s="64"/>
    </row>
    <row r="9290" ht="15.0" customHeight="1">
      <c r="E9290" s="64"/>
      <c r="F9290" s="65"/>
      <c r="G9290" s="64"/>
    </row>
    <row r="9291" ht="15.0" customHeight="1">
      <c r="E9291" s="64"/>
      <c r="F9291" s="65"/>
      <c r="G9291" s="64"/>
    </row>
    <row r="9292" ht="15.0" customHeight="1">
      <c r="E9292" s="64"/>
      <c r="F9292" s="65"/>
      <c r="G9292" s="64"/>
    </row>
    <row r="9293" ht="15.0" customHeight="1">
      <c r="E9293" s="64"/>
      <c r="F9293" s="65"/>
      <c r="G9293" s="64"/>
    </row>
    <row r="9294" ht="15.0" customHeight="1">
      <c r="E9294" s="64"/>
      <c r="F9294" s="65"/>
      <c r="G9294" s="64"/>
    </row>
    <row r="9295" ht="15.0" customHeight="1">
      <c r="E9295" s="64"/>
      <c r="F9295" s="65"/>
      <c r="G9295" s="64"/>
    </row>
    <row r="9296" ht="15.0" customHeight="1">
      <c r="E9296" s="64"/>
      <c r="F9296" s="65"/>
      <c r="G9296" s="64"/>
    </row>
    <row r="9297" ht="15.0" customHeight="1">
      <c r="E9297" s="64"/>
      <c r="F9297" s="65"/>
      <c r="G9297" s="64"/>
    </row>
    <row r="9298" ht="15.0" customHeight="1">
      <c r="E9298" s="64"/>
      <c r="F9298" s="65"/>
      <c r="G9298" s="64"/>
    </row>
    <row r="9299" ht="15.0" customHeight="1">
      <c r="E9299" s="64"/>
      <c r="F9299" s="65"/>
      <c r="G9299" s="64"/>
    </row>
    <row r="9300" ht="15.0" customHeight="1">
      <c r="E9300" s="64"/>
      <c r="F9300" s="65"/>
      <c r="G9300" s="64"/>
    </row>
    <row r="9301" ht="15.0" customHeight="1">
      <c r="E9301" s="64"/>
      <c r="F9301" s="65"/>
      <c r="G9301" s="64"/>
    </row>
    <row r="9302" ht="15.0" customHeight="1">
      <c r="E9302" s="64"/>
      <c r="F9302" s="65"/>
      <c r="G9302" s="64"/>
    </row>
    <row r="9303" ht="15.0" customHeight="1">
      <c r="E9303" s="64"/>
      <c r="F9303" s="65"/>
      <c r="G9303" s="64"/>
    </row>
    <row r="9304" ht="15.0" customHeight="1">
      <c r="E9304" s="64"/>
      <c r="F9304" s="65"/>
      <c r="G9304" s="64"/>
    </row>
    <row r="9305" ht="15.0" customHeight="1">
      <c r="E9305" s="64"/>
      <c r="F9305" s="65"/>
      <c r="G9305" s="64"/>
    </row>
    <row r="9306" ht="15.0" customHeight="1">
      <c r="E9306" s="64"/>
      <c r="F9306" s="65"/>
      <c r="G9306" s="64"/>
    </row>
    <row r="9307" ht="15.0" customHeight="1">
      <c r="E9307" s="64"/>
      <c r="F9307" s="65"/>
      <c r="G9307" s="64"/>
    </row>
    <row r="9308" ht="15.0" customHeight="1">
      <c r="E9308" s="64"/>
      <c r="F9308" s="65"/>
      <c r="G9308" s="64"/>
    </row>
    <row r="9309" ht="15.0" customHeight="1">
      <c r="E9309" s="64"/>
      <c r="F9309" s="65"/>
      <c r="G9309" s="64"/>
    </row>
    <row r="9310" ht="15.0" customHeight="1">
      <c r="E9310" s="64"/>
      <c r="F9310" s="65"/>
      <c r="G9310" s="64"/>
    </row>
    <row r="9311" ht="15.0" customHeight="1">
      <c r="E9311" s="64"/>
      <c r="F9311" s="65"/>
      <c r="G9311" s="64"/>
    </row>
    <row r="9312" ht="15.0" customHeight="1">
      <c r="E9312" s="64"/>
      <c r="F9312" s="65"/>
      <c r="G9312" s="64"/>
    </row>
    <row r="9313" ht="15.0" customHeight="1">
      <c r="E9313" s="64"/>
      <c r="F9313" s="65"/>
      <c r="G9313" s="64"/>
    </row>
    <row r="9314" ht="15.0" customHeight="1">
      <c r="E9314" s="64"/>
      <c r="F9314" s="65"/>
      <c r="G9314" s="64"/>
    </row>
    <row r="9315" ht="15.0" customHeight="1">
      <c r="E9315" s="64"/>
      <c r="F9315" s="65"/>
      <c r="G9315" s="64"/>
    </row>
    <row r="9316" ht="15.0" customHeight="1">
      <c r="E9316" s="64"/>
      <c r="F9316" s="65"/>
      <c r="G9316" s="64"/>
    </row>
    <row r="9317" ht="15.0" customHeight="1">
      <c r="E9317" s="64"/>
      <c r="F9317" s="65"/>
      <c r="G9317" s="64"/>
    </row>
    <row r="9318" ht="15.0" customHeight="1">
      <c r="E9318" s="64"/>
      <c r="F9318" s="65"/>
      <c r="G9318" s="64"/>
    </row>
    <row r="9319" ht="15.0" customHeight="1">
      <c r="E9319" s="64"/>
      <c r="F9319" s="65"/>
      <c r="G9319" s="64"/>
    </row>
    <row r="9320" ht="15.0" customHeight="1">
      <c r="E9320" s="64"/>
      <c r="F9320" s="65"/>
      <c r="G9320" s="64"/>
    </row>
    <row r="9321" ht="15.0" customHeight="1">
      <c r="E9321" s="64"/>
      <c r="F9321" s="65"/>
      <c r="G9321" s="64"/>
    </row>
    <row r="9322" ht="15.0" customHeight="1">
      <c r="E9322" s="64"/>
      <c r="F9322" s="65"/>
      <c r="G9322" s="64"/>
    </row>
    <row r="9323" ht="15.0" customHeight="1">
      <c r="E9323" s="64"/>
      <c r="F9323" s="65"/>
      <c r="G9323" s="64"/>
    </row>
    <row r="9324" ht="15.0" customHeight="1">
      <c r="E9324" s="64"/>
      <c r="F9324" s="65"/>
      <c r="G9324" s="64"/>
    </row>
    <row r="9325" ht="15.0" customHeight="1">
      <c r="E9325" s="64"/>
      <c r="F9325" s="65"/>
      <c r="G9325" s="64"/>
    </row>
    <row r="9326" ht="15.0" customHeight="1">
      <c r="E9326" s="64"/>
      <c r="F9326" s="65"/>
      <c r="G9326" s="64"/>
    </row>
    <row r="9327" ht="15.0" customHeight="1">
      <c r="E9327" s="64"/>
      <c r="F9327" s="65"/>
      <c r="G9327" s="64"/>
    </row>
    <row r="9328" ht="15.0" customHeight="1">
      <c r="E9328" s="64"/>
      <c r="F9328" s="65"/>
      <c r="G9328" s="64"/>
    </row>
    <row r="9329" ht="15.0" customHeight="1">
      <c r="E9329" s="64"/>
      <c r="F9329" s="65"/>
      <c r="G9329" s="64"/>
    </row>
    <row r="9330" ht="15.0" customHeight="1">
      <c r="E9330" s="64"/>
      <c r="F9330" s="65"/>
      <c r="G9330" s="64"/>
    </row>
    <row r="9331" ht="15.0" customHeight="1">
      <c r="E9331" s="64"/>
      <c r="F9331" s="65"/>
      <c r="G9331" s="64"/>
    </row>
    <row r="9332" ht="15.0" customHeight="1">
      <c r="E9332" s="64"/>
      <c r="F9332" s="65"/>
      <c r="G9332" s="64"/>
    </row>
    <row r="9333" ht="15.0" customHeight="1">
      <c r="E9333" s="64"/>
      <c r="F9333" s="65"/>
      <c r="G9333" s="64"/>
    </row>
    <row r="9334" ht="15.0" customHeight="1">
      <c r="E9334" s="64"/>
      <c r="F9334" s="65"/>
      <c r="G9334" s="64"/>
    </row>
    <row r="9335" ht="15.0" customHeight="1">
      <c r="E9335" s="64"/>
      <c r="F9335" s="65"/>
      <c r="G9335" s="64"/>
    </row>
    <row r="9336" ht="15.0" customHeight="1">
      <c r="E9336" s="64"/>
      <c r="F9336" s="65"/>
      <c r="G9336" s="64"/>
    </row>
    <row r="9337" ht="15.0" customHeight="1">
      <c r="E9337" s="64"/>
      <c r="F9337" s="65"/>
      <c r="G9337" s="64"/>
    </row>
    <row r="9338" ht="15.0" customHeight="1">
      <c r="E9338" s="64"/>
      <c r="F9338" s="65"/>
      <c r="G9338" s="64"/>
    </row>
    <row r="9339" ht="15.0" customHeight="1">
      <c r="E9339" s="64"/>
      <c r="F9339" s="65"/>
      <c r="G9339" s="64"/>
    </row>
    <row r="9340" ht="15.0" customHeight="1">
      <c r="E9340" s="64"/>
      <c r="F9340" s="65"/>
      <c r="G9340" s="64"/>
    </row>
    <row r="9341" ht="15.0" customHeight="1">
      <c r="E9341" s="64"/>
      <c r="F9341" s="65"/>
      <c r="G9341" s="64"/>
    </row>
    <row r="9342" ht="15.0" customHeight="1">
      <c r="E9342" s="64"/>
      <c r="F9342" s="65"/>
      <c r="G9342" s="64"/>
    </row>
    <row r="9343" ht="15.0" customHeight="1">
      <c r="E9343" s="64"/>
      <c r="F9343" s="65"/>
      <c r="G9343" s="64"/>
    </row>
    <row r="9344" ht="15.0" customHeight="1">
      <c r="E9344" s="64"/>
      <c r="F9344" s="65"/>
      <c r="G9344" s="64"/>
    </row>
    <row r="9345" ht="15.0" customHeight="1">
      <c r="E9345" s="64"/>
      <c r="F9345" s="65"/>
      <c r="G9345" s="64"/>
    </row>
    <row r="9346" ht="15.0" customHeight="1">
      <c r="E9346" s="64"/>
      <c r="F9346" s="65"/>
      <c r="G9346" s="64"/>
    </row>
    <row r="9347" ht="15.0" customHeight="1">
      <c r="E9347" s="64"/>
      <c r="F9347" s="65"/>
      <c r="G9347" s="64"/>
    </row>
    <row r="9348" ht="15.0" customHeight="1">
      <c r="E9348" s="64"/>
      <c r="F9348" s="65"/>
      <c r="G9348" s="64"/>
    </row>
    <row r="9349" ht="15.0" customHeight="1">
      <c r="E9349" s="64"/>
      <c r="F9349" s="65"/>
      <c r="G9349" s="64"/>
    </row>
    <row r="9350" ht="15.0" customHeight="1">
      <c r="E9350" s="64"/>
      <c r="F9350" s="65"/>
      <c r="G9350" s="64"/>
    </row>
    <row r="9351" ht="15.0" customHeight="1">
      <c r="E9351" s="64"/>
      <c r="F9351" s="65"/>
      <c r="G9351" s="64"/>
    </row>
    <row r="9352" ht="15.0" customHeight="1">
      <c r="E9352" s="64"/>
      <c r="F9352" s="65"/>
      <c r="G9352" s="64"/>
    </row>
    <row r="9353" ht="15.0" customHeight="1">
      <c r="E9353" s="64"/>
      <c r="F9353" s="65"/>
      <c r="G9353" s="64"/>
    </row>
    <row r="9354" ht="15.0" customHeight="1">
      <c r="E9354" s="64"/>
      <c r="F9354" s="65"/>
      <c r="G9354" s="64"/>
    </row>
    <row r="9355" ht="15.0" customHeight="1">
      <c r="E9355" s="64"/>
      <c r="F9355" s="65"/>
      <c r="G9355" s="64"/>
    </row>
    <row r="9356" ht="15.0" customHeight="1">
      <c r="E9356" s="64"/>
      <c r="F9356" s="65"/>
      <c r="G9356" s="64"/>
    </row>
    <row r="9357" ht="15.0" customHeight="1">
      <c r="E9357" s="64"/>
      <c r="F9357" s="65"/>
      <c r="G9357" s="64"/>
    </row>
    <row r="9358" ht="15.0" customHeight="1">
      <c r="E9358" s="64"/>
      <c r="F9358" s="65"/>
      <c r="G9358" s="64"/>
    </row>
    <row r="9359" ht="15.0" customHeight="1">
      <c r="E9359" s="64"/>
      <c r="F9359" s="65"/>
      <c r="G9359" s="64"/>
    </row>
    <row r="9360" ht="15.0" customHeight="1">
      <c r="E9360" s="64"/>
      <c r="F9360" s="65"/>
      <c r="G9360" s="64"/>
    </row>
    <row r="9361" ht="15.0" customHeight="1">
      <c r="E9361" s="64"/>
      <c r="F9361" s="65"/>
      <c r="G9361" s="64"/>
    </row>
    <row r="9362" ht="15.0" customHeight="1">
      <c r="E9362" s="64"/>
      <c r="F9362" s="65"/>
      <c r="G9362" s="64"/>
    </row>
    <row r="9363" ht="15.0" customHeight="1">
      <c r="E9363" s="64"/>
      <c r="F9363" s="65"/>
      <c r="G9363" s="64"/>
    </row>
    <row r="9364" ht="15.0" customHeight="1">
      <c r="E9364" s="64"/>
      <c r="F9364" s="65"/>
      <c r="G9364" s="64"/>
    </row>
    <row r="9365" ht="15.0" customHeight="1">
      <c r="E9365" s="64"/>
      <c r="F9365" s="65"/>
      <c r="G9365" s="64"/>
    </row>
    <row r="9366" ht="15.0" customHeight="1">
      <c r="E9366" s="64"/>
      <c r="F9366" s="65"/>
      <c r="G9366" s="64"/>
    </row>
    <row r="9367" ht="15.0" customHeight="1">
      <c r="E9367" s="64"/>
      <c r="F9367" s="65"/>
      <c r="G9367" s="64"/>
    </row>
    <row r="9368" ht="15.0" customHeight="1">
      <c r="E9368" s="64"/>
      <c r="F9368" s="65"/>
      <c r="G9368" s="64"/>
    </row>
    <row r="9369" ht="15.0" customHeight="1">
      <c r="E9369" s="64"/>
      <c r="F9369" s="65"/>
      <c r="G9369" s="64"/>
    </row>
    <row r="9370" ht="15.0" customHeight="1">
      <c r="E9370" s="64"/>
      <c r="F9370" s="65"/>
      <c r="G9370" s="64"/>
    </row>
    <row r="9371" ht="15.0" customHeight="1">
      <c r="E9371" s="64"/>
      <c r="F9371" s="65"/>
      <c r="G9371" s="64"/>
    </row>
    <row r="9372" ht="15.0" customHeight="1">
      <c r="E9372" s="64"/>
      <c r="F9372" s="65"/>
      <c r="G9372" s="64"/>
    </row>
    <row r="9373" ht="15.0" customHeight="1">
      <c r="E9373" s="64"/>
      <c r="F9373" s="65"/>
      <c r="G9373" s="64"/>
    </row>
    <row r="9374" ht="15.0" customHeight="1">
      <c r="E9374" s="64"/>
      <c r="F9374" s="65"/>
      <c r="G9374" s="64"/>
    </row>
    <row r="9375" ht="15.0" customHeight="1">
      <c r="E9375" s="64"/>
      <c r="F9375" s="65"/>
      <c r="G9375" s="64"/>
    </row>
    <row r="9376" ht="15.0" customHeight="1">
      <c r="E9376" s="64"/>
      <c r="F9376" s="65"/>
      <c r="G9376" s="64"/>
    </row>
    <row r="9377" ht="15.0" customHeight="1">
      <c r="E9377" s="64"/>
      <c r="F9377" s="65"/>
      <c r="G9377" s="64"/>
    </row>
    <row r="9378" ht="15.0" customHeight="1">
      <c r="E9378" s="64"/>
      <c r="F9378" s="65"/>
      <c r="G9378" s="64"/>
    </row>
    <row r="9379" ht="15.0" customHeight="1">
      <c r="E9379" s="64"/>
      <c r="F9379" s="65"/>
      <c r="G9379" s="64"/>
    </row>
    <row r="9380" ht="15.0" customHeight="1">
      <c r="E9380" s="64"/>
      <c r="F9380" s="65"/>
      <c r="G9380" s="64"/>
    </row>
    <row r="9381" ht="15.0" customHeight="1">
      <c r="E9381" s="64"/>
      <c r="F9381" s="65"/>
      <c r="G9381" s="64"/>
    </row>
    <row r="9382" ht="15.0" customHeight="1">
      <c r="E9382" s="64"/>
      <c r="F9382" s="65"/>
      <c r="G9382" s="64"/>
    </row>
    <row r="9383" ht="15.0" customHeight="1">
      <c r="E9383" s="64"/>
      <c r="F9383" s="65"/>
      <c r="G9383" s="64"/>
    </row>
    <row r="9384" ht="15.0" customHeight="1">
      <c r="E9384" s="64"/>
      <c r="F9384" s="65"/>
      <c r="G9384" s="64"/>
    </row>
    <row r="9385" ht="15.0" customHeight="1">
      <c r="E9385" s="64"/>
      <c r="F9385" s="65"/>
      <c r="G9385" s="64"/>
    </row>
    <row r="9386" ht="15.0" customHeight="1">
      <c r="E9386" s="64"/>
      <c r="F9386" s="65"/>
      <c r="G9386" s="64"/>
    </row>
    <row r="9387" ht="15.0" customHeight="1">
      <c r="E9387" s="64"/>
      <c r="F9387" s="65"/>
      <c r="G9387" s="64"/>
    </row>
    <row r="9388" ht="15.0" customHeight="1">
      <c r="E9388" s="64"/>
      <c r="F9388" s="65"/>
      <c r="G9388" s="64"/>
    </row>
    <row r="9389" ht="15.0" customHeight="1">
      <c r="E9389" s="64"/>
      <c r="F9389" s="65"/>
      <c r="G9389" s="64"/>
    </row>
    <row r="9390" ht="15.0" customHeight="1">
      <c r="E9390" s="64"/>
      <c r="F9390" s="65"/>
      <c r="G9390" s="64"/>
    </row>
    <row r="9391" ht="15.0" customHeight="1">
      <c r="E9391" s="64"/>
      <c r="F9391" s="65"/>
      <c r="G9391" s="64"/>
    </row>
    <row r="9392" ht="15.0" customHeight="1">
      <c r="E9392" s="64"/>
      <c r="F9392" s="65"/>
      <c r="G9392" s="64"/>
    </row>
    <row r="9393" ht="15.0" customHeight="1">
      <c r="E9393" s="64"/>
      <c r="F9393" s="65"/>
      <c r="G9393" s="64"/>
    </row>
    <row r="9394" ht="15.0" customHeight="1">
      <c r="E9394" s="64"/>
      <c r="F9394" s="65"/>
      <c r="G9394" s="64"/>
    </row>
    <row r="9395" ht="15.0" customHeight="1">
      <c r="E9395" s="64"/>
      <c r="F9395" s="65"/>
      <c r="G9395" s="64"/>
    </row>
    <row r="9396" ht="15.0" customHeight="1">
      <c r="E9396" s="64"/>
      <c r="F9396" s="65"/>
      <c r="G9396" s="64"/>
    </row>
    <row r="9397" ht="15.0" customHeight="1">
      <c r="E9397" s="64"/>
      <c r="F9397" s="65"/>
      <c r="G9397" s="64"/>
    </row>
    <row r="9398" ht="15.0" customHeight="1">
      <c r="E9398" s="64"/>
      <c r="F9398" s="65"/>
      <c r="G9398" s="64"/>
    </row>
    <row r="9399" ht="15.0" customHeight="1">
      <c r="E9399" s="64"/>
      <c r="F9399" s="65"/>
      <c r="G9399" s="64"/>
    </row>
    <row r="9400" ht="15.0" customHeight="1">
      <c r="E9400" s="64"/>
      <c r="F9400" s="65"/>
      <c r="G9400" s="64"/>
    </row>
    <row r="9401" ht="15.0" customHeight="1">
      <c r="E9401" s="64"/>
      <c r="F9401" s="65"/>
      <c r="G9401" s="64"/>
    </row>
    <row r="9402" ht="15.0" customHeight="1">
      <c r="E9402" s="64"/>
      <c r="F9402" s="65"/>
      <c r="G9402" s="64"/>
    </row>
    <row r="9403" ht="15.0" customHeight="1">
      <c r="E9403" s="64"/>
      <c r="F9403" s="65"/>
      <c r="G9403" s="64"/>
    </row>
    <row r="9404" ht="15.0" customHeight="1">
      <c r="E9404" s="64"/>
      <c r="F9404" s="65"/>
      <c r="G9404" s="64"/>
    </row>
    <row r="9405" ht="15.0" customHeight="1">
      <c r="E9405" s="64"/>
      <c r="F9405" s="65"/>
      <c r="G9405" s="64"/>
    </row>
    <row r="9406" ht="15.0" customHeight="1">
      <c r="E9406" s="64"/>
      <c r="F9406" s="65"/>
      <c r="G9406" s="64"/>
    </row>
    <row r="9407" ht="15.0" customHeight="1">
      <c r="E9407" s="64"/>
      <c r="F9407" s="65"/>
      <c r="G9407" s="64"/>
    </row>
    <row r="9408" ht="15.0" customHeight="1">
      <c r="E9408" s="64"/>
      <c r="F9408" s="65"/>
      <c r="G9408" s="64"/>
    </row>
    <row r="9409" ht="15.0" customHeight="1">
      <c r="E9409" s="64"/>
      <c r="F9409" s="65"/>
      <c r="G9409" s="64"/>
    </row>
    <row r="9410" ht="15.0" customHeight="1">
      <c r="E9410" s="64"/>
      <c r="F9410" s="65"/>
      <c r="G9410" s="64"/>
    </row>
    <row r="9411" ht="15.0" customHeight="1">
      <c r="E9411" s="64"/>
      <c r="F9411" s="65"/>
      <c r="G9411" s="64"/>
    </row>
    <row r="9412" ht="15.0" customHeight="1">
      <c r="E9412" s="64"/>
      <c r="F9412" s="65"/>
      <c r="G9412" s="64"/>
    </row>
    <row r="9413" ht="15.0" customHeight="1">
      <c r="E9413" s="64"/>
      <c r="F9413" s="65"/>
      <c r="G9413" s="64"/>
    </row>
    <row r="9414" ht="15.0" customHeight="1">
      <c r="E9414" s="64"/>
      <c r="F9414" s="65"/>
      <c r="G9414" s="64"/>
    </row>
    <row r="9415" ht="15.0" customHeight="1">
      <c r="E9415" s="64"/>
      <c r="F9415" s="65"/>
      <c r="G9415" s="64"/>
    </row>
    <row r="9416" ht="15.0" customHeight="1">
      <c r="E9416" s="64"/>
      <c r="F9416" s="65"/>
      <c r="G9416" s="64"/>
    </row>
    <row r="9417" ht="15.0" customHeight="1">
      <c r="E9417" s="64"/>
      <c r="F9417" s="65"/>
      <c r="G9417" s="64"/>
    </row>
    <row r="9418" ht="15.0" customHeight="1">
      <c r="E9418" s="64"/>
      <c r="F9418" s="65"/>
      <c r="G9418" s="64"/>
    </row>
    <row r="9419" ht="15.0" customHeight="1">
      <c r="E9419" s="64"/>
      <c r="F9419" s="65"/>
      <c r="G9419" s="64"/>
    </row>
    <row r="9420" ht="15.0" customHeight="1">
      <c r="E9420" s="64"/>
      <c r="F9420" s="65"/>
      <c r="G9420" s="64"/>
    </row>
    <row r="9421" ht="15.0" customHeight="1">
      <c r="E9421" s="64"/>
      <c r="F9421" s="65"/>
      <c r="G9421" s="64"/>
    </row>
    <row r="9422" ht="15.0" customHeight="1">
      <c r="E9422" s="64"/>
      <c r="F9422" s="65"/>
      <c r="G9422" s="64"/>
    </row>
    <row r="9423" ht="15.0" customHeight="1">
      <c r="E9423" s="64"/>
      <c r="F9423" s="65"/>
      <c r="G9423" s="64"/>
    </row>
    <row r="9424" ht="15.0" customHeight="1">
      <c r="E9424" s="64"/>
      <c r="F9424" s="65"/>
      <c r="G9424" s="64"/>
    </row>
    <row r="9425" ht="15.0" customHeight="1">
      <c r="E9425" s="64"/>
      <c r="F9425" s="65"/>
      <c r="G9425" s="64"/>
    </row>
    <row r="9426" ht="15.0" customHeight="1">
      <c r="E9426" s="64"/>
      <c r="F9426" s="65"/>
      <c r="G9426" s="64"/>
    </row>
    <row r="9427" ht="15.0" customHeight="1">
      <c r="E9427" s="64"/>
      <c r="F9427" s="65"/>
      <c r="G9427" s="64"/>
    </row>
    <row r="9428" ht="15.0" customHeight="1">
      <c r="E9428" s="64"/>
      <c r="F9428" s="65"/>
      <c r="G9428" s="64"/>
    </row>
    <row r="9429" ht="15.0" customHeight="1">
      <c r="E9429" s="64"/>
      <c r="F9429" s="65"/>
      <c r="G9429" s="64"/>
    </row>
    <row r="9430" ht="15.0" customHeight="1">
      <c r="E9430" s="64"/>
      <c r="F9430" s="65"/>
      <c r="G9430" s="64"/>
    </row>
    <row r="9431" ht="15.0" customHeight="1">
      <c r="E9431" s="64"/>
      <c r="F9431" s="65"/>
      <c r="G9431" s="64"/>
    </row>
    <row r="9432" ht="15.0" customHeight="1">
      <c r="E9432" s="64"/>
      <c r="F9432" s="65"/>
      <c r="G9432" s="64"/>
    </row>
    <row r="9433" ht="15.0" customHeight="1">
      <c r="E9433" s="64"/>
      <c r="F9433" s="65"/>
      <c r="G9433" s="64"/>
    </row>
    <row r="9434" ht="15.0" customHeight="1">
      <c r="E9434" s="64"/>
      <c r="F9434" s="65"/>
      <c r="G9434" s="64"/>
    </row>
    <row r="9435" ht="15.0" customHeight="1">
      <c r="E9435" s="64"/>
      <c r="F9435" s="65"/>
      <c r="G9435" s="64"/>
    </row>
    <row r="9436" ht="15.0" customHeight="1">
      <c r="E9436" s="64"/>
      <c r="F9436" s="65"/>
      <c r="G9436" s="64"/>
    </row>
    <row r="9437" ht="15.0" customHeight="1">
      <c r="E9437" s="64"/>
      <c r="F9437" s="65"/>
      <c r="G9437" s="64"/>
    </row>
    <row r="9438" ht="15.0" customHeight="1">
      <c r="E9438" s="64"/>
      <c r="F9438" s="65"/>
      <c r="G9438" s="64"/>
    </row>
    <row r="9439" ht="15.0" customHeight="1">
      <c r="E9439" s="64"/>
      <c r="F9439" s="65"/>
      <c r="G9439" s="64"/>
    </row>
    <row r="9440" ht="15.0" customHeight="1">
      <c r="E9440" s="64"/>
      <c r="F9440" s="65"/>
      <c r="G9440" s="64"/>
    </row>
    <row r="9441" ht="15.0" customHeight="1">
      <c r="E9441" s="64"/>
      <c r="F9441" s="65"/>
      <c r="G9441" s="64"/>
    </row>
    <row r="9442" ht="15.0" customHeight="1">
      <c r="E9442" s="64"/>
      <c r="F9442" s="65"/>
      <c r="G9442" s="64"/>
    </row>
    <row r="9443" ht="15.0" customHeight="1">
      <c r="E9443" s="64"/>
      <c r="F9443" s="65"/>
      <c r="G9443" s="64"/>
    </row>
    <row r="9444" ht="15.0" customHeight="1">
      <c r="E9444" s="64"/>
      <c r="F9444" s="65"/>
      <c r="G9444" s="64"/>
    </row>
    <row r="9445" ht="15.0" customHeight="1">
      <c r="E9445" s="64"/>
      <c r="F9445" s="65"/>
      <c r="G9445" s="64"/>
    </row>
    <row r="9446" ht="15.0" customHeight="1">
      <c r="E9446" s="64"/>
      <c r="F9446" s="65"/>
      <c r="G9446" s="64"/>
    </row>
    <row r="9447" ht="15.0" customHeight="1">
      <c r="E9447" s="64"/>
      <c r="F9447" s="65"/>
      <c r="G9447" s="64"/>
    </row>
    <row r="9448" ht="15.0" customHeight="1">
      <c r="E9448" s="64"/>
      <c r="F9448" s="65"/>
      <c r="G9448" s="64"/>
    </row>
    <row r="9449" ht="15.0" customHeight="1">
      <c r="E9449" s="64"/>
      <c r="F9449" s="65"/>
      <c r="G9449" s="64"/>
    </row>
    <row r="9450" ht="15.0" customHeight="1">
      <c r="E9450" s="64"/>
      <c r="F9450" s="65"/>
      <c r="G9450" s="64"/>
    </row>
    <row r="9451" ht="15.0" customHeight="1">
      <c r="E9451" s="64"/>
      <c r="F9451" s="65"/>
      <c r="G9451" s="64"/>
    </row>
    <row r="9452" ht="15.0" customHeight="1">
      <c r="E9452" s="64"/>
      <c r="F9452" s="65"/>
      <c r="G9452" s="64"/>
    </row>
    <row r="9453" ht="15.0" customHeight="1">
      <c r="E9453" s="64"/>
      <c r="F9453" s="65"/>
      <c r="G9453" s="64"/>
    </row>
    <row r="9454" ht="15.0" customHeight="1">
      <c r="E9454" s="64"/>
      <c r="F9454" s="65"/>
      <c r="G9454" s="64"/>
    </row>
    <row r="9455" ht="15.0" customHeight="1">
      <c r="E9455" s="64"/>
      <c r="F9455" s="65"/>
      <c r="G9455" s="64"/>
    </row>
    <row r="9456" ht="15.0" customHeight="1">
      <c r="E9456" s="64"/>
      <c r="F9456" s="65"/>
      <c r="G9456" s="64"/>
    </row>
    <row r="9457" ht="15.0" customHeight="1">
      <c r="E9457" s="64"/>
      <c r="F9457" s="65"/>
      <c r="G9457" s="64"/>
    </row>
    <row r="9458" ht="15.0" customHeight="1">
      <c r="E9458" s="64"/>
      <c r="F9458" s="65"/>
      <c r="G9458" s="64"/>
    </row>
    <row r="9459" ht="15.0" customHeight="1">
      <c r="E9459" s="64"/>
      <c r="F9459" s="65"/>
      <c r="G9459" s="64"/>
    </row>
    <row r="9460" ht="15.0" customHeight="1">
      <c r="E9460" s="64"/>
      <c r="F9460" s="65"/>
      <c r="G9460" s="64"/>
    </row>
    <row r="9461" ht="15.0" customHeight="1">
      <c r="E9461" s="64"/>
      <c r="F9461" s="65"/>
      <c r="G9461" s="64"/>
    </row>
    <row r="9462" ht="15.0" customHeight="1">
      <c r="E9462" s="64"/>
      <c r="F9462" s="65"/>
      <c r="G9462" s="64"/>
    </row>
    <row r="9463" ht="15.0" customHeight="1">
      <c r="E9463" s="64"/>
      <c r="F9463" s="65"/>
      <c r="G9463" s="64"/>
    </row>
    <row r="9464" ht="15.0" customHeight="1">
      <c r="E9464" s="64"/>
      <c r="F9464" s="65"/>
      <c r="G9464" s="64"/>
    </row>
    <row r="9465" ht="15.0" customHeight="1">
      <c r="E9465" s="64"/>
      <c r="F9465" s="65"/>
      <c r="G9465" s="64"/>
    </row>
    <row r="9466" ht="15.0" customHeight="1">
      <c r="E9466" s="64"/>
      <c r="F9466" s="65"/>
      <c r="G9466" s="64"/>
    </row>
    <row r="9467" ht="15.0" customHeight="1">
      <c r="E9467" s="64"/>
      <c r="F9467" s="65"/>
      <c r="G9467" s="64"/>
    </row>
    <row r="9468" ht="15.0" customHeight="1">
      <c r="E9468" s="64"/>
      <c r="F9468" s="65"/>
      <c r="G9468" s="64"/>
    </row>
    <row r="9469" ht="15.0" customHeight="1">
      <c r="E9469" s="64"/>
      <c r="F9469" s="65"/>
      <c r="G9469" s="64"/>
    </row>
    <row r="9470" ht="15.0" customHeight="1">
      <c r="E9470" s="64"/>
      <c r="F9470" s="65"/>
      <c r="G9470" s="64"/>
    </row>
    <row r="9471" ht="15.0" customHeight="1">
      <c r="E9471" s="64"/>
      <c r="F9471" s="65"/>
      <c r="G9471" s="64"/>
    </row>
    <row r="9472" ht="15.0" customHeight="1">
      <c r="E9472" s="64"/>
      <c r="F9472" s="65"/>
      <c r="G9472" s="64"/>
    </row>
    <row r="9473" ht="15.0" customHeight="1">
      <c r="E9473" s="64"/>
      <c r="F9473" s="65"/>
      <c r="G9473" s="64"/>
    </row>
    <row r="9474" ht="15.0" customHeight="1">
      <c r="E9474" s="64"/>
      <c r="F9474" s="65"/>
      <c r="G9474" s="64"/>
    </row>
    <row r="9475" ht="15.0" customHeight="1">
      <c r="E9475" s="64"/>
      <c r="F9475" s="65"/>
      <c r="G9475" s="64"/>
    </row>
    <row r="9476" ht="15.0" customHeight="1">
      <c r="E9476" s="64"/>
      <c r="F9476" s="65"/>
      <c r="G9476" s="64"/>
    </row>
    <row r="9477" ht="15.0" customHeight="1">
      <c r="E9477" s="64"/>
      <c r="F9477" s="65"/>
      <c r="G9477" s="64"/>
    </row>
    <row r="9478" ht="15.0" customHeight="1">
      <c r="E9478" s="64"/>
      <c r="F9478" s="65"/>
      <c r="G9478" s="64"/>
    </row>
    <row r="9479" ht="15.0" customHeight="1">
      <c r="E9479" s="64"/>
      <c r="F9479" s="65"/>
      <c r="G9479" s="64"/>
    </row>
    <row r="9480" ht="15.0" customHeight="1">
      <c r="E9480" s="64"/>
      <c r="F9480" s="65"/>
      <c r="G9480" s="64"/>
    </row>
    <row r="9481" ht="15.0" customHeight="1">
      <c r="E9481" s="64"/>
      <c r="F9481" s="65"/>
      <c r="G9481" s="64"/>
    </row>
    <row r="9482" ht="15.0" customHeight="1">
      <c r="E9482" s="64"/>
      <c r="F9482" s="65"/>
      <c r="G9482" s="64"/>
    </row>
    <row r="9483" ht="15.0" customHeight="1">
      <c r="E9483" s="64"/>
      <c r="F9483" s="65"/>
      <c r="G9483" s="64"/>
    </row>
    <row r="9484" ht="15.0" customHeight="1">
      <c r="E9484" s="64"/>
      <c r="F9484" s="65"/>
      <c r="G9484" s="64"/>
    </row>
    <row r="9485" ht="15.0" customHeight="1">
      <c r="E9485" s="64"/>
      <c r="F9485" s="65"/>
      <c r="G9485" s="64"/>
    </row>
    <row r="9486" ht="15.0" customHeight="1">
      <c r="E9486" s="64"/>
      <c r="F9486" s="65"/>
      <c r="G9486" s="64"/>
    </row>
    <row r="9487" ht="15.0" customHeight="1">
      <c r="E9487" s="64"/>
      <c r="F9487" s="65"/>
      <c r="G9487" s="64"/>
    </row>
    <row r="9488" ht="15.0" customHeight="1">
      <c r="E9488" s="64"/>
      <c r="F9488" s="65"/>
      <c r="G9488" s="64"/>
    </row>
    <row r="9489" ht="15.0" customHeight="1">
      <c r="E9489" s="64"/>
      <c r="F9489" s="65"/>
      <c r="G9489" s="64"/>
    </row>
    <row r="9490" ht="15.0" customHeight="1">
      <c r="E9490" s="64"/>
      <c r="F9490" s="65"/>
      <c r="G9490" s="64"/>
    </row>
    <row r="9491" ht="15.0" customHeight="1">
      <c r="E9491" s="64"/>
      <c r="F9491" s="65"/>
      <c r="G9491" s="64"/>
    </row>
    <row r="9492" ht="15.0" customHeight="1">
      <c r="E9492" s="64"/>
      <c r="F9492" s="65"/>
      <c r="G9492" s="64"/>
    </row>
    <row r="9493" ht="15.0" customHeight="1">
      <c r="E9493" s="64"/>
      <c r="F9493" s="65"/>
      <c r="G9493" s="64"/>
    </row>
    <row r="9494" ht="15.0" customHeight="1">
      <c r="E9494" s="64"/>
      <c r="F9494" s="65"/>
      <c r="G9494" s="64"/>
    </row>
    <row r="9495" ht="15.0" customHeight="1">
      <c r="E9495" s="64"/>
      <c r="F9495" s="65"/>
      <c r="G9495" s="64"/>
    </row>
    <row r="9496" ht="15.0" customHeight="1">
      <c r="E9496" s="64"/>
      <c r="F9496" s="65"/>
      <c r="G9496" s="64"/>
    </row>
    <row r="9497" ht="15.0" customHeight="1">
      <c r="E9497" s="64"/>
      <c r="F9497" s="65"/>
      <c r="G9497" s="64"/>
    </row>
    <row r="9498" ht="15.0" customHeight="1">
      <c r="E9498" s="64"/>
      <c r="F9498" s="65"/>
      <c r="G9498" s="64"/>
    </row>
    <row r="9499" ht="15.0" customHeight="1">
      <c r="E9499" s="64"/>
      <c r="F9499" s="65"/>
      <c r="G9499" s="64"/>
    </row>
    <row r="9500" ht="15.0" customHeight="1">
      <c r="E9500" s="64"/>
      <c r="F9500" s="65"/>
      <c r="G9500" s="64"/>
    </row>
    <row r="9501" ht="15.0" customHeight="1">
      <c r="E9501" s="64"/>
      <c r="F9501" s="65"/>
      <c r="G9501" s="64"/>
    </row>
    <row r="9502" ht="15.0" customHeight="1">
      <c r="E9502" s="64"/>
      <c r="F9502" s="65"/>
      <c r="G9502" s="64"/>
    </row>
    <row r="9503" ht="15.0" customHeight="1">
      <c r="E9503" s="64"/>
      <c r="F9503" s="65"/>
      <c r="G9503" s="64"/>
    </row>
    <row r="9504" ht="15.0" customHeight="1">
      <c r="E9504" s="64"/>
      <c r="F9504" s="65"/>
      <c r="G9504" s="64"/>
    </row>
    <row r="9505" ht="15.0" customHeight="1">
      <c r="E9505" s="64"/>
      <c r="F9505" s="65"/>
      <c r="G9505" s="64"/>
    </row>
    <row r="9506" ht="15.0" customHeight="1">
      <c r="E9506" s="64"/>
      <c r="F9506" s="65"/>
      <c r="G9506" s="64"/>
    </row>
    <row r="9507" ht="15.0" customHeight="1">
      <c r="E9507" s="64"/>
      <c r="F9507" s="65"/>
      <c r="G9507" s="64"/>
    </row>
    <row r="9508" ht="15.0" customHeight="1">
      <c r="E9508" s="64"/>
      <c r="F9508" s="65"/>
      <c r="G9508" s="64"/>
    </row>
    <row r="9509" ht="15.0" customHeight="1">
      <c r="E9509" s="64"/>
      <c r="F9509" s="65"/>
      <c r="G9509" s="64"/>
    </row>
    <row r="9510" ht="15.0" customHeight="1">
      <c r="E9510" s="64"/>
      <c r="F9510" s="65"/>
      <c r="G9510" s="64"/>
    </row>
    <row r="9511" ht="15.0" customHeight="1">
      <c r="E9511" s="64"/>
      <c r="F9511" s="65"/>
      <c r="G9511" s="64"/>
    </row>
    <row r="9512" ht="15.0" customHeight="1">
      <c r="E9512" s="64"/>
      <c r="F9512" s="65"/>
      <c r="G9512" s="64"/>
    </row>
    <row r="9513" ht="15.0" customHeight="1">
      <c r="E9513" s="64"/>
      <c r="F9513" s="65"/>
      <c r="G9513" s="64"/>
    </row>
    <row r="9514" ht="15.0" customHeight="1">
      <c r="E9514" s="64"/>
      <c r="F9514" s="65"/>
      <c r="G9514" s="64"/>
    </row>
    <row r="9515" ht="15.0" customHeight="1">
      <c r="E9515" s="64"/>
      <c r="F9515" s="65"/>
      <c r="G9515" s="64"/>
    </row>
    <row r="9516" ht="15.0" customHeight="1">
      <c r="E9516" s="64"/>
      <c r="F9516" s="65"/>
      <c r="G9516" s="64"/>
    </row>
    <row r="9517" ht="15.0" customHeight="1">
      <c r="E9517" s="64"/>
      <c r="F9517" s="65"/>
      <c r="G9517" s="64"/>
    </row>
    <row r="9518" ht="15.0" customHeight="1">
      <c r="E9518" s="64"/>
      <c r="F9518" s="65"/>
      <c r="G9518" s="64"/>
    </row>
    <row r="9519" ht="15.0" customHeight="1">
      <c r="E9519" s="64"/>
      <c r="F9519" s="65"/>
      <c r="G9519" s="64"/>
    </row>
    <row r="9520" ht="15.0" customHeight="1">
      <c r="E9520" s="64"/>
      <c r="F9520" s="65"/>
      <c r="G9520" s="64"/>
    </row>
    <row r="9521" ht="15.0" customHeight="1">
      <c r="E9521" s="64"/>
      <c r="F9521" s="65"/>
      <c r="G9521" s="64"/>
    </row>
    <row r="9522" ht="15.0" customHeight="1">
      <c r="E9522" s="64"/>
      <c r="F9522" s="65"/>
      <c r="G9522" s="64"/>
    </row>
    <row r="9523" ht="15.0" customHeight="1">
      <c r="E9523" s="64"/>
      <c r="F9523" s="65"/>
      <c r="G9523" s="64"/>
    </row>
    <row r="9524" ht="15.0" customHeight="1">
      <c r="E9524" s="64"/>
      <c r="F9524" s="65"/>
      <c r="G9524" s="64"/>
    </row>
    <row r="9525" ht="15.0" customHeight="1">
      <c r="E9525" s="64"/>
      <c r="F9525" s="65"/>
      <c r="G9525" s="64"/>
    </row>
    <row r="9526" ht="15.0" customHeight="1">
      <c r="E9526" s="64"/>
      <c r="F9526" s="65"/>
      <c r="G9526" s="64"/>
    </row>
    <row r="9527" ht="15.0" customHeight="1">
      <c r="E9527" s="64"/>
      <c r="F9527" s="65"/>
      <c r="G9527" s="64"/>
    </row>
    <row r="9528" ht="15.0" customHeight="1">
      <c r="E9528" s="64"/>
      <c r="F9528" s="65"/>
      <c r="G9528" s="64"/>
    </row>
    <row r="9529" ht="15.0" customHeight="1">
      <c r="E9529" s="64"/>
      <c r="F9529" s="65"/>
      <c r="G9529" s="64"/>
    </row>
    <row r="9530" ht="15.0" customHeight="1">
      <c r="E9530" s="64"/>
      <c r="F9530" s="65"/>
      <c r="G9530" s="64"/>
    </row>
    <row r="9531" ht="15.0" customHeight="1">
      <c r="E9531" s="64"/>
      <c r="F9531" s="65"/>
      <c r="G9531" s="64"/>
    </row>
    <row r="9532" ht="15.0" customHeight="1">
      <c r="E9532" s="64"/>
      <c r="F9532" s="65"/>
      <c r="G9532" s="64"/>
    </row>
    <row r="9533" ht="15.0" customHeight="1">
      <c r="E9533" s="64"/>
      <c r="F9533" s="65"/>
      <c r="G9533" s="64"/>
    </row>
    <row r="9534" ht="15.0" customHeight="1">
      <c r="E9534" s="64"/>
      <c r="F9534" s="65"/>
      <c r="G9534" s="64"/>
    </row>
    <row r="9535" ht="15.0" customHeight="1">
      <c r="E9535" s="64"/>
      <c r="F9535" s="65"/>
      <c r="G9535" s="64"/>
    </row>
    <row r="9536" ht="15.0" customHeight="1">
      <c r="E9536" s="64"/>
      <c r="F9536" s="65"/>
      <c r="G9536" s="64"/>
    </row>
    <row r="9537" ht="15.0" customHeight="1">
      <c r="E9537" s="64"/>
      <c r="F9537" s="65"/>
      <c r="G9537" s="64"/>
    </row>
    <row r="9538" ht="15.0" customHeight="1">
      <c r="E9538" s="64"/>
      <c r="F9538" s="65"/>
      <c r="G9538" s="64"/>
    </row>
    <row r="9539" ht="15.0" customHeight="1">
      <c r="E9539" s="64"/>
      <c r="F9539" s="65"/>
      <c r="G9539" s="64"/>
    </row>
    <row r="9540" ht="15.0" customHeight="1">
      <c r="E9540" s="64"/>
      <c r="F9540" s="65"/>
      <c r="G9540" s="64"/>
    </row>
    <row r="9541" ht="15.0" customHeight="1">
      <c r="E9541" s="64"/>
      <c r="F9541" s="65"/>
      <c r="G9541" s="64"/>
    </row>
    <row r="9542" ht="15.0" customHeight="1">
      <c r="E9542" s="64"/>
      <c r="F9542" s="65"/>
      <c r="G9542" s="64"/>
    </row>
    <row r="9543" ht="15.0" customHeight="1">
      <c r="E9543" s="64"/>
      <c r="F9543" s="65"/>
      <c r="G9543" s="64"/>
    </row>
    <row r="9544" ht="15.0" customHeight="1">
      <c r="E9544" s="64"/>
      <c r="F9544" s="65"/>
      <c r="G9544" s="64"/>
    </row>
    <row r="9545" ht="15.0" customHeight="1">
      <c r="E9545" s="64"/>
      <c r="F9545" s="65"/>
      <c r="G9545" s="64"/>
    </row>
    <row r="9546" ht="15.0" customHeight="1">
      <c r="E9546" s="64"/>
      <c r="F9546" s="65"/>
      <c r="G9546" s="64"/>
    </row>
    <row r="9547" ht="15.0" customHeight="1">
      <c r="E9547" s="64"/>
      <c r="F9547" s="65"/>
      <c r="G9547" s="64"/>
    </row>
    <row r="9548" ht="15.0" customHeight="1">
      <c r="E9548" s="64"/>
      <c r="F9548" s="65"/>
      <c r="G9548" s="64"/>
    </row>
    <row r="9549" ht="15.0" customHeight="1">
      <c r="E9549" s="64"/>
      <c r="F9549" s="65"/>
      <c r="G9549" s="64"/>
    </row>
    <row r="9550" ht="15.0" customHeight="1">
      <c r="E9550" s="64"/>
      <c r="F9550" s="65"/>
      <c r="G9550" s="64"/>
    </row>
    <row r="9551" ht="15.0" customHeight="1">
      <c r="E9551" s="64"/>
      <c r="F9551" s="65"/>
      <c r="G9551" s="64"/>
    </row>
    <row r="9552" ht="15.0" customHeight="1">
      <c r="E9552" s="64"/>
      <c r="F9552" s="65"/>
      <c r="G9552" s="64"/>
    </row>
    <row r="9553" ht="15.0" customHeight="1">
      <c r="E9553" s="64"/>
      <c r="F9553" s="65"/>
      <c r="G9553" s="64"/>
    </row>
    <row r="9554" ht="15.0" customHeight="1">
      <c r="E9554" s="64"/>
      <c r="F9554" s="65"/>
      <c r="G9554" s="64"/>
    </row>
    <row r="9555" ht="15.0" customHeight="1">
      <c r="E9555" s="64"/>
      <c r="F9555" s="65"/>
      <c r="G9555" s="64"/>
    </row>
    <row r="9556" ht="15.0" customHeight="1">
      <c r="E9556" s="64"/>
      <c r="F9556" s="65"/>
      <c r="G9556" s="64"/>
    </row>
    <row r="9557" ht="15.0" customHeight="1">
      <c r="E9557" s="64"/>
      <c r="F9557" s="65"/>
      <c r="G9557" s="64"/>
    </row>
    <row r="9558" ht="15.0" customHeight="1">
      <c r="E9558" s="64"/>
      <c r="F9558" s="65"/>
      <c r="G9558" s="64"/>
    </row>
    <row r="9559" ht="15.0" customHeight="1">
      <c r="E9559" s="64"/>
      <c r="F9559" s="65"/>
      <c r="G9559" s="64"/>
    </row>
    <row r="9560" ht="15.0" customHeight="1">
      <c r="E9560" s="64"/>
      <c r="F9560" s="65"/>
      <c r="G9560" s="64"/>
    </row>
    <row r="9561" ht="15.0" customHeight="1">
      <c r="E9561" s="64"/>
      <c r="F9561" s="65"/>
      <c r="G9561" s="64"/>
    </row>
    <row r="9562" ht="15.0" customHeight="1">
      <c r="E9562" s="64"/>
      <c r="F9562" s="65"/>
      <c r="G9562" s="64"/>
    </row>
    <row r="9563" ht="15.0" customHeight="1">
      <c r="E9563" s="64"/>
      <c r="F9563" s="65"/>
      <c r="G9563" s="64"/>
    </row>
    <row r="9564" ht="15.0" customHeight="1">
      <c r="E9564" s="64"/>
      <c r="F9564" s="65"/>
      <c r="G9564" s="64"/>
    </row>
    <row r="9565" ht="15.0" customHeight="1">
      <c r="E9565" s="64"/>
      <c r="F9565" s="65"/>
      <c r="G9565" s="64"/>
    </row>
    <row r="9566" ht="15.0" customHeight="1">
      <c r="E9566" s="64"/>
      <c r="F9566" s="65"/>
      <c r="G9566" s="64"/>
    </row>
    <row r="9567" ht="15.0" customHeight="1">
      <c r="E9567" s="64"/>
      <c r="F9567" s="65"/>
      <c r="G9567" s="64"/>
    </row>
    <row r="9568" ht="15.0" customHeight="1">
      <c r="E9568" s="64"/>
      <c r="F9568" s="65"/>
      <c r="G9568" s="64"/>
    </row>
    <row r="9569" ht="15.0" customHeight="1">
      <c r="E9569" s="64"/>
      <c r="F9569" s="65"/>
      <c r="G9569" s="64"/>
    </row>
    <row r="9570" ht="15.0" customHeight="1">
      <c r="E9570" s="64"/>
      <c r="F9570" s="65"/>
      <c r="G9570" s="64"/>
    </row>
    <row r="9571" ht="15.0" customHeight="1">
      <c r="E9571" s="64"/>
      <c r="F9571" s="65"/>
      <c r="G9571" s="64"/>
    </row>
    <row r="9572" ht="15.0" customHeight="1">
      <c r="E9572" s="64"/>
      <c r="F9572" s="65"/>
      <c r="G9572" s="64"/>
    </row>
    <row r="9573" ht="15.0" customHeight="1">
      <c r="E9573" s="64"/>
      <c r="F9573" s="65"/>
      <c r="G9573" s="64"/>
    </row>
    <row r="9574" ht="15.0" customHeight="1">
      <c r="E9574" s="64"/>
      <c r="F9574" s="65"/>
      <c r="G9574" s="64"/>
    </row>
    <row r="9575" ht="15.0" customHeight="1">
      <c r="E9575" s="64"/>
      <c r="F9575" s="65"/>
      <c r="G9575" s="64"/>
    </row>
    <row r="9576" ht="15.0" customHeight="1">
      <c r="E9576" s="64"/>
      <c r="F9576" s="65"/>
      <c r="G9576" s="64"/>
    </row>
    <row r="9577" ht="15.0" customHeight="1">
      <c r="E9577" s="64"/>
      <c r="F9577" s="65"/>
      <c r="G9577" s="64"/>
    </row>
    <row r="9578" ht="15.0" customHeight="1">
      <c r="E9578" s="64"/>
      <c r="F9578" s="65"/>
      <c r="G9578" s="64"/>
    </row>
    <row r="9579" ht="15.0" customHeight="1">
      <c r="E9579" s="64"/>
      <c r="F9579" s="65"/>
      <c r="G9579" s="64"/>
    </row>
    <row r="9580" ht="15.0" customHeight="1">
      <c r="E9580" s="64"/>
      <c r="F9580" s="65"/>
      <c r="G9580" s="64"/>
    </row>
    <row r="9581" ht="15.0" customHeight="1">
      <c r="E9581" s="64"/>
      <c r="F9581" s="65"/>
      <c r="G9581" s="64"/>
    </row>
    <row r="9582" ht="15.0" customHeight="1">
      <c r="E9582" s="64"/>
      <c r="F9582" s="65"/>
      <c r="G9582" s="64"/>
    </row>
    <row r="9583" ht="15.0" customHeight="1">
      <c r="E9583" s="64"/>
      <c r="F9583" s="65"/>
      <c r="G9583" s="64"/>
    </row>
    <row r="9584" ht="15.0" customHeight="1">
      <c r="E9584" s="64"/>
      <c r="F9584" s="65"/>
      <c r="G9584" s="64"/>
    </row>
    <row r="9585" ht="15.0" customHeight="1">
      <c r="E9585" s="64"/>
      <c r="F9585" s="65"/>
      <c r="G9585" s="64"/>
    </row>
    <row r="9586" ht="15.0" customHeight="1">
      <c r="E9586" s="64"/>
      <c r="F9586" s="65"/>
      <c r="G9586" s="64"/>
    </row>
    <row r="9587" ht="15.0" customHeight="1">
      <c r="E9587" s="64"/>
      <c r="F9587" s="65"/>
      <c r="G9587" s="64"/>
    </row>
    <row r="9588" ht="15.0" customHeight="1">
      <c r="E9588" s="64"/>
      <c r="F9588" s="65"/>
      <c r="G9588" s="64"/>
    </row>
    <row r="9589" ht="15.0" customHeight="1">
      <c r="E9589" s="64"/>
      <c r="F9589" s="65"/>
      <c r="G9589" s="64"/>
    </row>
    <row r="9590" ht="15.0" customHeight="1">
      <c r="E9590" s="64"/>
      <c r="F9590" s="65"/>
      <c r="G9590" s="64"/>
    </row>
    <row r="9591" ht="15.0" customHeight="1">
      <c r="E9591" s="64"/>
      <c r="F9591" s="65"/>
      <c r="G9591" s="64"/>
    </row>
    <row r="9592" ht="15.0" customHeight="1">
      <c r="E9592" s="64"/>
      <c r="F9592" s="65"/>
      <c r="G9592" s="64"/>
    </row>
    <row r="9593" ht="15.0" customHeight="1">
      <c r="E9593" s="64"/>
      <c r="F9593" s="65"/>
      <c r="G9593" s="64"/>
    </row>
    <row r="9594" ht="15.0" customHeight="1">
      <c r="E9594" s="64"/>
      <c r="F9594" s="65"/>
      <c r="G9594" s="64"/>
    </row>
    <row r="9595" ht="15.0" customHeight="1">
      <c r="E9595" s="64"/>
      <c r="F9595" s="65"/>
      <c r="G9595" s="64"/>
    </row>
    <row r="9596" ht="15.0" customHeight="1">
      <c r="E9596" s="64"/>
      <c r="F9596" s="65"/>
      <c r="G9596" s="64"/>
    </row>
    <row r="9597" ht="15.0" customHeight="1">
      <c r="E9597" s="64"/>
      <c r="F9597" s="65"/>
      <c r="G9597" s="64"/>
    </row>
    <row r="9598" ht="15.0" customHeight="1">
      <c r="E9598" s="64"/>
      <c r="F9598" s="65"/>
      <c r="G9598" s="64"/>
    </row>
    <row r="9599" ht="15.0" customHeight="1">
      <c r="E9599" s="64"/>
      <c r="F9599" s="65"/>
      <c r="G9599" s="64"/>
    </row>
    <row r="9600" ht="15.0" customHeight="1">
      <c r="E9600" s="64"/>
      <c r="F9600" s="65"/>
      <c r="G9600" s="64"/>
    </row>
    <row r="9601" ht="15.0" customHeight="1">
      <c r="E9601" s="64"/>
      <c r="F9601" s="65"/>
      <c r="G9601" s="64"/>
    </row>
    <row r="9602" ht="15.0" customHeight="1">
      <c r="E9602" s="64"/>
      <c r="F9602" s="65"/>
      <c r="G9602" s="64"/>
    </row>
    <row r="9603" ht="15.0" customHeight="1">
      <c r="E9603" s="64"/>
      <c r="F9603" s="65"/>
      <c r="G9603" s="64"/>
    </row>
    <row r="9604" ht="15.0" customHeight="1">
      <c r="E9604" s="64"/>
      <c r="F9604" s="65"/>
      <c r="G9604" s="64"/>
    </row>
    <row r="9605" ht="15.0" customHeight="1">
      <c r="E9605" s="64"/>
      <c r="F9605" s="65"/>
      <c r="G9605" s="64"/>
    </row>
    <row r="9606" ht="15.0" customHeight="1">
      <c r="E9606" s="64"/>
      <c r="F9606" s="65"/>
      <c r="G9606" s="64"/>
    </row>
    <row r="9607" ht="15.0" customHeight="1">
      <c r="E9607" s="64"/>
      <c r="F9607" s="65"/>
      <c r="G9607" s="64"/>
    </row>
    <row r="9608" ht="15.0" customHeight="1">
      <c r="E9608" s="64"/>
      <c r="F9608" s="65"/>
      <c r="G9608" s="64"/>
    </row>
    <row r="9609" ht="15.0" customHeight="1">
      <c r="E9609" s="64"/>
      <c r="F9609" s="65"/>
      <c r="G9609" s="64"/>
    </row>
    <row r="9610" ht="15.0" customHeight="1">
      <c r="E9610" s="64"/>
      <c r="F9610" s="65"/>
      <c r="G9610" s="64"/>
    </row>
    <row r="9611" ht="15.0" customHeight="1">
      <c r="E9611" s="64"/>
      <c r="F9611" s="65"/>
      <c r="G9611" s="64"/>
    </row>
    <row r="9612" ht="15.0" customHeight="1">
      <c r="E9612" s="64"/>
      <c r="F9612" s="65"/>
      <c r="G9612" s="64"/>
    </row>
    <row r="9613" ht="15.0" customHeight="1">
      <c r="E9613" s="64"/>
      <c r="F9613" s="65"/>
      <c r="G9613" s="64"/>
    </row>
    <row r="9614" ht="15.0" customHeight="1">
      <c r="E9614" s="64"/>
      <c r="F9614" s="65"/>
      <c r="G9614" s="64"/>
    </row>
    <row r="9615" ht="15.0" customHeight="1">
      <c r="E9615" s="64"/>
      <c r="F9615" s="65"/>
      <c r="G9615" s="64"/>
    </row>
    <row r="9616" ht="15.0" customHeight="1">
      <c r="E9616" s="64"/>
      <c r="F9616" s="65"/>
      <c r="G9616" s="64"/>
    </row>
    <row r="9617" ht="15.0" customHeight="1">
      <c r="E9617" s="64"/>
      <c r="F9617" s="65"/>
      <c r="G9617" s="64"/>
    </row>
    <row r="9618" ht="15.0" customHeight="1">
      <c r="E9618" s="64"/>
      <c r="F9618" s="65"/>
      <c r="G9618" s="64"/>
    </row>
    <row r="9619" ht="15.0" customHeight="1">
      <c r="E9619" s="64"/>
      <c r="F9619" s="65"/>
      <c r="G9619" s="64"/>
    </row>
    <row r="9620" ht="15.0" customHeight="1">
      <c r="E9620" s="64"/>
      <c r="F9620" s="65"/>
      <c r="G9620" s="64"/>
    </row>
    <row r="9621" ht="15.0" customHeight="1">
      <c r="E9621" s="64"/>
      <c r="F9621" s="65"/>
      <c r="G9621" s="64"/>
    </row>
    <row r="9622" ht="15.0" customHeight="1">
      <c r="E9622" s="64"/>
      <c r="F9622" s="65"/>
      <c r="G9622" s="64"/>
    </row>
    <row r="9623" ht="15.0" customHeight="1">
      <c r="E9623" s="64"/>
      <c r="F9623" s="65"/>
      <c r="G9623" s="64"/>
    </row>
    <row r="9624" ht="15.0" customHeight="1">
      <c r="E9624" s="64"/>
      <c r="F9624" s="65"/>
      <c r="G9624" s="64"/>
    </row>
    <row r="9625" ht="15.0" customHeight="1">
      <c r="E9625" s="64"/>
      <c r="F9625" s="65"/>
      <c r="G9625" s="64"/>
    </row>
    <row r="9626" ht="15.0" customHeight="1">
      <c r="E9626" s="64"/>
      <c r="F9626" s="65"/>
      <c r="G9626" s="64"/>
    </row>
    <row r="9627" ht="15.0" customHeight="1">
      <c r="E9627" s="64"/>
      <c r="F9627" s="65"/>
      <c r="G9627" s="64"/>
    </row>
    <row r="9628" ht="15.0" customHeight="1">
      <c r="E9628" s="64"/>
      <c r="F9628" s="65"/>
      <c r="G9628" s="64"/>
    </row>
    <row r="9629" ht="15.0" customHeight="1">
      <c r="E9629" s="64"/>
      <c r="F9629" s="65"/>
      <c r="G9629" s="64"/>
    </row>
    <row r="9630" ht="15.0" customHeight="1">
      <c r="E9630" s="64"/>
      <c r="F9630" s="65"/>
      <c r="G9630" s="64"/>
    </row>
    <row r="9631" ht="15.0" customHeight="1">
      <c r="E9631" s="64"/>
      <c r="F9631" s="65"/>
      <c r="G9631" s="64"/>
    </row>
    <row r="9632" ht="15.0" customHeight="1">
      <c r="E9632" s="64"/>
      <c r="F9632" s="65"/>
      <c r="G9632" s="64"/>
    </row>
    <row r="9633" ht="15.0" customHeight="1">
      <c r="E9633" s="64"/>
      <c r="F9633" s="65"/>
      <c r="G9633" s="64"/>
    </row>
    <row r="9634" ht="15.0" customHeight="1">
      <c r="E9634" s="64"/>
      <c r="F9634" s="65"/>
      <c r="G9634" s="64"/>
    </row>
    <row r="9635" ht="15.0" customHeight="1">
      <c r="E9635" s="64"/>
      <c r="F9635" s="65"/>
      <c r="G9635" s="64"/>
    </row>
    <row r="9636" ht="15.0" customHeight="1">
      <c r="E9636" s="64"/>
      <c r="F9636" s="65"/>
      <c r="G9636" s="64"/>
    </row>
    <row r="9637" ht="15.0" customHeight="1">
      <c r="E9637" s="64"/>
      <c r="F9637" s="65"/>
      <c r="G9637" s="64"/>
    </row>
    <row r="9638" ht="15.0" customHeight="1">
      <c r="E9638" s="64"/>
      <c r="F9638" s="65"/>
      <c r="G9638" s="64"/>
    </row>
    <row r="9639" ht="15.0" customHeight="1">
      <c r="E9639" s="64"/>
      <c r="F9639" s="65"/>
      <c r="G9639" s="64"/>
    </row>
    <row r="9640" ht="15.0" customHeight="1">
      <c r="E9640" s="64"/>
      <c r="F9640" s="65"/>
      <c r="G9640" s="64"/>
    </row>
    <row r="9641" ht="15.0" customHeight="1">
      <c r="E9641" s="64"/>
      <c r="F9641" s="65"/>
      <c r="G9641" s="64"/>
    </row>
    <row r="9642" ht="15.0" customHeight="1">
      <c r="E9642" s="64"/>
      <c r="F9642" s="65"/>
      <c r="G9642" s="64"/>
    </row>
    <row r="9643" ht="15.0" customHeight="1">
      <c r="E9643" s="64"/>
      <c r="F9643" s="65"/>
      <c r="G9643" s="64"/>
    </row>
    <row r="9644" ht="15.0" customHeight="1">
      <c r="E9644" s="64"/>
      <c r="F9644" s="65"/>
      <c r="G9644" s="64"/>
    </row>
    <row r="9645" ht="15.0" customHeight="1">
      <c r="E9645" s="64"/>
      <c r="F9645" s="65"/>
      <c r="G9645" s="64"/>
    </row>
    <row r="9646" ht="15.0" customHeight="1">
      <c r="E9646" s="64"/>
      <c r="F9646" s="65"/>
      <c r="G9646" s="64"/>
    </row>
    <row r="9647" ht="15.0" customHeight="1">
      <c r="E9647" s="64"/>
      <c r="F9647" s="65"/>
      <c r="G9647" s="64"/>
    </row>
    <row r="9648" ht="15.0" customHeight="1">
      <c r="E9648" s="64"/>
      <c r="F9648" s="65"/>
      <c r="G9648" s="64"/>
    </row>
    <row r="9649" ht="15.0" customHeight="1">
      <c r="E9649" s="64"/>
      <c r="F9649" s="65"/>
      <c r="G9649" s="64"/>
    </row>
    <row r="9650" ht="15.0" customHeight="1">
      <c r="E9650" s="64"/>
      <c r="F9650" s="65"/>
      <c r="G9650" s="64"/>
    </row>
    <row r="9651" ht="15.0" customHeight="1">
      <c r="E9651" s="64"/>
      <c r="F9651" s="65"/>
      <c r="G9651" s="64"/>
    </row>
    <row r="9652" ht="15.0" customHeight="1">
      <c r="E9652" s="64"/>
      <c r="F9652" s="65"/>
      <c r="G9652" s="64"/>
    </row>
    <row r="9653" ht="15.0" customHeight="1">
      <c r="E9653" s="64"/>
      <c r="F9653" s="65"/>
      <c r="G9653" s="64"/>
    </row>
    <row r="9654" ht="15.0" customHeight="1">
      <c r="E9654" s="64"/>
      <c r="F9654" s="65"/>
      <c r="G9654" s="64"/>
    </row>
    <row r="9655" ht="15.0" customHeight="1">
      <c r="E9655" s="64"/>
      <c r="F9655" s="65"/>
      <c r="G9655" s="64"/>
    </row>
    <row r="9656" ht="15.0" customHeight="1">
      <c r="E9656" s="64"/>
      <c r="F9656" s="65"/>
      <c r="G9656" s="64"/>
    </row>
    <row r="9657" ht="15.0" customHeight="1">
      <c r="E9657" s="64"/>
      <c r="F9657" s="65"/>
      <c r="G9657" s="64"/>
    </row>
    <row r="9658" ht="15.0" customHeight="1">
      <c r="E9658" s="64"/>
      <c r="F9658" s="65"/>
      <c r="G9658" s="64"/>
    </row>
    <row r="9659" ht="15.0" customHeight="1">
      <c r="E9659" s="64"/>
      <c r="F9659" s="65"/>
      <c r="G9659" s="64"/>
    </row>
    <row r="9660" ht="15.0" customHeight="1">
      <c r="E9660" s="64"/>
      <c r="F9660" s="65"/>
      <c r="G9660" s="64"/>
    </row>
    <row r="9661" ht="15.0" customHeight="1">
      <c r="E9661" s="64"/>
      <c r="F9661" s="65"/>
      <c r="G9661" s="64"/>
    </row>
    <row r="9662" ht="15.0" customHeight="1">
      <c r="E9662" s="64"/>
      <c r="F9662" s="65"/>
      <c r="G9662" s="64"/>
    </row>
    <row r="9663" ht="15.0" customHeight="1">
      <c r="E9663" s="64"/>
      <c r="F9663" s="65"/>
      <c r="G9663" s="64"/>
    </row>
    <row r="9664" ht="15.0" customHeight="1">
      <c r="E9664" s="64"/>
      <c r="F9664" s="65"/>
      <c r="G9664" s="64"/>
    </row>
    <row r="9665" ht="15.0" customHeight="1">
      <c r="E9665" s="64"/>
      <c r="F9665" s="65"/>
      <c r="G9665" s="64"/>
    </row>
    <row r="9666" ht="15.0" customHeight="1">
      <c r="E9666" s="64"/>
      <c r="F9666" s="65"/>
      <c r="G9666" s="64"/>
    </row>
    <row r="9667" ht="15.0" customHeight="1">
      <c r="E9667" s="64"/>
      <c r="F9667" s="65"/>
      <c r="G9667" s="64"/>
    </row>
    <row r="9668" ht="15.0" customHeight="1">
      <c r="E9668" s="64"/>
      <c r="F9668" s="65"/>
      <c r="G9668" s="64"/>
    </row>
    <row r="9669" ht="15.0" customHeight="1">
      <c r="E9669" s="64"/>
      <c r="F9669" s="65"/>
      <c r="G9669" s="64"/>
    </row>
    <row r="9670" ht="15.0" customHeight="1">
      <c r="E9670" s="64"/>
      <c r="F9670" s="65"/>
      <c r="G9670" s="64"/>
    </row>
    <row r="9671" ht="15.0" customHeight="1">
      <c r="E9671" s="64"/>
      <c r="F9671" s="65"/>
      <c r="G9671" s="64"/>
    </row>
    <row r="9672" ht="15.0" customHeight="1">
      <c r="E9672" s="64"/>
      <c r="F9672" s="65"/>
      <c r="G9672" s="64"/>
    </row>
    <row r="9673" ht="15.0" customHeight="1">
      <c r="E9673" s="64"/>
      <c r="F9673" s="65"/>
      <c r="G9673" s="64"/>
    </row>
    <row r="9674" ht="15.0" customHeight="1">
      <c r="E9674" s="64"/>
      <c r="F9674" s="65"/>
      <c r="G9674" s="64"/>
    </row>
    <row r="9675" ht="15.0" customHeight="1">
      <c r="E9675" s="64"/>
      <c r="F9675" s="65"/>
      <c r="G9675" s="64"/>
    </row>
    <row r="9676" ht="15.0" customHeight="1">
      <c r="E9676" s="64"/>
      <c r="F9676" s="65"/>
      <c r="G9676" s="64"/>
    </row>
    <row r="9677" ht="15.0" customHeight="1">
      <c r="E9677" s="64"/>
      <c r="F9677" s="65"/>
      <c r="G9677" s="64"/>
    </row>
    <row r="9678" ht="15.0" customHeight="1">
      <c r="E9678" s="64"/>
      <c r="F9678" s="65"/>
      <c r="G9678" s="64"/>
    </row>
    <row r="9679" ht="15.0" customHeight="1">
      <c r="E9679" s="64"/>
      <c r="F9679" s="65"/>
      <c r="G9679" s="64"/>
    </row>
    <row r="9680" ht="15.0" customHeight="1">
      <c r="E9680" s="64"/>
      <c r="F9680" s="65"/>
      <c r="G9680" s="64"/>
    </row>
    <row r="9681" ht="15.0" customHeight="1">
      <c r="E9681" s="64"/>
      <c r="F9681" s="65"/>
      <c r="G9681" s="64"/>
    </row>
    <row r="9682" ht="15.0" customHeight="1">
      <c r="E9682" s="64"/>
      <c r="F9682" s="65"/>
      <c r="G9682" s="64"/>
    </row>
    <row r="9683" ht="15.0" customHeight="1">
      <c r="E9683" s="64"/>
      <c r="F9683" s="65"/>
      <c r="G9683" s="64"/>
    </row>
    <row r="9684" ht="15.0" customHeight="1">
      <c r="E9684" s="64"/>
      <c r="F9684" s="65"/>
      <c r="G9684" s="64"/>
    </row>
    <row r="9685" ht="15.0" customHeight="1">
      <c r="E9685" s="64"/>
      <c r="F9685" s="65"/>
      <c r="G9685" s="64"/>
    </row>
    <row r="9686" ht="15.0" customHeight="1">
      <c r="E9686" s="64"/>
      <c r="F9686" s="65"/>
      <c r="G9686" s="64"/>
    </row>
    <row r="9687" ht="15.0" customHeight="1">
      <c r="E9687" s="64"/>
      <c r="F9687" s="65"/>
      <c r="G9687" s="64"/>
    </row>
    <row r="9688" ht="15.0" customHeight="1">
      <c r="E9688" s="64"/>
      <c r="F9688" s="65"/>
      <c r="G9688" s="64"/>
    </row>
    <row r="9689" ht="15.0" customHeight="1">
      <c r="E9689" s="64"/>
      <c r="F9689" s="65"/>
      <c r="G9689" s="64"/>
    </row>
    <row r="9690" ht="15.0" customHeight="1">
      <c r="E9690" s="64"/>
      <c r="F9690" s="65"/>
      <c r="G9690" s="64"/>
    </row>
    <row r="9691" ht="15.0" customHeight="1">
      <c r="E9691" s="64"/>
      <c r="F9691" s="65"/>
      <c r="G9691" s="64"/>
    </row>
    <row r="9692" ht="15.0" customHeight="1">
      <c r="E9692" s="64"/>
      <c r="F9692" s="65"/>
      <c r="G9692" s="64"/>
    </row>
    <row r="9693" ht="15.0" customHeight="1">
      <c r="E9693" s="64"/>
      <c r="F9693" s="65"/>
      <c r="G9693" s="64"/>
    </row>
    <row r="9694" ht="15.0" customHeight="1">
      <c r="E9694" s="64"/>
      <c r="F9694" s="65"/>
      <c r="G9694" s="64"/>
    </row>
    <row r="9695" ht="15.0" customHeight="1">
      <c r="E9695" s="64"/>
      <c r="F9695" s="65"/>
      <c r="G9695" s="64"/>
    </row>
    <row r="9696" ht="15.0" customHeight="1">
      <c r="E9696" s="64"/>
      <c r="F9696" s="65"/>
      <c r="G9696" s="64"/>
    </row>
    <row r="9697" ht="15.0" customHeight="1">
      <c r="E9697" s="64"/>
      <c r="F9697" s="65"/>
      <c r="G9697" s="64"/>
    </row>
    <row r="9698" ht="15.0" customHeight="1">
      <c r="E9698" s="64"/>
      <c r="F9698" s="65"/>
      <c r="G9698" s="64"/>
    </row>
    <row r="9699" ht="15.0" customHeight="1">
      <c r="E9699" s="64"/>
      <c r="F9699" s="65"/>
      <c r="G9699" s="64"/>
    </row>
    <row r="9700" ht="15.0" customHeight="1">
      <c r="E9700" s="64"/>
      <c r="F9700" s="65"/>
      <c r="G9700" s="64"/>
    </row>
    <row r="9701" ht="15.0" customHeight="1">
      <c r="E9701" s="64"/>
      <c r="F9701" s="65"/>
      <c r="G9701" s="64"/>
    </row>
    <row r="9702" ht="15.0" customHeight="1">
      <c r="E9702" s="64"/>
      <c r="F9702" s="65"/>
      <c r="G9702" s="64"/>
    </row>
    <row r="9703" ht="15.0" customHeight="1">
      <c r="E9703" s="64"/>
      <c r="F9703" s="65"/>
      <c r="G9703" s="64"/>
    </row>
    <row r="9704" ht="15.0" customHeight="1">
      <c r="E9704" s="64"/>
      <c r="F9704" s="65"/>
      <c r="G9704" s="64"/>
    </row>
    <row r="9705" ht="15.0" customHeight="1">
      <c r="E9705" s="64"/>
      <c r="F9705" s="65"/>
      <c r="G9705" s="64"/>
    </row>
    <row r="9706" ht="15.0" customHeight="1">
      <c r="E9706" s="64"/>
      <c r="F9706" s="65"/>
      <c r="G9706" s="64"/>
    </row>
    <row r="9707" ht="15.0" customHeight="1">
      <c r="E9707" s="64"/>
      <c r="F9707" s="65"/>
      <c r="G9707" s="64"/>
    </row>
    <row r="9708" ht="15.0" customHeight="1">
      <c r="E9708" s="64"/>
      <c r="F9708" s="65"/>
      <c r="G9708" s="64"/>
    </row>
    <row r="9709" ht="15.0" customHeight="1">
      <c r="E9709" s="64"/>
      <c r="F9709" s="65"/>
      <c r="G9709" s="64"/>
    </row>
    <row r="9710" ht="15.0" customHeight="1">
      <c r="E9710" s="64"/>
      <c r="F9710" s="65"/>
      <c r="G9710" s="64"/>
    </row>
    <row r="9711" ht="15.0" customHeight="1">
      <c r="E9711" s="64"/>
      <c r="F9711" s="65"/>
      <c r="G9711" s="64"/>
    </row>
    <row r="9712" ht="15.0" customHeight="1">
      <c r="E9712" s="64"/>
      <c r="F9712" s="65"/>
      <c r="G9712" s="64"/>
    </row>
    <row r="9713" ht="15.0" customHeight="1">
      <c r="E9713" s="64"/>
      <c r="F9713" s="65"/>
      <c r="G9713" s="64"/>
    </row>
    <row r="9714" ht="15.0" customHeight="1">
      <c r="E9714" s="64"/>
      <c r="F9714" s="65"/>
      <c r="G9714" s="64"/>
    </row>
    <row r="9715" ht="15.0" customHeight="1">
      <c r="E9715" s="64"/>
      <c r="F9715" s="65"/>
      <c r="G9715" s="64"/>
    </row>
    <row r="9716" ht="15.0" customHeight="1">
      <c r="E9716" s="64"/>
      <c r="F9716" s="65"/>
      <c r="G9716" s="64"/>
    </row>
    <row r="9717" ht="15.0" customHeight="1">
      <c r="E9717" s="64"/>
      <c r="F9717" s="65"/>
      <c r="G9717" s="64"/>
    </row>
    <row r="9718" ht="15.0" customHeight="1">
      <c r="E9718" s="64"/>
      <c r="F9718" s="65"/>
      <c r="G9718" s="64"/>
    </row>
    <row r="9719" ht="15.0" customHeight="1">
      <c r="E9719" s="64"/>
      <c r="F9719" s="65"/>
      <c r="G9719" s="64"/>
    </row>
    <row r="9720" ht="15.0" customHeight="1">
      <c r="E9720" s="64"/>
      <c r="F9720" s="65"/>
      <c r="G9720" s="64"/>
    </row>
    <row r="9721" ht="15.0" customHeight="1">
      <c r="E9721" s="64"/>
      <c r="F9721" s="65"/>
      <c r="G9721" s="64"/>
    </row>
    <row r="9722" ht="15.0" customHeight="1">
      <c r="E9722" s="64"/>
      <c r="F9722" s="65"/>
      <c r="G9722" s="64"/>
    </row>
    <row r="9723" ht="15.0" customHeight="1">
      <c r="E9723" s="64"/>
      <c r="F9723" s="65"/>
      <c r="G9723" s="64"/>
    </row>
    <row r="9724" ht="15.0" customHeight="1">
      <c r="E9724" s="64"/>
      <c r="F9724" s="65"/>
      <c r="G9724" s="64"/>
    </row>
    <row r="9725" ht="15.0" customHeight="1">
      <c r="E9725" s="64"/>
      <c r="F9725" s="65"/>
      <c r="G9725" s="64"/>
    </row>
    <row r="9726" ht="15.0" customHeight="1">
      <c r="E9726" s="64"/>
      <c r="F9726" s="65"/>
      <c r="G9726" s="64"/>
    </row>
    <row r="9727" ht="15.0" customHeight="1">
      <c r="E9727" s="64"/>
      <c r="F9727" s="65"/>
      <c r="G9727" s="64"/>
    </row>
    <row r="9728" ht="15.0" customHeight="1">
      <c r="E9728" s="64"/>
      <c r="F9728" s="65"/>
      <c r="G9728" s="64"/>
    </row>
    <row r="9729" ht="15.0" customHeight="1">
      <c r="E9729" s="64"/>
      <c r="F9729" s="65"/>
      <c r="G9729" s="64"/>
    </row>
    <row r="9730" ht="15.0" customHeight="1">
      <c r="E9730" s="64"/>
      <c r="F9730" s="65"/>
      <c r="G9730" s="64"/>
    </row>
    <row r="9731" ht="15.0" customHeight="1">
      <c r="E9731" s="64"/>
      <c r="F9731" s="65"/>
      <c r="G9731" s="64"/>
    </row>
    <row r="9732" ht="15.0" customHeight="1">
      <c r="E9732" s="64"/>
      <c r="F9732" s="65"/>
      <c r="G9732" s="64"/>
    </row>
    <row r="9733" ht="15.0" customHeight="1">
      <c r="E9733" s="64"/>
      <c r="F9733" s="65"/>
      <c r="G9733" s="64"/>
    </row>
    <row r="9734" ht="15.0" customHeight="1">
      <c r="E9734" s="64"/>
      <c r="F9734" s="65"/>
      <c r="G9734" s="64"/>
    </row>
    <row r="9735" ht="15.0" customHeight="1">
      <c r="E9735" s="64"/>
      <c r="F9735" s="65"/>
      <c r="G9735" s="64"/>
    </row>
    <row r="9736" ht="15.0" customHeight="1">
      <c r="E9736" s="64"/>
      <c r="F9736" s="65"/>
      <c r="G9736" s="64"/>
    </row>
    <row r="9737" ht="15.0" customHeight="1">
      <c r="E9737" s="64"/>
      <c r="F9737" s="65"/>
      <c r="G9737" s="64"/>
    </row>
    <row r="9738" ht="15.0" customHeight="1">
      <c r="E9738" s="64"/>
      <c r="F9738" s="65"/>
      <c r="G9738" s="64"/>
    </row>
    <row r="9739" ht="15.0" customHeight="1">
      <c r="E9739" s="64"/>
      <c r="F9739" s="65"/>
      <c r="G9739" s="64"/>
    </row>
    <row r="9740" ht="15.0" customHeight="1">
      <c r="E9740" s="64"/>
      <c r="F9740" s="65"/>
      <c r="G9740" s="64"/>
    </row>
    <row r="9741" ht="15.0" customHeight="1">
      <c r="E9741" s="64"/>
      <c r="F9741" s="65"/>
      <c r="G9741" s="64"/>
    </row>
    <row r="9742" ht="15.0" customHeight="1">
      <c r="E9742" s="64"/>
      <c r="F9742" s="65"/>
      <c r="G9742" s="64"/>
    </row>
    <row r="9743" ht="15.0" customHeight="1">
      <c r="E9743" s="64"/>
      <c r="F9743" s="65"/>
      <c r="G9743" s="64"/>
    </row>
    <row r="9744" ht="15.0" customHeight="1">
      <c r="E9744" s="64"/>
      <c r="F9744" s="65"/>
      <c r="G9744" s="64"/>
    </row>
    <row r="9745" ht="15.0" customHeight="1">
      <c r="E9745" s="64"/>
      <c r="F9745" s="65"/>
      <c r="G9745" s="64"/>
    </row>
    <row r="9746" ht="15.0" customHeight="1">
      <c r="E9746" s="64"/>
      <c r="F9746" s="65"/>
      <c r="G9746" s="64"/>
    </row>
    <row r="9747" ht="15.0" customHeight="1">
      <c r="E9747" s="64"/>
      <c r="F9747" s="65"/>
      <c r="G9747" s="64"/>
    </row>
    <row r="9748" ht="15.0" customHeight="1">
      <c r="E9748" s="64"/>
      <c r="F9748" s="65"/>
      <c r="G9748" s="64"/>
    </row>
    <row r="9749" ht="15.0" customHeight="1">
      <c r="E9749" s="64"/>
      <c r="F9749" s="65"/>
      <c r="G9749" s="64"/>
    </row>
    <row r="9750" ht="15.0" customHeight="1">
      <c r="E9750" s="64"/>
      <c r="F9750" s="65"/>
      <c r="G9750" s="64"/>
    </row>
    <row r="9751" ht="15.0" customHeight="1">
      <c r="E9751" s="64"/>
      <c r="F9751" s="65"/>
      <c r="G9751" s="64"/>
    </row>
    <row r="9752" ht="15.0" customHeight="1">
      <c r="E9752" s="64"/>
      <c r="F9752" s="65"/>
      <c r="G9752" s="64"/>
    </row>
    <row r="9753" ht="15.0" customHeight="1">
      <c r="E9753" s="64"/>
      <c r="F9753" s="65"/>
      <c r="G9753" s="64"/>
    </row>
    <row r="9754" ht="15.0" customHeight="1">
      <c r="E9754" s="64"/>
      <c r="F9754" s="65"/>
      <c r="G9754" s="64"/>
    </row>
    <row r="9755" ht="15.0" customHeight="1">
      <c r="E9755" s="64"/>
      <c r="F9755" s="65"/>
      <c r="G9755" s="64"/>
    </row>
    <row r="9756" ht="15.0" customHeight="1">
      <c r="E9756" s="64"/>
      <c r="F9756" s="65"/>
      <c r="G9756" s="64"/>
    </row>
    <row r="9757" ht="15.0" customHeight="1">
      <c r="E9757" s="64"/>
      <c r="F9757" s="65"/>
      <c r="G9757" s="64"/>
    </row>
    <row r="9758" ht="15.0" customHeight="1">
      <c r="E9758" s="64"/>
      <c r="F9758" s="65"/>
      <c r="G9758" s="64"/>
    </row>
    <row r="9759" ht="15.0" customHeight="1">
      <c r="E9759" s="64"/>
      <c r="F9759" s="65"/>
      <c r="G9759" s="64"/>
    </row>
    <row r="9760" ht="15.0" customHeight="1">
      <c r="E9760" s="64"/>
      <c r="F9760" s="65"/>
      <c r="G9760" s="64"/>
    </row>
    <row r="9761" ht="15.0" customHeight="1">
      <c r="E9761" s="64"/>
      <c r="F9761" s="65"/>
      <c r="G9761" s="64"/>
    </row>
    <row r="9762" ht="15.0" customHeight="1">
      <c r="E9762" s="64"/>
      <c r="F9762" s="65"/>
      <c r="G9762" s="64"/>
    </row>
    <row r="9763" ht="15.0" customHeight="1">
      <c r="E9763" s="64"/>
      <c r="F9763" s="65"/>
      <c r="G9763" s="64"/>
    </row>
    <row r="9764" ht="15.0" customHeight="1">
      <c r="E9764" s="64"/>
      <c r="F9764" s="65"/>
      <c r="G9764" s="64"/>
    </row>
    <row r="9765" ht="15.0" customHeight="1">
      <c r="E9765" s="64"/>
      <c r="F9765" s="65"/>
      <c r="G9765" s="64"/>
    </row>
    <row r="9766" ht="15.0" customHeight="1">
      <c r="E9766" s="64"/>
      <c r="F9766" s="65"/>
      <c r="G9766" s="64"/>
    </row>
    <row r="9767" ht="15.0" customHeight="1">
      <c r="E9767" s="64"/>
      <c r="F9767" s="65"/>
      <c r="G9767" s="64"/>
    </row>
    <row r="9768" ht="15.0" customHeight="1">
      <c r="E9768" s="64"/>
      <c r="F9768" s="65"/>
      <c r="G9768" s="64"/>
    </row>
    <row r="9769" ht="15.0" customHeight="1">
      <c r="E9769" s="64"/>
      <c r="F9769" s="65"/>
      <c r="G9769" s="64"/>
    </row>
    <row r="9770" ht="15.0" customHeight="1">
      <c r="E9770" s="64"/>
      <c r="F9770" s="65"/>
      <c r="G9770" s="64"/>
    </row>
    <row r="9771" ht="15.0" customHeight="1">
      <c r="E9771" s="64"/>
      <c r="F9771" s="65"/>
      <c r="G9771" s="64"/>
    </row>
    <row r="9772" ht="15.0" customHeight="1">
      <c r="E9772" s="64"/>
      <c r="F9772" s="65"/>
      <c r="G9772" s="64"/>
    </row>
    <row r="9773" ht="15.0" customHeight="1">
      <c r="E9773" s="64"/>
      <c r="F9773" s="65"/>
      <c r="G9773" s="64"/>
    </row>
    <row r="9774" ht="15.0" customHeight="1">
      <c r="E9774" s="64"/>
      <c r="F9774" s="65"/>
      <c r="G9774" s="64"/>
    </row>
    <row r="9775" ht="15.0" customHeight="1">
      <c r="E9775" s="64"/>
      <c r="F9775" s="65"/>
      <c r="G9775" s="64"/>
    </row>
    <row r="9776" ht="15.0" customHeight="1">
      <c r="E9776" s="64"/>
      <c r="F9776" s="65"/>
      <c r="G9776" s="64"/>
    </row>
    <row r="9777" ht="15.0" customHeight="1">
      <c r="E9777" s="64"/>
      <c r="F9777" s="65"/>
      <c r="G9777" s="64"/>
    </row>
    <row r="9778" ht="15.0" customHeight="1">
      <c r="E9778" s="64"/>
      <c r="F9778" s="65"/>
      <c r="G9778" s="64"/>
    </row>
    <row r="9779" ht="15.0" customHeight="1">
      <c r="E9779" s="64"/>
      <c r="F9779" s="65"/>
      <c r="G9779" s="64"/>
    </row>
    <row r="9780" ht="15.0" customHeight="1">
      <c r="E9780" s="64"/>
      <c r="F9780" s="65"/>
      <c r="G9780" s="64"/>
    </row>
    <row r="9781" ht="15.0" customHeight="1">
      <c r="E9781" s="64"/>
      <c r="F9781" s="65"/>
      <c r="G9781" s="64"/>
    </row>
    <row r="9782" ht="15.0" customHeight="1">
      <c r="E9782" s="64"/>
      <c r="F9782" s="65"/>
      <c r="G9782" s="64"/>
    </row>
    <row r="9783" ht="15.0" customHeight="1">
      <c r="E9783" s="64"/>
      <c r="F9783" s="65"/>
      <c r="G9783" s="64"/>
    </row>
    <row r="9784" ht="15.0" customHeight="1">
      <c r="E9784" s="64"/>
      <c r="F9784" s="65"/>
      <c r="G9784" s="64"/>
    </row>
    <row r="9785" ht="15.0" customHeight="1">
      <c r="E9785" s="64"/>
      <c r="F9785" s="65"/>
      <c r="G9785" s="64"/>
    </row>
    <row r="9786" ht="15.0" customHeight="1">
      <c r="E9786" s="64"/>
      <c r="F9786" s="65"/>
      <c r="G9786" s="64"/>
    </row>
    <row r="9787" ht="15.0" customHeight="1">
      <c r="E9787" s="64"/>
      <c r="F9787" s="65"/>
      <c r="G9787" s="64"/>
    </row>
    <row r="9788" ht="15.0" customHeight="1">
      <c r="E9788" s="64"/>
      <c r="F9788" s="65"/>
      <c r="G9788" s="64"/>
    </row>
    <row r="9789" ht="15.0" customHeight="1">
      <c r="E9789" s="64"/>
      <c r="F9789" s="65"/>
      <c r="G9789" s="64"/>
    </row>
    <row r="9790" ht="15.0" customHeight="1">
      <c r="E9790" s="64"/>
      <c r="F9790" s="65"/>
      <c r="G9790" s="64"/>
    </row>
    <row r="9791" ht="15.0" customHeight="1">
      <c r="E9791" s="64"/>
      <c r="F9791" s="65"/>
      <c r="G9791" s="64"/>
    </row>
    <row r="9792" ht="15.0" customHeight="1">
      <c r="E9792" s="64"/>
      <c r="F9792" s="65"/>
      <c r="G9792" s="64"/>
    </row>
    <row r="9793" ht="15.0" customHeight="1">
      <c r="E9793" s="64"/>
      <c r="F9793" s="65"/>
      <c r="G9793" s="64"/>
    </row>
    <row r="9794" ht="15.0" customHeight="1">
      <c r="E9794" s="64"/>
      <c r="F9794" s="65"/>
      <c r="G9794" s="64"/>
    </row>
    <row r="9795" ht="15.0" customHeight="1">
      <c r="E9795" s="64"/>
      <c r="F9795" s="65"/>
      <c r="G9795" s="64"/>
    </row>
    <row r="9796" ht="15.0" customHeight="1">
      <c r="E9796" s="64"/>
      <c r="F9796" s="65"/>
      <c r="G9796" s="64"/>
    </row>
    <row r="9797" ht="15.0" customHeight="1">
      <c r="E9797" s="64"/>
      <c r="F9797" s="65"/>
      <c r="G9797" s="64"/>
    </row>
    <row r="9798" ht="15.0" customHeight="1">
      <c r="E9798" s="64"/>
      <c r="F9798" s="65"/>
      <c r="G9798" s="64"/>
    </row>
    <row r="9799" ht="15.0" customHeight="1">
      <c r="E9799" s="64"/>
      <c r="F9799" s="65"/>
      <c r="G9799" s="64"/>
    </row>
    <row r="9800" ht="15.0" customHeight="1">
      <c r="E9800" s="64"/>
      <c r="F9800" s="65"/>
      <c r="G9800" s="64"/>
    </row>
    <row r="9801" ht="15.0" customHeight="1">
      <c r="E9801" s="64"/>
      <c r="F9801" s="65"/>
      <c r="G9801" s="64"/>
    </row>
    <row r="9802" ht="15.0" customHeight="1">
      <c r="E9802" s="64"/>
      <c r="F9802" s="65"/>
      <c r="G9802" s="64"/>
    </row>
    <row r="9803" ht="15.0" customHeight="1">
      <c r="E9803" s="64"/>
      <c r="F9803" s="65"/>
      <c r="G9803" s="64"/>
    </row>
    <row r="9804" ht="15.0" customHeight="1">
      <c r="E9804" s="64"/>
      <c r="F9804" s="65"/>
      <c r="G9804" s="64"/>
    </row>
    <row r="9805" ht="15.0" customHeight="1">
      <c r="E9805" s="64"/>
      <c r="F9805" s="65"/>
      <c r="G9805" s="64"/>
    </row>
    <row r="9806" ht="15.0" customHeight="1">
      <c r="E9806" s="64"/>
      <c r="F9806" s="65"/>
      <c r="G9806" s="64"/>
    </row>
    <row r="9807" ht="15.0" customHeight="1">
      <c r="E9807" s="64"/>
      <c r="F9807" s="65"/>
      <c r="G9807" s="64"/>
    </row>
    <row r="9808" ht="15.0" customHeight="1">
      <c r="E9808" s="64"/>
      <c r="F9808" s="65"/>
      <c r="G9808" s="64"/>
    </row>
    <row r="9809" ht="15.0" customHeight="1">
      <c r="E9809" s="64"/>
      <c r="F9809" s="65"/>
      <c r="G9809" s="64"/>
    </row>
    <row r="9810" ht="15.0" customHeight="1">
      <c r="E9810" s="64"/>
      <c r="F9810" s="65"/>
      <c r="G9810" s="64"/>
    </row>
    <row r="9811" ht="15.0" customHeight="1">
      <c r="E9811" s="64"/>
      <c r="F9811" s="65"/>
      <c r="G9811" s="64"/>
    </row>
    <row r="9812" ht="15.0" customHeight="1">
      <c r="E9812" s="64"/>
      <c r="F9812" s="65"/>
      <c r="G9812" s="64"/>
    </row>
    <row r="9813" ht="15.0" customHeight="1">
      <c r="E9813" s="64"/>
      <c r="F9813" s="65"/>
      <c r="G9813" s="64"/>
    </row>
    <row r="9814" ht="15.0" customHeight="1">
      <c r="E9814" s="64"/>
      <c r="F9814" s="65"/>
      <c r="G9814" s="64"/>
    </row>
    <row r="9815" ht="15.0" customHeight="1">
      <c r="E9815" s="64"/>
      <c r="F9815" s="65"/>
      <c r="G9815" s="64"/>
    </row>
    <row r="9816" ht="15.0" customHeight="1">
      <c r="E9816" s="64"/>
      <c r="F9816" s="65"/>
      <c r="G9816" s="64"/>
    </row>
    <row r="9817" ht="15.0" customHeight="1">
      <c r="E9817" s="64"/>
      <c r="F9817" s="65"/>
      <c r="G9817" s="64"/>
    </row>
    <row r="9818" ht="15.0" customHeight="1">
      <c r="E9818" s="64"/>
      <c r="F9818" s="65"/>
      <c r="G9818" s="64"/>
    </row>
    <row r="9819" ht="15.0" customHeight="1">
      <c r="E9819" s="64"/>
      <c r="F9819" s="65"/>
      <c r="G9819" s="64"/>
    </row>
    <row r="9820" ht="15.0" customHeight="1">
      <c r="E9820" s="64"/>
      <c r="F9820" s="65"/>
      <c r="G9820" s="64"/>
    </row>
    <row r="9821" ht="15.0" customHeight="1">
      <c r="E9821" s="64"/>
      <c r="F9821" s="65"/>
      <c r="G9821" s="64"/>
    </row>
    <row r="9822" ht="15.0" customHeight="1">
      <c r="E9822" s="64"/>
      <c r="F9822" s="65"/>
      <c r="G9822" s="64"/>
    </row>
    <row r="9823" ht="15.0" customHeight="1">
      <c r="E9823" s="64"/>
      <c r="F9823" s="65"/>
      <c r="G9823" s="64"/>
    </row>
    <row r="9824" ht="15.0" customHeight="1">
      <c r="E9824" s="64"/>
      <c r="F9824" s="65"/>
      <c r="G9824" s="64"/>
    </row>
    <row r="9825" ht="15.0" customHeight="1">
      <c r="E9825" s="64"/>
      <c r="F9825" s="65"/>
      <c r="G9825" s="64"/>
    </row>
    <row r="9826" ht="15.0" customHeight="1">
      <c r="E9826" s="64"/>
      <c r="F9826" s="65"/>
      <c r="G9826" s="64"/>
    </row>
    <row r="9827" ht="15.0" customHeight="1">
      <c r="E9827" s="64"/>
      <c r="F9827" s="65"/>
      <c r="G9827" s="64"/>
    </row>
    <row r="9828" ht="15.0" customHeight="1">
      <c r="E9828" s="64"/>
      <c r="F9828" s="65"/>
      <c r="G9828" s="64"/>
    </row>
    <row r="9829" ht="15.0" customHeight="1">
      <c r="E9829" s="64"/>
      <c r="F9829" s="65"/>
      <c r="G9829" s="64"/>
    </row>
    <row r="9830" ht="15.0" customHeight="1">
      <c r="E9830" s="64"/>
      <c r="F9830" s="65"/>
      <c r="G9830" s="64"/>
    </row>
    <row r="9831" ht="15.0" customHeight="1">
      <c r="E9831" s="64"/>
      <c r="F9831" s="65"/>
      <c r="G9831" s="64"/>
    </row>
    <row r="9832" ht="15.0" customHeight="1">
      <c r="E9832" s="64"/>
      <c r="F9832" s="65"/>
      <c r="G9832" s="64"/>
    </row>
    <row r="9833" ht="15.0" customHeight="1">
      <c r="E9833" s="64"/>
      <c r="F9833" s="65"/>
      <c r="G9833" s="64"/>
    </row>
    <row r="9834" ht="15.0" customHeight="1">
      <c r="E9834" s="64"/>
      <c r="F9834" s="65"/>
      <c r="G9834" s="64"/>
    </row>
    <row r="9835" ht="15.0" customHeight="1">
      <c r="E9835" s="64"/>
      <c r="F9835" s="65"/>
      <c r="G9835" s="64"/>
    </row>
    <row r="9836" ht="15.0" customHeight="1">
      <c r="E9836" s="64"/>
      <c r="F9836" s="65"/>
      <c r="G9836" s="64"/>
    </row>
    <row r="9837" ht="15.0" customHeight="1">
      <c r="E9837" s="64"/>
      <c r="F9837" s="65"/>
      <c r="G9837" s="64"/>
    </row>
    <row r="9838" ht="15.0" customHeight="1">
      <c r="E9838" s="64"/>
      <c r="F9838" s="65"/>
      <c r="G9838" s="64"/>
    </row>
    <row r="9839" ht="15.0" customHeight="1">
      <c r="E9839" s="64"/>
      <c r="F9839" s="65"/>
      <c r="G9839" s="64"/>
    </row>
    <row r="9840" ht="15.0" customHeight="1">
      <c r="E9840" s="64"/>
      <c r="F9840" s="65"/>
      <c r="G9840" s="64"/>
    </row>
    <row r="9841" ht="15.0" customHeight="1">
      <c r="E9841" s="64"/>
      <c r="F9841" s="65"/>
      <c r="G9841" s="64"/>
    </row>
    <row r="9842" ht="15.0" customHeight="1">
      <c r="E9842" s="64"/>
      <c r="F9842" s="65"/>
      <c r="G9842" s="64"/>
    </row>
    <row r="9843" ht="15.0" customHeight="1">
      <c r="E9843" s="64"/>
      <c r="F9843" s="65"/>
      <c r="G9843" s="64"/>
    </row>
    <row r="9844" ht="15.0" customHeight="1">
      <c r="E9844" s="64"/>
      <c r="F9844" s="65"/>
      <c r="G9844" s="64"/>
    </row>
    <row r="9845" ht="15.0" customHeight="1">
      <c r="E9845" s="64"/>
      <c r="F9845" s="65"/>
      <c r="G9845" s="64"/>
    </row>
    <row r="9846" ht="15.0" customHeight="1">
      <c r="E9846" s="64"/>
      <c r="F9846" s="65"/>
      <c r="G9846" s="64"/>
    </row>
    <row r="9847" ht="15.0" customHeight="1">
      <c r="E9847" s="64"/>
      <c r="F9847" s="65"/>
      <c r="G9847" s="64"/>
    </row>
    <row r="9848" ht="15.0" customHeight="1">
      <c r="E9848" s="64"/>
      <c r="F9848" s="65"/>
      <c r="G9848" s="64"/>
    </row>
    <row r="9849" ht="15.0" customHeight="1">
      <c r="E9849" s="64"/>
      <c r="F9849" s="65"/>
      <c r="G9849" s="64"/>
    </row>
    <row r="9850" ht="15.0" customHeight="1">
      <c r="E9850" s="64"/>
      <c r="F9850" s="65"/>
      <c r="G9850" s="64"/>
    </row>
    <row r="9851" ht="15.0" customHeight="1">
      <c r="E9851" s="64"/>
      <c r="F9851" s="65"/>
      <c r="G9851" s="64"/>
    </row>
    <row r="9852" ht="15.0" customHeight="1">
      <c r="E9852" s="64"/>
      <c r="F9852" s="65"/>
      <c r="G9852" s="64"/>
    </row>
    <row r="9853" ht="15.0" customHeight="1">
      <c r="E9853" s="64"/>
      <c r="F9853" s="65"/>
      <c r="G9853" s="64"/>
    </row>
    <row r="9854" ht="15.0" customHeight="1">
      <c r="E9854" s="64"/>
      <c r="F9854" s="65"/>
      <c r="G9854" s="64"/>
    </row>
    <row r="9855" ht="15.0" customHeight="1">
      <c r="E9855" s="64"/>
      <c r="F9855" s="65"/>
      <c r="G9855" s="64"/>
    </row>
    <row r="9856" ht="15.0" customHeight="1">
      <c r="E9856" s="64"/>
      <c r="F9856" s="65"/>
      <c r="G9856" s="64"/>
    </row>
    <row r="9857" ht="15.0" customHeight="1">
      <c r="E9857" s="64"/>
      <c r="F9857" s="65"/>
      <c r="G9857" s="64"/>
    </row>
    <row r="9858" ht="15.0" customHeight="1">
      <c r="E9858" s="64"/>
      <c r="F9858" s="65"/>
      <c r="G9858" s="64"/>
    </row>
    <row r="9859" ht="15.0" customHeight="1">
      <c r="E9859" s="64"/>
      <c r="F9859" s="65"/>
      <c r="G9859" s="64"/>
    </row>
    <row r="9860" ht="15.0" customHeight="1">
      <c r="E9860" s="64"/>
      <c r="F9860" s="65"/>
      <c r="G9860" s="64"/>
    </row>
    <row r="9861" ht="15.0" customHeight="1">
      <c r="E9861" s="64"/>
      <c r="F9861" s="65"/>
      <c r="G9861" s="64"/>
    </row>
    <row r="9862" ht="15.0" customHeight="1">
      <c r="E9862" s="64"/>
      <c r="F9862" s="65"/>
      <c r="G9862" s="64"/>
    </row>
    <row r="9863" ht="15.0" customHeight="1">
      <c r="E9863" s="64"/>
      <c r="F9863" s="65"/>
      <c r="G9863" s="64"/>
    </row>
    <row r="9864" ht="15.0" customHeight="1">
      <c r="E9864" s="64"/>
      <c r="F9864" s="65"/>
      <c r="G9864" s="64"/>
    </row>
    <row r="9865" ht="15.0" customHeight="1">
      <c r="E9865" s="64"/>
      <c r="F9865" s="65"/>
      <c r="G9865" s="64"/>
    </row>
    <row r="9866" ht="15.0" customHeight="1">
      <c r="E9866" s="64"/>
      <c r="F9866" s="65"/>
      <c r="G9866" s="64"/>
    </row>
    <row r="9867" ht="15.0" customHeight="1">
      <c r="E9867" s="64"/>
      <c r="F9867" s="65"/>
      <c r="G9867" s="64"/>
    </row>
    <row r="9868" ht="15.0" customHeight="1">
      <c r="E9868" s="64"/>
      <c r="F9868" s="65"/>
      <c r="G9868" s="64"/>
    </row>
    <row r="9869" ht="15.0" customHeight="1">
      <c r="E9869" s="64"/>
      <c r="F9869" s="65"/>
      <c r="G9869" s="64"/>
    </row>
    <row r="9870" ht="15.0" customHeight="1">
      <c r="E9870" s="64"/>
      <c r="F9870" s="65"/>
      <c r="G9870" s="64"/>
    </row>
    <row r="9871" ht="15.0" customHeight="1">
      <c r="E9871" s="64"/>
      <c r="F9871" s="65"/>
      <c r="G9871" s="64"/>
    </row>
    <row r="9872" ht="15.0" customHeight="1">
      <c r="E9872" s="64"/>
      <c r="F9872" s="65"/>
      <c r="G9872" s="64"/>
    </row>
    <row r="9873" ht="15.0" customHeight="1">
      <c r="E9873" s="64"/>
      <c r="F9873" s="65"/>
      <c r="G9873" s="64"/>
    </row>
    <row r="9874" ht="15.0" customHeight="1">
      <c r="E9874" s="64"/>
      <c r="F9874" s="65"/>
      <c r="G9874" s="64"/>
    </row>
    <row r="9875" ht="15.0" customHeight="1">
      <c r="E9875" s="64"/>
      <c r="F9875" s="65"/>
      <c r="G9875" s="64"/>
    </row>
    <row r="9876" ht="15.0" customHeight="1">
      <c r="E9876" s="64"/>
      <c r="F9876" s="65"/>
      <c r="G9876" s="64"/>
    </row>
    <row r="9877" ht="15.0" customHeight="1">
      <c r="E9877" s="64"/>
      <c r="F9877" s="65"/>
      <c r="G9877" s="64"/>
    </row>
    <row r="9878" ht="15.0" customHeight="1">
      <c r="E9878" s="64"/>
      <c r="F9878" s="65"/>
      <c r="G9878" s="64"/>
    </row>
    <row r="9879" ht="15.0" customHeight="1">
      <c r="E9879" s="64"/>
      <c r="F9879" s="65"/>
      <c r="G9879" s="64"/>
    </row>
    <row r="9880" ht="15.0" customHeight="1">
      <c r="E9880" s="64"/>
      <c r="F9880" s="65"/>
      <c r="G9880" s="64"/>
    </row>
    <row r="9881" ht="15.0" customHeight="1">
      <c r="E9881" s="64"/>
      <c r="F9881" s="65"/>
      <c r="G9881" s="64"/>
    </row>
    <row r="9882" ht="15.0" customHeight="1">
      <c r="E9882" s="64"/>
      <c r="F9882" s="65"/>
      <c r="G9882" s="64"/>
    </row>
    <row r="9883" ht="15.0" customHeight="1">
      <c r="E9883" s="64"/>
      <c r="F9883" s="65"/>
      <c r="G9883" s="64"/>
    </row>
    <row r="9884" ht="15.0" customHeight="1">
      <c r="E9884" s="64"/>
      <c r="F9884" s="65"/>
      <c r="G9884" s="64"/>
    </row>
    <row r="9885" ht="15.0" customHeight="1">
      <c r="E9885" s="64"/>
      <c r="F9885" s="65"/>
      <c r="G9885" s="64"/>
    </row>
    <row r="9886" ht="15.0" customHeight="1">
      <c r="E9886" s="64"/>
      <c r="F9886" s="65"/>
      <c r="G9886" s="64"/>
    </row>
    <row r="9887" ht="15.0" customHeight="1">
      <c r="E9887" s="64"/>
      <c r="F9887" s="65"/>
      <c r="G9887" s="64"/>
    </row>
    <row r="9888" ht="15.0" customHeight="1">
      <c r="E9888" s="64"/>
      <c r="F9888" s="65"/>
      <c r="G9888" s="64"/>
    </row>
    <row r="9889" ht="15.0" customHeight="1">
      <c r="E9889" s="64"/>
      <c r="F9889" s="65"/>
      <c r="G9889" s="64"/>
    </row>
    <row r="9890" ht="15.0" customHeight="1">
      <c r="E9890" s="64"/>
      <c r="F9890" s="65"/>
      <c r="G9890" s="64"/>
    </row>
    <row r="9891" ht="15.0" customHeight="1">
      <c r="E9891" s="64"/>
      <c r="F9891" s="65"/>
      <c r="G9891" s="64"/>
    </row>
    <row r="9892" ht="15.0" customHeight="1">
      <c r="E9892" s="64"/>
      <c r="F9892" s="65"/>
      <c r="G9892" s="64"/>
    </row>
    <row r="9893" ht="15.0" customHeight="1">
      <c r="E9893" s="64"/>
      <c r="F9893" s="65"/>
      <c r="G9893" s="64"/>
    </row>
    <row r="9894" ht="15.0" customHeight="1">
      <c r="E9894" s="64"/>
      <c r="F9894" s="65"/>
      <c r="G9894" s="64"/>
    </row>
    <row r="9895" ht="15.0" customHeight="1">
      <c r="E9895" s="64"/>
      <c r="F9895" s="65"/>
      <c r="G9895" s="64"/>
    </row>
    <row r="9896" ht="15.0" customHeight="1">
      <c r="E9896" s="64"/>
      <c r="F9896" s="65"/>
      <c r="G9896" s="64"/>
    </row>
    <row r="9897" ht="15.0" customHeight="1">
      <c r="E9897" s="64"/>
      <c r="F9897" s="65"/>
      <c r="G9897" s="64"/>
    </row>
    <row r="9898" ht="15.0" customHeight="1">
      <c r="E9898" s="64"/>
      <c r="F9898" s="65"/>
      <c r="G9898" s="64"/>
    </row>
    <row r="9899" ht="15.0" customHeight="1">
      <c r="E9899" s="64"/>
      <c r="F9899" s="65"/>
      <c r="G9899" s="64"/>
    </row>
    <row r="9900" ht="15.0" customHeight="1">
      <c r="E9900" s="64"/>
      <c r="F9900" s="65"/>
      <c r="G9900" s="64"/>
    </row>
    <row r="9901" ht="15.0" customHeight="1">
      <c r="E9901" s="64"/>
      <c r="F9901" s="65"/>
      <c r="G9901" s="64"/>
    </row>
    <row r="9902" ht="15.0" customHeight="1">
      <c r="E9902" s="64"/>
      <c r="F9902" s="65"/>
      <c r="G9902" s="64"/>
    </row>
    <row r="9903" ht="15.0" customHeight="1">
      <c r="E9903" s="64"/>
      <c r="F9903" s="65"/>
      <c r="G9903" s="64"/>
    </row>
    <row r="9904" ht="15.0" customHeight="1">
      <c r="E9904" s="64"/>
      <c r="F9904" s="65"/>
      <c r="G9904" s="64"/>
    </row>
    <row r="9905" ht="15.0" customHeight="1">
      <c r="E9905" s="64"/>
      <c r="F9905" s="65"/>
      <c r="G9905" s="64"/>
    </row>
    <row r="9906" ht="15.0" customHeight="1">
      <c r="E9906" s="64"/>
      <c r="F9906" s="65"/>
      <c r="G9906" s="64"/>
    </row>
    <row r="9907" ht="15.0" customHeight="1">
      <c r="E9907" s="64"/>
      <c r="F9907" s="65"/>
      <c r="G9907" s="64"/>
    </row>
    <row r="9908" ht="15.0" customHeight="1">
      <c r="E9908" s="64"/>
      <c r="F9908" s="65"/>
      <c r="G9908" s="64"/>
    </row>
    <row r="9909" ht="15.0" customHeight="1">
      <c r="E9909" s="64"/>
      <c r="F9909" s="65"/>
      <c r="G9909" s="64"/>
    </row>
    <row r="9910" ht="15.0" customHeight="1">
      <c r="E9910" s="64"/>
      <c r="F9910" s="65"/>
      <c r="G9910" s="64"/>
    </row>
    <row r="9911" ht="15.0" customHeight="1">
      <c r="E9911" s="64"/>
      <c r="F9911" s="65"/>
      <c r="G9911" s="64"/>
    </row>
    <row r="9912" ht="15.0" customHeight="1">
      <c r="E9912" s="64"/>
      <c r="F9912" s="65"/>
      <c r="G9912" s="64"/>
    </row>
    <row r="9913" ht="15.0" customHeight="1">
      <c r="E9913" s="64"/>
      <c r="F9913" s="65"/>
      <c r="G9913" s="64"/>
    </row>
    <row r="9914" ht="15.0" customHeight="1">
      <c r="E9914" s="64"/>
      <c r="F9914" s="65"/>
      <c r="G9914" s="64"/>
    </row>
    <row r="9915" ht="15.0" customHeight="1">
      <c r="E9915" s="64"/>
      <c r="F9915" s="65"/>
      <c r="G9915" s="64"/>
    </row>
    <row r="9916" ht="15.0" customHeight="1">
      <c r="E9916" s="64"/>
      <c r="F9916" s="65"/>
      <c r="G9916" s="64"/>
    </row>
    <row r="9917" ht="15.0" customHeight="1">
      <c r="E9917" s="64"/>
      <c r="F9917" s="65"/>
      <c r="G9917" s="64"/>
    </row>
    <row r="9918" ht="15.0" customHeight="1">
      <c r="E9918" s="64"/>
      <c r="F9918" s="65"/>
      <c r="G9918" s="64"/>
    </row>
    <row r="9919" ht="15.0" customHeight="1">
      <c r="E9919" s="64"/>
      <c r="F9919" s="65"/>
      <c r="G9919" s="64"/>
    </row>
    <row r="9920" ht="15.0" customHeight="1">
      <c r="E9920" s="64"/>
      <c r="F9920" s="65"/>
      <c r="G9920" s="64"/>
    </row>
    <row r="9921" ht="15.0" customHeight="1">
      <c r="E9921" s="64"/>
      <c r="F9921" s="65"/>
      <c r="G9921" s="64"/>
    </row>
    <row r="9922" ht="15.0" customHeight="1">
      <c r="E9922" s="64"/>
      <c r="F9922" s="65"/>
      <c r="G9922" s="64"/>
    </row>
    <row r="9923" ht="15.0" customHeight="1">
      <c r="E9923" s="64"/>
      <c r="F9923" s="65"/>
      <c r="G9923" s="64"/>
    </row>
    <row r="9924" ht="15.0" customHeight="1">
      <c r="E9924" s="64"/>
      <c r="F9924" s="65"/>
      <c r="G9924" s="64"/>
    </row>
    <row r="9925" ht="15.0" customHeight="1">
      <c r="E9925" s="64"/>
      <c r="F9925" s="65"/>
      <c r="G9925" s="64"/>
    </row>
    <row r="9926" ht="15.0" customHeight="1">
      <c r="E9926" s="64"/>
      <c r="F9926" s="65"/>
      <c r="G9926" s="64"/>
    </row>
    <row r="9927" ht="15.0" customHeight="1">
      <c r="E9927" s="64"/>
      <c r="F9927" s="65"/>
      <c r="G9927" s="64"/>
    </row>
    <row r="9928" ht="15.0" customHeight="1">
      <c r="E9928" s="64"/>
      <c r="F9928" s="65"/>
      <c r="G9928" s="64"/>
    </row>
    <row r="9929" ht="15.0" customHeight="1">
      <c r="E9929" s="64"/>
      <c r="F9929" s="65"/>
      <c r="G9929" s="64"/>
    </row>
    <row r="9930" ht="15.0" customHeight="1">
      <c r="E9930" s="64"/>
      <c r="F9930" s="65"/>
      <c r="G9930" s="64"/>
    </row>
    <row r="9931" ht="15.0" customHeight="1">
      <c r="E9931" s="64"/>
      <c r="F9931" s="65"/>
      <c r="G9931" s="64"/>
    </row>
    <row r="9932" ht="15.0" customHeight="1">
      <c r="E9932" s="64"/>
      <c r="F9932" s="65"/>
      <c r="G9932" s="64"/>
    </row>
    <row r="9933" ht="15.0" customHeight="1">
      <c r="E9933" s="64"/>
      <c r="F9933" s="65"/>
      <c r="G9933" s="64"/>
    </row>
    <row r="9934" ht="15.0" customHeight="1">
      <c r="E9934" s="64"/>
      <c r="F9934" s="65"/>
      <c r="G9934" s="64"/>
    </row>
    <row r="9935" ht="15.0" customHeight="1">
      <c r="E9935" s="64"/>
      <c r="F9935" s="65"/>
      <c r="G9935" s="64"/>
    </row>
    <row r="9936" ht="15.0" customHeight="1">
      <c r="E9936" s="64"/>
      <c r="F9936" s="65"/>
      <c r="G9936" s="64"/>
    </row>
    <row r="9937" ht="15.0" customHeight="1">
      <c r="E9937" s="64"/>
      <c r="F9937" s="65"/>
      <c r="G9937" s="64"/>
    </row>
    <row r="9938" ht="15.0" customHeight="1">
      <c r="E9938" s="64"/>
      <c r="F9938" s="65"/>
      <c r="G9938" s="64"/>
    </row>
    <row r="9939" ht="15.0" customHeight="1">
      <c r="E9939" s="64"/>
      <c r="F9939" s="65"/>
      <c r="G9939" s="64"/>
    </row>
    <row r="9940" ht="15.0" customHeight="1">
      <c r="E9940" s="64"/>
      <c r="F9940" s="65"/>
      <c r="G9940" s="64"/>
    </row>
    <row r="9941" ht="15.0" customHeight="1">
      <c r="E9941" s="64"/>
      <c r="F9941" s="65"/>
      <c r="G9941" s="64"/>
    </row>
    <row r="9942" ht="15.0" customHeight="1">
      <c r="E9942" s="64"/>
      <c r="F9942" s="65"/>
      <c r="G9942" s="64"/>
    </row>
    <row r="9943" ht="15.0" customHeight="1">
      <c r="E9943" s="64"/>
      <c r="F9943" s="65"/>
      <c r="G9943" s="64"/>
    </row>
    <row r="9944" ht="15.0" customHeight="1">
      <c r="E9944" s="64"/>
      <c r="F9944" s="65"/>
      <c r="G9944" s="64"/>
    </row>
    <row r="9945" ht="15.0" customHeight="1">
      <c r="E9945" s="64"/>
      <c r="F9945" s="65"/>
      <c r="G9945" s="64"/>
    </row>
    <row r="9946" ht="15.0" customHeight="1">
      <c r="E9946" s="64"/>
      <c r="F9946" s="65"/>
      <c r="G9946" s="64"/>
    </row>
    <row r="9947" ht="15.0" customHeight="1">
      <c r="E9947" s="64"/>
      <c r="F9947" s="65"/>
      <c r="G9947" s="64"/>
    </row>
    <row r="9948" ht="15.0" customHeight="1">
      <c r="E9948" s="64"/>
      <c r="F9948" s="65"/>
      <c r="G9948" s="64"/>
    </row>
    <row r="9949" ht="15.0" customHeight="1">
      <c r="E9949" s="64"/>
      <c r="F9949" s="65"/>
      <c r="G9949" s="64"/>
    </row>
    <row r="9950" ht="15.0" customHeight="1">
      <c r="E9950" s="64"/>
      <c r="F9950" s="65"/>
      <c r="G9950" s="64"/>
    </row>
    <row r="9951" ht="15.0" customHeight="1">
      <c r="E9951" s="64"/>
      <c r="F9951" s="65"/>
      <c r="G9951" s="64"/>
    </row>
    <row r="9952" ht="15.0" customHeight="1">
      <c r="E9952" s="64"/>
      <c r="F9952" s="65"/>
      <c r="G9952" s="64"/>
    </row>
    <row r="9953" ht="15.0" customHeight="1">
      <c r="E9953" s="64"/>
      <c r="F9953" s="65"/>
      <c r="G9953" s="64"/>
    </row>
    <row r="9954" ht="15.0" customHeight="1">
      <c r="E9954" s="64"/>
      <c r="F9954" s="65"/>
      <c r="G9954" s="64"/>
    </row>
    <row r="9955" ht="15.0" customHeight="1">
      <c r="E9955" s="64"/>
      <c r="F9955" s="65"/>
      <c r="G9955" s="64"/>
    </row>
    <row r="9956" ht="15.0" customHeight="1">
      <c r="E9956" s="64"/>
      <c r="F9956" s="65"/>
      <c r="G9956" s="64"/>
    </row>
    <row r="9957" ht="15.0" customHeight="1">
      <c r="E9957" s="64"/>
      <c r="F9957" s="65"/>
      <c r="G9957" s="64"/>
    </row>
    <row r="9958" ht="15.0" customHeight="1">
      <c r="E9958" s="64"/>
      <c r="F9958" s="65"/>
      <c r="G9958" s="64"/>
    </row>
    <row r="9959" ht="15.0" customHeight="1">
      <c r="E9959" s="64"/>
      <c r="F9959" s="65"/>
      <c r="G9959" s="64"/>
    </row>
    <row r="9960" ht="15.0" customHeight="1">
      <c r="E9960" s="64"/>
      <c r="F9960" s="65"/>
      <c r="G9960" s="64"/>
    </row>
    <row r="9961" ht="15.0" customHeight="1">
      <c r="E9961" s="64"/>
      <c r="F9961" s="65"/>
      <c r="G9961" s="64"/>
    </row>
    <row r="9962" ht="15.0" customHeight="1">
      <c r="E9962" s="64"/>
      <c r="F9962" s="65"/>
      <c r="G9962" s="64"/>
    </row>
    <row r="9963" ht="15.0" customHeight="1">
      <c r="E9963" s="64"/>
      <c r="F9963" s="65"/>
      <c r="G9963" s="64"/>
    </row>
    <row r="9964" ht="15.0" customHeight="1">
      <c r="E9964" s="64"/>
      <c r="F9964" s="65"/>
      <c r="G9964" s="64"/>
    </row>
    <row r="9965" ht="15.0" customHeight="1">
      <c r="E9965" s="64"/>
      <c r="F9965" s="65"/>
      <c r="G9965" s="64"/>
    </row>
    <row r="9966" ht="15.0" customHeight="1">
      <c r="E9966" s="64"/>
      <c r="F9966" s="65"/>
      <c r="G9966" s="64"/>
    </row>
    <row r="9967" ht="15.0" customHeight="1">
      <c r="E9967" s="64"/>
      <c r="F9967" s="65"/>
      <c r="G9967" s="64"/>
    </row>
    <row r="9968" ht="15.0" customHeight="1">
      <c r="E9968" s="64"/>
      <c r="F9968" s="65"/>
      <c r="G9968" s="64"/>
    </row>
    <row r="9969" ht="15.0" customHeight="1">
      <c r="E9969" s="64"/>
      <c r="F9969" s="65"/>
      <c r="G9969" s="64"/>
    </row>
    <row r="9970" ht="15.0" customHeight="1">
      <c r="E9970" s="64"/>
      <c r="F9970" s="65"/>
      <c r="G9970" s="64"/>
    </row>
    <row r="9971" ht="15.0" customHeight="1">
      <c r="E9971" s="64"/>
      <c r="F9971" s="65"/>
      <c r="G9971" s="64"/>
    </row>
    <row r="9972" ht="15.0" customHeight="1">
      <c r="E9972" s="64"/>
      <c r="F9972" s="65"/>
      <c r="G9972" s="64"/>
    </row>
    <row r="9973" ht="15.0" customHeight="1">
      <c r="E9973" s="64"/>
      <c r="F9973" s="65"/>
      <c r="G9973" s="64"/>
    </row>
    <row r="9974" ht="15.0" customHeight="1">
      <c r="E9974" s="64"/>
      <c r="F9974" s="65"/>
      <c r="G9974" s="64"/>
    </row>
    <row r="9975" ht="15.0" customHeight="1">
      <c r="E9975" s="64"/>
      <c r="F9975" s="65"/>
      <c r="G9975" s="64"/>
    </row>
    <row r="9976" ht="15.0" customHeight="1">
      <c r="E9976" s="64"/>
      <c r="F9976" s="65"/>
      <c r="G9976" s="64"/>
    </row>
    <row r="9977" ht="15.0" customHeight="1">
      <c r="E9977" s="64"/>
      <c r="F9977" s="65"/>
      <c r="G9977" s="64"/>
    </row>
    <row r="9978" ht="15.0" customHeight="1">
      <c r="E9978" s="64"/>
      <c r="F9978" s="65"/>
      <c r="G9978" s="64"/>
    </row>
    <row r="9979" ht="15.0" customHeight="1">
      <c r="E9979" s="64"/>
      <c r="F9979" s="65"/>
      <c r="G9979" s="64"/>
    </row>
    <row r="9980" ht="15.0" customHeight="1">
      <c r="E9980" s="64"/>
      <c r="F9980" s="65"/>
      <c r="G9980" s="64"/>
    </row>
    <row r="9981" ht="15.0" customHeight="1">
      <c r="E9981" s="64"/>
      <c r="F9981" s="65"/>
      <c r="G9981" s="64"/>
    </row>
    <row r="9982" ht="15.0" customHeight="1">
      <c r="E9982" s="64"/>
      <c r="F9982" s="65"/>
      <c r="G9982" s="64"/>
    </row>
    <row r="9983" ht="15.0" customHeight="1">
      <c r="E9983" s="64"/>
      <c r="F9983" s="65"/>
      <c r="G9983" s="64"/>
    </row>
    <row r="9984" ht="15.0" customHeight="1">
      <c r="E9984" s="64"/>
      <c r="F9984" s="65"/>
      <c r="G9984" s="64"/>
    </row>
    <row r="9985" ht="15.0" customHeight="1">
      <c r="E9985" s="64"/>
      <c r="F9985" s="65"/>
      <c r="G9985" s="64"/>
    </row>
    <row r="9986" ht="15.0" customHeight="1">
      <c r="E9986" s="64"/>
      <c r="F9986" s="65"/>
      <c r="G9986" s="64"/>
    </row>
    <row r="9987" ht="15.0" customHeight="1">
      <c r="E9987" s="64"/>
      <c r="F9987" s="65"/>
      <c r="G9987" s="64"/>
    </row>
    <row r="9988" ht="15.0" customHeight="1">
      <c r="E9988" s="64"/>
      <c r="F9988" s="65"/>
      <c r="G9988" s="64"/>
    </row>
    <row r="9989" ht="15.0" customHeight="1">
      <c r="E9989" s="64"/>
      <c r="F9989" s="65"/>
      <c r="G9989" s="64"/>
    </row>
    <row r="9990" ht="15.0" customHeight="1">
      <c r="E9990" s="64"/>
      <c r="F9990" s="65"/>
      <c r="G9990" s="64"/>
    </row>
    <row r="9991" ht="15.0" customHeight="1">
      <c r="E9991" s="64"/>
      <c r="F9991" s="65"/>
      <c r="G9991" s="64"/>
    </row>
    <row r="9992" ht="15.0" customHeight="1">
      <c r="E9992" s="64"/>
      <c r="F9992" s="65"/>
      <c r="G9992" s="64"/>
    </row>
    <row r="9993" ht="15.0" customHeight="1">
      <c r="E9993" s="64"/>
      <c r="F9993" s="65"/>
      <c r="G9993" s="64"/>
    </row>
    <row r="9994" ht="15.0" customHeight="1">
      <c r="E9994" s="64"/>
      <c r="F9994" s="65"/>
      <c r="G9994" s="64"/>
    </row>
    <row r="9995" ht="15.0" customHeight="1">
      <c r="E9995" s="64"/>
      <c r="F9995" s="65"/>
      <c r="G9995" s="64"/>
    </row>
    <row r="9996" ht="15.0" customHeight="1">
      <c r="E9996" s="64"/>
      <c r="F9996" s="65"/>
      <c r="G9996" s="64"/>
    </row>
    <row r="9997" ht="15.0" customHeight="1">
      <c r="E9997" s="64"/>
      <c r="F9997" s="65"/>
      <c r="G9997" s="64"/>
    </row>
    <row r="9998" ht="15.0" customHeight="1">
      <c r="E9998" s="64"/>
      <c r="F9998" s="65"/>
      <c r="G9998" s="64"/>
    </row>
    <row r="9999" ht="15.0" customHeight="1">
      <c r="E9999" s="64"/>
      <c r="F9999" s="65"/>
      <c r="G9999" s="64"/>
    </row>
    <row r="10000" ht="15.0" customHeight="1">
      <c r="E10000" s="64"/>
      <c r="F10000" s="65"/>
      <c r="G10000" s="64"/>
    </row>
    <row r="10001" ht="15.0" customHeight="1">
      <c r="E10001" s="64"/>
      <c r="F10001" s="65"/>
      <c r="G10001" s="64"/>
    </row>
    <row r="10002" ht="15.0" customHeight="1">
      <c r="E10002" s="64"/>
      <c r="F10002" s="65"/>
      <c r="G10002" s="64"/>
    </row>
    <row r="10003" ht="15.0" customHeight="1">
      <c r="E10003" s="64"/>
      <c r="F10003" s="65"/>
      <c r="G10003" s="64"/>
    </row>
    <row r="10004" ht="15.0" customHeight="1">
      <c r="E10004" s="64"/>
      <c r="F10004" s="65"/>
      <c r="G10004" s="64"/>
    </row>
    <row r="10005" ht="15.0" customHeight="1">
      <c r="E10005" s="64"/>
      <c r="F10005" s="65"/>
      <c r="G10005" s="64"/>
    </row>
    <row r="10006" ht="15.0" customHeight="1">
      <c r="E10006" s="64"/>
      <c r="F10006" s="65"/>
      <c r="G10006" s="64"/>
    </row>
    <row r="10007" ht="15.0" customHeight="1">
      <c r="E10007" s="64"/>
      <c r="F10007" s="65"/>
      <c r="G10007" s="64"/>
    </row>
    <row r="10008" ht="15.0" customHeight="1">
      <c r="E10008" s="64"/>
      <c r="F10008" s="65"/>
      <c r="G10008" s="64"/>
    </row>
    <row r="10009" ht="15.0" customHeight="1">
      <c r="E10009" s="64"/>
      <c r="F10009" s="65"/>
      <c r="G10009" s="64"/>
    </row>
    <row r="10010" ht="15.0" customHeight="1">
      <c r="E10010" s="64"/>
      <c r="F10010" s="65"/>
      <c r="G10010" s="64"/>
    </row>
    <row r="10011" ht="15.0" customHeight="1">
      <c r="E10011" s="64"/>
      <c r="F10011" s="65"/>
      <c r="G10011" s="64"/>
    </row>
    <row r="10012" ht="15.0" customHeight="1">
      <c r="E10012" s="64"/>
      <c r="F10012" s="65"/>
      <c r="G10012" s="64"/>
    </row>
    <row r="10013" ht="15.0" customHeight="1">
      <c r="E10013" s="64"/>
      <c r="F10013" s="65"/>
      <c r="G10013" s="64"/>
    </row>
    <row r="10014" ht="15.0" customHeight="1">
      <c r="E10014" s="64"/>
      <c r="F10014" s="65"/>
      <c r="G10014" s="64"/>
    </row>
    <row r="10015" ht="15.0" customHeight="1">
      <c r="E10015" s="64"/>
      <c r="F10015" s="65"/>
      <c r="G10015" s="64"/>
    </row>
    <row r="10016" ht="15.0" customHeight="1">
      <c r="E10016" s="64"/>
      <c r="F10016" s="65"/>
      <c r="G10016" s="64"/>
    </row>
    <row r="10017" ht="15.0" customHeight="1">
      <c r="E10017" s="64"/>
      <c r="F10017" s="65"/>
      <c r="G10017" s="64"/>
    </row>
    <row r="10018" ht="15.0" customHeight="1">
      <c r="E10018" s="64"/>
      <c r="F10018" s="65"/>
      <c r="G10018" s="64"/>
    </row>
    <row r="10019" ht="15.0" customHeight="1">
      <c r="E10019" s="64"/>
      <c r="F10019" s="65"/>
      <c r="G10019" s="64"/>
    </row>
    <row r="10020" ht="15.0" customHeight="1">
      <c r="E10020" s="64"/>
      <c r="F10020" s="65"/>
      <c r="G10020" s="64"/>
    </row>
    <row r="10021" ht="15.0" customHeight="1">
      <c r="E10021" s="64"/>
      <c r="F10021" s="65"/>
      <c r="G10021" s="64"/>
    </row>
    <row r="10022" ht="15.0" customHeight="1">
      <c r="E10022" s="64"/>
      <c r="F10022" s="65"/>
      <c r="G10022" s="64"/>
    </row>
    <row r="10023" ht="15.0" customHeight="1">
      <c r="E10023" s="64"/>
      <c r="F10023" s="65"/>
      <c r="G10023" s="64"/>
    </row>
    <row r="10024" ht="15.0" customHeight="1">
      <c r="E10024" s="64"/>
      <c r="F10024" s="65"/>
      <c r="G10024" s="64"/>
    </row>
    <row r="10025" ht="15.0" customHeight="1">
      <c r="E10025" s="64"/>
      <c r="F10025" s="65"/>
      <c r="G10025" s="64"/>
    </row>
    <row r="10026" ht="15.0" customHeight="1">
      <c r="E10026" s="64"/>
      <c r="F10026" s="65"/>
      <c r="G10026" s="64"/>
    </row>
    <row r="10027" ht="15.0" customHeight="1">
      <c r="E10027" s="64"/>
      <c r="F10027" s="65"/>
      <c r="G10027" s="64"/>
    </row>
    <row r="10028" ht="15.0" customHeight="1">
      <c r="E10028" s="64"/>
      <c r="F10028" s="65"/>
      <c r="G10028" s="64"/>
    </row>
    <row r="10029" ht="15.0" customHeight="1">
      <c r="E10029" s="64"/>
      <c r="F10029" s="65"/>
      <c r="G10029" s="64"/>
    </row>
    <row r="10030" ht="15.0" customHeight="1">
      <c r="E10030" s="64"/>
      <c r="F10030" s="65"/>
      <c r="G10030" s="64"/>
    </row>
    <row r="10031" ht="15.0" customHeight="1">
      <c r="E10031" s="64"/>
      <c r="F10031" s="65"/>
      <c r="G10031" s="64"/>
    </row>
    <row r="10032" ht="15.0" customHeight="1">
      <c r="E10032" s="64"/>
      <c r="F10032" s="65"/>
      <c r="G10032" s="64"/>
    </row>
    <row r="10033" ht="15.0" customHeight="1">
      <c r="E10033" s="64"/>
      <c r="F10033" s="65"/>
      <c r="G10033" s="64"/>
    </row>
    <row r="10034" ht="15.0" customHeight="1">
      <c r="E10034" s="64"/>
      <c r="F10034" s="65"/>
      <c r="G10034" s="64"/>
    </row>
    <row r="10035" ht="15.0" customHeight="1">
      <c r="E10035" s="64"/>
      <c r="F10035" s="65"/>
      <c r="G10035" s="64"/>
    </row>
    <row r="10036" ht="15.0" customHeight="1">
      <c r="E10036" s="64"/>
      <c r="F10036" s="65"/>
      <c r="G10036" s="64"/>
    </row>
    <row r="10037" ht="15.0" customHeight="1">
      <c r="E10037" s="64"/>
      <c r="F10037" s="65"/>
      <c r="G10037" s="64"/>
    </row>
    <row r="10038" ht="15.0" customHeight="1">
      <c r="E10038" s="64"/>
      <c r="F10038" s="65"/>
      <c r="G10038" s="64"/>
    </row>
    <row r="10039" ht="15.0" customHeight="1">
      <c r="E10039" s="64"/>
      <c r="F10039" s="65"/>
      <c r="G10039" s="64"/>
    </row>
    <row r="10040" ht="15.0" customHeight="1">
      <c r="E10040" s="64"/>
      <c r="F10040" s="65"/>
      <c r="G10040" s="64"/>
    </row>
    <row r="10041" ht="15.0" customHeight="1">
      <c r="E10041" s="64"/>
      <c r="F10041" s="65"/>
      <c r="G10041" s="64"/>
    </row>
    <row r="10042" ht="15.0" customHeight="1">
      <c r="E10042" s="64"/>
      <c r="F10042" s="65"/>
      <c r="G10042" s="64"/>
    </row>
    <row r="10043" ht="15.0" customHeight="1">
      <c r="E10043" s="64"/>
      <c r="F10043" s="65"/>
      <c r="G10043" s="64"/>
    </row>
    <row r="10044" ht="15.0" customHeight="1">
      <c r="E10044" s="64"/>
      <c r="F10044" s="65"/>
      <c r="G10044" s="64"/>
    </row>
    <row r="10045" ht="15.0" customHeight="1">
      <c r="E10045" s="64"/>
      <c r="F10045" s="65"/>
      <c r="G10045" s="64"/>
    </row>
    <row r="10046" ht="15.0" customHeight="1">
      <c r="E10046" s="64"/>
      <c r="F10046" s="65"/>
      <c r="G10046" s="64"/>
    </row>
    <row r="10047" ht="15.0" customHeight="1">
      <c r="E10047" s="64"/>
      <c r="F10047" s="65"/>
      <c r="G10047" s="64"/>
    </row>
    <row r="10048" ht="15.0" customHeight="1">
      <c r="E10048" s="64"/>
      <c r="F10048" s="65"/>
      <c r="G10048" s="64"/>
    </row>
    <row r="10049" ht="15.0" customHeight="1">
      <c r="E10049" s="64"/>
      <c r="F10049" s="65"/>
      <c r="G10049" s="64"/>
    </row>
    <row r="10050" ht="15.0" customHeight="1">
      <c r="E10050" s="64"/>
      <c r="F10050" s="65"/>
      <c r="G10050" s="64"/>
    </row>
    <row r="10051" ht="15.0" customHeight="1">
      <c r="E10051" s="64"/>
      <c r="F10051" s="65"/>
      <c r="G10051" s="64"/>
    </row>
    <row r="10052" ht="15.0" customHeight="1">
      <c r="E10052" s="64"/>
      <c r="F10052" s="65"/>
      <c r="G10052" s="64"/>
    </row>
    <row r="10053" ht="15.0" customHeight="1">
      <c r="E10053" s="64"/>
      <c r="F10053" s="65"/>
      <c r="G10053" s="64"/>
    </row>
    <row r="10054" ht="15.0" customHeight="1">
      <c r="E10054" s="64"/>
      <c r="F10054" s="65"/>
      <c r="G10054" s="64"/>
    </row>
    <row r="10055" ht="15.0" customHeight="1">
      <c r="E10055" s="64"/>
      <c r="F10055" s="65"/>
      <c r="G10055" s="64"/>
    </row>
    <row r="10056" ht="15.0" customHeight="1">
      <c r="E10056" s="64"/>
      <c r="F10056" s="65"/>
      <c r="G10056" s="64"/>
    </row>
    <row r="10057" ht="15.0" customHeight="1">
      <c r="E10057" s="64"/>
      <c r="F10057" s="65"/>
      <c r="G10057" s="64"/>
    </row>
    <row r="10058" ht="15.0" customHeight="1">
      <c r="E10058" s="64"/>
      <c r="F10058" s="65"/>
      <c r="G10058" s="64"/>
    </row>
    <row r="10059" ht="15.0" customHeight="1">
      <c r="E10059" s="64"/>
      <c r="F10059" s="65"/>
      <c r="G10059" s="64"/>
    </row>
    <row r="10060" ht="15.0" customHeight="1">
      <c r="E10060" s="64"/>
      <c r="F10060" s="65"/>
      <c r="G10060" s="64"/>
    </row>
    <row r="10061" ht="15.0" customHeight="1">
      <c r="E10061" s="64"/>
      <c r="F10061" s="65"/>
      <c r="G10061" s="64"/>
    </row>
    <row r="10062" ht="15.0" customHeight="1">
      <c r="E10062" s="64"/>
      <c r="F10062" s="65"/>
      <c r="G10062" s="64"/>
    </row>
    <row r="10063" ht="15.0" customHeight="1">
      <c r="E10063" s="64"/>
      <c r="F10063" s="65"/>
      <c r="G10063" s="64"/>
    </row>
    <row r="10064" ht="15.0" customHeight="1">
      <c r="E10064" s="64"/>
      <c r="F10064" s="65"/>
      <c r="G10064" s="64"/>
    </row>
    <row r="10065" ht="15.0" customHeight="1">
      <c r="E10065" s="64"/>
      <c r="F10065" s="65"/>
      <c r="G10065" s="64"/>
    </row>
    <row r="10066" ht="15.0" customHeight="1">
      <c r="E10066" s="64"/>
      <c r="F10066" s="65"/>
      <c r="G10066" s="64"/>
    </row>
    <row r="10067" ht="15.0" customHeight="1">
      <c r="E10067" s="64"/>
      <c r="F10067" s="65"/>
      <c r="G10067" s="64"/>
    </row>
    <row r="10068" ht="15.0" customHeight="1">
      <c r="E10068" s="64"/>
      <c r="F10068" s="65"/>
      <c r="G10068" s="64"/>
    </row>
    <row r="10069" ht="15.0" customHeight="1">
      <c r="E10069" s="64"/>
      <c r="F10069" s="65"/>
      <c r="G10069" s="64"/>
    </row>
    <row r="10070" ht="15.0" customHeight="1">
      <c r="E10070" s="64"/>
      <c r="F10070" s="65"/>
      <c r="G10070" s="64"/>
    </row>
    <row r="10071" ht="15.0" customHeight="1">
      <c r="E10071" s="64"/>
      <c r="F10071" s="65"/>
      <c r="G10071" s="64"/>
    </row>
    <row r="10072" ht="15.0" customHeight="1">
      <c r="E10072" s="64"/>
      <c r="F10072" s="65"/>
      <c r="G10072" s="64"/>
    </row>
    <row r="10073" ht="15.0" customHeight="1">
      <c r="E10073" s="64"/>
      <c r="F10073" s="65"/>
      <c r="G10073" s="64"/>
    </row>
    <row r="10074" ht="15.0" customHeight="1">
      <c r="E10074" s="64"/>
      <c r="F10074" s="65"/>
      <c r="G10074" s="64"/>
    </row>
    <row r="10075" ht="15.0" customHeight="1">
      <c r="E10075" s="64"/>
      <c r="F10075" s="65"/>
      <c r="G10075" s="64"/>
    </row>
    <row r="10076" ht="15.0" customHeight="1">
      <c r="E10076" s="64"/>
      <c r="F10076" s="65"/>
      <c r="G10076" s="64"/>
    </row>
    <row r="10077" ht="15.0" customHeight="1">
      <c r="E10077" s="64"/>
      <c r="F10077" s="65"/>
      <c r="G10077" s="64"/>
    </row>
    <row r="10078" ht="15.0" customHeight="1">
      <c r="E10078" s="64"/>
      <c r="F10078" s="65"/>
      <c r="G10078" s="64"/>
    </row>
    <row r="10079" ht="15.0" customHeight="1">
      <c r="E10079" s="64"/>
      <c r="F10079" s="65"/>
      <c r="G10079" s="64"/>
    </row>
    <row r="10080" ht="15.0" customHeight="1">
      <c r="E10080" s="64"/>
      <c r="F10080" s="65"/>
      <c r="G10080" s="64"/>
    </row>
    <row r="10081" ht="15.0" customHeight="1">
      <c r="E10081" s="64"/>
      <c r="F10081" s="65"/>
      <c r="G10081" s="64"/>
    </row>
    <row r="10082" ht="15.0" customHeight="1">
      <c r="E10082" s="64"/>
      <c r="F10082" s="65"/>
      <c r="G10082" s="64"/>
    </row>
    <row r="10083" ht="15.0" customHeight="1">
      <c r="E10083" s="64"/>
      <c r="F10083" s="65"/>
      <c r="G10083" s="64"/>
    </row>
    <row r="10084" ht="15.0" customHeight="1">
      <c r="E10084" s="64"/>
      <c r="F10084" s="65"/>
      <c r="G10084" s="64"/>
    </row>
    <row r="10085" ht="15.0" customHeight="1">
      <c r="E10085" s="64"/>
      <c r="F10085" s="65"/>
      <c r="G10085" s="64"/>
    </row>
    <row r="10086" ht="15.0" customHeight="1">
      <c r="E10086" s="64"/>
      <c r="F10086" s="65"/>
      <c r="G10086" s="64"/>
    </row>
    <row r="10087" ht="15.0" customHeight="1">
      <c r="E10087" s="64"/>
      <c r="F10087" s="65"/>
      <c r="G10087" s="64"/>
    </row>
    <row r="10088" ht="15.0" customHeight="1">
      <c r="E10088" s="64"/>
      <c r="F10088" s="65"/>
      <c r="G10088" s="64"/>
    </row>
    <row r="10089" ht="15.0" customHeight="1">
      <c r="E10089" s="64"/>
      <c r="F10089" s="65"/>
      <c r="G10089" s="64"/>
    </row>
    <row r="10090" ht="15.0" customHeight="1">
      <c r="E10090" s="64"/>
      <c r="F10090" s="65"/>
      <c r="G10090" s="64"/>
    </row>
    <row r="10091" ht="15.0" customHeight="1">
      <c r="E10091" s="64"/>
      <c r="F10091" s="65"/>
      <c r="G10091" s="64"/>
    </row>
    <row r="10092" ht="15.0" customHeight="1">
      <c r="E10092" s="64"/>
      <c r="F10092" s="65"/>
      <c r="G10092" s="64"/>
    </row>
    <row r="10093" ht="15.0" customHeight="1">
      <c r="E10093" s="64"/>
      <c r="F10093" s="65"/>
      <c r="G10093" s="64"/>
    </row>
    <row r="10094" ht="15.0" customHeight="1">
      <c r="E10094" s="64"/>
      <c r="F10094" s="65"/>
      <c r="G10094" s="64"/>
    </row>
    <row r="10095" ht="15.0" customHeight="1">
      <c r="E10095" s="64"/>
      <c r="F10095" s="65"/>
      <c r="G10095" s="64"/>
    </row>
    <row r="10096" ht="15.0" customHeight="1">
      <c r="E10096" s="64"/>
      <c r="F10096" s="65"/>
      <c r="G10096" s="64"/>
    </row>
    <row r="10097" ht="15.0" customHeight="1">
      <c r="E10097" s="64"/>
      <c r="F10097" s="65"/>
      <c r="G10097" s="64"/>
    </row>
    <row r="10098" ht="15.0" customHeight="1">
      <c r="E10098" s="64"/>
      <c r="F10098" s="65"/>
      <c r="G10098" s="64"/>
    </row>
    <row r="10099" ht="15.0" customHeight="1">
      <c r="E10099" s="64"/>
      <c r="F10099" s="65"/>
      <c r="G10099" s="64"/>
    </row>
    <row r="10100" ht="15.0" customHeight="1">
      <c r="E10100" s="64"/>
      <c r="F10100" s="65"/>
      <c r="G10100" s="64"/>
    </row>
    <row r="10101" ht="15.0" customHeight="1">
      <c r="E10101" s="64"/>
      <c r="F10101" s="65"/>
      <c r="G10101" s="64"/>
    </row>
    <row r="10102" ht="15.0" customHeight="1">
      <c r="E10102" s="64"/>
      <c r="F10102" s="65"/>
      <c r="G10102" s="64"/>
    </row>
    <row r="10103" ht="15.0" customHeight="1">
      <c r="E10103" s="64"/>
      <c r="F10103" s="65"/>
      <c r="G10103" s="64"/>
    </row>
    <row r="10104" ht="15.0" customHeight="1">
      <c r="E10104" s="64"/>
      <c r="F10104" s="65"/>
      <c r="G10104" s="64"/>
    </row>
    <row r="10105" ht="15.0" customHeight="1">
      <c r="E10105" s="64"/>
      <c r="F10105" s="65"/>
      <c r="G10105" s="64"/>
    </row>
    <row r="10106" ht="15.0" customHeight="1">
      <c r="E10106" s="64"/>
      <c r="F10106" s="65"/>
      <c r="G10106" s="64"/>
    </row>
    <row r="10107" ht="15.0" customHeight="1">
      <c r="E10107" s="64"/>
      <c r="F10107" s="65"/>
      <c r="G10107" s="64"/>
    </row>
    <row r="10108" ht="15.0" customHeight="1">
      <c r="E10108" s="64"/>
      <c r="F10108" s="65"/>
      <c r="G10108" s="64"/>
    </row>
    <row r="10109" ht="15.0" customHeight="1">
      <c r="E10109" s="64"/>
      <c r="F10109" s="65"/>
      <c r="G10109" s="64"/>
    </row>
    <row r="10110" ht="15.0" customHeight="1">
      <c r="E10110" s="64"/>
      <c r="F10110" s="65"/>
      <c r="G10110" s="64"/>
    </row>
    <row r="10111" ht="15.0" customHeight="1">
      <c r="E10111" s="64"/>
      <c r="F10111" s="65"/>
      <c r="G10111" s="64"/>
    </row>
    <row r="10112" ht="15.0" customHeight="1">
      <c r="E10112" s="64"/>
      <c r="F10112" s="65"/>
      <c r="G10112" s="64"/>
    </row>
    <row r="10113" ht="15.0" customHeight="1">
      <c r="E10113" s="64"/>
      <c r="F10113" s="65"/>
      <c r="G10113" s="64"/>
    </row>
    <row r="10114" ht="15.0" customHeight="1">
      <c r="E10114" s="64"/>
      <c r="F10114" s="65"/>
      <c r="G10114" s="64"/>
    </row>
    <row r="10115" ht="15.0" customHeight="1">
      <c r="E10115" s="64"/>
      <c r="F10115" s="65"/>
      <c r="G10115" s="64"/>
    </row>
    <row r="10116" ht="15.0" customHeight="1">
      <c r="E10116" s="64"/>
      <c r="F10116" s="65"/>
      <c r="G10116" s="64"/>
    </row>
    <row r="10117" ht="15.0" customHeight="1">
      <c r="E10117" s="64"/>
      <c r="F10117" s="65"/>
      <c r="G10117" s="64"/>
    </row>
    <row r="10118" ht="15.0" customHeight="1">
      <c r="E10118" s="64"/>
      <c r="F10118" s="65"/>
      <c r="G10118" s="64"/>
    </row>
    <row r="10119" ht="15.0" customHeight="1">
      <c r="E10119" s="64"/>
      <c r="F10119" s="65"/>
      <c r="G10119" s="64"/>
    </row>
    <row r="10120" ht="15.0" customHeight="1">
      <c r="E10120" s="64"/>
      <c r="F10120" s="65"/>
      <c r="G10120" s="64"/>
    </row>
    <row r="10121" ht="15.0" customHeight="1">
      <c r="E10121" s="64"/>
      <c r="F10121" s="65"/>
      <c r="G10121" s="64"/>
    </row>
    <row r="10122" ht="15.0" customHeight="1">
      <c r="E10122" s="64"/>
      <c r="F10122" s="65"/>
      <c r="G10122" s="64"/>
    </row>
    <row r="10123" ht="15.0" customHeight="1">
      <c r="E10123" s="64"/>
      <c r="F10123" s="65"/>
      <c r="G10123" s="64"/>
    </row>
    <row r="10124" ht="15.0" customHeight="1">
      <c r="E10124" s="64"/>
      <c r="F10124" s="65"/>
      <c r="G10124" s="64"/>
    </row>
    <row r="10125" ht="15.0" customHeight="1">
      <c r="E10125" s="64"/>
      <c r="F10125" s="65"/>
      <c r="G10125" s="64"/>
    </row>
    <row r="10126" ht="15.0" customHeight="1">
      <c r="E10126" s="64"/>
      <c r="F10126" s="65"/>
      <c r="G10126" s="64"/>
    </row>
    <row r="10127" ht="15.0" customHeight="1">
      <c r="E10127" s="64"/>
      <c r="F10127" s="65"/>
      <c r="G10127" s="64"/>
    </row>
    <row r="10128" ht="15.0" customHeight="1">
      <c r="E10128" s="64"/>
      <c r="F10128" s="65"/>
      <c r="G10128" s="64"/>
    </row>
    <row r="10129" ht="15.0" customHeight="1">
      <c r="E10129" s="64"/>
      <c r="F10129" s="65"/>
      <c r="G10129" s="64"/>
    </row>
    <row r="10130" ht="15.0" customHeight="1">
      <c r="E10130" s="64"/>
      <c r="F10130" s="65"/>
      <c r="G10130" s="64"/>
    </row>
    <row r="10131" ht="15.0" customHeight="1">
      <c r="E10131" s="64"/>
      <c r="F10131" s="65"/>
      <c r="G10131" s="64"/>
    </row>
    <row r="10132" ht="15.0" customHeight="1">
      <c r="E10132" s="64"/>
      <c r="F10132" s="65"/>
      <c r="G10132" s="64"/>
    </row>
    <row r="10133" ht="15.0" customHeight="1">
      <c r="E10133" s="64"/>
      <c r="F10133" s="65"/>
      <c r="G10133" s="64"/>
    </row>
    <row r="10134" ht="15.0" customHeight="1">
      <c r="E10134" s="64"/>
      <c r="F10134" s="65"/>
      <c r="G10134" s="64"/>
    </row>
    <row r="10135" ht="15.0" customHeight="1">
      <c r="E10135" s="64"/>
      <c r="F10135" s="65"/>
      <c r="G10135" s="64"/>
    </row>
    <row r="10136" ht="15.0" customHeight="1">
      <c r="E10136" s="64"/>
      <c r="F10136" s="65"/>
      <c r="G10136" s="64"/>
    </row>
    <row r="10137" ht="15.0" customHeight="1">
      <c r="E10137" s="64"/>
      <c r="F10137" s="65"/>
      <c r="G10137" s="64"/>
    </row>
    <row r="10138" ht="15.0" customHeight="1">
      <c r="E10138" s="64"/>
      <c r="F10138" s="65"/>
      <c r="G10138" s="64"/>
    </row>
    <row r="10139" ht="15.0" customHeight="1">
      <c r="E10139" s="64"/>
      <c r="F10139" s="65"/>
      <c r="G10139" s="64"/>
    </row>
    <row r="10140" ht="15.0" customHeight="1">
      <c r="E10140" s="64"/>
      <c r="F10140" s="65"/>
      <c r="G10140" s="64"/>
    </row>
    <row r="10141" ht="15.0" customHeight="1">
      <c r="E10141" s="64"/>
      <c r="F10141" s="65"/>
      <c r="G10141" s="64"/>
    </row>
    <row r="10142" ht="15.0" customHeight="1">
      <c r="E10142" s="64"/>
      <c r="F10142" s="65"/>
      <c r="G10142" s="64"/>
    </row>
    <row r="10143" ht="15.0" customHeight="1">
      <c r="E10143" s="64"/>
      <c r="F10143" s="65"/>
      <c r="G10143" s="64"/>
    </row>
    <row r="10144" ht="15.0" customHeight="1">
      <c r="E10144" s="64"/>
      <c r="F10144" s="65"/>
      <c r="G10144" s="64"/>
    </row>
    <row r="10145" ht="15.0" customHeight="1">
      <c r="E10145" s="64"/>
      <c r="F10145" s="65"/>
      <c r="G10145" s="64"/>
    </row>
    <row r="10146" ht="15.0" customHeight="1">
      <c r="E10146" s="64"/>
      <c r="F10146" s="65"/>
      <c r="G10146" s="64"/>
    </row>
    <row r="10147" ht="15.0" customHeight="1">
      <c r="E10147" s="64"/>
      <c r="F10147" s="65"/>
      <c r="G10147" s="64"/>
    </row>
    <row r="10148" ht="15.0" customHeight="1">
      <c r="E10148" s="64"/>
      <c r="F10148" s="65"/>
      <c r="G10148" s="64"/>
    </row>
    <row r="10149" ht="15.0" customHeight="1">
      <c r="E10149" s="64"/>
      <c r="F10149" s="65"/>
      <c r="G10149" s="64"/>
    </row>
    <row r="10150" ht="15.0" customHeight="1">
      <c r="E10150" s="64"/>
      <c r="F10150" s="65"/>
      <c r="G10150" s="64"/>
    </row>
    <row r="10151" ht="15.0" customHeight="1">
      <c r="E10151" s="64"/>
      <c r="F10151" s="65"/>
      <c r="G10151" s="64"/>
    </row>
    <row r="10152" ht="15.0" customHeight="1">
      <c r="E10152" s="64"/>
      <c r="F10152" s="65"/>
      <c r="G10152" s="64"/>
    </row>
    <row r="10153" ht="15.0" customHeight="1">
      <c r="E10153" s="64"/>
      <c r="F10153" s="65"/>
      <c r="G10153" s="64"/>
    </row>
    <row r="10154" ht="15.0" customHeight="1">
      <c r="E10154" s="64"/>
      <c r="F10154" s="65"/>
      <c r="G10154" s="64"/>
    </row>
    <row r="10155" ht="15.0" customHeight="1">
      <c r="E10155" s="64"/>
      <c r="F10155" s="65"/>
      <c r="G10155" s="64"/>
    </row>
    <row r="10156" ht="15.0" customHeight="1">
      <c r="E10156" s="64"/>
      <c r="F10156" s="65"/>
      <c r="G10156" s="64"/>
    </row>
    <row r="10157" ht="15.0" customHeight="1">
      <c r="E10157" s="64"/>
      <c r="F10157" s="65"/>
      <c r="G10157" s="64"/>
    </row>
    <row r="10158" ht="15.0" customHeight="1">
      <c r="E10158" s="64"/>
      <c r="F10158" s="65"/>
      <c r="G10158" s="64"/>
    </row>
    <row r="10159" ht="15.0" customHeight="1">
      <c r="E10159" s="64"/>
      <c r="F10159" s="65"/>
      <c r="G10159" s="64"/>
    </row>
    <row r="10160" ht="15.0" customHeight="1">
      <c r="E10160" s="64"/>
      <c r="F10160" s="65"/>
      <c r="G10160" s="64"/>
    </row>
    <row r="10161" ht="15.0" customHeight="1">
      <c r="E10161" s="64"/>
      <c r="F10161" s="65"/>
      <c r="G10161" s="64"/>
    </row>
    <row r="10162" ht="15.0" customHeight="1">
      <c r="E10162" s="64"/>
      <c r="F10162" s="65"/>
      <c r="G10162" s="64"/>
    </row>
    <row r="10163" ht="15.0" customHeight="1">
      <c r="E10163" s="64"/>
      <c r="F10163" s="65"/>
      <c r="G10163" s="64"/>
    </row>
    <row r="10164" ht="15.0" customHeight="1">
      <c r="E10164" s="64"/>
      <c r="F10164" s="65"/>
      <c r="G10164" s="64"/>
    </row>
    <row r="10165" ht="15.0" customHeight="1">
      <c r="E10165" s="64"/>
      <c r="F10165" s="65"/>
      <c r="G10165" s="64"/>
    </row>
    <row r="10166" ht="15.0" customHeight="1">
      <c r="E10166" s="64"/>
      <c r="F10166" s="65"/>
      <c r="G10166" s="64"/>
    </row>
    <row r="10167" ht="15.0" customHeight="1">
      <c r="E10167" s="64"/>
      <c r="F10167" s="65"/>
      <c r="G10167" s="64"/>
    </row>
    <row r="10168" ht="15.0" customHeight="1">
      <c r="E10168" s="64"/>
      <c r="F10168" s="65"/>
      <c r="G10168" s="64"/>
    </row>
    <row r="10169" ht="15.0" customHeight="1">
      <c r="E10169" s="64"/>
      <c r="F10169" s="65"/>
      <c r="G10169" s="64"/>
    </row>
    <row r="10170" ht="15.0" customHeight="1">
      <c r="E10170" s="64"/>
      <c r="F10170" s="65"/>
      <c r="G10170" s="64"/>
    </row>
    <row r="10171" ht="15.0" customHeight="1">
      <c r="E10171" s="64"/>
      <c r="F10171" s="65"/>
      <c r="G10171" s="64"/>
    </row>
    <row r="10172" ht="15.0" customHeight="1">
      <c r="E10172" s="64"/>
      <c r="F10172" s="65"/>
      <c r="G10172" s="64"/>
    </row>
    <row r="10173" ht="15.0" customHeight="1">
      <c r="E10173" s="64"/>
      <c r="F10173" s="65"/>
      <c r="G10173" s="64"/>
    </row>
    <row r="10174" ht="15.0" customHeight="1">
      <c r="E10174" s="64"/>
      <c r="F10174" s="65"/>
      <c r="G10174" s="64"/>
    </row>
    <row r="10175" ht="15.0" customHeight="1">
      <c r="E10175" s="64"/>
      <c r="F10175" s="65"/>
      <c r="G10175" s="64"/>
    </row>
    <row r="10176" ht="15.0" customHeight="1">
      <c r="E10176" s="64"/>
      <c r="F10176" s="65"/>
      <c r="G10176" s="64"/>
    </row>
    <row r="10177" ht="15.0" customHeight="1">
      <c r="E10177" s="64"/>
      <c r="F10177" s="65"/>
      <c r="G10177" s="64"/>
    </row>
    <row r="10178" ht="15.0" customHeight="1">
      <c r="E10178" s="64"/>
      <c r="F10178" s="65"/>
      <c r="G10178" s="64"/>
    </row>
    <row r="10179" ht="15.0" customHeight="1">
      <c r="E10179" s="64"/>
      <c r="F10179" s="65"/>
      <c r="G10179" s="64"/>
    </row>
    <row r="10180" ht="15.0" customHeight="1">
      <c r="E10180" s="64"/>
      <c r="F10180" s="65"/>
      <c r="G10180" s="64"/>
    </row>
    <row r="10181" ht="15.0" customHeight="1">
      <c r="E10181" s="64"/>
      <c r="F10181" s="65"/>
      <c r="G10181" s="64"/>
    </row>
    <row r="10182" ht="15.0" customHeight="1">
      <c r="E10182" s="64"/>
      <c r="F10182" s="65"/>
      <c r="G10182" s="64"/>
    </row>
    <row r="10183" ht="15.0" customHeight="1">
      <c r="E10183" s="64"/>
      <c r="F10183" s="65"/>
      <c r="G10183" s="64"/>
    </row>
    <row r="10184" ht="15.0" customHeight="1">
      <c r="E10184" s="64"/>
      <c r="F10184" s="65"/>
      <c r="G10184" s="64"/>
    </row>
    <row r="10185" ht="15.0" customHeight="1">
      <c r="E10185" s="64"/>
      <c r="F10185" s="65"/>
      <c r="G10185" s="64"/>
    </row>
    <row r="10186" ht="15.0" customHeight="1">
      <c r="E10186" s="64"/>
      <c r="F10186" s="65"/>
      <c r="G10186" s="64"/>
    </row>
    <row r="10187" ht="15.0" customHeight="1">
      <c r="E10187" s="64"/>
      <c r="F10187" s="65"/>
      <c r="G10187" s="64"/>
    </row>
    <row r="10188" ht="15.0" customHeight="1">
      <c r="E10188" s="64"/>
      <c r="F10188" s="65"/>
      <c r="G10188" s="64"/>
    </row>
    <row r="10189" ht="15.0" customHeight="1">
      <c r="E10189" s="64"/>
      <c r="F10189" s="65"/>
      <c r="G10189" s="64"/>
    </row>
    <row r="10190" ht="15.0" customHeight="1">
      <c r="E10190" s="64"/>
      <c r="F10190" s="65"/>
      <c r="G10190" s="64"/>
    </row>
    <row r="10191" ht="15.0" customHeight="1">
      <c r="E10191" s="64"/>
      <c r="F10191" s="65"/>
      <c r="G10191" s="64"/>
    </row>
    <row r="10192" ht="15.0" customHeight="1">
      <c r="E10192" s="64"/>
      <c r="F10192" s="65"/>
      <c r="G10192" s="64"/>
    </row>
    <row r="10193" ht="15.0" customHeight="1">
      <c r="E10193" s="64"/>
      <c r="F10193" s="65"/>
      <c r="G10193" s="64"/>
    </row>
    <row r="10194" ht="15.0" customHeight="1">
      <c r="E10194" s="64"/>
      <c r="F10194" s="65"/>
      <c r="G10194" s="64"/>
    </row>
    <row r="10195" ht="15.0" customHeight="1">
      <c r="E10195" s="64"/>
      <c r="F10195" s="65"/>
      <c r="G10195" s="64"/>
    </row>
    <row r="10196" ht="15.0" customHeight="1">
      <c r="E10196" s="64"/>
      <c r="F10196" s="65"/>
      <c r="G10196" s="64"/>
    </row>
    <row r="10197" ht="15.0" customHeight="1">
      <c r="E10197" s="64"/>
      <c r="F10197" s="65"/>
      <c r="G10197" s="64"/>
    </row>
    <row r="10198" ht="15.0" customHeight="1">
      <c r="E10198" s="64"/>
      <c r="F10198" s="65"/>
      <c r="G10198" s="64"/>
    </row>
    <row r="10199" ht="15.0" customHeight="1">
      <c r="E10199" s="64"/>
      <c r="F10199" s="65"/>
      <c r="G10199" s="64"/>
    </row>
    <row r="10200" ht="15.0" customHeight="1">
      <c r="E10200" s="64"/>
      <c r="F10200" s="65"/>
      <c r="G10200" s="64"/>
    </row>
    <row r="10201" ht="15.0" customHeight="1">
      <c r="E10201" s="64"/>
      <c r="F10201" s="65"/>
      <c r="G10201" s="64"/>
    </row>
    <row r="10202" ht="15.0" customHeight="1">
      <c r="E10202" s="64"/>
      <c r="F10202" s="65"/>
      <c r="G10202" s="64"/>
    </row>
    <row r="10203" ht="15.0" customHeight="1">
      <c r="E10203" s="64"/>
      <c r="F10203" s="65"/>
      <c r="G10203" s="64"/>
    </row>
    <row r="10204" ht="15.0" customHeight="1">
      <c r="E10204" s="64"/>
      <c r="F10204" s="65"/>
      <c r="G10204" s="64"/>
    </row>
    <row r="10205" ht="15.0" customHeight="1">
      <c r="E10205" s="64"/>
      <c r="F10205" s="65"/>
      <c r="G10205" s="64"/>
    </row>
    <row r="10206" ht="15.0" customHeight="1">
      <c r="E10206" s="64"/>
      <c r="F10206" s="65"/>
      <c r="G10206" s="64"/>
    </row>
    <row r="10207" ht="15.0" customHeight="1">
      <c r="E10207" s="64"/>
      <c r="F10207" s="65"/>
      <c r="G10207" s="64"/>
    </row>
    <row r="10208" ht="15.0" customHeight="1">
      <c r="E10208" s="64"/>
      <c r="F10208" s="65"/>
      <c r="G10208" s="64"/>
    </row>
    <row r="10209" ht="15.0" customHeight="1">
      <c r="E10209" s="64"/>
      <c r="F10209" s="65"/>
      <c r="G10209" s="64"/>
    </row>
    <row r="10210" ht="15.0" customHeight="1">
      <c r="E10210" s="64"/>
      <c r="F10210" s="65"/>
      <c r="G10210" s="64"/>
    </row>
    <row r="10211" ht="15.0" customHeight="1">
      <c r="E10211" s="64"/>
      <c r="F10211" s="65"/>
      <c r="G10211" s="64"/>
    </row>
    <row r="10212" ht="15.0" customHeight="1">
      <c r="E10212" s="64"/>
      <c r="F10212" s="65"/>
      <c r="G10212" s="64"/>
    </row>
    <row r="10213" ht="15.0" customHeight="1">
      <c r="E10213" s="64"/>
      <c r="F10213" s="65"/>
      <c r="G10213" s="64"/>
    </row>
    <row r="10214" ht="15.0" customHeight="1">
      <c r="E10214" s="64"/>
      <c r="F10214" s="65"/>
      <c r="G10214" s="64"/>
    </row>
    <row r="10215" ht="15.0" customHeight="1">
      <c r="E10215" s="64"/>
      <c r="F10215" s="65"/>
      <c r="G10215" s="64"/>
    </row>
    <row r="10216" ht="15.0" customHeight="1">
      <c r="E10216" s="64"/>
      <c r="F10216" s="65"/>
      <c r="G10216" s="64"/>
    </row>
    <row r="10217" ht="15.0" customHeight="1">
      <c r="E10217" s="64"/>
      <c r="F10217" s="65"/>
      <c r="G10217" s="64"/>
    </row>
    <row r="10218" ht="15.0" customHeight="1">
      <c r="E10218" s="64"/>
      <c r="F10218" s="65"/>
      <c r="G10218" s="64"/>
    </row>
    <row r="10219" ht="15.0" customHeight="1">
      <c r="E10219" s="64"/>
      <c r="F10219" s="65"/>
      <c r="G10219" s="64"/>
    </row>
    <row r="10220" ht="15.0" customHeight="1">
      <c r="E10220" s="64"/>
      <c r="F10220" s="65"/>
      <c r="G10220" s="64"/>
    </row>
    <row r="10221" ht="15.0" customHeight="1">
      <c r="E10221" s="64"/>
      <c r="F10221" s="65"/>
      <c r="G10221" s="64"/>
    </row>
    <row r="10222" ht="15.0" customHeight="1">
      <c r="E10222" s="64"/>
      <c r="F10222" s="65"/>
      <c r="G10222" s="64"/>
    </row>
    <row r="10223" ht="15.0" customHeight="1">
      <c r="E10223" s="64"/>
      <c r="F10223" s="65"/>
      <c r="G10223" s="64"/>
    </row>
    <row r="10224" ht="15.0" customHeight="1">
      <c r="E10224" s="64"/>
      <c r="F10224" s="65"/>
      <c r="G10224" s="64"/>
    </row>
    <row r="10225" ht="15.0" customHeight="1">
      <c r="E10225" s="64"/>
      <c r="F10225" s="65"/>
      <c r="G10225" s="64"/>
    </row>
    <row r="10226" ht="15.0" customHeight="1">
      <c r="E10226" s="64"/>
      <c r="F10226" s="65"/>
      <c r="G10226" s="64"/>
    </row>
    <row r="10227" ht="15.0" customHeight="1">
      <c r="E10227" s="64"/>
      <c r="F10227" s="65"/>
      <c r="G10227" s="64"/>
    </row>
    <row r="10228" ht="15.0" customHeight="1">
      <c r="E10228" s="64"/>
      <c r="F10228" s="65"/>
      <c r="G10228" s="64"/>
    </row>
    <row r="10229" ht="15.0" customHeight="1">
      <c r="E10229" s="64"/>
      <c r="F10229" s="65"/>
      <c r="G10229" s="64"/>
    </row>
    <row r="10230" ht="15.0" customHeight="1">
      <c r="E10230" s="64"/>
      <c r="F10230" s="65"/>
      <c r="G10230" s="64"/>
    </row>
    <row r="10231" ht="15.0" customHeight="1">
      <c r="E10231" s="64"/>
      <c r="F10231" s="65"/>
      <c r="G10231" s="64"/>
    </row>
    <row r="10232" ht="15.0" customHeight="1">
      <c r="E10232" s="64"/>
      <c r="F10232" s="65"/>
      <c r="G10232" s="64"/>
    </row>
    <row r="10233" ht="15.0" customHeight="1">
      <c r="E10233" s="64"/>
      <c r="F10233" s="65"/>
      <c r="G10233" s="64"/>
    </row>
    <row r="10234" ht="15.0" customHeight="1">
      <c r="E10234" s="64"/>
      <c r="F10234" s="65"/>
      <c r="G10234" s="64"/>
    </row>
    <row r="10235" ht="15.0" customHeight="1">
      <c r="E10235" s="64"/>
      <c r="F10235" s="65"/>
      <c r="G10235" s="64"/>
    </row>
    <row r="10236" ht="15.0" customHeight="1">
      <c r="E10236" s="64"/>
      <c r="F10236" s="65"/>
      <c r="G10236" s="64"/>
    </row>
    <row r="10237" ht="15.0" customHeight="1">
      <c r="E10237" s="64"/>
      <c r="F10237" s="65"/>
      <c r="G10237" s="64"/>
    </row>
    <row r="10238" ht="15.0" customHeight="1">
      <c r="E10238" s="64"/>
      <c r="F10238" s="65"/>
      <c r="G10238" s="64"/>
    </row>
    <row r="10239" ht="15.0" customHeight="1">
      <c r="E10239" s="64"/>
      <c r="F10239" s="65"/>
      <c r="G10239" s="64"/>
    </row>
    <row r="10240" ht="15.0" customHeight="1">
      <c r="E10240" s="64"/>
      <c r="F10240" s="65"/>
      <c r="G10240" s="64"/>
    </row>
    <row r="10241" ht="15.0" customHeight="1">
      <c r="E10241" s="64"/>
      <c r="F10241" s="65"/>
      <c r="G10241" s="64"/>
    </row>
    <row r="10242" ht="15.0" customHeight="1">
      <c r="E10242" s="64"/>
      <c r="F10242" s="65"/>
      <c r="G10242" s="64"/>
    </row>
    <row r="10243" ht="15.0" customHeight="1">
      <c r="E10243" s="64"/>
      <c r="F10243" s="65"/>
      <c r="G10243" s="64"/>
    </row>
    <row r="10244" ht="15.0" customHeight="1">
      <c r="E10244" s="64"/>
      <c r="F10244" s="65"/>
      <c r="G10244" s="64"/>
    </row>
    <row r="10245" ht="15.0" customHeight="1">
      <c r="E10245" s="64"/>
      <c r="F10245" s="65"/>
      <c r="G10245" s="64"/>
    </row>
    <row r="10246" ht="15.0" customHeight="1">
      <c r="E10246" s="64"/>
      <c r="F10246" s="65"/>
      <c r="G10246" s="64"/>
    </row>
    <row r="10247" ht="15.0" customHeight="1">
      <c r="E10247" s="64"/>
      <c r="F10247" s="65"/>
      <c r="G10247" s="64"/>
    </row>
    <row r="10248" ht="15.0" customHeight="1">
      <c r="E10248" s="64"/>
      <c r="F10248" s="65"/>
      <c r="G10248" s="64"/>
    </row>
    <row r="10249" ht="15.0" customHeight="1">
      <c r="E10249" s="64"/>
      <c r="F10249" s="65"/>
      <c r="G10249" s="64"/>
    </row>
    <row r="10250" ht="15.0" customHeight="1">
      <c r="E10250" s="64"/>
      <c r="F10250" s="65"/>
      <c r="G10250" s="64"/>
    </row>
    <row r="10251" ht="15.0" customHeight="1">
      <c r="E10251" s="64"/>
      <c r="F10251" s="65"/>
      <c r="G10251" s="64"/>
    </row>
    <row r="10252" ht="15.0" customHeight="1">
      <c r="E10252" s="64"/>
      <c r="F10252" s="65"/>
      <c r="G10252" s="64"/>
    </row>
    <row r="10253" ht="15.0" customHeight="1">
      <c r="E10253" s="64"/>
      <c r="F10253" s="65"/>
      <c r="G10253" s="64"/>
    </row>
    <row r="10254" ht="15.0" customHeight="1">
      <c r="E10254" s="64"/>
      <c r="F10254" s="65"/>
      <c r="G10254" s="64"/>
    </row>
    <row r="10255" ht="15.0" customHeight="1">
      <c r="E10255" s="64"/>
      <c r="F10255" s="65"/>
      <c r="G10255" s="64"/>
    </row>
    <row r="10256" ht="15.0" customHeight="1">
      <c r="E10256" s="64"/>
      <c r="F10256" s="65"/>
      <c r="G10256" s="64"/>
    </row>
    <row r="10257" ht="15.0" customHeight="1">
      <c r="E10257" s="64"/>
      <c r="F10257" s="65"/>
      <c r="G10257" s="64"/>
    </row>
    <row r="10258" ht="15.0" customHeight="1">
      <c r="E10258" s="64"/>
      <c r="F10258" s="65"/>
      <c r="G10258" s="64"/>
    </row>
    <row r="10259" ht="15.0" customHeight="1">
      <c r="E10259" s="64"/>
      <c r="F10259" s="65"/>
      <c r="G10259" s="64"/>
    </row>
    <row r="10260" ht="15.0" customHeight="1">
      <c r="E10260" s="64"/>
      <c r="F10260" s="65"/>
      <c r="G10260" s="64"/>
    </row>
    <row r="10261" ht="15.0" customHeight="1">
      <c r="E10261" s="64"/>
      <c r="F10261" s="65"/>
      <c r="G10261" s="64"/>
    </row>
    <row r="10262" ht="15.0" customHeight="1">
      <c r="E10262" s="64"/>
      <c r="F10262" s="65"/>
      <c r="G10262" s="64"/>
    </row>
    <row r="10263" ht="15.0" customHeight="1">
      <c r="E10263" s="64"/>
      <c r="F10263" s="65"/>
      <c r="G10263" s="64"/>
    </row>
    <row r="10264" ht="15.0" customHeight="1">
      <c r="E10264" s="64"/>
      <c r="F10264" s="65"/>
      <c r="G10264" s="64"/>
    </row>
    <row r="10265" ht="15.0" customHeight="1">
      <c r="E10265" s="64"/>
      <c r="F10265" s="65"/>
      <c r="G10265" s="64"/>
    </row>
    <row r="10266" ht="15.0" customHeight="1">
      <c r="E10266" s="64"/>
      <c r="F10266" s="65"/>
      <c r="G10266" s="64"/>
    </row>
    <row r="10267" ht="15.0" customHeight="1">
      <c r="E10267" s="64"/>
      <c r="F10267" s="65"/>
      <c r="G10267" s="64"/>
    </row>
    <row r="10268" ht="15.0" customHeight="1">
      <c r="E10268" s="64"/>
      <c r="F10268" s="65"/>
      <c r="G10268" s="64"/>
    </row>
    <row r="10269" ht="15.0" customHeight="1">
      <c r="E10269" s="64"/>
      <c r="F10269" s="65"/>
      <c r="G10269" s="64"/>
    </row>
    <row r="10270" ht="15.0" customHeight="1">
      <c r="E10270" s="64"/>
      <c r="F10270" s="65"/>
      <c r="G10270" s="64"/>
    </row>
    <row r="10271" ht="15.0" customHeight="1">
      <c r="E10271" s="64"/>
      <c r="F10271" s="65"/>
      <c r="G10271" s="64"/>
    </row>
    <row r="10272" ht="15.0" customHeight="1">
      <c r="E10272" s="64"/>
      <c r="F10272" s="65"/>
      <c r="G10272" s="64"/>
    </row>
    <row r="10273" ht="15.0" customHeight="1">
      <c r="E10273" s="64"/>
      <c r="F10273" s="65"/>
      <c r="G10273" s="64"/>
    </row>
    <row r="10274" ht="15.0" customHeight="1">
      <c r="E10274" s="64"/>
      <c r="F10274" s="65"/>
      <c r="G10274" s="64"/>
    </row>
    <row r="10275" ht="15.0" customHeight="1">
      <c r="E10275" s="64"/>
      <c r="F10275" s="65"/>
      <c r="G10275" s="64"/>
    </row>
    <row r="10276" ht="15.0" customHeight="1">
      <c r="E10276" s="64"/>
      <c r="F10276" s="65"/>
      <c r="G10276" s="64"/>
    </row>
    <row r="10277" ht="15.0" customHeight="1">
      <c r="E10277" s="64"/>
      <c r="F10277" s="65"/>
      <c r="G10277" s="64"/>
    </row>
    <row r="10278" ht="15.0" customHeight="1">
      <c r="E10278" s="64"/>
      <c r="F10278" s="65"/>
      <c r="G10278" s="64"/>
    </row>
    <row r="10279" ht="15.0" customHeight="1">
      <c r="E10279" s="64"/>
      <c r="F10279" s="65"/>
      <c r="G10279" s="64"/>
    </row>
    <row r="10280" ht="15.0" customHeight="1">
      <c r="E10280" s="64"/>
      <c r="F10280" s="65"/>
      <c r="G10280" s="64"/>
    </row>
    <row r="10281" ht="15.0" customHeight="1">
      <c r="E10281" s="64"/>
      <c r="F10281" s="65"/>
      <c r="G10281" s="64"/>
    </row>
    <row r="10282" ht="15.0" customHeight="1">
      <c r="E10282" s="64"/>
      <c r="F10282" s="65"/>
      <c r="G10282" s="64"/>
    </row>
    <row r="10283" ht="15.0" customHeight="1">
      <c r="E10283" s="64"/>
      <c r="F10283" s="65"/>
      <c r="G10283" s="64"/>
    </row>
    <row r="10284" ht="15.0" customHeight="1">
      <c r="E10284" s="64"/>
      <c r="F10284" s="65"/>
      <c r="G10284" s="64"/>
    </row>
    <row r="10285" ht="15.0" customHeight="1">
      <c r="E10285" s="64"/>
      <c r="F10285" s="65"/>
      <c r="G10285" s="64"/>
    </row>
    <row r="10286" ht="15.0" customHeight="1">
      <c r="E10286" s="64"/>
      <c r="F10286" s="65"/>
      <c r="G10286" s="64"/>
    </row>
    <row r="10287" ht="15.0" customHeight="1">
      <c r="E10287" s="64"/>
      <c r="F10287" s="65"/>
      <c r="G10287" s="64"/>
    </row>
    <row r="10288" ht="15.0" customHeight="1">
      <c r="E10288" s="64"/>
      <c r="F10288" s="65"/>
      <c r="G10288" s="64"/>
    </row>
    <row r="10289" ht="15.0" customHeight="1">
      <c r="E10289" s="64"/>
      <c r="F10289" s="65"/>
      <c r="G10289" s="64"/>
    </row>
    <row r="10290" ht="15.0" customHeight="1">
      <c r="E10290" s="64"/>
      <c r="F10290" s="65"/>
      <c r="G10290" s="64"/>
    </row>
    <row r="10291" ht="15.0" customHeight="1">
      <c r="E10291" s="64"/>
      <c r="F10291" s="65"/>
      <c r="G10291" s="64"/>
    </row>
    <row r="10292" ht="15.0" customHeight="1">
      <c r="E10292" s="64"/>
      <c r="F10292" s="65"/>
      <c r="G10292" s="64"/>
    </row>
    <row r="10293" ht="15.0" customHeight="1">
      <c r="E10293" s="64"/>
      <c r="F10293" s="65"/>
      <c r="G10293" s="64"/>
    </row>
    <row r="10294" ht="15.0" customHeight="1">
      <c r="E10294" s="64"/>
      <c r="F10294" s="65"/>
      <c r="G10294" s="64"/>
    </row>
    <row r="10295" ht="15.0" customHeight="1">
      <c r="E10295" s="64"/>
      <c r="F10295" s="65"/>
      <c r="G10295" s="64"/>
    </row>
    <row r="10296" ht="15.0" customHeight="1">
      <c r="E10296" s="64"/>
      <c r="F10296" s="65"/>
      <c r="G10296" s="64"/>
    </row>
    <row r="10297" ht="15.0" customHeight="1">
      <c r="E10297" s="64"/>
      <c r="F10297" s="65"/>
      <c r="G10297" s="64"/>
    </row>
    <row r="10298" ht="15.0" customHeight="1">
      <c r="E10298" s="64"/>
      <c r="F10298" s="65"/>
      <c r="G10298" s="64"/>
    </row>
    <row r="10299" ht="15.0" customHeight="1">
      <c r="E10299" s="64"/>
      <c r="F10299" s="65"/>
      <c r="G10299" s="64"/>
    </row>
    <row r="10300" ht="15.0" customHeight="1">
      <c r="E10300" s="64"/>
      <c r="F10300" s="65"/>
      <c r="G10300" s="64"/>
    </row>
    <row r="10301" ht="15.0" customHeight="1">
      <c r="E10301" s="64"/>
      <c r="F10301" s="65"/>
      <c r="G10301" s="64"/>
    </row>
    <row r="10302" ht="15.0" customHeight="1">
      <c r="E10302" s="64"/>
      <c r="F10302" s="65"/>
      <c r="G10302" s="64"/>
    </row>
    <row r="10303" ht="15.0" customHeight="1">
      <c r="E10303" s="64"/>
      <c r="F10303" s="65"/>
      <c r="G10303" s="64"/>
    </row>
    <row r="10304" ht="15.0" customHeight="1">
      <c r="E10304" s="64"/>
      <c r="F10304" s="65"/>
      <c r="G10304" s="64"/>
    </row>
    <row r="10305" ht="15.0" customHeight="1">
      <c r="E10305" s="64"/>
      <c r="F10305" s="65"/>
      <c r="G10305" s="64"/>
    </row>
    <row r="10306" ht="15.0" customHeight="1">
      <c r="E10306" s="64"/>
      <c r="F10306" s="65"/>
      <c r="G10306" s="64"/>
    </row>
    <row r="10307" ht="15.0" customHeight="1">
      <c r="E10307" s="64"/>
      <c r="F10307" s="65"/>
      <c r="G10307" s="64"/>
    </row>
    <row r="10308" ht="15.0" customHeight="1">
      <c r="E10308" s="64"/>
      <c r="F10308" s="65"/>
      <c r="G10308" s="64"/>
    </row>
    <row r="10309" ht="15.0" customHeight="1">
      <c r="E10309" s="64"/>
      <c r="F10309" s="65"/>
      <c r="G10309" s="64"/>
    </row>
    <row r="10310" ht="15.0" customHeight="1">
      <c r="E10310" s="64"/>
      <c r="F10310" s="65"/>
      <c r="G10310" s="64"/>
    </row>
    <row r="10311" ht="15.0" customHeight="1">
      <c r="E10311" s="64"/>
      <c r="F10311" s="65"/>
      <c r="G10311" s="64"/>
    </row>
    <row r="10312" ht="15.0" customHeight="1">
      <c r="E10312" s="64"/>
      <c r="F10312" s="65"/>
      <c r="G10312" s="64"/>
    </row>
    <row r="10313" ht="15.0" customHeight="1">
      <c r="E10313" s="64"/>
      <c r="F10313" s="65"/>
      <c r="G10313" s="64"/>
    </row>
    <row r="10314" ht="15.0" customHeight="1">
      <c r="E10314" s="64"/>
      <c r="F10314" s="65"/>
      <c r="G10314" s="64"/>
    </row>
    <row r="10315" ht="15.0" customHeight="1">
      <c r="E10315" s="64"/>
      <c r="F10315" s="65"/>
      <c r="G10315" s="64"/>
    </row>
    <row r="10316" ht="15.0" customHeight="1">
      <c r="E10316" s="64"/>
      <c r="F10316" s="65"/>
      <c r="G10316" s="64"/>
    </row>
    <row r="10317" ht="15.0" customHeight="1">
      <c r="E10317" s="64"/>
      <c r="F10317" s="65"/>
      <c r="G10317" s="64"/>
    </row>
    <row r="10318" ht="15.0" customHeight="1">
      <c r="E10318" s="64"/>
      <c r="F10318" s="65"/>
      <c r="G10318" s="64"/>
    </row>
    <row r="10319" ht="15.0" customHeight="1">
      <c r="E10319" s="64"/>
      <c r="F10319" s="65"/>
      <c r="G10319" s="64"/>
    </row>
    <row r="10320" ht="15.0" customHeight="1">
      <c r="E10320" s="64"/>
      <c r="F10320" s="65"/>
      <c r="G10320" s="64"/>
    </row>
    <row r="10321" ht="15.0" customHeight="1">
      <c r="E10321" s="64"/>
      <c r="F10321" s="65"/>
      <c r="G10321" s="64"/>
    </row>
    <row r="10322" ht="15.0" customHeight="1">
      <c r="E10322" s="64"/>
      <c r="F10322" s="65"/>
      <c r="G10322" s="64"/>
    </row>
    <row r="10323" ht="15.0" customHeight="1">
      <c r="E10323" s="64"/>
      <c r="F10323" s="65"/>
      <c r="G10323" s="64"/>
    </row>
    <row r="10324" ht="15.0" customHeight="1">
      <c r="E10324" s="64"/>
      <c r="F10324" s="65"/>
      <c r="G10324" s="64"/>
    </row>
    <row r="10325" ht="15.0" customHeight="1">
      <c r="E10325" s="64"/>
      <c r="F10325" s="65"/>
      <c r="G10325" s="64"/>
    </row>
    <row r="10326" ht="15.0" customHeight="1">
      <c r="E10326" s="64"/>
      <c r="F10326" s="65"/>
      <c r="G10326" s="64"/>
    </row>
    <row r="10327" ht="15.0" customHeight="1">
      <c r="E10327" s="64"/>
      <c r="F10327" s="65"/>
      <c r="G10327" s="64"/>
    </row>
    <row r="10328" ht="15.0" customHeight="1">
      <c r="E10328" s="64"/>
      <c r="F10328" s="65"/>
      <c r="G10328" s="64"/>
    </row>
    <row r="10329" ht="15.0" customHeight="1">
      <c r="E10329" s="64"/>
      <c r="F10329" s="65"/>
      <c r="G10329" s="64"/>
    </row>
    <row r="10330" ht="15.0" customHeight="1">
      <c r="E10330" s="64"/>
      <c r="F10330" s="65"/>
      <c r="G10330" s="64"/>
    </row>
    <row r="10331" ht="15.0" customHeight="1">
      <c r="E10331" s="64"/>
      <c r="F10331" s="65"/>
      <c r="G10331" s="64"/>
    </row>
    <row r="10332" ht="15.0" customHeight="1">
      <c r="E10332" s="64"/>
      <c r="F10332" s="65"/>
      <c r="G10332" s="64"/>
    </row>
    <row r="10333" ht="15.0" customHeight="1">
      <c r="E10333" s="64"/>
      <c r="F10333" s="65"/>
      <c r="G10333" s="64"/>
    </row>
    <row r="10334" ht="15.0" customHeight="1">
      <c r="E10334" s="64"/>
      <c r="F10334" s="65"/>
      <c r="G10334" s="64"/>
    </row>
    <row r="10335" ht="15.0" customHeight="1">
      <c r="E10335" s="64"/>
      <c r="F10335" s="65"/>
      <c r="G10335" s="64"/>
    </row>
    <row r="10336" ht="15.0" customHeight="1">
      <c r="E10336" s="64"/>
      <c r="F10336" s="65"/>
      <c r="G10336" s="64"/>
    </row>
    <row r="10337" ht="15.0" customHeight="1">
      <c r="E10337" s="64"/>
      <c r="F10337" s="65"/>
      <c r="G10337" s="64"/>
    </row>
    <row r="10338" ht="15.0" customHeight="1">
      <c r="E10338" s="64"/>
      <c r="F10338" s="65"/>
      <c r="G10338" s="64"/>
    </row>
    <row r="10339" ht="15.0" customHeight="1">
      <c r="E10339" s="64"/>
      <c r="F10339" s="65"/>
      <c r="G10339" s="64"/>
    </row>
    <row r="10340" ht="15.0" customHeight="1">
      <c r="E10340" s="64"/>
      <c r="F10340" s="65"/>
      <c r="G10340" s="64"/>
    </row>
    <row r="10341" ht="15.0" customHeight="1">
      <c r="E10341" s="64"/>
      <c r="F10341" s="65"/>
      <c r="G10341" s="64"/>
    </row>
    <row r="10342" ht="15.0" customHeight="1">
      <c r="E10342" s="64"/>
      <c r="F10342" s="65"/>
      <c r="G10342" s="64"/>
    </row>
    <row r="10343" ht="15.0" customHeight="1">
      <c r="E10343" s="64"/>
      <c r="F10343" s="65"/>
      <c r="G10343" s="64"/>
    </row>
    <row r="10344" ht="15.0" customHeight="1">
      <c r="E10344" s="64"/>
      <c r="F10344" s="65"/>
      <c r="G10344" s="64"/>
    </row>
    <row r="10345" ht="15.0" customHeight="1">
      <c r="E10345" s="64"/>
      <c r="F10345" s="65"/>
      <c r="G10345" s="64"/>
    </row>
    <row r="10346" ht="15.0" customHeight="1">
      <c r="E10346" s="64"/>
      <c r="F10346" s="65"/>
      <c r="G10346" s="64"/>
    </row>
    <row r="10347" ht="15.0" customHeight="1">
      <c r="E10347" s="64"/>
      <c r="F10347" s="65"/>
      <c r="G10347" s="64"/>
    </row>
    <row r="10348" ht="15.0" customHeight="1">
      <c r="E10348" s="64"/>
      <c r="F10348" s="65"/>
      <c r="G10348" s="64"/>
    </row>
    <row r="10349" ht="15.0" customHeight="1">
      <c r="E10349" s="64"/>
      <c r="F10349" s="65"/>
      <c r="G10349" s="64"/>
    </row>
    <row r="10350" ht="15.0" customHeight="1">
      <c r="E10350" s="64"/>
      <c r="F10350" s="65"/>
      <c r="G10350" s="64"/>
    </row>
    <row r="10351" ht="15.0" customHeight="1">
      <c r="E10351" s="64"/>
      <c r="F10351" s="65"/>
      <c r="G10351" s="64"/>
    </row>
    <row r="10352" ht="15.0" customHeight="1">
      <c r="E10352" s="64"/>
      <c r="F10352" s="65"/>
      <c r="G10352" s="64"/>
    </row>
    <row r="10353" ht="15.0" customHeight="1">
      <c r="E10353" s="64"/>
      <c r="F10353" s="65"/>
      <c r="G10353" s="64"/>
    </row>
    <row r="10354" ht="15.0" customHeight="1">
      <c r="E10354" s="64"/>
      <c r="F10354" s="65"/>
      <c r="G10354" s="64"/>
    </row>
    <row r="10355" ht="15.0" customHeight="1">
      <c r="E10355" s="64"/>
      <c r="F10355" s="65"/>
      <c r="G10355" s="64"/>
    </row>
    <row r="10356" ht="15.0" customHeight="1">
      <c r="E10356" s="64"/>
      <c r="F10356" s="65"/>
      <c r="G10356" s="64"/>
    </row>
    <row r="10357" ht="15.0" customHeight="1">
      <c r="E10357" s="64"/>
      <c r="F10357" s="65"/>
      <c r="G10357" s="64"/>
    </row>
    <row r="10358" ht="15.0" customHeight="1">
      <c r="E10358" s="64"/>
      <c r="F10358" s="65"/>
      <c r="G10358" s="64"/>
    </row>
    <row r="10359" ht="15.0" customHeight="1">
      <c r="E10359" s="64"/>
      <c r="F10359" s="65"/>
      <c r="G10359" s="64"/>
    </row>
    <row r="10360" ht="15.0" customHeight="1">
      <c r="E10360" s="64"/>
      <c r="F10360" s="65"/>
      <c r="G10360" s="64"/>
    </row>
    <row r="10361" ht="15.0" customHeight="1">
      <c r="E10361" s="64"/>
      <c r="F10361" s="65"/>
      <c r="G10361" s="64"/>
    </row>
    <row r="10362" ht="15.0" customHeight="1">
      <c r="E10362" s="64"/>
      <c r="F10362" s="65"/>
      <c r="G10362" s="64"/>
    </row>
    <row r="10363" ht="15.0" customHeight="1">
      <c r="E10363" s="64"/>
      <c r="F10363" s="65"/>
      <c r="G10363" s="64"/>
    </row>
    <row r="10364" ht="15.0" customHeight="1">
      <c r="E10364" s="64"/>
      <c r="F10364" s="65"/>
      <c r="G10364" s="64"/>
    </row>
    <row r="10365" ht="15.0" customHeight="1">
      <c r="E10365" s="64"/>
      <c r="F10365" s="65"/>
      <c r="G10365" s="64"/>
    </row>
    <row r="10366" ht="15.0" customHeight="1">
      <c r="E10366" s="64"/>
      <c r="F10366" s="65"/>
      <c r="G10366" s="64"/>
    </row>
    <row r="10367" ht="15.0" customHeight="1">
      <c r="E10367" s="64"/>
      <c r="F10367" s="65"/>
      <c r="G10367" s="64"/>
    </row>
    <row r="10368" ht="15.0" customHeight="1">
      <c r="E10368" s="64"/>
      <c r="F10368" s="65"/>
      <c r="G10368" s="64"/>
    </row>
    <row r="10369" ht="15.0" customHeight="1">
      <c r="E10369" s="64"/>
      <c r="F10369" s="65"/>
      <c r="G10369" s="64"/>
    </row>
    <row r="10370" ht="15.0" customHeight="1">
      <c r="E10370" s="64"/>
      <c r="F10370" s="65"/>
      <c r="G10370" s="64"/>
    </row>
    <row r="10371" ht="15.0" customHeight="1">
      <c r="E10371" s="64"/>
      <c r="F10371" s="65"/>
      <c r="G10371" s="64"/>
    </row>
    <row r="10372" ht="15.0" customHeight="1">
      <c r="E10372" s="64"/>
      <c r="F10372" s="65"/>
      <c r="G10372" s="64"/>
    </row>
    <row r="10373" ht="15.0" customHeight="1">
      <c r="E10373" s="64"/>
      <c r="F10373" s="65"/>
      <c r="G10373" s="64"/>
    </row>
    <row r="10374" ht="15.0" customHeight="1">
      <c r="E10374" s="64"/>
      <c r="F10374" s="65"/>
      <c r="G10374" s="64"/>
    </row>
    <row r="10375" ht="15.0" customHeight="1">
      <c r="E10375" s="64"/>
      <c r="F10375" s="65"/>
      <c r="G10375" s="64"/>
    </row>
    <row r="10376" ht="15.0" customHeight="1">
      <c r="E10376" s="64"/>
      <c r="F10376" s="65"/>
      <c r="G10376" s="64"/>
    </row>
    <row r="10377" ht="15.0" customHeight="1">
      <c r="E10377" s="64"/>
      <c r="F10377" s="65"/>
      <c r="G10377" s="64"/>
    </row>
    <row r="10378" ht="15.0" customHeight="1">
      <c r="E10378" s="64"/>
      <c r="F10378" s="65"/>
      <c r="G10378" s="64"/>
    </row>
    <row r="10379" ht="15.0" customHeight="1">
      <c r="E10379" s="64"/>
      <c r="F10379" s="65"/>
      <c r="G10379" s="64"/>
    </row>
    <row r="10380" ht="15.0" customHeight="1">
      <c r="E10380" s="64"/>
      <c r="F10380" s="65"/>
      <c r="G10380" s="64"/>
    </row>
    <row r="10381" ht="15.0" customHeight="1">
      <c r="E10381" s="64"/>
      <c r="F10381" s="65"/>
      <c r="G10381" s="64"/>
    </row>
    <row r="10382" ht="15.0" customHeight="1">
      <c r="E10382" s="64"/>
      <c r="F10382" s="65"/>
      <c r="G10382" s="64"/>
    </row>
    <row r="10383" ht="15.0" customHeight="1">
      <c r="E10383" s="64"/>
      <c r="F10383" s="65"/>
      <c r="G10383" s="64"/>
    </row>
    <row r="10384" ht="15.0" customHeight="1">
      <c r="E10384" s="64"/>
      <c r="F10384" s="65"/>
      <c r="G10384" s="64"/>
    </row>
    <row r="10385" ht="15.0" customHeight="1">
      <c r="E10385" s="64"/>
      <c r="F10385" s="65"/>
      <c r="G10385" s="64"/>
    </row>
    <row r="10386" ht="15.0" customHeight="1">
      <c r="E10386" s="64"/>
      <c r="F10386" s="65"/>
      <c r="G10386" s="64"/>
    </row>
    <row r="10387" ht="15.0" customHeight="1">
      <c r="E10387" s="64"/>
      <c r="F10387" s="65"/>
      <c r="G10387" s="64"/>
    </row>
    <row r="10388" ht="15.0" customHeight="1">
      <c r="E10388" s="64"/>
      <c r="F10388" s="65"/>
      <c r="G10388" s="64"/>
    </row>
    <row r="10389" ht="15.0" customHeight="1">
      <c r="E10389" s="64"/>
      <c r="F10389" s="65"/>
      <c r="G10389" s="64"/>
    </row>
    <row r="10390" ht="15.0" customHeight="1">
      <c r="E10390" s="64"/>
      <c r="F10390" s="65"/>
      <c r="G10390" s="64"/>
    </row>
    <row r="10391" ht="15.0" customHeight="1">
      <c r="E10391" s="64"/>
      <c r="F10391" s="65"/>
      <c r="G10391" s="64"/>
    </row>
    <row r="10392" ht="15.0" customHeight="1">
      <c r="E10392" s="64"/>
      <c r="F10392" s="65"/>
      <c r="G10392" s="64"/>
    </row>
    <row r="10393" ht="15.0" customHeight="1">
      <c r="E10393" s="64"/>
      <c r="F10393" s="65"/>
      <c r="G10393" s="64"/>
    </row>
    <row r="10394" ht="15.0" customHeight="1">
      <c r="E10394" s="64"/>
      <c r="F10394" s="65"/>
      <c r="G10394" s="64"/>
    </row>
    <row r="10395" ht="15.0" customHeight="1">
      <c r="E10395" s="64"/>
      <c r="F10395" s="65"/>
      <c r="G10395" s="64"/>
    </row>
    <row r="10396" ht="15.0" customHeight="1">
      <c r="E10396" s="64"/>
      <c r="F10396" s="65"/>
      <c r="G10396" s="64"/>
    </row>
    <row r="10397" ht="15.0" customHeight="1">
      <c r="E10397" s="64"/>
      <c r="F10397" s="65"/>
      <c r="G10397" s="64"/>
    </row>
    <row r="10398" ht="15.0" customHeight="1">
      <c r="E10398" s="64"/>
      <c r="F10398" s="65"/>
      <c r="G10398" s="64"/>
    </row>
    <row r="10399" ht="15.0" customHeight="1">
      <c r="E10399" s="64"/>
      <c r="F10399" s="65"/>
      <c r="G10399" s="64"/>
    </row>
    <row r="10400" ht="15.0" customHeight="1">
      <c r="E10400" s="64"/>
      <c r="F10400" s="65"/>
      <c r="G10400" s="64"/>
    </row>
    <row r="10401" ht="15.0" customHeight="1">
      <c r="E10401" s="64"/>
      <c r="F10401" s="65"/>
      <c r="G10401" s="64"/>
    </row>
    <row r="10402" ht="15.0" customHeight="1">
      <c r="E10402" s="64"/>
      <c r="F10402" s="65"/>
      <c r="G10402" s="64"/>
    </row>
    <row r="10403" ht="15.0" customHeight="1">
      <c r="E10403" s="64"/>
      <c r="F10403" s="65"/>
      <c r="G10403" s="64"/>
    </row>
    <row r="10404" ht="15.0" customHeight="1">
      <c r="E10404" s="64"/>
      <c r="F10404" s="65"/>
      <c r="G10404" s="64"/>
    </row>
    <row r="10405" ht="15.0" customHeight="1">
      <c r="E10405" s="64"/>
      <c r="F10405" s="65"/>
      <c r="G10405" s="64"/>
    </row>
    <row r="10406" ht="15.0" customHeight="1">
      <c r="E10406" s="64"/>
      <c r="F10406" s="65"/>
      <c r="G10406" s="64"/>
    </row>
    <row r="10407" ht="15.0" customHeight="1">
      <c r="E10407" s="64"/>
      <c r="F10407" s="65"/>
      <c r="G10407" s="64"/>
    </row>
    <row r="10408" ht="15.0" customHeight="1">
      <c r="E10408" s="64"/>
      <c r="F10408" s="65"/>
      <c r="G10408" s="64"/>
    </row>
    <row r="10409" ht="15.0" customHeight="1">
      <c r="E10409" s="64"/>
      <c r="F10409" s="65"/>
      <c r="G10409" s="64"/>
    </row>
    <row r="10410" ht="15.0" customHeight="1">
      <c r="E10410" s="64"/>
      <c r="F10410" s="65"/>
      <c r="G10410" s="64"/>
    </row>
    <row r="10411" ht="15.0" customHeight="1">
      <c r="E10411" s="64"/>
      <c r="F10411" s="65"/>
      <c r="G10411" s="64"/>
    </row>
    <row r="10412" ht="15.0" customHeight="1">
      <c r="E10412" s="64"/>
      <c r="F10412" s="65"/>
      <c r="G10412" s="64"/>
    </row>
    <row r="10413" ht="15.0" customHeight="1">
      <c r="E10413" s="64"/>
      <c r="F10413" s="65"/>
      <c r="G10413" s="64"/>
    </row>
    <row r="10414" ht="15.0" customHeight="1">
      <c r="E10414" s="64"/>
      <c r="F10414" s="65"/>
      <c r="G10414" s="64"/>
    </row>
    <row r="10415" ht="15.0" customHeight="1">
      <c r="E10415" s="64"/>
      <c r="F10415" s="65"/>
      <c r="G10415" s="64"/>
    </row>
    <row r="10416" ht="15.0" customHeight="1">
      <c r="E10416" s="64"/>
      <c r="F10416" s="65"/>
      <c r="G10416" s="64"/>
    </row>
    <row r="10417" ht="15.0" customHeight="1">
      <c r="E10417" s="64"/>
      <c r="F10417" s="65"/>
      <c r="G10417" s="64"/>
    </row>
    <row r="10418" ht="15.0" customHeight="1">
      <c r="E10418" s="64"/>
      <c r="F10418" s="65"/>
      <c r="G10418" s="64"/>
    </row>
    <row r="10419" ht="15.0" customHeight="1">
      <c r="E10419" s="64"/>
      <c r="F10419" s="65"/>
      <c r="G10419" s="64"/>
    </row>
    <row r="10420" ht="15.0" customHeight="1">
      <c r="E10420" s="64"/>
      <c r="F10420" s="65"/>
      <c r="G10420" s="64"/>
    </row>
    <row r="10421" ht="15.0" customHeight="1">
      <c r="E10421" s="64"/>
      <c r="F10421" s="65"/>
      <c r="G10421" s="64"/>
    </row>
    <row r="10422" ht="15.0" customHeight="1">
      <c r="E10422" s="64"/>
      <c r="F10422" s="65"/>
      <c r="G10422" s="64"/>
    </row>
    <row r="10423" ht="15.0" customHeight="1">
      <c r="E10423" s="64"/>
      <c r="F10423" s="65"/>
      <c r="G10423" s="64"/>
    </row>
    <row r="10424" ht="15.0" customHeight="1">
      <c r="E10424" s="64"/>
      <c r="F10424" s="65"/>
      <c r="G10424" s="64"/>
    </row>
    <row r="10425" ht="15.0" customHeight="1">
      <c r="E10425" s="64"/>
      <c r="F10425" s="65"/>
      <c r="G10425" s="64"/>
    </row>
    <row r="10426" ht="15.0" customHeight="1">
      <c r="E10426" s="64"/>
      <c r="F10426" s="65"/>
      <c r="G10426" s="64"/>
    </row>
    <row r="10427" ht="15.0" customHeight="1">
      <c r="E10427" s="64"/>
      <c r="F10427" s="65"/>
      <c r="G10427" s="64"/>
    </row>
    <row r="10428" ht="15.0" customHeight="1">
      <c r="E10428" s="64"/>
      <c r="F10428" s="65"/>
      <c r="G10428" s="64"/>
    </row>
    <row r="10429" ht="15.0" customHeight="1">
      <c r="E10429" s="64"/>
      <c r="F10429" s="65"/>
      <c r="G10429" s="64"/>
    </row>
    <row r="10430" ht="15.0" customHeight="1">
      <c r="E10430" s="64"/>
      <c r="F10430" s="65"/>
      <c r="G10430" s="64"/>
    </row>
    <row r="10431" ht="15.0" customHeight="1">
      <c r="E10431" s="64"/>
      <c r="F10431" s="65"/>
      <c r="G10431" s="64"/>
    </row>
    <row r="10432" ht="15.0" customHeight="1">
      <c r="E10432" s="64"/>
      <c r="F10432" s="65"/>
      <c r="G10432" s="64"/>
    </row>
    <row r="10433" ht="15.0" customHeight="1">
      <c r="E10433" s="64"/>
      <c r="F10433" s="65"/>
      <c r="G10433" s="64"/>
    </row>
    <row r="10434" ht="15.0" customHeight="1">
      <c r="E10434" s="64"/>
      <c r="F10434" s="65"/>
      <c r="G10434" s="64"/>
    </row>
    <row r="10435" ht="15.0" customHeight="1">
      <c r="E10435" s="64"/>
      <c r="F10435" s="65"/>
      <c r="G10435" s="64"/>
    </row>
    <row r="10436" ht="15.0" customHeight="1">
      <c r="E10436" s="64"/>
      <c r="F10436" s="65"/>
      <c r="G10436" s="64"/>
    </row>
    <row r="10437" ht="15.0" customHeight="1">
      <c r="E10437" s="64"/>
      <c r="F10437" s="65"/>
      <c r="G10437" s="64"/>
    </row>
    <row r="10438" ht="15.0" customHeight="1">
      <c r="E10438" s="64"/>
      <c r="F10438" s="65"/>
      <c r="G10438" s="64"/>
    </row>
    <row r="10439" ht="15.0" customHeight="1">
      <c r="E10439" s="64"/>
      <c r="F10439" s="65"/>
      <c r="G10439" s="64"/>
    </row>
    <row r="10440" ht="15.0" customHeight="1">
      <c r="E10440" s="64"/>
      <c r="F10440" s="65"/>
      <c r="G10440" s="64"/>
    </row>
    <row r="10441" ht="15.0" customHeight="1">
      <c r="E10441" s="64"/>
      <c r="F10441" s="65"/>
      <c r="G10441" s="64"/>
    </row>
    <row r="10442" ht="15.0" customHeight="1">
      <c r="E10442" s="64"/>
      <c r="F10442" s="65"/>
      <c r="G10442" s="64"/>
    </row>
    <row r="10443" ht="15.0" customHeight="1">
      <c r="E10443" s="64"/>
      <c r="F10443" s="65"/>
      <c r="G10443" s="64"/>
    </row>
    <row r="10444" ht="15.0" customHeight="1">
      <c r="E10444" s="64"/>
      <c r="F10444" s="65"/>
      <c r="G10444" s="64"/>
    </row>
    <row r="10445" ht="15.0" customHeight="1">
      <c r="E10445" s="64"/>
      <c r="F10445" s="65"/>
      <c r="G10445" s="64"/>
    </row>
    <row r="10446" ht="15.0" customHeight="1">
      <c r="E10446" s="64"/>
      <c r="F10446" s="65"/>
      <c r="G10446" s="64"/>
    </row>
    <row r="10447" ht="15.0" customHeight="1">
      <c r="E10447" s="64"/>
      <c r="F10447" s="65"/>
      <c r="G10447" s="64"/>
    </row>
    <row r="10448" ht="15.0" customHeight="1">
      <c r="E10448" s="64"/>
      <c r="F10448" s="65"/>
      <c r="G10448" s="64"/>
    </row>
    <row r="10449" ht="15.0" customHeight="1">
      <c r="E10449" s="64"/>
      <c r="F10449" s="65"/>
      <c r="G10449" s="64"/>
    </row>
    <row r="10450" ht="15.0" customHeight="1">
      <c r="E10450" s="64"/>
      <c r="F10450" s="65"/>
      <c r="G10450" s="64"/>
    </row>
    <row r="10451" ht="15.0" customHeight="1">
      <c r="E10451" s="64"/>
      <c r="F10451" s="65"/>
      <c r="G10451" s="64"/>
    </row>
    <row r="10452" ht="15.0" customHeight="1">
      <c r="E10452" s="64"/>
      <c r="F10452" s="65"/>
      <c r="G10452" s="64"/>
    </row>
    <row r="10453" ht="15.0" customHeight="1">
      <c r="E10453" s="64"/>
      <c r="F10453" s="65"/>
      <c r="G10453" s="64"/>
    </row>
    <row r="10454" ht="15.0" customHeight="1">
      <c r="E10454" s="64"/>
      <c r="F10454" s="65"/>
      <c r="G10454" s="64"/>
    </row>
    <row r="10455" ht="15.0" customHeight="1">
      <c r="E10455" s="64"/>
      <c r="F10455" s="65"/>
      <c r="G10455" s="64"/>
    </row>
    <row r="10456" ht="15.0" customHeight="1">
      <c r="E10456" s="64"/>
      <c r="F10456" s="65"/>
      <c r="G10456" s="64"/>
    </row>
    <row r="10457" ht="15.0" customHeight="1">
      <c r="E10457" s="64"/>
      <c r="F10457" s="65"/>
      <c r="G10457" s="64"/>
    </row>
    <row r="10458" ht="15.0" customHeight="1">
      <c r="E10458" s="64"/>
      <c r="F10458" s="65"/>
      <c r="G10458" s="64"/>
    </row>
    <row r="10459" ht="15.0" customHeight="1">
      <c r="E10459" s="64"/>
      <c r="F10459" s="65"/>
      <c r="G10459" s="64"/>
    </row>
    <row r="10460" ht="15.0" customHeight="1">
      <c r="E10460" s="64"/>
      <c r="F10460" s="65"/>
      <c r="G10460" s="64"/>
    </row>
    <row r="10461" ht="15.0" customHeight="1">
      <c r="E10461" s="64"/>
      <c r="F10461" s="65"/>
      <c r="G10461" s="64"/>
    </row>
    <row r="10462" ht="15.0" customHeight="1">
      <c r="E10462" s="64"/>
      <c r="F10462" s="65"/>
      <c r="G10462" s="64"/>
    </row>
    <row r="10463" ht="15.0" customHeight="1">
      <c r="E10463" s="64"/>
      <c r="F10463" s="65"/>
      <c r="G10463" s="64"/>
    </row>
    <row r="10464" ht="15.0" customHeight="1">
      <c r="E10464" s="64"/>
      <c r="F10464" s="65"/>
      <c r="G10464" s="64"/>
    </row>
    <row r="10465" ht="15.0" customHeight="1">
      <c r="E10465" s="64"/>
      <c r="F10465" s="65"/>
      <c r="G10465" s="64"/>
    </row>
    <row r="10466" ht="15.0" customHeight="1">
      <c r="E10466" s="64"/>
      <c r="F10466" s="65"/>
      <c r="G10466" s="64"/>
    </row>
    <row r="10467" ht="15.0" customHeight="1">
      <c r="E10467" s="64"/>
      <c r="F10467" s="65"/>
      <c r="G10467" s="64"/>
    </row>
    <row r="10468" ht="15.0" customHeight="1">
      <c r="E10468" s="64"/>
      <c r="F10468" s="65"/>
      <c r="G10468" s="64"/>
    </row>
    <row r="10469" ht="15.0" customHeight="1">
      <c r="E10469" s="64"/>
      <c r="F10469" s="65"/>
      <c r="G10469" s="64"/>
    </row>
    <row r="10470" ht="15.0" customHeight="1">
      <c r="E10470" s="64"/>
      <c r="F10470" s="65"/>
      <c r="G10470" s="64"/>
    </row>
    <row r="10471" ht="15.0" customHeight="1">
      <c r="E10471" s="64"/>
      <c r="F10471" s="65"/>
      <c r="G10471" s="64"/>
    </row>
    <row r="10472" ht="15.0" customHeight="1">
      <c r="E10472" s="64"/>
      <c r="F10472" s="65"/>
      <c r="G10472" s="64"/>
    </row>
    <row r="10473" ht="15.0" customHeight="1">
      <c r="E10473" s="64"/>
      <c r="F10473" s="65"/>
      <c r="G10473" s="64"/>
    </row>
    <row r="10474" ht="15.0" customHeight="1">
      <c r="E10474" s="64"/>
      <c r="F10474" s="65"/>
      <c r="G10474" s="64"/>
    </row>
    <row r="10475" ht="15.0" customHeight="1">
      <c r="E10475" s="64"/>
      <c r="F10475" s="65"/>
      <c r="G10475" s="64"/>
    </row>
    <row r="10476" ht="15.0" customHeight="1">
      <c r="E10476" s="64"/>
      <c r="F10476" s="65"/>
      <c r="G10476" s="64"/>
    </row>
    <row r="10477" ht="15.0" customHeight="1">
      <c r="E10477" s="64"/>
      <c r="F10477" s="65"/>
      <c r="G10477" s="64"/>
    </row>
    <row r="10478" ht="15.0" customHeight="1">
      <c r="E10478" s="64"/>
      <c r="F10478" s="65"/>
      <c r="G10478" s="64"/>
    </row>
    <row r="10479" ht="15.0" customHeight="1">
      <c r="E10479" s="64"/>
      <c r="F10479" s="65"/>
      <c r="G10479" s="64"/>
    </row>
    <row r="10480" ht="15.0" customHeight="1">
      <c r="E10480" s="64"/>
      <c r="F10480" s="65"/>
      <c r="G10480" s="64"/>
    </row>
    <row r="10481" ht="15.0" customHeight="1">
      <c r="E10481" s="64"/>
      <c r="F10481" s="65"/>
      <c r="G10481" s="64"/>
    </row>
    <row r="10482" ht="15.0" customHeight="1">
      <c r="E10482" s="64"/>
      <c r="F10482" s="65"/>
      <c r="G10482" s="64"/>
    </row>
    <row r="10483" ht="15.0" customHeight="1">
      <c r="E10483" s="64"/>
      <c r="F10483" s="65"/>
      <c r="G10483" s="64"/>
    </row>
    <row r="10484" ht="15.0" customHeight="1">
      <c r="E10484" s="64"/>
      <c r="F10484" s="65"/>
      <c r="G10484" s="64"/>
    </row>
    <row r="10485" ht="15.0" customHeight="1">
      <c r="E10485" s="64"/>
      <c r="F10485" s="65"/>
      <c r="G10485" s="64"/>
    </row>
    <row r="10486" ht="15.0" customHeight="1">
      <c r="E10486" s="64"/>
      <c r="F10486" s="65"/>
      <c r="G10486" s="64"/>
    </row>
    <row r="10487" ht="15.0" customHeight="1">
      <c r="E10487" s="64"/>
      <c r="F10487" s="65"/>
      <c r="G10487" s="64"/>
    </row>
    <row r="10488" ht="15.0" customHeight="1">
      <c r="E10488" s="64"/>
      <c r="F10488" s="65"/>
      <c r="G10488" s="64"/>
    </row>
    <row r="10489" ht="15.0" customHeight="1">
      <c r="E10489" s="64"/>
      <c r="F10489" s="65"/>
      <c r="G10489" s="64"/>
    </row>
    <row r="10490" ht="15.0" customHeight="1">
      <c r="E10490" s="64"/>
      <c r="F10490" s="65"/>
      <c r="G10490" s="64"/>
    </row>
    <row r="10491" ht="15.0" customHeight="1">
      <c r="E10491" s="64"/>
      <c r="F10491" s="65"/>
      <c r="G10491" s="64"/>
    </row>
    <row r="10492" ht="15.0" customHeight="1">
      <c r="E10492" s="64"/>
      <c r="F10492" s="65"/>
      <c r="G10492" s="64"/>
    </row>
    <row r="10493" ht="15.0" customHeight="1">
      <c r="E10493" s="64"/>
      <c r="F10493" s="65"/>
      <c r="G10493" s="64"/>
    </row>
    <row r="10494" ht="15.0" customHeight="1">
      <c r="E10494" s="64"/>
      <c r="F10494" s="65"/>
      <c r="G10494" s="64"/>
    </row>
    <row r="10495" ht="15.0" customHeight="1">
      <c r="E10495" s="64"/>
      <c r="F10495" s="65"/>
      <c r="G10495" s="64"/>
    </row>
    <row r="10496" ht="15.0" customHeight="1">
      <c r="E10496" s="64"/>
      <c r="F10496" s="65"/>
      <c r="G10496" s="64"/>
    </row>
    <row r="10497" ht="15.0" customHeight="1">
      <c r="E10497" s="64"/>
      <c r="F10497" s="65"/>
      <c r="G10497" s="64"/>
    </row>
    <row r="10498" ht="15.0" customHeight="1">
      <c r="E10498" s="64"/>
      <c r="F10498" s="65"/>
      <c r="G10498" s="64"/>
    </row>
    <row r="10499" ht="15.0" customHeight="1">
      <c r="E10499" s="64"/>
      <c r="F10499" s="65"/>
      <c r="G10499" s="64"/>
    </row>
    <row r="10500" ht="15.0" customHeight="1">
      <c r="E10500" s="64"/>
      <c r="F10500" s="65"/>
      <c r="G10500" s="64"/>
    </row>
    <row r="10501" ht="15.0" customHeight="1">
      <c r="E10501" s="64"/>
      <c r="F10501" s="65"/>
      <c r="G10501" s="64"/>
    </row>
    <row r="10502" ht="15.0" customHeight="1">
      <c r="E10502" s="64"/>
      <c r="F10502" s="65"/>
      <c r="G10502" s="64"/>
    </row>
    <row r="10503" ht="15.0" customHeight="1">
      <c r="E10503" s="64"/>
      <c r="F10503" s="65"/>
      <c r="G10503" s="64"/>
    </row>
    <row r="10504" ht="15.0" customHeight="1">
      <c r="E10504" s="64"/>
      <c r="F10504" s="65"/>
      <c r="G10504" s="64"/>
    </row>
    <row r="10505" ht="15.0" customHeight="1">
      <c r="E10505" s="64"/>
      <c r="F10505" s="65"/>
      <c r="G10505" s="64"/>
    </row>
    <row r="10506" ht="15.0" customHeight="1">
      <c r="E10506" s="64"/>
      <c r="F10506" s="65"/>
      <c r="G10506" s="64"/>
    </row>
    <row r="10507" ht="15.0" customHeight="1">
      <c r="E10507" s="64"/>
      <c r="F10507" s="65"/>
      <c r="G10507" s="64"/>
    </row>
    <row r="10508" ht="15.0" customHeight="1">
      <c r="E10508" s="64"/>
      <c r="F10508" s="65"/>
      <c r="G10508" s="64"/>
    </row>
    <row r="10509" ht="15.0" customHeight="1">
      <c r="E10509" s="64"/>
      <c r="F10509" s="65"/>
      <c r="G10509" s="64"/>
    </row>
    <row r="10510" ht="15.0" customHeight="1">
      <c r="E10510" s="64"/>
      <c r="F10510" s="65"/>
      <c r="G10510" s="64"/>
    </row>
    <row r="10511" ht="15.0" customHeight="1">
      <c r="E10511" s="64"/>
      <c r="F10511" s="65"/>
      <c r="G10511" s="64"/>
    </row>
    <row r="10512" ht="15.0" customHeight="1">
      <c r="E10512" s="64"/>
      <c r="F10512" s="65"/>
      <c r="G10512" s="64"/>
    </row>
    <row r="10513" ht="15.0" customHeight="1">
      <c r="E10513" s="64"/>
      <c r="F10513" s="65"/>
      <c r="G10513" s="64"/>
    </row>
    <row r="10514" ht="15.0" customHeight="1">
      <c r="E10514" s="64"/>
      <c r="F10514" s="65"/>
      <c r="G10514" s="64"/>
    </row>
    <row r="10515" ht="15.0" customHeight="1">
      <c r="E10515" s="64"/>
      <c r="F10515" s="65"/>
      <c r="G10515" s="64"/>
    </row>
    <row r="10516" ht="15.0" customHeight="1">
      <c r="E10516" s="64"/>
      <c r="F10516" s="65"/>
      <c r="G10516" s="64"/>
    </row>
    <row r="10517" ht="15.0" customHeight="1">
      <c r="E10517" s="64"/>
      <c r="F10517" s="65"/>
      <c r="G10517" s="64"/>
    </row>
    <row r="10518" ht="15.0" customHeight="1">
      <c r="E10518" s="64"/>
      <c r="F10518" s="65"/>
      <c r="G10518" s="64"/>
    </row>
    <row r="10519" ht="15.0" customHeight="1">
      <c r="E10519" s="64"/>
      <c r="F10519" s="65"/>
      <c r="G10519" s="64"/>
    </row>
    <row r="10520" ht="15.0" customHeight="1">
      <c r="E10520" s="64"/>
      <c r="F10520" s="65"/>
      <c r="G10520" s="64"/>
    </row>
    <row r="10521" ht="15.0" customHeight="1">
      <c r="E10521" s="64"/>
      <c r="F10521" s="65"/>
      <c r="G10521" s="64"/>
    </row>
    <row r="10522" ht="15.0" customHeight="1">
      <c r="E10522" s="64"/>
      <c r="F10522" s="65"/>
      <c r="G10522" s="64"/>
    </row>
    <row r="10523" ht="15.0" customHeight="1">
      <c r="E10523" s="64"/>
      <c r="F10523" s="65"/>
      <c r="G10523" s="64"/>
    </row>
    <row r="10524" ht="15.0" customHeight="1">
      <c r="E10524" s="64"/>
      <c r="F10524" s="65"/>
      <c r="G10524" s="64"/>
    </row>
    <row r="10525" ht="15.0" customHeight="1">
      <c r="E10525" s="64"/>
      <c r="F10525" s="65"/>
      <c r="G10525" s="64"/>
    </row>
    <row r="10526" ht="15.0" customHeight="1">
      <c r="E10526" s="64"/>
      <c r="F10526" s="65"/>
      <c r="G10526" s="64"/>
    </row>
    <row r="10527" ht="15.0" customHeight="1">
      <c r="E10527" s="64"/>
      <c r="F10527" s="65"/>
      <c r="G10527" s="64"/>
    </row>
    <row r="10528" ht="15.0" customHeight="1">
      <c r="E10528" s="64"/>
      <c r="F10528" s="65"/>
      <c r="G10528" s="64"/>
    </row>
    <row r="10529" ht="15.0" customHeight="1">
      <c r="E10529" s="64"/>
      <c r="F10529" s="65"/>
      <c r="G10529" s="64"/>
    </row>
    <row r="10530" ht="15.0" customHeight="1">
      <c r="E10530" s="64"/>
      <c r="F10530" s="65"/>
      <c r="G10530" s="64"/>
    </row>
    <row r="10531" ht="15.0" customHeight="1">
      <c r="E10531" s="64"/>
      <c r="F10531" s="65"/>
      <c r="G10531" s="64"/>
    </row>
    <row r="10532" ht="15.0" customHeight="1">
      <c r="E10532" s="64"/>
      <c r="F10532" s="65"/>
      <c r="G10532" s="64"/>
    </row>
    <row r="10533" ht="15.0" customHeight="1">
      <c r="E10533" s="64"/>
      <c r="F10533" s="65"/>
      <c r="G10533" s="64"/>
    </row>
    <row r="10534" ht="15.0" customHeight="1">
      <c r="E10534" s="64"/>
      <c r="F10534" s="65"/>
      <c r="G10534" s="64"/>
    </row>
    <row r="10535" ht="15.0" customHeight="1">
      <c r="E10535" s="64"/>
      <c r="F10535" s="65"/>
      <c r="G10535" s="64"/>
    </row>
    <row r="10536" ht="15.0" customHeight="1">
      <c r="E10536" s="64"/>
      <c r="F10536" s="65"/>
      <c r="G10536" s="64"/>
    </row>
    <row r="10537" ht="15.0" customHeight="1">
      <c r="E10537" s="64"/>
      <c r="F10537" s="65"/>
      <c r="G10537" s="64"/>
    </row>
    <row r="10538" ht="15.0" customHeight="1">
      <c r="E10538" s="64"/>
      <c r="F10538" s="65"/>
      <c r="G10538" s="64"/>
    </row>
    <row r="10539" ht="15.0" customHeight="1">
      <c r="E10539" s="64"/>
      <c r="F10539" s="65"/>
      <c r="G10539" s="64"/>
    </row>
    <row r="10540" ht="15.0" customHeight="1">
      <c r="E10540" s="64"/>
      <c r="F10540" s="65"/>
      <c r="G10540" s="64"/>
    </row>
    <row r="10541" ht="15.0" customHeight="1">
      <c r="E10541" s="64"/>
      <c r="F10541" s="65"/>
      <c r="G10541" s="64"/>
    </row>
    <row r="10542" ht="15.0" customHeight="1">
      <c r="E10542" s="64"/>
      <c r="F10542" s="65"/>
      <c r="G10542" s="64"/>
    </row>
    <row r="10543" ht="15.0" customHeight="1">
      <c r="E10543" s="64"/>
      <c r="F10543" s="65"/>
      <c r="G10543" s="64"/>
    </row>
    <row r="10544" ht="15.0" customHeight="1">
      <c r="E10544" s="64"/>
      <c r="F10544" s="65"/>
      <c r="G10544" s="64"/>
    </row>
    <row r="10545" ht="15.0" customHeight="1">
      <c r="E10545" s="64"/>
      <c r="F10545" s="65"/>
      <c r="G10545" s="64"/>
    </row>
    <row r="10546" ht="15.0" customHeight="1">
      <c r="E10546" s="64"/>
      <c r="F10546" s="65"/>
      <c r="G10546" s="64"/>
    </row>
    <row r="10547" ht="15.0" customHeight="1">
      <c r="E10547" s="64"/>
      <c r="F10547" s="65"/>
      <c r="G10547" s="64"/>
    </row>
    <row r="10548" ht="15.0" customHeight="1">
      <c r="E10548" s="64"/>
      <c r="F10548" s="65"/>
      <c r="G10548" s="64"/>
    </row>
    <row r="10549" ht="15.0" customHeight="1">
      <c r="E10549" s="64"/>
      <c r="F10549" s="65"/>
      <c r="G10549" s="64"/>
    </row>
    <row r="10550" ht="15.0" customHeight="1">
      <c r="E10550" s="64"/>
      <c r="F10550" s="65"/>
      <c r="G10550" s="64"/>
    </row>
    <row r="10551" ht="15.0" customHeight="1">
      <c r="E10551" s="64"/>
      <c r="F10551" s="65"/>
      <c r="G10551" s="64"/>
    </row>
    <row r="10552" ht="15.0" customHeight="1">
      <c r="E10552" s="64"/>
      <c r="F10552" s="65"/>
      <c r="G10552" s="64"/>
    </row>
    <row r="10553" ht="15.0" customHeight="1">
      <c r="E10553" s="64"/>
      <c r="F10553" s="65"/>
      <c r="G10553" s="64"/>
    </row>
    <row r="10554" ht="15.0" customHeight="1">
      <c r="E10554" s="64"/>
      <c r="F10554" s="65"/>
      <c r="G10554" s="64"/>
    </row>
    <row r="10555" ht="15.0" customHeight="1">
      <c r="E10555" s="64"/>
      <c r="F10555" s="65"/>
      <c r="G10555" s="64"/>
    </row>
    <row r="10556" ht="15.0" customHeight="1">
      <c r="E10556" s="64"/>
      <c r="F10556" s="65"/>
      <c r="G10556" s="64"/>
    </row>
    <row r="10557" ht="15.0" customHeight="1">
      <c r="E10557" s="64"/>
      <c r="F10557" s="65"/>
      <c r="G10557" s="64"/>
    </row>
    <row r="10558" ht="15.0" customHeight="1">
      <c r="E10558" s="64"/>
      <c r="F10558" s="65"/>
      <c r="G10558" s="64"/>
    </row>
    <row r="10559" ht="15.0" customHeight="1">
      <c r="E10559" s="64"/>
      <c r="F10559" s="65"/>
      <c r="G10559" s="64"/>
    </row>
    <row r="10560" ht="15.0" customHeight="1">
      <c r="E10560" s="64"/>
      <c r="F10560" s="65"/>
      <c r="G10560" s="64"/>
    </row>
    <row r="10561" ht="15.0" customHeight="1">
      <c r="E10561" s="64"/>
      <c r="F10561" s="65"/>
      <c r="G10561" s="64"/>
    </row>
    <row r="10562" ht="15.0" customHeight="1">
      <c r="E10562" s="64"/>
      <c r="F10562" s="65"/>
      <c r="G10562" s="64"/>
    </row>
    <row r="10563" ht="15.0" customHeight="1">
      <c r="E10563" s="64"/>
      <c r="F10563" s="65"/>
      <c r="G10563" s="64"/>
    </row>
    <row r="10564" ht="15.0" customHeight="1">
      <c r="E10564" s="64"/>
      <c r="F10564" s="65"/>
      <c r="G10564" s="64"/>
    </row>
    <row r="10565" ht="15.0" customHeight="1">
      <c r="E10565" s="64"/>
      <c r="F10565" s="65"/>
      <c r="G10565" s="64"/>
    </row>
    <row r="10566" ht="15.0" customHeight="1">
      <c r="E10566" s="64"/>
      <c r="F10566" s="65"/>
      <c r="G10566" s="64"/>
    </row>
    <row r="10567" ht="15.0" customHeight="1">
      <c r="E10567" s="64"/>
      <c r="F10567" s="65"/>
      <c r="G10567" s="64"/>
    </row>
    <row r="10568" ht="15.0" customHeight="1">
      <c r="E10568" s="64"/>
      <c r="F10568" s="65"/>
      <c r="G10568" s="64"/>
    </row>
    <row r="10569" ht="15.0" customHeight="1">
      <c r="E10569" s="64"/>
      <c r="F10569" s="65"/>
      <c r="G10569" s="64"/>
    </row>
    <row r="10570" ht="15.0" customHeight="1">
      <c r="E10570" s="64"/>
      <c r="F10570" s="65"/>
      <c r="G10570" s="64"/>
    </row>
    <row r="10571" ht="15.0" customHeight="1">
      <c r="E10571" s="64"/>
      <c r="F10571" s="65"/>
      <c r="G10571" s="64"/>
    </row>
    <row r="10572" ht="15.0" customHeight="1">
      <c r="E10572" s="64"/>
      <c r="F10572" s="65"/>
      <c r="G10572" s="64"/>
    </row>
    <row r="10573" ht="15.0" customHeight="1">
      <c r="E10573" s="64"/>
      <c r="F10573" s="65"/>
      <c r="G10573" s="64"/>
    </row>
    <row r="10574" ht="15.0" customHeight="1">
      <c r="E10574" s="64"/>
      <c r="F10574" s="65"/>
      <c r="G10574" s="64"/>
    </row>
    <row r="10575" ht="15.0" customHeight="1">
      <c r="E10575" s="64"/>
      <c r="F10575" s="65"/>
      <c r="G10575" s="64"/>
    </row>
    <row r="10576" ht="15.0" customHeight="1">
      <c r="E10576" s="64"/>
      <c r="F10576" s="65"/>
      <c r="G10576" s="64"/>
    </row>
    <row r="10577" ht="15.0" customHeight="1">
      <c r="E10577" s="64"/>
      <c r="F10577" s="65"/>
      <c r="G10577" s="64"/>
    </row>
    <row r="10578" ht="15.0" customHeight="1">
      <c r="E10578" s="64"/>
      <c r="F10578" s="65"/>
      <c r="G10578" s="64"/>
    </row>
    <row r="10579" ht="15.0" customHeight="1">
      <c r="E10579" s="64"/>
      <c r="F10579" s="65"/>
      <c r="G10579" s="64"/>
    </row>
    <row r="10580" ht="15.0" customHeight="1">
      <c r="E10580" s="64"/>
      <c r="F10580" s="65"/>
      <c r="G10580" s="64"/>
    </row>
    <row r="10581" ht="15.0" customHeight="1">
      <c r="E10581" s="64"/>
      <c r="F10581" s="65"/>
      <c r="G10581" s="64"/>
    </row>
    <row r="10582" ht="15.0" customHeight="1">
      <c r="E10582" s="64"/>
      <c r="F10582" s="65"/>
      <c r="G10582" s="64"/>
    </row>
    <row r="10583" ht="15.0" customHeight="1">
      <c r="E10583" s="64"/>
      <c r="F10583" s="65"/>
      <c r="G10583" s="64"/>
    </row>
    <row r="10584" ht="15.0" customHeight="1">
      <c r="E10584" s="64"/>
      <c r="F10584" s="65"/>
      <c r="G10584" s="64"/>
    </row>
    <row r="10585" ht="15.0" customHeight="1">
      <c r="E10585" s="64"/>
      <c r="F10585" s="65"/>
      <c r="G10585" s="64"/>
    </row>
    <row r="10586" ht="15.0" customHeight="1">
      <c r="E10586" s="64"/>
      <c r="F10586" s="65"/>
      <c r="G10586" s="64"/>
    </row>
    <row r="10587" ht="15.0" customHeight="1">
      <c r="E10587" s="64"/>
      <c r="F10587" s="65"/>
      <c r="G10587" s="64"/>
    </row>
    <row r="10588" ht="15.0" customHeight="1">
      <c r="E10588" s="64"/>
      <c r="F10588" s="65"/>
      <c r="G10588" s="64"/>
    </row>
    <row r="10589" ht="15.0" customHeight="1">
      <c r="E10589" s="64"/>
      <c r="F10589" s="65"/>
      <c r="G10589" s="64"/>
    </row>
    <row r="10590" ht="15.0" customHeight="1">
      <c r="E10590" s="64"/>
      <c r="F10590" s="65"/>
      <c r="G10590" s="64"/>
    </row>
    <row r="10591" ht="15.0" customHeight="1">
      <c r="E10591" s="64"/>
      <c r="F10591" s="65"/>
      <c r="G10591" s="64"/>
    </row>
    <row r="10592" ht="15.0" customHeight="1">
      <c r="E10592" s="64"/>
      <c r="F10592" s="65"/>
      <c r="G10592" s="64"/>
    </row>
    <row r="10593" ht="15.0" customHeight="1">
      <c r="E10593" s="64"/>
      <c r="F10593" s="65"/>
      <c r="G10593" s="64"/>
    </row>
    <row r="10594" ht="15.0" customHeight="1">
      <c r="E10594" s="64"/>
      <c r="F10594" s="65"/>
      <c r="G10594" s="64"/>
    </row>
    <row r="10595" ht="15.0" customHeight="1">
      <c r="E10595" s="64"/>
      <c r="F10595" s="65"/>
      <c r="G10595" s="64"/>
    </row>
    <row r="10596" ht="15.0" customHeight="1">
      <c r="E10596" s="64"/>
      <c r="F10596" s="65"/>
      <c r="G10596" s="64"/>
    </row>
    <row r="10597" ht="15.0" customHeight="1">
      <c r="E10597" s="64"/>
      <c r="F10597" s="65"/>
      <c r="G10597" s="64"/>
    </row>
    <row r="10598" ht="15.0" customHeight="1">
      <c r="E10598" s="64"/>
      <c r="F10598" s="65"/>
      <c r="G10598" s="64"/>
    </row>
    <row r="10599" ht="15.0" customHeight="1">
      <c r="E10599" s="64"/>
      <c r="F10599" s="65"/>
      <c r="G10599" s="64"/>
    </row>
    <row r="10600" ht="15.0" customHeight="1">
      <c r="E10600" s="64"/>
      <c r="F10600" s="65"/>
      <c r="G10600" s="64"/>
    </row>
    <row r="10601" ht="15.0" customHeight="1">
      <c r="E10601" s="64"/>
      <c r="F10601" s="65"/>
      <c r="G10601" s="64"/>
    </row>
    <row r="10602" ht="15.0" customHeight="1">
      <c r="E10602" s="64"/>
      <c r="F10602" s="65"/>
      <c r="G10602" s="64"/>
    </row>
    <row r="10603" ht="15.0" customHeight="1">
      <c r="E10603" s="64"/>
      <c r="F10603" s="65"/>
      <c r="G10603" s="64"/>
    </row>
    <row r="10604" ht="15.0" customHeight="1">
      <c r="E10604" s="64"/>
      <c r="F10604" s="65"/>
      <c r="G10604" s="64"/>
    </row>
    <row r="10605" ht="15.0" customHeight="1">
      <c r="E10605" s="64"/>
      <c r="F10605" s="65"/>
      <c r="G10605" s="64"/>
    </row>
    <row r="10606" ht="15.0" customHeight="1">
      <c r="E10606" s="64"/>
      <c r="F10606" s="65"/>
      <c r="G10606" s="64"/>
    </row>
    <row r="10607" ht="15.0" customHeight="1">
      <c r="E10607" s="64"/>
      <c r="F10607" s="65"/>
      <c r="G10607" s="64"/>
    </row>
    <row r="10608" ht="15.0" customHeight="1">
      <c r="E10608" s="64"/>
      <c r="F10608" s="65"/>
      <c r="G10608" s="64"/>
    </row>
    <row r="10609" ht="15.0" customHeight="1">
      <c r="E10609" s="64"/>
      <c r="F10609" s="65"/>
      <c r="G10609" s="64"/>
    </row>
    <row r="10610" ht="15.0" customHeight="1">
      <c r="E10610" s="64"/>
      <c r="F10610" s="65"/>
      <c r="G10610" s="64"/>
    </row>
    <row r="10611" ht="15.0" customHeight="1">
      <c r="E10611" s="64"/>
      <c r="F10611" s="65"/>
      <c r="G10611" s="64"/>
    </row>
    <row r="10612" ht="15.0" customHeight="1">
      <c r="E10612" s="64"/>
      <c r="F10612" s="65"/>
      <c r="G10612" s="64"/>
    </row>
    <row r="10613" ht="15.0" customHeight="1">
      <c r="E10613" s="64"/>
      <c r="F10613" s="65"/>
      <c r="G10613" s="64"/>
    </row>
    <row r="10614" ht="15.0" customHeight="1">
      <c r="E10614" s="64"/>
      <c r="F10614" s="65"/>
      <c r="G10614" s="64"/>
    </row>
    <row r="10615" ht="15.0" customHeight="1">
      <c r="E10615" s="64"/>
      <c r="F10615" s="65"/>
      <c r="G10615" s="64"/>
    </row>
    <row r="10616" ht="15.0" customHeight="1">
      <c r="E10616" s="64"/>
      <c r="F10616" s="65"/>
      <c r="G10616" s="64"/>
    </row>
    <row r="10617" ht="15.0" customHeight="1">
      <c r="E10617" s="64"/>
      <c r="F10617" s="65"/>
      <c r="G10617" s="64"/>
    </row>
    <row r="10618" ht="15.0" customHeight="1">
      <c r="E10618" s="64"/>
      <c r="F10618" s="65"/>
      <c r="G10618" s="64"/>
    </row>
    <row r="10619" ht="15.0" customHeight="1">
      <c r="E10619" s="64"/>
      <c r="F10619" s="65"/>
      <c r="G10619" s="64"/>
    </row>
    <row r="10620" ht="15.0" customHeight="1">
      <c r="E10620" s="64"/>
      <c r="F10620" s="65"/>
      <c r="G10620" s="64"/>
    </row>
    <row r="10621" ht="15.0" customHeight="1">
      <c r="E10621" s="64"/>
      <c r="F10621" s="65"/>
      <c r="G10621" s="64"/>
    </row>
    <row r="10622" ht="15.0" customHeight="1">
      <c r="E10622" s="64"/>
      <c r="F10622" s="65"/>
      <c r="G10622" s="64"/>
    </row>
    <row r="10623" ht="15.0" customHeight="1">
      <c r="E10623" s="64"/>
      <c r="F10623" s="65"/>
      <c r="G10623" s="64"/>
    </row>
    <row r="10624" ht="15.0" customHeight="1">
      <c r="E10624" s="64"/>
      <c r="F10624" s="65"/>
      <c r="G10624" s="64"/>
    </row>
    <row r="10625" ht="15.0" customHeight="1">
      <c r="E10625" s="64"/>
      <c r="F10625" s="65"/>
      <c r="G10625" s="64"/>
    </row>
    <row r="10626" ht="15.0" customHeight="1">
      <c r="E10626" s="64"/>
      <c r="F10626" s="65"/>
      <c r="G10626" s="64"/>
    </row>
    <row r="10627" ht="15.0" customHeight="1">
      <c r="E10627" s="64"/>
      <c r="F10627" s="65"/>
      <c r="G10627" s="64"/>
    </row>
    <row r="10628" ht="15.0" customHeight="1">
      <c r="E10628" s="64"/>
      <c r="F10628" s="65"/>
      <c r="G10628" s="64"/>
    </row>
    <row r="10629" ht="15.0" customHeight="1">
      <c r="E10629" s="64"/>
      <c r="F10629" s="65"/>
      <c r="G10629" s="64"/>
    </row>
    <row r="10630" ht="15.0" customHeight="1">
      <c r="E10630" s="64"/>
      <c r="F10630" s="65"/>
      <c r="G10630" s="64"/>
    </row>
    <row r="10631" ht="15.0" customHeight="1">
      <c r="E10631" s="64"/>
      <c r="F10631" s="65"/>
      <c r="G10631" s="64"/>
    </row>
    <row r="10632" ht="15.0" customHeight="1">
      <c r="E10632" s="64"/>
      <c r="F10632" s="65"/>
      <c r="G10632" s="64"/>
    </row>
    <row r="10633" ht="15.0" customHeight="1">
      <c r="E10633" s="64"/>
      <c r="F10633" s="65"/>
      <c r="G10633" s="64"/>
    </row>
    <row r="10634" ht="15.0" customHeight="1">
      <c r="E10634" s="64"/>
      <c r="F10634" s="65"/>
      <c r="G10634" s="64"/>
    </row>
    <row r="10635" ht="15.0" customHeight="1">
      <c r="E10635" s="64"/>
      <c r="F10635" s="65"/>
      <c r="G10635" s="64"/>
    </row>
    <row r="10636" ht="15.0" customHeight="1">
      <c r="E10636" s="64"/>
      <c r="F10636" s="65"/>
      <c r="G10636" s="64"/>
    </row>
    <row r="10637" ht="15.0" customHeight="1">
      <c r="E10637" s="64"/>
      <c r="F10637" s="65"/>
      <c r="G10637" s="64"/>
    </row>
    <row r="10638" ht="15.0" customHeight="1">
      <c r="E10638" s="64"/>
      <c r="F10638" s="65"/>
      <c r="G10638" s="64"/>
    </row>
    <row r="10639" ht="15.0" customHeight="1">
      <c r="E10639" s="64"/>
      <c r="F10639" s="65"/>
      <c r="G10639" s="64"/>
    </row>
    <row r="10640" ht="15.0" customHeight="1">
      <c r="E10640" s="64"/>
      <c r="F10640" s="65"/>
      <c r="G10640" s="64"/>
    </row>
    <row r="10641" ht="15.0" customHeight="1">
      <c r="E10641" s="64"/>
      <c r="F10641" s="65"/>
      <c r="G10641" s="64"/>
    </row>
    <row r="10642" ht="15.0" customHeight="1">
      <c r="E10642" s="64"/>
      <c r="F10642" s="65"/>
      <c r="G10642" s="64"/>
    </row>
    <row r="10643" ht="15.0" customHeight="1">
      <c r="E10643" s="64"/>
      <c r="F10643" s="65"/>
      <c r="G10643" s="64"/>
    </row>
    <row r="10644" ht="15.0" customHeight="1">
      <c r="E10644" s="64"/>
      <c r="F10644" s="65"/>
      <c r="G10644" s="64"/>
    </row>
    <row r="10645" ht="15.0" customHeight="1">
      <c r="E10645" s="64"/>
      <c r="F10645" s="65"/>
      <c r="G10645" s="64"/>
    </row>
    <row r="10646" ht="15.0" customHeight="1">
      <c r="E10646" s="64"/>
      <c r="F10646" s="65"/>
      <c r="G10646" s="64"/>
    </row>
    <row r="10647" ht="15.0" customHeight="1">
      <c r="E10647" s="64"/>
      <c r="F10647" s="65"/>
      <c r="G10647" s="64"/>
    </row>
    <row r="10648" ht="15.0" customHeight="1">
      <c r="E10648" s="64"/>
      <c r="F10648" s="65"/>
      <c r="G10648" s="64"/>
    </row>
    <row r="10649" ht="15.0" customHeight="1">
      <c r="E10649" s="64"/>
      <c r="F10649" s="65"/>
      <c r="G10649" s="64"/>
    </row>
    <row r="10650" ht="15.0" customHeight="1">
      <c r="E10650" s="64"/>
      <c r="F10650" s="65"/>
      <c r="G10650" s="64"/>
    </row>
    <row r="10651" ht="15.0" customHeight="1">
      <c r="E10651" s="64"/>
      <c r="F10651" s="65"/>
      <c r="G10651" s="64"/>
    </row>
    <row r="10652" ht="15.0" customHeight="1">
      <c r="E10652" s="64"/>
      <c r="F10652" s="65"/>
      <c r="G10652" s="64"/>
    </row>
    <row r="10653" ht="15.0" customHeight="1">
      <c r="E10653" s="64"/>
      <c r="F10653" s="65"/>
      <c r="G10653" s="64"/>
    </row>
    <row r="10654" ht="15.0" customHeight="1">
      <c r="E10654" s="64"/>
      <c r="F10654" s="65"/>
      <c r="G10654" s="64"/>
    </row>
    <row r="10655" ht="15.0" customHeight="1">
      <c r="E10655" s="64"/>
      <c r="F10655" s="65"/>
      <c r="G10655" s="64"/>
    </row>
    <row r="10656" ht="15.0" customHeight="1">
      <c r="E10656" s="64"/>
      <c r="F10656" s="65"/>
      <c r="G10656" s="64"/>
    </row>
    <row r="10657" ht="15.0" customHeight="1">
      <c r="E10657" s="64"/>
      <c r="F10657" s="65"/>
      <c r="G10657" s="64"/>
    </row>
    <row r="10658" ht="15.0" customHeight="1">
      <c r="E10658" s="64"/>
      <c r="F10658" s="65"/>
      <c r="G10658" s="64"/>
    </row>
    <row r="10659" ht="15.0" customHeight="1">
      <c r="E10659" s="64"/>
      <c r="F10659" s="65"/>
      <c r="G10659" s="64"/>
    </row>
    <row r="10660" ht="15.0" customHeight="1">
      <c r="E10660" s="64"/>
      <c r="F10660" s="65"/>
      <c r="G10660" s="64"/>
    </row>
    <row r="10661" ht="15.0" customHeight="1">
      <c r="E10661" s="64"/>
      <c r="F10661" s="65"/>
      <c r="G10661" s="64"/>
    </row>
    <row r="10662" ht="15.0" customHeight="1">
      <c r="E10662" s="64"/>
      <c r="F10662" s="65"/>
      <c r="G10662" s="64"/>
    </row>
    <row r="10663" ht="15.0" customHeight="1">
      <c r="E10663" s="64"/>
      <c r="F10663" s="65"/>
      <c r="G10663" s="64"/>
    </row>
    <row r="10664" ht="15.0" customHeight="1">
      <c r="E10664" s="64"/>
      <c r="F10664" s="65"/>
      <c r="G10664" s="64"/>
    </row>
    <row r="10665" ht="15.0" customHeight="1">
      <c r="E10665" s="64"/>
      <c r="F10665" s="65"/>
      <c r="G10665" s="64"/>
    </row>
    <row r="10666" ht="15.0" customHeight="1">
      <c r="E10666" s="64"/>
      <c r="F10666" s="65"/>
      <c r="G10666" s="64"/>
    </row>
    <row r="10667" ht="15.0" customHeight="1">
      <c r="E10667" s="64"/>
      <c r="F10667" s="65"/>
      <c r="G10667" s="64"/>
    </row>
    <row r="10668" ht="15.0" customHeight="1">
      <c r="E10668" s="64"/>
      <c r="F10668" s="65"/>
      <c r="G10668" s="64"/>
    </row>
    <row r="10669" ht="15.0" customHeight="1">
      <c r="E10669" s="64"/>
      <c r="F10669" s="65"/>
      <c r="G10669" s="64"/>
    </row>
    <row r="10670" ht="15.0" customHeight="1">
      <c r="E10670" s="64"/>
      <c r="F10670" s="65"/>
      <c r="G10670" s="64"/>
    </row>
    <row r="10671" ht="15.0" customHeight="1">
      <c r="E10671" s="64"/>
      <c r="F10671" s="65"/>
      <c r="G10671" s="64"/>
    </row>
    <row r="10672" ht="15.0" customHeight="1">
      <c r="E10672" s="64"/>
      <c r="F10672" s="65"/>
      <c r="G10672" s="64"/>
    </row>
    <row r="10673" ht="15.0" customHeight="1">
      <c r="E10673" s="64"/>
      <c r="F10673" s="65"/>
      <c r="G10673" s="64"/>
    </row>
    <row r="10674" ht="15.0" customHeight="1">
      <c r="E10674" s="64"/>
      <c r="F10674" s="65"/>
      <c r="G10674" s="64"/>
    </row>
    <row r="10675" ht="15.0" customHeight="1">
      <c r="E10675" s="64"/>
      <c r="F10675" s="65"/>
      <c r="G10675" s="64"/>
    </row>
    <row r="10676" ht="15.0" customHeight="1">
      <c r="E10676" s="64"/>
      <c r="F10676" s="65"/>
      <c r="G10676" s="64"/>
    </row>
    <row r="10677" ht="15.0" customHeight="1">
      <c r="E10677" s="64"/>
      <c r="F10677" s="65"/>
      <c r="G10677" s="64"/>
    </row>
    <row r="10678" ht="15.0" customHeight="1">
      <c r="E10678" s="64"/>
      <c r="F10678" s="65"/>
      <c r="G10678" s="64"/>
    </row>
    <row r="10679" ht="15.0" customHeight="1">
      <c r="E10679" s="64"/>
      <c r="F10679" s="65"/>
      <c r="G10679" s="64"/>
    </row>
    <row r="10680" ht="15.0" customHeight="1">
      <c r="E10680" s="64"/>
      <c r="F10680" s="65"/>
      <c r="G10680" s="64"/>
    </row>
    <row r="10681" ht="15.0" customHeight="1">
      <c r="E10681" s="64"/>
      <c r="F10681" s="65"/>
      <c r="G10681" s="64"/>
    </row>
    <row r="10682" ht="15.0" customHeight="1">
      <c r="E10682" s="64"/>
      <c r="F10682" s="65"/>
      <c r="G10682" s="64"/>
    </row>
    <row r="10683" ht="15.0" customHeight="1">
      <c r="E10683" s="64"/>
      <c r="F10683" s="65"/>
      <c r="G10683" s="64"/>
    </row>
    <row r="10684" ht="15.0" customHeight="1">
      <c r="E10684" s="64"/>
      <c r="F10684" s="65"/>
      <c r="G10684" s="64"/>
    </row>
    <row r="10685" ht="15.0" customHeight="1">
      <c r="E10685" s="64"/>
      <c r="F10685" s="65"/>
      <c r="G10685" s="64"/>
    </row>
    <row r="10686" ht="15.0" customHeight="1">
      <c r="E10686" s="64"/>
      <c r="F10686" s="65"/>
      <c r="G10686" s="64"/>
    </row>
    <row r="10687" ht="15.0" customHeight="1">
      <c r="E10687" s="64"/>
      <c r="F10687" s="65"/>
      <c r="G10687" s="64"/>
    </row>
    <row r="10688" ht="15.0" customHeight="1">
      <c r="E10688" s="64"/>
      <c r="F10688" s="65"/>
      <c r="G10688" s="64"/>
    </row>
    <row r="10689" ht="15.0" customHeight="1">
      <c r="E10689" s="64"/>
      <c r="F10689" s="65"/>
      <c r="G10689" s="64"/>
    </row>
    <row r="10690" ht="15.0" customHeight="1">
      <c r="E10690" s="64"/>
      <c r="F10690" s="65"/>
      <c r="G10690" s="64"/>
    </row>
    <row r="10691" ht="15.0" customHeight="1">
      <c r="E10691" s="64"/>
      <c r="F10691" s="65"/>
      <c r="G10691" s="64"/>
    </row>
    <row r="10692" ht="15.0" customHeight="1">
      <c r="E10692" s="64"/>
      <c r="F10692" s="65"/>
      <c r="G10692" s="64"/>
    </row>
    <row r="10693" ht="15.0" customHeight="1">
      <c r="E10693" s="64"/>
      <c r="F10693" s="65"/>
      <c r="G10693" s="64"/>
    </row>
    <row r="10694" ht="15.0" customHeight="1">
      <c r="E10694" s="64"/>
      <c r="F10694" s="65"/>
      <c r="G10694" s="64"/>
    </row>
    <row r="10695" ht="15.0" customHeight="1">
      <c r="E10695" s="64"/>
      <c r="F10695" s="65"/>
      <c r="G10695" s="64"/>
    </row>
    <row r="10696" ht="15.0" customHeight="1">
      <c r="E10696" s="64"/>
      <c r="F10696" s="65"/>
      <c r="G10696" s="64"/>
    </row>
    <row r="10697" ht="15.0" customHeight="1">
      <c r="E10697" s="64"/>
      <c r="F10697" s="65"/>
      <c r="G10697" s="64"/>
    </row>
    <row r="10698" ht="15.0" customHeight="1">
      <c r="E10698" s="64"/>
      <c r="F10698" s="65"/>
      <c r="G10698" s="64"/>
    </row>
    <row r="10699" ht="15.0" customHeight="1">
      <c r="E10699" s="64"/>
      <c r="F10699" s="65"/>
      <c r="G10699" s="64"/>
    </row>
    <row r="10700" ht="15.0" customHeight="1">
      <c r="E10700" s="64"/>
      <c r="F10700" s="65"/>
      <c r="G10700" s="64"/>
    </row>
    <row r="10701" ht="15.0" customHeight="1">
      <c r="E10701" s="64"/>
      <c r="F10701" s="65"/>
      <c r="G10701" s="64"/>
    </row>
    <row r="10702" ht="15.0" customHeight="1">
      <c r="E10702" s="64"/>
      <c r="F10702" s="65"/>
      <c r="G10702" s="64"/>
    </row>
    <row r="10703" ht="15.0" customHeight="1">
      <c r="E10703" s="64"/>
      <c r="F10703" s="65"/>
      <c r="G10703" s="64"/>
    </row>
    <row r="10704" ht="15.0" customHeight="1">
      <c r="E10704" s="64"/>
      <c r="F10704" s="65"/>
      <c r="G10704" s="64"/>
    </row>
    <row r="10705" ht="15.0" customHeight="1">
      <c r="E10705" s="64"/>
      <c r="F10705" s="65"/>
      <c r="G10705" s="64"/>
    </row>
    <row r="10706" ht="15.0" customHeight="1">
      <c r="E10706" s="64"/>
      <c r="F10706" s="65"/>
      <c r="G10706" s="64"/>
    </row>
    <row r="10707" ht="15.0" customHeight="1">
      <c r="E10707" s="64"/>
      <c r="F10707" s="65"/>
      <c r="G10707" s="64"/>
    </row>
    <row r="10708" ht="15.0" customHeight="1">
      <c r="E10708" s="64"/>
      <c r="F10708" s="65"/>
      <c r="G10708" s="64"/>
    </row>
    <row r="10709" ht="15.0" customHeight="1">
      <c r="E10709" s="64"/>
      <c r="F10709" s="65"/>
      <c r="G10709" s="64"/>
    </row>
    <row r="10710" ht="15.0" customHeight="1">
      <c r="E10710" s="64"/>
      <c r="F10710" s="65"/>
      <c r="G10710" s="64"/>
    </row>
    <row r="10711" ht="15.0" customHeight="1">
      <c r="E10711" s="64"/>
      <c r="F10711" s="65"/>
      <c r="G10711" s="64"/>
    </row>
    <row r="10712" ht="15.0" customHeight="1">
      <c r="E10712" s="64"/>
      <c r="F10712" s="65"/>
      <c r="G10712" s="64"/>
    </row>
    <row r="10713" ht="15.0" customHeight="1">
      <c r="E10713" s="64"/>
      <c r="F10713" s="65"/>
      <c r="G10713" s="64"/>
    </row>
    <row r="10714" ht="15.0" customHeight="1">
      <c r="E10714" s="64"/>
      <c r="F10714" s="65"/>
      <c r="G10714" s="64"/>
    </row>
    <row r="10715" ht="15.0" customHeight="1">
      <c r="E10715" s="64"/>
      <c r="F10715" s="65"/>
      <c r="G10715" s="64"/>
    </row>
    <row r="10716" ht="15.0" customHeight="1">
      <c r="E10716" s="64"/>
      <c r="F10716" s="65"/>
      <c r="G10716" s="64"/>
    </row>
    <row r="10717" ht="15.0" customHeight="1">
      <c r="E10717" s="64"/>
      <c r="F10717" s="65"/>
      <c r="G10717" s="64"/>
    </row>
    <row r="10718" ht="15.0" customHeight="1">
      <c r="E10718" s="64"/>
      <c r="F10718" s="65"/>
      <c r="G10718" s="64"/>
    </row>
    <row r="10719" ht="15.0" customHeight="1">
      <c r="E10719" s="64"/>
      <c r="F10719" s="65"/>
      <c r="G10719" s="64"/>
    </row>
    <row r="10720" ht="15.0" customHeight="1">
      <c r="E10720" s="64"/>
      <c r="F10720" s="65"/>
      <c r="G10720" s="64"/>
    </row>
    <row r="10721" ht="15.0" customHeight="1">
      <c r="E10721" s="64"/>
      <c r="F10721" s="65"/>
      <c r="G10721" s="64"/>
    </row>
    <row r="10722" ht="15.0" customHeight="1">
      <c r="E10722" s="64"/>
      <c r="F10722" s="65"/>
      <c r="G10722" s="64"/>
    </row>
    <row r="10723" ht="15.0" customHeight="1">
      <c r="E10723" s="64"/>
      <c r="F10723" s="65"/>
      <c r="G10723" s="64"/>
    </row>
    <row r="10724" ht="15.0" customHeight="1">
      <c r="E10724" s="64"/>
      <c r="F10724" s="65"/>
      <c r="G10724" s="64"/>
    </row>
    <row r="10725" ht="15.0" customHeight="1">
      <c r="E10725" s="64"/>
      <c r="F10725" s="65"/>
      <c r="G10725" s="64"/>
    </row>
    <row r="10726" ht="15.0" customHeight="1">
      <c r="E10726" s="64"/>
      <c r="F10726" s="65"/>
      <c r="G10726" s="64"/>
    </row>
    <row r="10727" ht="15.0" customHeight="1">
      <c r="E10727" s="64"/>
      <c r="F10727" s="65"/>
      <c r="G10727" s="64"/>
    </row>
    <row r="10728" ht="15.0" customHeight="1">
      <c r="E10728" s="64"/>
      <c r="F10728" s="65"/>
      <c r="G10728" s="64"/>
    </row>
    <row r="10729" ht="15.0" customHeight="1">
      <c r="E10729" s="64"/>
      <c r="F10729" s="65"/>
      <c r="G10729" s="64"/>
    </row>
    <row r="10730" ht="15.0" customHeight="1">
      <c r="E10730" s="64"/>
      <c r="F10730" s="65"/>
      <c r="G10730" s="64"/>
    </row>
    <row r="10731" ht="15.0" customHeight="1">
      <c r="E10731" s="64"/>
      <c r="F10731" s="65"/>
      <c r="G10731" s="64"/>
    </row>
    <row r="10732" ht="15.0" customHeight="1">
      <c r="E10732" s="64"/>
      <c r="F10732" s="65"/>
      <c r="G10732" s="64"/>
    </row>
    <row r="10733" ht="15.0" customHeight="1">
      <c r="E10733" s="64"/>
      <c r="F10733" s="65"/>
      <c r="G10733" s="64"/>
    </row>
    <row r="10734" ht="15.0" customHeight="1">
      <c r="E10734" s="64"/>
      <c r="F10734" s="65"/>
      <c r="G10734" s="64"/>
    </row>
    <row r="10735" ht="15.0" customHeight="1">
      <c r="E10735" s="64"/>
      <c r="F10735" s="65"/>
      <c r="G10735" s="64"/>
    </row>
    <row r="10736" ht="15.0" customHeight="1">
      <c r="E10736" s="64"/>
      <c r="F10736" s="65"/>
      <c r="G10736" s="64"/>
    </row>
    <row r="10737" ht="15.0" customHeight="1">
      <c r="E10737" s="64"/>
      <c r="F10737" s="65"/>
      <c r="G10737" s="64"/>
    </row>
    <row r="10738" ht="15.0" customHeight="1">
      <c r="E10738" s="64"/>
      <c r="F10738" s="65"/>
      <c r="G10738" s="64"/>
    </row>
    <row r="10739" ht="15.0" customHeight="1">
      <c r="E10739" s="64"/>
      <c r="F10739" s="65"/>
      <c r="G10739" s="64"/>
    </row>
    <row r="10740" ht="15.0" customHeight="1">
      <c r="E10740" s="64"/>
      <c r="F10740" s="65"/>
      <c r="G10740" s="64"/>
    </row>
    <row r="10741" ht="15.0" customHeight="1">
      <c r="E10741" s="64"/>
      <c r="F10741" s="65"/>
      <c r="G10741" s="64"/>
    </row>
    <row r="10742" ht="15.0" customHeight="1">
      <c r="E10742" s="64"/>
      <c r="F10742" s="65"/>
      <c r="G10742" s="64"/>
    </row>
    <row r="10743" ht="15.0" customHeight="1">
      <c r="E10743" s="64"/>
      <c r="F10743" s="65"/>
      <c r="G10743" s="64"/>
    </row>
    <row r="10744" ht="15.0" customHeight="1">
      <c r="E10744" s="64"/>
      <c r="F10744" s="65"/>
      <c r="G10744" s="64"/>
    </row>
    <row r="10745" ht="15.0" customHeight="1">
      <c r="E10745" s="64"/>
      <c r="F10745" s="65"/>
      <c r="G10745" s="64"/>
    </row>
    <row r="10746" ht="15.0" customHeight="1">
      <c r="E10746" s="64"/>
      <c r="F10746" s="65"/>
      <c r="G10746" s="64"/>
    </row>
    <row r="10747" ht="15.0" customHeight="1">
      <c r="E10747" s="64"/>
      <c r="F10747" s="65"/>
      <c r="G10747" s="64"/>
    </row>
    <row r="10748" ht="15.0" customHeight="1">
      <c r="E10748" s="64"/>
      <c r="F10748" s="65"/>
      <c r="G10748" s="64"/>
    </row>
    <row r="10749" ht="15.0" customHeight="1">
      <c r="E10749" s="64"/>
      <c r="F10749" s="65"/>
      <c r="G10749" s="64"/>
    </row>
    <row r="10750" ht="15.0" customHeight="1">
      <c r="E10750" s="64"/>
      <c r="F10750" s="65"/>
      <c r="G10750" s="64"/>
    </row>
    <row r="10751" ht="15.0" customHeight="1">
      <c r="E10751" s="64"/>
      <c r="F10751" s="65"/>
      <c r="G10751" s="64"/>
    </row>
    <row r="10752" ht="15.0" customHeight="1">
      <c r="E10752" s="64"/>
      <c r="F10752" s="65"/>
      <c r="G10752" s="64"/>
    </row>
    <row r="10753" ht="15.0" customHeight="1">
      <c r="E10753" s="64"/>
      <c r="F10753" s="65"/>
      <c r="G10753" s="64"/>
    </row>
    <row r="10754" ht="15.0" customHeight="1">
      <c r="E10754" s="64"/>
      <c r="F10754" s="65"/>
      <c r="G10754" s="64"/>
    </row>
    <row r="10755" ht="15.0" customHeight="1">
      <c r="E10755" s="64"/>
      <c r="F10755" s="65"/>
      <c r="G10755" s="64"/>
    </row>
    <row r="10756" ht="15.0" customHeight="1">
      <c r="E10756" s="64"/>
      <c r="F10756" s="65"/>
      <c r="G10756" s="64"/>
    </row>
    <row r="10757" ht="15.0" customHeight="1">
      <c r="E10757" s="64"/>
      <c r="F10757" s="65"/>
      <c r="G10757" s="64"/>
    </row>
    <row r="10758" ht="15.0" customHeight="1">
      <c r="E10758" s="64"/>
      <c r="F10758" s="65"/>
      <c r="G10758" s="64"/>
    </row>
    <row r="10759" ht="15.0" customHeight="1">
      <c r="E10759" s="64"/>
      <c r="F10759" s="65"/>
      <c r="G10759" s="64"/>
    </row>
    <row r="10760" ht="15.0" customHeight="1">
      <c r="E10760" s="64"/>
      <c r="F10760" s="65"/>
      <c r="G10760" s="64"/>
    </row>
    <row r="10761" ht="15.0" customHeight="1">
      <c r="E10761" s="64"/>
      <c r="F10761" s="65"/>
      <c r="G10761" s="64"/>
    </row>
    <row r="10762" ht="15.0" customHeight="1">
      <c r="E10762" s="64"/>
      <c r="F10762" s="65"/>
      <c r="G10762" s="64"/>
    </row>
    <row r="10763" ht="15.0" customHeight="1">
      <c r="E10763" s="64"/>
      <c r="F10763" s="65"/>
      <c r="G10763" s="64"/>
    </row>
    <row r="10764" ht="15.0" customHeight="1">
      <c r="E10764" s="64"/>
      <c r="F10764" s="65"/>
      <c r="G10764" s="64"/>
    </row>
    <row r="10765" ht="15.0" customHeight="1">
      <c r="E10765" s="64"/>
      <c r="F10765" s="65"/>
      <c r="G10765" s="64"/>
    </row>
    <row r="10766" ht="15.0" customHeight="1">
      <c r="E10766" s="64"/>
      <c r="F10766" s="65"/>
      <c r="G10766" s="64"/>
    </row>
    <row r="10767" ht="15.0" customHeight="1">
      <c r="E10767" s="64"/>
      <c r="F10767" s="65"/>
      <c r="G10767" s="64"/>
    </row>
    <row r="10768" ht="15.0" customHeight="1">
      <c r="E10768" s="64"/>
      <c r="F10768" s="65"/>
      <c r="G10768" s="64"/>
    </row>
    <row r="10769" ht="15.0" customHeight="1">
      <c r="E10769" s="64"/>
      <c r="F10769" s="65"/>
      <c r="G10769" s="64"/>
    </row>
    <row r="10770" ht="15.0" customHeight="1">
      <c r="E10770" s="64"/>
      <c r="F10770" s="65"/>
      <c r="G10770" s="64"/>
    </row>
    <row r="10771" ht="15.0" customHeight="1">
      <c r="E10771" s="64"/>
      <c r="F10771" s="65"/>
      <c r="G10771" s="64"/>
    </row>
    <row r="10772" ht="15.0" customHeight="1">
      <c r="E10772" s="64"/>
      <c r="F10772" s="65"/>
      <c r="G10772" s="64"/>
    </row>
    <row r="10773" ht="15.0" customHeight="1">
      <c r="E10773" s="64"/>
      <c r="F10773" s="65"/>
      <c r="G10773" s="64"/>
    </row>
    <row r="10774" ht="15.0" customHeight="1">
      <c r="E10774" s="64"/>
      <c r="F10774" s="65"/>
      <c r="G10774" s="64"/>
    </row>
    <row r="10775" ht="15.0" customHeight="1">
      <c r="E10775" s="64"/>
      <c r="F10775" s="65"/>
      <c r="G10775" s="64"/>
    </row>
    <row r="10776" ht="15.0" customHeight="1">
      <c r="E10776" s="64"/>
      <c r="F10776" s="65"/>
      <c r="G10776" s="64"/>
    </row>
    <row r="10777" ht="15.0" customHeight="1">
      <c r="E10777" s="64"/>
      <c r="F10777" s="65"/>
      <c r="G10777" s="64"/>
    </row>
    <row r="10778" ht="15.0" customHeight="1">
      <c r="E10778" s="64"/>
      <c r="F10778" s="65"/>
      <c r="G10778" s="64"/>
    </row>
    <row r="10779" ht="15.0" customHeight="1">
      <c r="E10779" s="64"/>
      <c r="F10779" s="65"/>
      <c r="G10779" s="64"/>
    </row>
    <row r="10780" ht="15.0" customHeight="1">
      <c r="E10780" s="64"/>
      <c r="F10780" s="65"/>
      <c r="G10780" s="64"/>
    </row>
    <row r="10781" ht="15.0" customHeight="1">
      <c r="E10781" s="64"/>
      <c r="F10781" s="65"/>
      <c r="G10781" s="64"/>
    </row>
    <row r="10782" ht="15.0" customHeight="1">
      <c r="E10782" s="64"/>
      <c r="F10782" s="65"/>
      <c r="G10782" s="64"/>
    </row>
    <row r="10783" ht="15.0" customHeight="1">
      <c r="E10783" s="64"/>
      <c r="F10783" s="65"/>
      <c r="G10783" s="64"/>
    </row>
    <row r="10784" ht="15.0" customHeight="1">
      <c r="E10784" s="64"/>
      <c r="F10784" s="65"/>
      <c r="G10784" s="64"/>
    </row>
    <row r="10785" ht="15.0" customHeight="1">
      <c r="E10785" s="64"/>
      <c r="F10785" s="65"/>
      <c r="G10785" s="64"/>
    </row>
    <row r="10786" ht="15.0" customHeight="1">
      <c r="E10786" s="64"/>
      <c r="F10786" s="65"/>
      <c r="G10786" s="64"/>
    </row>
    <row r="10787" ht="15.0" customHeight="1">
      <c r="E10787" s="64"/>
      <c r="F10787" s="65"/>
      <c r="G10787" s="64"/>
    </row>
    <row r="10788" ht="15.0" customHeight="1">
      <c r="E10788" s="64"/>
      <c r="F10788" s="65"/>
      <c r="G10788" s="64"/>
    </row>
    <row r="10789" ht="15.0" customHeight="1">
      <c r="E10789" s="64"/>
      <c r="F10789" s="65"/>
      <c r="G10789" s="64"/>
    </row>
    <row r="10790" ht="15.0" customHeight="1">
      <c r="E10790" s="64"/>
      <c r="F10790" s="65"/>
      <c r="G10790" s="64"/>
    </row>
    <row r="10791" ht="15.0" customHeight="1">
      <c r="E10791" s="64"/>
      <c r="F10791" s="65"/>
      <c r="G10791" s="64"/>
    </row>
    <row r="10792" ht="15.0" customHeight="1">
      <c r="E10792" s="64"/>
      <c r="F10792" s="65"/>
      <c r="G10792" s="64"/>
    </row>
    <row r="10793" ht="15.0" customHeight="1">
      <c r="E10793" s="64"/>
      <c r="F10793" s="65"/>
      <c r="G10793" s="64"/>
    </row>
    <row r="10794" ht="15.0" customHeight="1">
      <c r="E10794" s="64"/>
      <c r="F10794" s="65"/>
      <c r="G10794" s="64"/>
    </row>
    <row r="10795" ht="15.0" customHeight="1">
      <c r="E10795" s="64"/>
      <c r="F10795" s="65"/>
      <c r="G10795" s="64"/>
    </row>
    <row r="10796" ht="15.0" customHeight="1">
      <c r="E10796" s="64"/>
      <c r="F10796" s="65"/>
      <c r="G10796" s="64"/>
    </row>
    <row r="10797" ht="15.0" customHeight="1">
      <c r="E10797" s="64"/>
      <c r="F10797" s="65"/>
      <c r="G10797" s="64"/>
    </row>
    <row r="10798" ht="15.0" customHeight="1">
      <c r="E10798" s="64"/>
      <c r="F10798" s="65"/>
      <c r="G10798" s="64"/>
    </row>
    <row r="10799" ht="15.0" customHeight="1">
      <c r="E10799" s="64"/>
      <c r="F10799" s="65"/>
      <c r="G10799" s="64"/>
    </row>
    <row r="10800" ht="15.0" customHeight="1">
      <c r="E10800" s="64"/>
      <c r="F10800" s="65"/>
      <c r="G10800" s="64"/>
    </row>
    <row r="10801" ht="15.0" customHeight="1">
      <c r="E10801" s="64"/>
      <c r="F10801" s="65"/>
      <c r="G10801" s="64"/>
    </row>
    <row r="10802" ht="15.0" customHeight="1">
      <c r="E10802" s="64"/>
      <c r="F10802" s="65"/>
      <c r="G10802" s="64"/>
    </row>
    <row r="10803" ht="15.0" customHeight="1">
      <c r="E10803" s="64"/>
      <c r="F10803" s="65"/>
      <c r="G10803" s="64"/>
    </row>
    <row r="10804" ht="15.0" customHeight="1">
      <c r="E10804" s="64"/>
      <c r="F10804" s="65"/>
      <c r="G10804" s="64"/>
    </row>
    <row r="10805" ht="15.0" customHeight="1">
      <c r="E10805" s="64"/>
      <c r="F10805" s="65"/>
      <c r="G10805" s="64"/>
    </row>
    <row r="10806" ht="15.0" customHeight="1">
      <c r="E10806" s="64"/>
      <c r="F10806" s="65"/>
      <c r="G10806" s="64"/>
    </row>
    <row r="10807" ht="15.0" customHeight="1">
      <c r="E10807" s="64"/>
      <c r="F10807" s="65"/>
      <c r="G10807" s="64"/>
    </row>
    <row r="10808" ht="15.0" customHeight="1">
      <c r="E10808" s="64"/>
      <c r="F10808" s="65"/>
      <c r="G10808" s="64"/>
    </row>
    <row r="10809" ht="15.0" customHeight="1">
      <c r="E10809" s="64"/>
      <c r="F10809" s="65"/>
      <c r="G10809" s="64"/>
    </row>
    <row r="10810" ht="15.0" customHeight="1">
      <c r="E10810" s="64"/>
      <c r="F10810" s="65"/>
      <c r="G10810" s="64"/>
    </row>
    <row r="10811" ht="15.0" customHeight="1">
      <c r="E10811" s="64"/>
      <c r="F10811" s="65"/>
      <c r="G10811" s="64"/>
    </row>
    <row r="10812" ht="15.0" customHeight="1">
      <c r="E10812" s="64"/>
      <c r="F10812" s="65"/>
      <c r="G10812" s="64"/>
    </row>
    <row r="10813" ht="15.0" customHeight="1">
      <c r="E10813" s="64"/>
      <c r="F10813" s="65"/>
      <c r="G10813" s="64"/>
    </row>
    <row r="10814" ht="15.0" customHeight="1">
      <c r="E10814" s="64"/>
      <c r="F10814" s="65"/>
      <c r="G10814" s="64"/>
    </row>
    <row r="10815" ht="15.0" customHeight="1">
      <c r="E10815" s="64"/>
      <c r="F10815" s="65"/>
      <c r="G10815" s="64"/>
    </row>
    <row r="10816" ht="15.0" customHeight="1">
      <c r="E10816" s="64"/>
      <c r="F10816" s="65"/>
      <c r="G10816" s="64"/>
    </row>
    <row r="10817" ht="15.0" customHeight="1">
      <c r="E10817" s="64"/>
      <c r="F10817" s="65"/>
      <c r="G10817" s="64"/>
    </row>
    <row r="10818" ht="15.0" customHeight="1">
      <c r="E10818" s="64"/>
      <c r="F10818" s="65"/>
      <c r="G10818" s="64"/>
    </row>
    <row r="10819" ht="15.0" customHeight="1">
      <c r="E10819" s="64"/>
      <c r="F10819" s="65"/>
      <c r="G10819" s="64"/>
    </row>
    <row r="10820" ht="15.0" customHeight="1">
      <c r="E10820" s="64"/>
      <c r="F10820" s="65"/>
      <c r="G10820" s="64"/>
    </row>
    <row r="10821" ht="15.0" customHeight="1">
      <c r="E10821" s="64"/>
      <c r="F10821" s="65"/>
      <c r="G10821" s="64"/>
    </row>
    <row r="10822" ht="15.0" customHeight="1">
      <c r="E10822" s="64"/>
      <c r="F10822" s="65"/>
      <c r="G10822" s="64"/>
    </row>
    <row r="10823" ht="15.0" customHeight="1">
      <c r="E10823" s="64"/>
      <c r="F10823" s="65"/>
      <c r="G10823" s="64"/>
    </row>
    <row r="10824" ht="15.0" customHeight="1">
      <c r="E10824" s="64"/>
      <c r="F10824" s="65"/>
      <c r="G10824" s="64"/>
    </row>
    <row r="10825" ht="15.0" customHeight="1">
      <c r="E10825" s="64"/>
      <c r="F10825" s="65"/>
      <c r="G10825" s="64"/>
    </row>
    <row r="10826" ht="15.0" customHeight="1">
      <c r="E10826" s="64"/>
      <c r="F10826" s="65"/>
      <c r="G10826" s="64"/>
    </row>
    <row r="10827" ht="15.0" customHeight="1">
      <c r="E10827" s="64"/>
      <c r="F10827" s="65"/>
      <c r="G10827" s="64"/>
    </row>
    <row r="10828" ht="15.0" customHeight="1">
      <c r="E10828" s="64"/>
      <c r="F10828" s="65"/>
      <c r="G10828" s="64"/>
    </row>
    <row r="10829" ht="15.0" customHeight="1">
      <c r="E10829" s="64"/>
      <c r="F10829" s="65"/>
      <c r="G10829" s="64"/>
    </row>
    <row r="10830" ht="15.0" customHeight="1">
      <c r="E10830" s="64"/>
      <c r="F10830" s="65"/>
      <c r="G10830" s="64"/>
    </row>
    <row r="10831" ht="15.0" customHeight="1">
      <c r="E10831" s="64"/>
      <c r="F10831" s="65"/>
      <c r="G10831" s="64"/>
    </row>
    <row r="10832" ht="15.0" customHeight="1">
      <c r="E10832" s="64"/>
      <c r="F10832" s="65"/>
      <c r="G10832" s="64"/>
    </row>
    <row r="10833" ht="15.0" customHeight="1">
      <c r="E10833" s="64"/>
      <c r="F10833" s="65"/>
      <c r="G10833" s="64"/>
    </row>
    <row r="10834" ht="15.0" customHeight="1">
      <c r="E10834" s="64"/>
      <c r="F10834" s="65"/>
      <c r="G10834" s="64"/>
    </row>
    <row r="10835" ht="15.0" customHeight="1">
      <c r="E10835" s="64"/>
      <c r="F10835" s="65"/>
      <c r="G10835" s="64"/>
    </row>
    <row r="10836" ht="15.0" customHeight="1">
      <c r="E10836" s="64"/>
      <c r="F10836" s="65"/>
      <c r="G10836" s="64"/>
    </row>
    <row r="10837" ht="15.0" customHeight="1">
      <c r="E10837" s="64"/>
      <c r="F10837" s="65"/>
      <c r="G10837" s="64"/>
    </row>
    <row r="10838" ht="15.0" customHeight="1">
      <c r="E10838" s="64"/>
      <c r="F10838" s="65"/>
      <c r="G10838" s="64"/>
    </row>
    <row r="10839" ht="15.0" customHeight="1">
      <c r="E10839" s="64"/>
      <c r="F10839" s="65"/>
      <c r="G10839" s="64"/>
    </row>
    <row r="10840" ht="15.0" customHeight="1">
      <c r="E10840" s="64"/>
      <c r="F10840" s="65"/>
      <c r="G10840" s="64"/>
    </row>
    <row r="10841" ht="15.0" customHeight="1">
      <c r="E10841" s="64"/>
      <c r="F10841" s="65"/>
      <c r="G10841" s="64"/>
    </row>
    <row r="10842" ht="15.0" customHeight="1">
      <c r="E10842" s="64"/>
      <c r="F10842" s="65"/>
      <c r="G10842" s="64"/>
    </row>
    <row r="10843" ht="15.0" customHeight="1">
      <c r="E10843" s="64"/>
      <c r="F10843" s="65"/>
      <c r="G10843" s="64"/>
    </row>
    <row r="10844" ht="15.0" customHeight="1">
      <c r="E10844" s="64"/>
      <c r="F10844" s="65"/>
      <c r="G10844" s="64"/>
    </row>
    <row r="10845" ht="15.0" customHeight="1">
      <c r="E10845" s="64"/>
      <c r="F10845" s="65"/>
      <c r="G10845" s="64"/>
    </row>
    <row r="10846" ht="15.0" customHeight="1">
      <c r="E10846" s="64"/>
      <c r="F10846" s="65"/>
      <c r="G10846" s="64"/>
    </row>
    <row r="10847" ht="15.0" customHeight="1">
      <c r="E10847" s="64"/>
      <c r="F10847" s="65"/>
      <c r="G10847" s="64"/>
    </row>
    <row r="10848" ht="15.0" customHeight="1">
      <c r="E10848" s="64"/>
      <c r="F10848" s="65"/>
      <c r="G10848" s="64"/>
    </row>
    <row r="10849" ht="15.0" customHeight="1">
      <c r="E10849" s="64"/>
      <c r="F10849" s="65"/>
      <c r="G10849" s="64"/>
    </row>
    <row r="10850" ht="15.0" customHeight="1">
      <c r="E10850" s="64"/>
      <c r="F10850" s="65"/>
      <c r="G10850" s="64"/>
    </row>
    <row r="10851" ht="15.0" customHeight="1">
      <c r="E10851" s="64"/>
      <c r="F10851" s="65"/>
      <c r="G10851" s="64"/>
    </row>
    <row r="10852" ht="15.0" customHeight="1">
      <c r="E10852" s="64"/>
      <c r="F10852" s="65"/>
      <c r="G10852" s="64"/>
    </row>
    <row r="10853" ht="15.0" customHeight="1">
      <c r="E10853" s="64"/>
      <c r="F10853" s="65"/>
      <c r="G10853" s="64"/>
    </row>
    <row r="10854" ht="15.0" customHeight="1">
      <c r="E10854" s="64"/>
      <c r="F10854" s="65"/>
      <c r="G10854" s="64"/>
    </row>
    <row r="10855" ht="15.0" customHeight="1">
      <c r="E10855" s="64"/>
      <c r="F10855" s="65"/>
      <c r="G10855" s="64"/>
    </row>
    <row r="10856" ht="15.0" customHeight="1">
      <c r="E10856" s="64"/>
      <c r="F10856" s="65"/>
      <c r="G10856" s="64"/>
    </row>
    <row r="10857" ht="15.0" customHeight="1">
      <c r="E10857" s="64"/>
      <c r="F10857" s="65"/>
      <c r="G10857" s="64"/>
    </row>
    <row r="10858" ht="15.0" customHeight="1">
      <c r="E10858" s="64"/>
      <c r="F10858" s="65"/>
      <c r="G10858" s="64"/>
    </row>
    <row r="10859" ht="15.0" customHeight="1">
      <c r="E10859" s="64"/>
      <c r="F10859" s="65"/>
      <c r="G10859" s="64"/>
    </row>
    <row r="10860" ht="15.0" customHeight="1">
      <c r="E10860" s="64"/>
      <c r="F10860" s="65"/>
      <c r="G10860" s="64"/>
    </row>
    <row r="10861" ht="15.0" customHeight="1">
      <c r="E10861" s="64"/>
      <c r="F10861" s="65"/>
      <c r="G10861" s="64"/>
    </row>
    <row r="10862" ht="15.0" customHeight="1">
      <c r="E10862" s="64"/>
      <c r="F10862" s="65"/>
      <c r="G10862" s="64"/>
    </row>
    <row r="10863" ht="15.0" customHeight="1">
      <c r="E10863" s="64"/>
      <c r="F10863" s="65"/>
      <c r="G10863" s="64"/>
    </row>
    <row r="10864" ht="15.0" customHeight="1">
      <c r="E10864" s="64"/>
      <c r="F10864" s="65"/>
      <c r="G10864" s="64"/>
    </row>
    <row r="10865" ht="15.0" customHeight="1">
      <c r="E10865" s="64"/>
      <c r="F10865" s="65"/>
      <c r="G10865" s="64"/>
    </row>
    <row r="10866" ht="15.0" customHeight="1">
      <c r="E10866" s="64"/>
      <c r="F10866" s="65"/>
      <c r="G10866" s="64"/>
    </row>
    <row r="10867" ht="15.0" customHeight="1">
      <c r="E10867" s="64"/>
      <c r="F10867" s="65"/>
      <c r="G10867" s="64"/>
    </row>
    <row r="10868" ht="15.0" customHeight="1">
      <c r="E10868" s="64"/>
      <c r="F10868" s="65"/>
      <c r="G10868" s="64"/>
    </row>
    <row r="10869" ht="15.0" customHeight="1">
      <c r="E10869" s="64"/>
      <c r="F10869" s="65"/>
      <c r="G10869" s="64"/>
    </row>
    <row r="10870" ht="15.0" customHeight="1">
      <c r="E10870" s="64"/>
      <c r="F10870" s="65"/>
      <c r="G10870" s="64"/>
    </row>
    <row r="10871" ht="15.0" customHeight="1">
      <c r="E10871" s="64"/>
      <c r="F10871" s="65"/>
      <c r="G10871" s="64"/>
    </row>
    <row r="10872" ht="15.0" customHeight="1">
      <c r="E10872" s="64"/>
      <c r="F10872" s="65"/>
      <c r="G10872" s="64"/>
    </row>
    <row r="10873" ht="15.0" customHeight="1">
      <c r="E10873" s="64"/>
      <c r="F10873" s="65"/>
      <c r="G10873" s="64"/>
    </row>
    <row r="10874" ht="15.0" customHeight="1">
      <c r="E10874" s="64"/>
      <c r="F10874" s="65"/>
      <c r="G10874" s="64"/>
    </row>
    <row r="10875" ht="15.0" customHeight="1">
      <c r="E10875" s="64"/>
      <c r="F10875" s="65"/>
      <c r="G10875" s="64"/>
    </row>
    <row r="10876" ht="15.0" customHeight="1">
      <c r="E10876" s="64"/>
      <c r="F10876" s="65"/>
      <c r="G10876" s="64"/>
    </row>
    <row r="10877" ht="15.0" customHeight="1">
      <c r="E10877" s="64"/>
      <c r="F10877" s="65"/>
      <c r="G10877" s="64"/>
    </row>
    <row r="10878" ht="15.0" customHeight="1">
      <c r="E10878" s="64"/>
      <c r="F10878" s="65"/>
      <c r="G10878" s="64"/>
    </row>
    <row r="10879" ht="15.0" customHeight="1">
      <c r="E10879" s="64"/>
      <c r="F10879" s="65"/>
      <c r="G10879" s="64"/>
    </row>
    <row r="10880" ht="15.0" customHeight="1">
      <c r="E10880" s="64"/>
      <c r="F10880" s="65"/>
      <c r="G10880" s="64"/>
    </row>
    <row r="10881" ht="15.0" customHeight="1">
      <c r="E10881" s="64"/>
      <c r="F10881" s="65"/>
      <c r="G10881" s="64"/>
    </row>
    <row r="10882" ht="15.0" customHeight="1">
      <c r="E10882" s="64"/>
      <c r="F10882" s="65"/>
      <c r="G10882" s="64"/>
    </row>
    <row r="10883" ht="15.0" customHeight="1">
      <c r="E10883" s="64"/>
      <c r="F10883" s="65"/>
      <c r="G10883" s="64"/>
    </row>
    <row r="10884" ht="15.0" customHeight="1">
      <c r="E10884" s="64"/>
      <c r="F10884" s="65"/>
      <c r="G10884" s="64"/>
    </row>
    <row r="10885" ht="15.0" customHeight="1">
      <c r="E10885" s="64"/>
      <c r="F10885" s="65"/>
      <c r="G10885" s="64"/>
    </row>
    <row r="10886" ht="15.0" customHeight="1">
      <c r="E10886" s="64"/>
      <c r="F10886" s="65"/>
      <c r="G10886" s="64"/>
    </row>
    <row r="10887" ht="15.0" customHeight="1">
      <c r="E10887" s="64"/>
      <c r="F10887" s="65"/>
      <c r="G10887" s="64"/>
    </row>
    <row r="10888" ht="15.0" customHeight="1">
      <c r="E10888" s="64"/>
      <c r="F10888" s="65"/>
      <c r="G10888" s="64"/>
    </row>
    <row r="10889" ht="15.0" customHeight="1">
      <c r="E10889" s="64"/>
      <c r="F10889" s="65"/>
      <c r="G10889" s="64"/>
    </row>
    <row r="10890" ht="15.0" customHeight="1">
      <c r="E10890" s="64"/>
      <c r="F10890" s="65"/>
      <c r="G10890" s="64"/>
    </row>
    <row r="10891" ht="15.0" customHeight="1">
      <c r="E10891" s="64"/>
      <c r="F10891" s="65"/>
      <c r="G10891" s="64"/>
    </row>
    <row r="10892" ht="15.0" customHeight="1">
      <c r="E10892" s="64"/>
      <c r="F10892" s="65"/>
      <c r="G10892" s="64"/>
    </row>
    <row r="10893" ht="15.0" customHeight="1">
      <c r="E10893" s="64"/>
      <c r="F10893" s="65"/>
      <c r="G10893" s="64"/>
    </row>
    <row r="10894" ht="15.0" customHeight="1">
      <c r="E10894" s="64"/>
      <c r="F10894" s="65"/>
      <c r="G10894" s="64"/>
    </row>
    <row r="10895" ht="15.0" customHeight="1">
      <c r="E10895" s="64"/>
      <c r="F10895" s="65"/>
      <c r="G10895" s="64"/>
    </row>
    <row r="10896" ht="15.0" customHeight="1">
      <c r="E10896" s="64"/>
      <c r="F10896" s="65"/>
      <c r="G10896" s="64"/>
    </row>
    <row r="10897" ht="15.0" customHeight="1">
      <c r="E10897" s="64"/>
      <c r="F10897" s="65"/>
      <c r="G10897" s="64"/>
    </row>
    <row r="10898" ht="15.0" customHeight="1">
      <c r="E10898" s="64"/>
      <c r="F10898" s="65"/>
      <c r="G10898" s="64"/>
    </row>
    <row r="10899" ht="15.0" customHeight="1">
      <c r="E10899" s="64"/>
      <c r="F10899" s="65"/>
      <c r="G10899" s="64"/>
    </row>
    <row r="10900" ht="15.0" customHeight="1">
      <c r="E10900" s="64"/>
      <c r="F10900" s="65"/>
      <c r="G10900" s="64"/>
    </row>
    <row r="10901" ht="15.0" customHeight="1">
      <c r="E10901" s="64"/>
      <c r="F10901" s="65"/>
      <c r="G10901" s="64"/>
    </row>
    <row r="10902" ht="15.0" customHeight="1">
      <c r="E10902" s="64"/>
      <c r="F10902" s="65"/>
      <c r="G10902" s="64"/>
    </row>
    <row r="10903" ht="15.0" customHeight="1">
      <c r="E10903" s="64"/>
      <c r="F10903" s="65"/>
      <c r="G10903" s="64"/>
    </row>
    <row r="10904" ht="15.0" customHeight="1">
      <c r="E10904" s="64"/>
      <c r="F10904" s="65"/>
      <c r="G10904" s="64"/>
    </row>
    <row r="10905" ht="15.0" customHeight="1">
      <c r="E10905" s="64"/>
      <c r="F10905" s="65"/>
      <c r="G10905" s="64"/>
    </row>
    <row r="10906" ht="15.0" customHeight="1">
      <c r="E10906" s="64"/>
      <c r="F10906" s="65"/>
      <c r="G10906" s="64"/>
    </row>
    <row r="10907" ht="15.0" customHeight="1">
      <c r="E10907" s="64"/>
      <c r="F10907" s="65"/>
      <c r="G10907" s="64"/>
    </row>
    <row r="10908" ht="15.0" customHeight="1">
      <c r="E10908" s="64"/>
      <c r="F10908" s="65"/>
      <c r="G10908" s="64"/>
    </row>
    <row r="10909" ht="15.0" customHeight="1">
      <c r="E10909" s="64"/>
      <c r="F10909" s="65"/>
      <c r="G10909" s="64"/>
    </row>
    <row r="10910" ht="15.0" customHeight="1">
      <c r="E10910" s="64"/>
      <c r="F10910" s="65"/>
      <c r="G10910" s="64"/>
    </row>
    <row r="10911" ht="15.0" customHeight="1">
      <c r="E10911" s="64"/>
      <c r="F10911" s="65"/>
      <c r="G10911" s="64"/>
    </row>
    <row r="10912" ht="15.0" customHeight="1">
      <c r="E10912" s="64"/>
      <c r="F10912" s="65"/>
      <c r="G10912" s="64"/>
    </row>
    <row r="10913" ht="15.0" customHeight="1">
      <c r="E10913" s="64"/>
      <c r="F10913" s="65"/>
      <c r="G10913" s="64"/>
    </row>
    <row r="10914" ht="15.0" customHeight="1">
      <c r="E10914" s="64"/>
      <c r="F10914" s="65"/>
      <c r="G10914" s="64"/>
    </row>
    <row r="10915" ht="15.0" customHeight="1">
      <c r="E10915" s="64"/>
      <c r="F10915" s="65"/>
      <c r="G10915" s="64"/>
    </row>
    <row r="10916" ht="15.0" customHeight="1">
      <c r="E10916" s="64"/>
      <c r="F10916" s="65"/>
      <c r="G10916" s="64"/>
    </row>
    <row r="10917" ht="15.0" customHeight="1">
      <c r="E10917" s="64"/>
      <c r="F10917" s="65"/>
      <c r="G10917" s="64"/>
    </row>
    <row r="10918" ht="15.0" customHeight="1">
      <c r="E10918" s="64"/>
      <c r="F10918" s="65"/>
      <c r="G10918" s="64"/>
    </row>
    <row r="10919" ht="15.0" customHeight="1">
      <c r="E10919" s="64"/>
      <c r="F10919" s="65"/>
      <c r="G10919" s="64"/>
    </row>
    <row r="10920" ht="15.0" customHeight="1">
      <c r="E10920" s="64"/>
      <c r="F10920" s="65"/>
      <c r="G10920" s="64"/>
    </row>
    <row r="10921" ht="15.0" customHeight="1">
      <c r="E10921" s="64"/>
      <c r="F10921" s="65"/>
      <c r="G10921" s="64"/>
    </row>
    <row r="10922" ht="15.0" customHeight="1">
      <c r="E10922" s="64"/>
      <c r="F10922" s="65"/>
      <c r="G10922" s="64"/>
    </row>
    <row r="10923" ht="15.0" customHeight="1">
      <c r="E10923" s="64"/>
      <c r="F10923" s="65"/>
      <c r="G10923" s="64"/>
    </row>
    <row r="10924" ht="15.0" customHeight="1">
      <c r="E10924" s="64"/>
      <c r="F10924" s="65"/>
      <c r="G10924" s="64"/>
    </row>
    <row r="10925" ht="15.0" customHeight="1">
      <c r="E10925" s="64"/>
      <c r="F10925" s="65"/>
      <c r="G10925" s="64"/>
    </row>
    <row r="10926" ht="15.0" customHeight="1">
      <c r="E10926" s="64"/>
      <c r="F10926" s="65"/>
      <c r="G10926" s="64"/>
    </row>
    <row r="10927" ht="15.0" customHeight="1">
      <c r="E10927" s="64"/>
      <c r="F10927" s="65"/>
      <c r="G10927" s="64"/>
    </row>
    <row r="10928" ht="15.0" customHeight="1">
      <c r="E10928" s="64"/>
      <c r="F10928" s="65"/>
      <c r="G10928" s="64"/>
    </row>
    <row r="10929" ht="15.0" customHeight="1">
      <c r="E10929" s="64"/>
      <c r="F10929" s="65"/>
      <c r="G10929" s="64"/>
    </row>
    <row r="10930" ht="15.0" customHeight="1">
      <c r="E10930" s="64"/>
      <c r="F10930" s="65"/>
      <c r="G10930" s="64"/>
    </row>
    <row r="10931" ht="15.0" customHeight="1">
      <c r="E10931" s="64"/>
      <c r="F10931" s="65"/>
      <c r="G10931" s="64"/>
    </row>
    <row r="10932" ht="15.0" customHeight="1">
      <c r="E10932" s="64"/>
      <c r="F10932" s="65"/>
      <c r="G10932" s="64"/>
    </row>
    <row r="10933" ht="15.0" customHeight="1">
      <c r="E10933" s="64"/>
      <c r="F10933" s="65"/>
      <c r="G10933" s="64"/>
    </row>
    <row r="10934" ht="15.0" customHeight="1">
      <c r="E10934" s="64"/>
      <c r="F10934" s="65"/>
      <c r="G10934" s="64"/>
    </row>
    <row r="10935" ht="15.0" customHeight="1">
      <c r="E10935" s="64"/>
      <c r="F10935" s="65"/>
      <c r="G10935" s="64"/>
    </row>
    <row r="10936" ht="15.0" customHeight="1">
      <c r="E10936" s="64"/>
      <c r="F10936" s="65"/>
      <c r="G10936" s="64"/>
    </row>
    <row r="10937" ht="15.0" customHeight="1">
      <c r="E10937" s="64"/>
      <c r="F10937" s="65"/>
      <c r="G10937" s="64"/>
    </row>
    <row r="10938" ht="15.0" customHeight="1">
      <c r="E10938" s="64"/>
      <c r="F10938" s="65"/>
      <c r="G10938" s="64"/>
    </row>
    <row r="10939" ht="15.0" customHeight="1">
      <c r="E10939" s="64"/>
      <c r="F10939" s="65"/>
      <c r="G10939" s="64"/>
    </row>
    <row r="10940" ht="15.0" customHeight="1">
      <c r="E10940" s="64"/>
      <c r="F10940" s="65"/>
      <c r="G10940" s="64"/>
    </row>
    <row r="10941" ht="15.0" customHeight="1">
      <c r="E10941" s="64"/>
      <c r="F10941" s="65"/>
      <c r="G10941" s="64"/>
    </row>
    <row r="10942" ht="15.0" customHeight="1">
      <c r="E10942" s="64"/>
      <c r="F10942" s="65"/>
      <c r="G10942" s="64"/>
    </row>
    <row r="10943" ht="15.0" customHeight="1">
      <c r="E10943" s="64"/>
      <c r="F10943" s="65"/>
      <c r="G10943" s="64"/>
    </row>
    <row r="10944" ht="15.0" customHeight="1">
      <c r="E10944" s="64"/>
      <c r="F10944" s="65"/>
      <c r="G10944" s="64"/>
    </row>
    <row r="10945" ht="15.0" customHeight="1">
      <c r="E10945" s="64"/>
      <c r="F10945" s="65"/>
      <c r="G10945" s="64"/>
    </row>
    <row r="10946" ht="15.0" customHeight="1">
      <c r="E10946" s="64"/>
      <c r="F10946" s="65"/>
      <c r="G10946" s="64"/>
    </row>
    <row r="10947" ht="15.0" customHeight="1">
      <c r="E10947" s="64"/>
      <c r="F10947" s="65"/>
      <c r="G10947" s="64"/>
    </row>
    <row r="10948" ht="15.0" customHeight="1">
      <c r="E10948" s="64"/>
      <c r="F10948" s="65"/>
      <c r="G10948" s="64"/>
    </row>
    <row r="10949" ht="15.0" customHeight="1">
      <c r="E10949" s="64"/>
      <c r="F10949" s="65"/>
      <c r="G10949" s="64"/>
    </row>
    <row r="10950" ht="15.0" customHeight="1">
      <c r="E10950" s="64"/>
      <c r="F10950" s="65"/>
      <c r="G10950" s="64"/>
    </row>
    <row r="10951" ht="15.0" customHeight="1">
      <c r="E10951" s="64"/>
      <c r="F10951" s="65"/>
      <c r="G10951" s="64"/>
    </row>
    <row r="10952" ht="15.0" customHeight="1">
      <c r="E10952" s="64"/>
      <c r="F10952" s="65"/>
      <c r="G10952" s="64"/>
    </row>
    <row r="10953" ht="15.0" customHeight="1">
      <c r="E10953" s="64"/>
      <c r="F10953" s="65"/>
      <c r="G10953" s="64"/>
    </row>
    <row r="10954" ht="15.0" customHeight="1">
      <c r="E10954" s="64"/>
      <c r="F10954" s="65"/>
      <c r="G10954" s="64"/>
    </row>
    <row r="10955" ht="15.0" customHeight="1">
      <c r="E10955" s="64"/>
      <c r="F10955" s="65"/>
      <c r="G10955" s="64"/>
    </row>
    <row r="10956" ht="15.0" customHeight="1">
      <c r="E10956" s="64"/>
      <c r="F10956" s="65"/>
      <c r="G10956" s="64"/>
    </row>
    <row r="10957" ht="15.0" customHeight="1">
      <c r="E10957" s="64"/>
      <c r="F10957" s="65"/>
      <c r="G10957" s="64"/>
    </row>
    <row r="10958" ht="15.0" customHeight="1">
      <c r="E10958" s="64"/>
      <c r="F10958" s="65"/>
      <c r="G10958" s="64"/>
    </row>
    <row r="10959" ht="15.0" customHeight="1">
      <c r="E10959" s="64"/>
      <c r="F10959" s="65"/>
      <c r="G10959" s="64"/>
    </row>
    <row r="10960" ht="15.0" customHeight="1">
      <c r="E10960" s="64"/>
      <c r="F10960" s="65"/>
      <c r="G10960" s="64"/>
    </row>
    <row r="10961" ht="15.0" customHeight="1">
      <c r="E10961" s="64"/>
      <c r="F10961" s="65"/>
      <c r="G10961" s="64"/>
    </row>
    <row r="10962" ht="15.0" customHeight="1">
      <c r="E10962" s="64"/>
      <c r="F10962" s="65"/>
      <c r="G10962" s="64"/>
    </row>
    <row r="10963" ht="15.0" customHeight="1">
      <c r="E10963" s="64"/>
      <c r="F10963" s="65"/>
      <c r="G10963" s="64"/>
    </row>
    <row r="10964" ht="15.0" customHeight="1">
      <c r="E10964" s="64"/>
      <c r="F10964" s="65"/>
      <c r="G10964" s="64"/>
    </row>
    <row r="10965" ht="15.0" customHeight="1">
      <c r="E10965" s="64"/>
      <c r="F10965" s="65"/>
      <c r="G10965" s="64"/>
    </row>
    <row r="10966" ht="15.0" customHeight="1">
      <c r="E10966" s="64"/>
      <c r="F10966" s="65"/>
      <c r="G10966" s="64"/>
    </row>
    <row r="10967" ht="15.0" customHeight="1">
      <c r="E10967" s="64"/>
      <c r="F10967" s="65"/>
      <c r="G10967" s="64"/>
    </row>
    <row r="10968" ht="15.0" customHeight="1">
      <c r="E10968" s="64"/>
      <c r="F10968" s="65"/>
      <c r="G10968" s="64"/>
    </row>
    <row r="10969" ht="15.0" customHeight="1">
      <c r="E10969" s="64"/>
      <c r="F10969" s="65"/>
      <c r="G10969" s="64"/>
    </row>
    <row r="10970" ht="15.0" customHeight="1">
      <c r="E10970" s="64"/>
      <c r="F10970" s="65"/>
      <c r="G10970" s="64"/>
    </row>
    <row r="10971" ht="15.0" customHeight="1">
      <c r="E10971" s="64"/>
      <c r="F10971" s="65"/>
      <c r="G10971" s="64"/>
    </row>
    <row r="10972" ht="15.0" customHeight="1">
      <c r="E10972" s="64"/>
      <c r="F10972" s="65"/>
      <c r="G10972" s="64"/>
    </row>
    <row r="10973" ht="15.0" customHeight="1">
      <c r="E10973" s="64"/>
      <c r="F10973" s="65"/>
      <c r="G10973" s="64"/>
    </row>
    <row r="10974" ht="15.0" customHeight="1">
      <c r="E10974" s="64"/>
      <c r="F10974" s="65"/>
      <c r="G10974" s="64"/>
    </row>
    <row r="10975" ht="15.0" customHeight="1">
      <c r="E10975" s="64"/>
      <c r="F10975" s="65"/>
      <c r="G10975" s="64"/>
    </row>
    <row r="10976" ht="15.0" customHeight="1">
      <c r="E10976" s="64"/>
      <c r="F10976" s="65"/>
      <c r="G10976" s="64"/>
    </row>
    <row r="10977" ht="15.0" customHeight="1">
      <c r="E10977" s="64"/>
      <c r="F10977" s="65"/>
      <c r="G10977" s="64"/>
    </row>
    <row r="10978" ht="15.0" customHeight="1">
      <c r="E10978" s="64"/>
      <c r="F10978" s="65"/>
      <c r="G10978" s="64"/>
    </row>
    <row r="10979" ht="15.0" customHeight="1">
      <c r="E10979" s="64"/>
      <c r="F10979" s="65"/>
      <c r="G10979" s="64"/>
    </row>
    <row r="10980" ht="15.0" customHeight="1">
      <c r="E10980" s="64"/>
      <c r="F10980" s="65"/>
      <c r="G10980" s="64"/>
    </row>
    <row r="10981" ht="15.0" customHeight="1">
      <c r="E10981" s="64"/>
      <c r="F10981" s="65"/>
      <c r="G10981" s="64"/>
    </row>
    <row r="10982" ht="15.0" customHeight="1">
      <c r="E10982" s="64"/>
      <c r="F10982" s="65"/>
      <c r="G10982" s="64"/>
    </row>
    <row r="10983" ht="15.0" customHeight="1">
      <c r="E10983" s="64"/>
      <c r="F10983" s="65"/>
      <c r="G10983" s="64"/>
    </row>
    <row r="10984" ht="15.0" customHeight="1">
      <c r="E10984" s="64"/>
      <c r="F10984" s="65"/>
      <c r="G10984" s="64"/>
    </row>
    <row r="10985" ht="15.0" customHeight="1">
      <c r="E10985" s="64"/>
      <c r="F10985" s="65"/>
      <c r="G10985" s="64"/>
    </row>
    <row r="10986" ht="15.0" customHeight="1">
      <c r="E10986" s="64"/>
      <c r="F10986" s="65"/>
      <c r="G10986" s="64"/>
    </row>
    <row r="10987" ht="15.0" customHeight="1">
      <c r="E10987" s="64"/>
      <c r="F10987" s="65"/>
      <c r="G10987" s="64"/>
    </row>
    <row r="10988" ht="15.0" customHeight="1">
      <c r="E10988" s="64"/>
      <c r="F10988" s="65"/>
      <c r="G10988" s="64"/>
    </row>
    <row r="10989" ht="15.0" customHeight="1">
      <c r="E10989" s="64"/>
      <c r="F10989" s="65"/>
      <c r="G10989" s="64"/>
    </row>
    <row r="10990" ht="15.0" customHeight="1">
      <c r="E10990" s="64"/>
      <c r="F10990" s="65"/>
      <c r="G10990" s="64"/>
    </row>
    <row r="10991" ht="15.0" customHeight="1">
      <c r="E10991" s="64"/>
      <c r="F10991" s="65"/>
      <c r="G10991" s="64"/>
    </row>
    <row r="10992" ht="15.0" customHeight="1">
      <c r="E10992" s="64"/>
      <c r="F10992" s="65"/>
      <c r="G10992" s="64"/>
    </row>
    <row r="10993" ht="15.0" customHeight="1">
      <c r="E10993" s="64"/>
      <c r="F10993" s="65"/>
      <c r="G10993" s="64"/>
    </row>
    <row r="10994" ht="15.0" customHeight="1">
      <c r="E10994" s="64"/>
      <c r="F10994" s="65"/>
      <c r="G10994" s="64"/>
    </row>
    <row r="10995" ht="15.0" customHeight="1">
      <c r="E10995" s="64"/>
      <c r="F10995" s="65"/>
      <c r="G10995" s="64"/>
    </row>
    <row r="10996" ht="15.0" customHeight="1">
      <c r="E10996" s="64"/>
      <c r="F10996" s="65"/>
      <c r="G10996" s="64"/>
    </row>
    <row r="10997" ht="15.0" customHeight="1">
      <c r="E10997" s="64"/>
      <c r="F10997" s="65"/>
      <c r="G10997" s="64"/>
    </row>
    <row r="10998" ht="15.0" customHeight="1">
      <c r="E10998" s="64"/>
      <c r="F10998" s="65"/>
      <c r="G10998" s="64"/>
    </row>
    <row r="10999" ht="15.0" customHeight="1">
      <c r="E10999" s="64"/>
      <c r="F10999" s="65"/>
      <c r="G10999" s="64"/>
    </row>
    <row r="11000" ht="15.0" customHeight="1">
      <c r="E11000" s="64"/>
      <c r="F11000" s="65"/>
      <c r="G11000" s="64"/>
    </row>
    <row r="11001" ht="15.0" customHeight="1">
      <c r="E11001" s="64"/>
      <c r="F11001" s="65"/>
      <c r="G11001" s="64"/>
    </row>
    <row r="11002" ht="15.0" customHeight="1">
      <c r="E11002" s="64"/>
      <c r="F11002" s="65"/>
      <c r="G11002" s="64"/>
    </row>
    <row r="11003" ht="15.0" customHeight="1">
      <c r="E11003" s="64"/>
      <c r="F11003" s="65"/>
      <c r="G11003" s="64"/>
    </row>
    <row r="11004" ht="15.0" customHeight="1">
      <c r="E11004" s="64"/>
      <c r="F11004" s="65"/>
      <c r="G11004" s="64"/>
    </row>
    <row r="11005" ht="15.0" customHeight="1">
      <c r="E11005" s="64"/>
      <c r="F11005" s="65"/>
      <c r="G11005" s="64"/>
    </row>
    <row r="11006" ht="15.0" customHeight="1">
      <c r="E11006" s="64"/>
      <c r="F11006" s="65"/>
      <c r="G11006" s="64"/>
    </row>
    <row r="11007" ht="15.0" customHeight="1">
      <c r="E11007" s="64"/>
      <c r="F11007" s="65"/>
      <c r="G11007" s="64"/>
    </row>
    <row r="11008" ht="15.0" customHeight="1">
      <c r="E11008" s="64"/>
      <c r="F11008" s="65"/>
      <c r="G11008" s="64"/>
    </row>
    <row r="11009" ht="15.0" customHeight="1">
      <c r="E11009" s="64"/>
      <c r="F11009" s="65"/>
      <c r="G11009" s="64"/>
    </row>
    <row r="11010" ht="15.0" customHeight="1">
      <c r="E11010" s="64"/>
      <c r="F11010" s="65"/>
      <c r="G11010" s="64"/>
    </row>
    <row r="11011" ht="15.0" customHeight="1">
      <c r="E11011" s="64"/>
      <c r="F11011" s="65"/>
      <c r="G11011" s="64"/>
    </row>
    <row r="11012" ht="15.0" customHeight="1">
      <c r="E11012" s="64"/>
      <c r="F11012" s="65"/>
      <c r="G11012" s="64"/>
    </row>
    <row r="11013" ht="15.0" customHeight="1">
      <c r="E11013" s="64"/>
      <c r="F11013" s="65"/>
      <c r="G11013" s="64"/>
    </row>
    <row r="11014" ht="15.0" customHeight="1">
      <c r="E11014" s="64"/>
      <c r="F11014" s="65"/>
      <c r="G11014" s="64"/>
    </row>
    <row r="11015" ht="15.0" customHeight="1">
      <c r="E11015" s="64"/>
      <c r="F11015" s="65"/>
      <c r="G11015" s="64"/>
    </row>
    <row r="11016" ht="15.0" customHeight="1">
      <c r="E11016" s="64"/>
      <c r="F11016" s="65"/>
      <c r="G11016" s="64"/>
    </row>
    <row r="11017" ht="15.0" customHeight="1">
      <c r="E11017" s="64"/>
      <c r="F11017" s="65"/>
      <c r="G11017" s="64"/>
    </row>
    <row r="11018" ht="15.0" customHeight="1">
      <c r="E11018" s="64"/>
      <c r="F11018" s="65"/>
      <c r="G11018" s="64"/>
    </row>
    <row r="11019" ht="15.0" customHeight="1">
      <c r="E11019" s="64"/>
      <c r="F11019" s="65"/>
      <c r="G11019" s="64"/>
    </row>
    <row r="11020" ht="15.0" customHeight="1">
      <c r="E11020" s="64"/>
      <c r="F11020" s="65"/>
      <c r="G11020" s="64"/>
    </row>
    <row r="11021" ht="15.0" customHeight="1">
      <c r="E11021" s="64"/>
      <c r="F11021" s="65"/>
      <c r="G11021" s="64"/>
    </row>
    <row r="11022" ht="15.0" customHeight="1">
      <c r="E11022" s="64"/>
      <c r="F11022" s="65"/>
      <c r="G11022" s="64"/>
    </row>
    <row r="11023" ht="15.0" customHeight="1">
      <c r="E11023" s="64"/>
      <c r="F11023" s="65"/>
      <c r="G11023" s="64"/>
    </row>
    <row r="11024" ht="15.0" customHeight="1">
      <c r="E11024" s="64"/>
      <c r="F11024" s="65"/>
      <c r="G11024" s="64"/>
    </row>
    <row r="11025" ht="15.0" customHeight="1">
      <c r="E11025" s="64"/>
      <c r="F11025" s="65"/>
      <c r="G11025" s="64"/>
    </row>
    <row r="11026" ht="15.0" customHeight="1">
      <c r="E11026" s="64"/>
      <c r="F11026" s="65"/>
      <c r="G11026" s="64"/>
    </row>
    <row r="11027" ht="15.0" customHeight="1">
      <c r="E11027" s="64"/>
      <c r="F11027" s="65"/>
      <c r="G11027" s="64"/>
    </row>
    <row r="11028" ht="15.0" customHeight="1">
      <c r="E11028" s="64"/>
      <c r="F11028" s="65"/>
      <c r="G11028" s="64"/>
    </row>
    <row r="11029" ht="15.0" customHeight="1">
      <c r="E11029" s="64"/>
      <c r="F11029" s="65"/>
      <c r="G11029" s="64"/>
    </row>
    <row r="11030" ht="15.0" customHeight="1">
      <c r="E11030" s="64"/>
      <c r="F11030" s="65"/>
      <c r="G11030" s="64"/>
    </row>
    <row r="11031" ht="15.0" customHeight="1">
      <c r="E11031" s="64"/>
      <c r="F11031" s="65"/>
      <c r="G11031" s="64"/>
    </row>
    <row r="11032" ht="15.0" customHeight="1">
      <c r="E11032" s="64"/>
      <c r="F11032" s="65"/>
      <c r="G11032" s="64"/>
    </row>
    <row r="11033" ht="15.0" customHeight="1">
      <c r="E11033" s="64"/>
      <c r="F11033" s="65"/>
      <c r="G11033" s="64"/>
    </row>
    <row r="11034" ht="15.0" customHeight="1">
      <c r="E11034" s="64"/>
      <c r="F11034" s="65"/>
      <c r="G11034" s="64"/>
    </row>
    <row r="11035" ht="15.0" customHeight="1">
      <c r="E11035" s="64"/>
      <c r="F11035" s="65"/>
      <c r="G11035" s="64"/>
    </row>
    <row r="11036" ht="15.0" customHeight="1">
      <c r="E11036" s="64"/>
      <c r="F11036" s="65"/>
      <c r="G11036" s="64"/>
    </row>
    <row r="11037" ht="15.0" customHeight="1">
      <c r="E11037" s="64"/>
      <c r="F11037" s="65"/>
      <c r="G11037" s="64"/>
    </row>
    <row r="11038" ht="15.0" customHeight="1">
      <c r="E11038" s="64"/>
      <c r="F11038" s="65"/>
      <c r="G11038" s="64"/>
    </row>
    <row r="11039" ht="15.0" customHeight="1">
      <c r="E11039" s="64"/>
      <c r="F11039" s="65"/>
      <c r="G11039" s="64"/>
    </row>
    <row r="11040" ht="15.0" customHeight="1">
      <c r="E11040" s="64"/>
      <c r="F11040" s="65"/>
      <c r="G11040" s="64"/>
    </row>
    <row r="11041" ht="15.0" customHeight="1">
      <c r="E11041" s="64"/>
      <c r="F11041" s="65"/>
      <c r="G11041" s="64"/>
    </row>
    <row r="11042" ht="15.0" customHeight="1">
      <c r="E11042" s="64"/>
      <c r="F11042" s="65"/>
      <c r="G11042" s="64"/>
    </row>
    <row r="11043" ht="15.0" customHeight="1">
      <c r="E11043" s="64"/>
      <c r="F11043" s="65"/>
      <c r="G11043" s="64"/>
    </row>
    <row r="11044" ht="15.0" customHeight="1">
      <c r="E11044" s="64"/>
      <c r="F11044" s="65"/>
      <c r="G11044" s="64"/>
    </row>
    <row r="11045" ht="15.0" customHeight="1">
      <c r="E11045" s="64"/>
      <c r="F11045" s="65"/>
      <c r="G11045" s="64"/>
    </row>
    <row r="11046" ht="15.0" customHeight="1">
      <c r="E11046" s="64"/>
      <c r="F11046" s="65"/>
      <c r="G11046" s="64"/>
    </row>
    <row r="11047" ht="15.0" customHeight="1">
      <c r="E11047" s="64"/>
      <c r="F11047" s="65"/>
      <c r="G11047" s="64"/>
    </row>
    <row r="11048" ht="15.0" customHeight="1">
      <c r="E11048" s="64"/>
      <c r="F11048" s="65"/>
      <c r="G11048" s="64"/>
    </row>
    <row r="11049" ht="15.0" customHeight="1">
      <c r="E11049" s="64"/>
      <c r="F11049" s="65"/>
      <c r="G11049" s="64"/>
    </row>
    <row r="11050" ht="15.0" customHeight="1">
      <c r="E11050" s="64"/>
      <c r="F11050" s="65"/>
      <c r="G11050" s="64"/>
    </row>
    <row r="11051" ht="15.0" customHeight="1">
      <c r="E11051" s="64"/>
      <c r="F11051" s="65"/>
      <c r="G11051" s="64"/>
    </row>
    <row r="11052" ht="15.0" customHeight="1">
      <c r="E11052" s="64"/>
      <c r="F11052" s="65"/>
      <c r="G11052" s="64"/>
    </row>
    <row r="11053" ht="15.0" customHeight="1">
      <c r="E11053" s="64"/>
      <c r="F11053" s="65"/>
      <c r="G11053" s="64"/>
    </row>
    <row r="11054" ht="15.0" customHeight="1">
      <c r="E11054" s="64"/>
      <c r="F11054" s="65"/>
      <c r="G11054" s="64"/>
    </row>
    <row r="11055" ht="15.0" customHeight="1">
      <c r="E11055" s="64"/>
      <c r="F11055" s="65"/>
      <c r="G11055" s="64"/>
    </row>
    <row r="11056" ht="15.0" customHeight="1">
      <c r="E11056" s="64"/>
      <c r="F11056" s="65"/>
      <c r="G11056" s="64"/>
    </row>
    <row r="11057" ht="15.0" customHeight="1">
      <c r="E11057" s="64"/>
      <c r="F11057" s="65"/>
      <c r="G11057" s="64"/>
    </row>
    <row r="11058" ht="15.0" customHeight="1">
      <c r="E11058" s="64"/>
      <c r="F11058" s="65"/>
      <c r="G11058" s="64"/>
    </row>
    <row r="11059" ht="15.0" customHeight="1">
      <c r="E11059" s="64"/>
      <c r="F11059" s="65"/>
      <c r="G11059" s="64"/>
    </row>
    <row r="11060" ht="15.0" customHeight="1">
      <c r="E11060" s="64"/>
      <c r="F11060" s="65"/>
      <c r="G11060" s="64"/>
    </row>
    <row r="11061" ht="15.0" customHeight="1">
      <c r="E11061" s="64"/>
      <c r="F11061" s="65"/>
      <c r="G11061" s="64"/>
    </row>
    <row r="11062" ht="15.0" customHeight="1">
      <c r="E11062" s="64"/>
      <c r="F11062" s="65"/>
      <c r="G11062" s="64"/>
    </row>
    <row r="11063" ht="15.0" customHeight="1">
      <c r="E11063" s="64"/>
      <c r="F11063" s="65"/>
      <c r="G11063" s="64"/>
    </row>
    <row r="11064" ht="15.0" customHeight="1">
      <c r="E11064" s="64"/>
      <c r="F11064" s="65"/>
      <c r="G11064" s="64"/>
    </row>
    <row r="11065" ht="15.0" customHeight="1">
      <c r="E11065" s="64"/>
      <c r="F11065" s="65"/>
      <c r="G11065" s="64"/>
    </row>
    <row r="11066" ht="15.0" customHeight="1">
      <c r="E11066" s="64"/>
      <c r="F11066" s="65"/>
      <c r="G11066" s="64"/>
    </row>
    <row r="11067" ht="15.0" customHeight="1">
      <c r="E11067" s="64"/>
      <c r="F11067" s="65"/>
      <c r="G11067" s="64"/>
    </row>
    <row r="11068" ht="15.0" customHeight="1">
      <c r="E11068" s="64"/>
      <c r="F11068" s="65"/>
      <c r="G11068" s="64"/>
    </row>
    <row r="11069" ht="15.0" customHeight="1">
      <c r="E11069" s="64"/>
      <c r="F11069" s="65"/>
      <c r="G11069" s="64"/>
    </row>
    <row r="11070" ht="15.0" customHeight="1">
      <c r="E11070" s="64"/>
      <c r="F11070" s="65"/>
      <c r="G11070" s="64"/>
    </row>
    <row r="11071" ht="15.0" customHeight="1">
      <c r="E11071" s="64"/>
      <c r="F11071" s="65"/>
      <c r="G11071" s="64"/>
    </row>
    <row r="11072" ht="15.0" customHeight="1">
      <c r="E11072" s="64"/>
      <c r="F11072" s="65"/>
      <c r="G11072" s="64"/>
    </row>
    <row r="11073" ht="15.0" customHeight="1">
      <c r="E11073" s="64"/>
      <c r="F11073" s="65"/>
      <c r="G11073" s="64"/>
    </row>
    <row r="11074" ht="15.0" customHeight="1">
      <c r="E11074" s="64"/>
      <c r="F11074" s="65"/>
      <c r="G11074" s="64"/>
    </row>
    <row r="11075" ht="15.0" customHeight="1">
      <c r="E11075" s="64"/>
      <c r="F11075" s="65"/>
      <c r="G11075" s="64"/>
    </row>
    <row r="11076" ht="15.0" customHeight="1">
      <c r="E11076" s="64"/>
      <c r="F11076" s="65"/>
      <c r="G11076" s="64"/>
    </row>
    <row r="11077" ht="15.0" customHeight="1">
      <c r="E11077" s="64"/>
      <c r="F11077" s="65"/>
      <c r="G11077" s="64"/>
    </row>
    <row r="11078" ht="15.0" customHeight="1">
      <c r="E11078" s="64"/>
      <c r="F11078" s="65"/>
      <c r="G11078" s="64"/>
    </row>
    <row r="11079" ht="15.0" customHeight="1">
      <c r="E11079" s="64"/>
      <c r="F11079" s="65"/>
      <c r="G11079" s="64"/>
    </row>
    <row r="11080" ht="15.0" customHeight="1">
      <c r="E11080" s="64"/>
      <c r="F11080" s="65"/>
      <c r="G11080" s="64"/>
    </row>
    <row r="11081" ht="15.0" customHeight="1">
      <c r="E11081" s="64"/>
      <c r="F11081" s="65"/>
      <c r="G11081" s="64"/>
    </row>
    <row r="11082" ht="15.0" customHeight="1">
      <c r="E11082" s="64"/>
      <c r="F11082" s="65"/>
      <c r="G11082" s="64"/>
    </row>
    <row r="11083" ht="15.0" customHeight="1">
      <c r="E11083" s="64"/>
      <c r="F11083" s="65"/>
      <c r="G11083" s="64"/>
    </row>
    <row r="11084" ht="15.0" customHeight="1">
      <c r="E11084" s="64"/>
      <c r="F11084" s="65"/>
      <c r="G11084" s="64"/>
    </row>
    <row r="11085" ht="15.0" customHeight="1">
      <c r="E11085" s="64"/>
      <c r="F11085" s="65"/>
      <c r="G11085" s="64"/>
    </row>
    <row r="11086" ht="15.0" customHeight="1">
      <c r="E11086" s="64"/>
      <c r="F11086" s="65"/>
      <c r="G11086" s="64"/>
    </row>
    <row r="11087" ht="15.0" customHeight="1">
      <c r="E11087" s="64"/>
      <c r="F11087" s="65"/>
      <c r="G11087" s="64"/>
    </row>
    <row r="11088" ht="15.0" customHeight="1">
      <c r="E11088" s="64"/>
      <c r="F11088" s="65"/>
      <c r="G11088" s="64"/>
    </row>
    <row r="11089" ht="15.0" customHeight="1">
      <c r="E11089" s="64"/>
      <c r="F11089" s="65"/>
      <c r="G11089" s="64"/>
    </row>
    <row r="11090" ht="15.0" customHeight="1">
      <c r="E11090" s="64"/>
      <c r="F11090" s="65"/>
      <c r="G11090" s="64"/>
    </row>
    <row r="11091" ht="15.0" customHeight="1">
      <c r="E11091" s="64"/>
      <c r="F11091" s="65"/>
      <c r="G11091" s="64"/>
    </row>
    <row r="11092" ht="15.0" customHeight="1">
      <c r="E11092" s="64"/>
      <c r="F11092" s="65"/>
      <c r="G11092" s="64"/>
    </row>
    <row r="11093" ht="15.0" customHeight="1">
      <c r="E11093" s="64"/>
      <c r="F11093" s="65"/>
      <c r="G11093" s="64"/>
    </row>
    <row r="11094" ht="15.0" customHeight="1">
      <c r="E11094" s="64"/>
      <c r="F11094" s="65"/>
      <c r="G11094" s="64"/>
    </row>
    <row r="11095" ht="15.0" customHeight="1">
      <c r="E11095" s="64"/>
      <c r="F11095" s="65"/>
      <c r="G11095" s="64"/>
    </row>
    <row r="11096" ht="15.0" customHeight="1">
      <c r="E11096" s="64"/>
      <c r="F11096" s="65"/>
      <c r="G11096" s="64"/>
    </row>
    <row r="11097" ht="15.0" customHeight="1">
      <c r="E11097" s="64"/>
      <c r="F11097" s="65"/>
      <c r="G11097" s="64"/>
    </row>
    <row r="11098" ht="15.0" customHeight="1">
      <c r="E11098" s="64"/>
      <c r="F11098" s="65"/>
      <c r="G11098" s="64"/>
    </row>
    <row r="11099" ht="15.0" customHeight="1">
      <c r="E11099" s="64"/>
      <c r="F11099" s="65"/>
      <c r="G11099" s="64"/>
    </row>
    <row r="11100" ht="15.0" customHeight="1">
      <c r="E11100" s="64"/>
      <c r="F11100" s="65"/>
      <c r="G11100" s="64"/>
    </row>
    <row r="11101" ht="15.0" customHeight="1">
      <c r="E11101" s="64"/>
      <c r="F11101" s="65"/>
      <c r="G11101" s="64"/>
    </row>
    <row r="11102" ht="15.0" customHeight="1">
      <c r="E11102" s="64"/>
      <c r="F11102" s="65"/>
      <c r="G11102" s="64"/>
    </row>
    <row r="11103" ht="15.0" customHeight="1">
      <c r="E11103" s="64"/>
      <c r="F11103" s="65"/>
      <c r="G11103" s="64"/>
    </row>
    <row r="11104" ht="15.0" customHeight="1">
      <c r="E11104" s="64"/>
      <c r="F11104" s="65"/>
      <c r="G11104" s="64"/>
    </row>
    <row r="11105" ht="15.0" customHeight="1">
      <c r="E11105" s="64"/>
      <c r="F11105" s="65"/>
      <c r="G11105" s="64"/>
    </row>
    <row r="11106" ht="15.0" customHeight="1">
      <c r="E11106" s="64"/>
      <c r="F11106" s="65"/>
      <c r="G11106" s="64"/>
    </row>
    <row r="11107" ht="15.0" customHeight="1">
      <c r="E11107" s="64"/>
      <c r="F11107" s="65"/>
      <c r="G11107" s="64"/>
    </row>
    <row r="11108" ht="15.0" customHeight="1">
      <c r="E11108" s="64"/>
      <c r="F11108" s="65"/>
      <c r="G11108" s="64"/>
    </row>
    <row r="11109" ht="15.0" customHeight="1">
      <c r="E11109" s="64"/>
      <c r="F11109" s="65"/>
      <c r="G11109" s="64"/>
    </row>
    <row r="11110" ht="15.0" customHeight="1">
      <c r="E11110" s="64"/>
      <c r="F11110" s="65"/>
      <c r="G11110" s="64"/>
    </row>
    <row r="11111" ht="15.0" customHeight="1">
      <c r="E11111" s="64"/>
      <c r="F11111" s="65"/>
      <c r="G11111" s="64"/>
    </row>
    <row r="11112" ht="15.0" customHeight="1">
      <c r="E11112" s="64"/>
      <c r="F11112" s="65"/>
      <c r="G11112" s="64"/>
    </row>
    <row r="11113" ht="15.0" customHeight="1">
      <c r="E11113" s="64"/>
      <c r="F11113" s="65"/>
      <c r="G11113" s="64"/>
    </row>
    <row r="11114" ht="15.0" customHeight="1">
      <c r="E11114" s="64"/>
      <c r="F11114" s="65"/>
      <c r="G11114" s="64"/>
    </row>
    <row r="11115" ht="15.0" customHeight="1">
      <c r="E11115" s="64"/>
      <c r="F11115" s="65"/>
      <c r="G11115" s="64"/>
    </row>
    <row r="11116" ht="15.0" customHeight="1">
      <c r="E11116" s="64"/>
      <c r="F11116" s="65"/>
      <c r="G11116" s="64"/>
    </row>
    <row r="11117" ht="15.0" customHeight="1">
      <c r="E11117" s="64"/>
      <c r="F11117" s="65"/>
      <c r="G11117" s="64"/>
    </row>
    <row r="11118" ht="15.0" customHeight="1">
      <c r="E11118" s="64"/>
      <c r="F11118" s="65"/>
      <c r="G11118" s="64"/>
    </row>
    <row r="11119" ht="15.0" customHeight="1">
      <c r="E11119" s="64"/>
      <c r="F11119" s="65"/>
      <c r="G11119" s="64"/>
    </row>
    <row r="11120" ht="15.0" customHeight="1">
      <c r="E11120" s="64"/>
      <c r="F11120" s="65"/>
      <c r="G11120" s="64"/>
    </row>
    <row r="11121" ht="15.0" customHeight="1">
      <c r="E11121" s="64"/>
      <c r="F11121" s="65"/>
      <c r="G11121" s="64"/>
    </row>
    <row r="11122" ht="15.0" customHeight="1">
      <c r="E11122" s="64"/>
      <c r="F11122" s="65"/>
      <c r="G11122" s="64"/>
    </row>
    <row r="11123" ht="15.0" customHeight="1">
      <c r="E11123" s="64"/>
      <c r="F11123" s="65"/>
      <c r="G11123" s="64"/>
    </row>
    <row r="11124" ht="15.0" customHeight="1">
      <c r="E11124" s="64"/>
      <c r="F11124" s="65"/>
      <c r="G11124" s="64"/>
    </row>
    <row r="11125" ht="15.0" customHeight="1">
      <c r="E11125" s="64"/>
      <c r="F11125" s="65"/>
      <c r="G11125" s="64"/>
    </row>
    <row r="11126" ht="15.0" customHeight="1">
      <c r="E11126" s="64"/>
      <c r="F11126" s="65"/>
      <c r="G11126" s="64"/>
    </row>
    <row r="11127" ht="15.0" customHeight="1">
      <c r="E11127" s="64"/>
      <c r="F11127" s="65"/>
      <c r="G11127" s="64"/>
    </row>
    <row r="11128" ht="15.0" customHeight="1">
      <c r="E11128" s="64"/>
      <c r="F11128" s="65"/>
      <c r="G11128" s="64"/>
    </row>
    <row r="11129" ht="15.0" customHeight="1">
      <c r="E11129" s="64"/>
      <c r="F11129" s="65"/>
      <c r="G11129" s="64"/>
    </row>
    <row r="11130" ht="15.0" customHeight="1">
      <c r="E11130" s="64"/>
      <c r="F11130" s="65"/>
      <c r="G11130" s="64"/>
    </row>
    <row r="11131" ht="15.0" customHeight="1">
      <c r="E11131" s="64"/>
      <c r="F11131" s="65"/>
      <c r="G11131" s="64"/>
    </row>
    <row r="11132" ht="15.0" customHeight="1">
      <c r="E11132" s="64"/>
      <c r="F11132" s="65"/>
      <c r="G11132" s="64"/>
    </row>
    <row r="11133" ht="15.0" customHeight="1">
      <c r="E11133" s="64"/>
      <c r="F11133" s="65"/>
      <c r="G11133" s="64"/>
    </row>
    <row r="11134" ht="15.0" customHeight="1">
      <c r="E11134" s="64"/>
      <c r="F11134" s="65"/>
      <c r="G11134" s="64"/>
    </row>
    <row r="11135" ht="15.0" customHeight="1">
      <c r="E11135" s="64"/>
      <c r="F11135" s="65"/>
      <c r="G11135" s="64"/>
    </row>
    <row r="11136" ht="15.0" customHeight="1">
      <c r="E11136" s="64"/>
      <c r="F11136" s="65"/>
      <c r="G11136" s="64"/>
    </row>
    <row r="11137" ht="15.0" customHeight="1">
      <c r="E11137" s="64"/>
      <c r="F11137" s="65"/>
      <c r="G11137" s="64"/>
    </row>
    <row r="11138" ht="15.0" customHeight="1">
      <c r="E11138" s="64"/>
      <c r="F11138" s="65"/>
      <c r="G11138" s="64"/>
    </row>
    <row r="11139" ht="15.0" customHeight="1">
      <c r="E11139" s="64"/>
      <c r="F11139" s="65"/>
      <c r="G11139" s="64"/>
    </row>
    <row r="11140" ht="15.0" customHeight="1">
      <c r="E11140" s="64"/>
      <c r="F11140" s="65"/>
      <c r="G11140" s="64"/>
    </row>
    <row r="11141" ht="15.0" customHeight="1">
      <c r="E11141" s="64"/>
      <c r="F11141" s="65"/>
      <c r="G11141" s="64"/>
    </row>
    <row r="11142" ht="15.0" customHeight="1">
      <c r="E11142" s="64"/>
      <c r="F11142" s="65"/>
      <c r="G11142" s="64"/>
    </row>
    <row r="11143" ht="15.0" customHeight="1">
      <c r="E11143" s="64"/>
      <c r="F11143" s="65"/>
      <c r="G11143" s="64"/>
    </row>
    <row r="11144" ht="15.0" customHeight="1">
      <c r="E11144" s="64"/>
      <c r="F11144" s="65"/>
      <c r="G11144" s="64"/>
    </row>
    <row r="11145" ht="15.0" customHeight="1">
      <c r="E11145" s="64"/>
      <c r="F11145" s="65"/>
      <c r="G11145" s="64"/>
    </row>
    <row r="11146" ht="15.0" customHeight="1">
      <c r="E11146" s="64"/>
      <c r="F11146" s="65"/>
      <c r="G11146" s="64"/>
    </row>
    <row r="11147" ht="15.0" customHeight="1">
      <c r="E11147" s="64"/>
      <c r="F11147" s="65"/>
      <c r="G11147" s="64"/>
    </row>
    <row r="11148" ht="15.0" customHeight="1">
      <c r="E11148" s="64"/>
      <c r="F11148" s="65"/>
      <c r="G11148" s="64"/>
    </row>
    <row r="11149" ht="15.0" customHeight="1">
      <c r="E11149" s="64"/>
      <c r="F11149" s="65"/>
      <c r="G11149" s="64"/>
    </row>
    <row r="11150" ht="15.0" customHeight="1">
      <c r="E11150" s="64"/>
      <c r="F11150" s="65"/>
      <c r="G11150" s="64"/>
    </row>
    <row r="11151" ht="15.0" customHeight="1">
      <c r="E11151" s="64"/>
      <c r="F11151" s="65"/>
      <c r="G11151" s="64"/>
    </row>
    <row r="11152" ht="15.0" customHeight="1">
      <c r="E11152" s="64"/>
      <c r="F11152" s="65"/>
      <c r="G11152" s="64"/>
    </row>
    <row r="11153" ht="15.0" customHeight="1">
      <c r="E11153" s="64"/>
      <c r="F11153" s="65"/>
      <c r="G11153" s="64"/>
    </row>
    <row r="11154" ht="15.0" customHeight="1">
      <c r="E11154" s="64"/>
      <c r="F11154" s="65"/>
      <c r="G11154" s="64"/>
    </row>
    <row r="11155" ht="15.0" customHeight="1">
      <c r="E11155" s="64"/>
      <c r="F11155" s="65"/>
      <c r="G11155" s="64"/>
    </row>
    <row r="11156" ht="15.0" customHeight="1">
      <c r="E11156" s="64"/>
      <c r="F11156" s="65"/>
      <c r="G11156" s="64"/>
    </row>
    <row r="11157" ht="15.0" customHeight="1">
      <c r="E11157" s="64"/>
      <c r="F11157" s="65"/>
      <c r="G11157" s="64"/>
    </row>
    <row r="11158" ht="15.0" customHeight="1">
      <c r="E11158" s="64"/>
      <c r="F11158" s="65"/>
      <c r="G11158" s="64"/>
    </row>
    <row r="11159" ht="15.0" customHeight="1">
      <c r="E11159" s="64"/>
      <c r="F11159" s="65"/>
      <c r="G11159" s="64"/>
    </row>
    <row r="11160" ht="15.0" customHeight="1">
      <c r="E11160" s="64"/>
      <c r="F11160" s="65"/>
      <c r="G11160" s="64"/>
    </row>
    <row r="11161" ht="15.0" customHeight="1">
      <c r="E11161" s="64"/>
      <c r="F11161" s="65"/>
      <c r="G11161" s="64"/>
    </row>
    <row r="11162" ht="15.0" customHeight="1">
      <c r="E11162" s="64"/>
      <c r="F11162" s="65"/>
      <c r="G11162" s="64"/>
    </row>
    <row r="11163" ht="15.0" customHeight="1">
      <c r="E11163" s="64"/>
      <c r="F11163" s="65"/>
      <c r="G11163" s="64"/>
    </row>
    <row r="11164" ht="15.0" customHeight="1">
      <c r="E11164" s="64"/>
      <c r="F11164" s="65"/>
      <c r="G11164" s="64"/>
    </row>
    <row r="11165" ht="15.0" customHeight="1">
      <c r="E11165" s="64"/>
      <c r="F11165" s="65"/>
      <c r="G11165" s="64"/>
    </row>
    <row r="11166" ht="15.0" customHeight="1">
      <c r="E11166" s="64"/>
      <c r="F11166" s="65"/>
      <c r="G11166" s="64"/>
    </row>
    <row r="11167" ht="15.0" customHeight="1">
      <c r="E11167" s="64"/>
      <c r="F11167" s="65"/>
      <c r="G11167" s="64"/>
    </row>
    <row r="11168" ht="15.0" customHeight="1">
      <c r="E11168" s="64"/>
      <c r="F11168" s="65"/>
      <c r="G11168" s="64"/>
    </row>
    <row r="11169" ht="15.0" customHeight="1">
      <c r="E11169" s="64"/>
      <c r="F11169" s="65"/>
      <c r="G11169" s="64"/>
    </row>
    <row r="11170" ht="15.0" customHeight="1">
      <c r="E11170" s="64"/>
      <c r="F11170" s="65"/>
      <c r="G11170" s="64"/>
    </row>
    <row r="11171" ht="15.0" customHeight="1">
      <c r="E11171" s="64"/>
      <c r="F11171" s="65"/>
      <c r="G11171" s="64"/>
    </row>
    <row r="11172" ht="15.0" customHeight="1">
      <c r="E11172" s="64"/>
      <c r="F11172" s="65"/>
      <c r="G11172" s="64"/>
    </row>
    <row r="11173" ht="15.0" customHeight="1">
      <c r="E11173" s="64"/>
      <c r="F11173" s="65"/>
      <c r="G11173" s="64"/>
    </row>
    <row r="11174" ht="15.0" customHeight="1">
      <c r="E11174" s="64"/>
      <c r="F11174" s="65"/>
      <c r="G11174" s="64"/>
    </row>
    <row r="11175" ht="15.0" customHeight="1">
      <c r="E11175" s="64"/>
      <c r="F11175" s="65"/>
      <c r="G11175" s="64"/>
    </row>
    <row r="11176" ht="15.0" customHeight="1">
      <c r="E11176" s="64"/>
      <c r="F11176" s="65"/>
      <c r="G11176" s="64"/>
    </row>
    <row r="11177" ht="15.0" customHeight="1">
      <c r="E11177" s="64"/>
      <c r="F11177" s="65"/>
      <c r="G11177" s="64"/>
    </row>
    <row r="11178" ht="15.0" customHeight="1">
      <c r="E11178" s="64"/>
      <c r="F11178" s="65"/>
      <c r="G11178" s="64"/>
    </row>
    <row r="11179" ht="15.0" customHeight="1">
      <c r="E11179" s="64"/>
      <c r="F11179" s="65"/>
      <c r="G11179" s="64"/>
    </row>
    <row r="11180" ht="15.0" customHeight="1">
      <c r="E11180" s="64"/>
      <c r="F11180" s="65"/>
      <c r="G11180" s="64"/>
    </row>
    <row r="11181" ht="15.0" customHeight="1">
      <c r="E11181" s="64"/>
      <c r="F11181" s="65"/>
      <c r="G11181" s="64"/>
    </row>
    <row r="11182" ht="15.0" customHeight="1">
      <c r="E11182" s="64"/>
      <c r="F11182" s="65"/>
      <c r="G11182" s="64"/>
    </row>
    <row r="11183" ht="15.0" customHeight="1">
      <c r="E11183" s="64"/>
      <c r="F11183" s="65"/>
      <c r="G11183" s="64"/>
    </row>
    <row r="11184" ht="15.0" customHeight="1">
      <c r="E11184" s="64"/>
      <c r="F11184" s="65"/>
      <c r="G11184" s="64"/>
    </row>
    <row r="11185" ht="15.0" customHeight="1">
      <c r="E11185" s="64"/>
      <c r="F11185" s="65"/>
      <c r="G11185" s="64"/>
    </row>
    <row r="11186" ht="15.0" customHeight="1">
      <c r="E11186" s="64"/>
      <c r="F11186" s="65"/>
      <c r="G11186" s="64"/>
    </row>
    <row r="11187" ht="15.0" customHeight="1">
      <c r="E11187" s="64"/>
      <c r="F11187" s="65"/>
      <c r="G11187" s="64"/>
    </row>
    <row r="11188" ht="15.0" customHeight="1">
      <c r="E11188" s="64"/>
      <c r="F11188" s="65"/>
      <c r="G11188" s="64"/>
    </row>
    <row r="11189" ht="15.0" customHeight="1">
      <c r="E11189" s="64"/>
      <c r="F11189" s="65"/>
      <c r="G11189" s="64"/>
    </row>
    <row r="11190" ht="15.0" customHeight="1">
      <c r="E11190" s="64"/>
      <c r="F11190" s="65"/>
      <c r="G11190" s="64"/>
    </row>
    <row r="11191" ht="15.0" customHeight="1">
      <c r="E11191" s="64"/>
      <c r="F11191" s="65"/>
      <c r="G11191" s="64"/>
    </row>
    <row r="11192" ht="15.0" customHeight="1">
      <c r="E11192" s="64"/>
      <c r="F11192" s="65"/>
      <c r="G11192" s="64"/>
    </row>
    <row r="11193" ht="15.0" customHeight="1">
      <c r="E11193" s="64"/>
      <c r="F11193" s="65"/>
      <c r="G11193" s="64"/>
    </row>
    <row r="11194" ht="15.0" customHeight="1">
      <c r="E11194" s="64"/>
      <c r="F11194" s="65"/>
      <c r="G11194" s="64"/>
    </row>
    <row r="11195" ht="15.0" customHeight="1">
      <c r="E11195" s="64"/>
      <c r="F11195" s="65"/>
      <c r="G11195" s="64"/>
    </row>
    <row r="11196" ht="15.0" customHeight="1">
      <c r="E11196" s="64"/>
      <c r="F11196" s="65"/>
      <c r="G11196" s="64"/>
    </row>
    <row r="11197" ht="15.0" customHeight="1">
      <c r="E11197" s="64"/>
      <c r="F11197" s="65"/>
      <c r="G11197" s="64"/>
    </row>
    <row r="11198" ht="15.0" customHeight="1">
      <c r="E11198" s="64"/>
      <c r="F11198" s="65"/>
      <c r="G11198" s="64"/>
    </row>
    <row r="11199" ht="15.0" customHeight="1">
      <c r="E11199" s="64"/>
      <c r="F11199" s="65"/>
      <c r="G11199" s="64"/>
    </row>
    <row r="11200" ht="15.0" customHeight="1">
      <c r="E11200" s="64"/>
      <c r="F11200" s="65"/>
      <c r="G11200" s="64"/>
    </row>
    <row r="11201" ht="15.0" customHeight="1">
      <c r="E11201" s="64"/>
      <c r="F11201" s="65"/>
      <c r="G11201" s="64"/>
    </row>
    <row r="11202" ht="15.0" customHeight="1">
      <c r="E11202" s="64"/>
      <c r="F11202" s="65"/>
      <c r="G11202" s="64"/>
    </row>
    <row r="11203" ht="15.0" customHeight="1">
      <c r="E11203" s="64"/>
      <c r="F11203" s="65"/>
      <c r="G11203" s="64"/>
    </row>
    <row r="11204" ht="15.0" customHeight="1">
      <c r="E11204" s="64"/>
      <c r="F11204" s="65"/>
      <c r="G11204" s="64"/>
    </row>
    <row r="11205" ht="15.0" customHeight="1">
      <c r="E11205" s="64"/>
      <c r="F11205" s="65"/>
      <c r="G11205" s="64"/>
    </row>
    <row r="11206" ht="15.0" customHeight="1">
      <c r="E11206" s="64"/>
      <c r="F11206" s="65"/>
      <c r="G11206" s="64"/>
    </row>
    <row r="11207" ht="15.0" customHeight="1">
      <c r="E11207" s="64"/>
      <c r="F11207" s="65"/>
      <c r="G11207" s="64"/>
    </row>
    <row r="11208" ht="15.0" customHeight="1">
      <c r="E11208" s="64"/>
      <c r="F11208" s="65"/>
      <c r="G11208" s="64"/>
    </row>
    <row r="11209" ht="15.0" customHeight="1">
      <c r="E11209" s="64"/>
      <c r="F11209" s="65"/>
      <c r="G11209" s="64"/>
    </row>
    <row r="11210" ht="15.0" customHeight="1">
      <c r="E11210" s="64"/>
      <c r="F11210" s="65"/>
      <c r="G11210" s="64"/>
    </row>
    <row r="11211" ht="15.0" customHeight="1">
      <c r="E11211" s="64"/>
      <c r="F11211" s="65"/>
      <c r="G11211" s="64"/>
    </row>
    <row r="11212" ht="15.0" customHeight="1">
      <c r="E11212" s="64"/>
      <c r="F11212" s="65"/>
      <c r="G11212" s="64"/>
    </row>
    <row r="11213" ht="15.0" customHeight="1">
      <c r="E11213" s="64"/>
      <c r="F11213" s="65"/>
      <c r="G11213" s="64"/>
    </row>
    <row r="11214" ht="15.0" customHeight="1">
      <c r="E11214" s="64"/>
      <c r="F11214" s="65"/>
      <c r="G11214" s="64"/>
    </row>
    <row r="11215" ht="15.0" customHeight="1">
      <c r="E11215" s="64"/>
      <c r="F11215" s="65"/>
      <c r="G11215" s="64"/>
    </row>
    <row r="11216" ht="15.0" customHeight="1">
      <c r="E11216" s="64"/>
      <c r="F11216" s="65"/>
      <c r="G11216" s="64"/>
    </row>
    <row r="11217" ht="15.0" customHeight="1">
      <c r="E11217" s="64"/>
      <c r="F11217" s="65"/>
      <c r="G11217" s="64"/>
    </row>
    <row r="11218" ht="15.0" customHeight="1">
      <c r="E11218" s="64"/>
      <c r="F11218" s="65"/>
      <c r="G11218" s="64"/>
    </row>
    <row r="11219" ht="15.0" customHeight="1">
      <c r="E11219" s="64"/>
      <c r="F11219" s="65"/>
      <c r="G11219" s="64"/>
    </row>
    <row r="11220" ht="15.0" customHeight="1">
      <c r="E11220" s="64"/>
      <c r="F11220" s="65"/>
      <c r="G11220" s="64"/>
    </row>
    <row r="11221" ht="15.0" customHeight="1">
      <c r="E11221" s="64"/>
      <c r="F11221" s="65"/>
      <c r="G11221" s="64"/>
    </row>
    <row r="11222" ht="15.0" customHeight="1">
      <c r="E11222" s="64"/>
      <c r="F11222" s="65"/>
      <c r="G11222" s="64"/>
    </row>
    <row r="11223" ht="15.0" customHeight="1">
      <c r="E11223" s="64"/>
      <c r="F11223" s="65"/>
      <c r="G11223" s="64"/>
    </row>
    <row r="11224" ht="15.0" customHeight="1">
      <c r="E11224" s="64"/>
      <c r="F11224" s="65"/>
      <c r="G11224" s="64"/>
    </row>
    <row r="11225" ht="15.0" customHeight="1">
      <c r="E11225" s="64"/>
      <c r="F11225" s="65"/>
      <c r="G11225" s="64"/>
    </row>
    <row r="11226" ht="15.0" customHeight="1">
      <c r="E11226" s="64"/>
      <c r="F11226" s="65"/>
      <c r="G11226" s="64"/>
    </row>
    <row r="11227" ht="15.0" customHeight="1">
      <c r="E11227" s="64"/>
      <c r="F11227" s="65"/>
      <c r="G11227" s="64"/>
    </row>
    <row r="11228" ht="15.0" customHeight="1">
      <c r="E11228" s="64"/>
      <c r="F11228" s="65"/>
      <c r="G11228" s="64"/>
    </row>
    <row r="11229" ht="15.0" customHeight="1">
      <c r="E11229" s="64"/>
      <c r="F11229" s="65"/>
      <c r="G11229" s="64"/>
    </row>
    <row r="11230" ht="15.0" customHeight="1">
      <c r="E11230" s="64"/>
      <c r="F11230" s="65"/>
      <c r="G11230" s="64"/>
    </row>
    <row r="11231" ht="15.0" customHeight="1">
      <c r="E11231" s="64"/>
      <c r="F11231" s="65"/>
      <c r="G11231" s="64"/>
    </row>
    <row r="11232" ht="15.0" customHeight="1">
      <c r="E11232" s="64"/>
      <c r="F11232" s="65"/>
      <c r="G11232" s="64"/>
    </row>
    <row r="11233" ht="15.0" customHeight="1">
      <c r="E11233" s="64"/>
      <c r="F11233" s="65"/>
      <c r="G11233" s="64"/>
    </row>
    <row r="11234" ht="15.0" customHeight="1">
      <c r="E11234" s="64"/>
      <c r="F11234" s="65"/>
      <c r="G11234" s="64"/>
    </row>
    <row r="11235" ht="15.0" customHeight="1">
      <c r="E11235" s="64"/>
      <c r="F11235" s="65"/>
      <c r="G11235" s="64"/>
    </row>
    <row r="11236" ht="15.0" customHeight="1">
      <c r="E11236" s="64"/>
      <c r="F11236" s="65"/>
      <c r="G11236" s="64"/>
    </row>
    <row r="11237" ht="15.0" customHeight="1">
      <c r="E11237" s="64"/>
      <c r="F11237" s="65"/>
      <c r="G11237" s="64"/>
    </row>
    <row r="11238" ht="15.0" customHeight="1">
      <c r="E11238" s="64"/>
      <c r="F11238" s="65"/>
      <c r="G11238" s="64"/>
    </row>
    <row r="11239" ht="15.0" customHeight="1">
      <c r="E11239" s="64"/>
      <c r="F11239" s="65"/>
      <c r="G11239" s="64"/>
    </row>
    <row r="11240" ht="15.0" customHeight="1">
      <c r="E11240" s="64"/>
      <c r="F11240" s="65"/>
      <c r="G11240" s="64"/>
    </row>
    <row r="11241" ht="15.0" customHeight="1">
      <c r="E11241" s="64"/>
      <c r="F11241" s="65"/>
      <c r="G11241" s="64"/>
    </row>
    <row r="11242" ht="15.0" customHeight="1">
      <c r="E11242" s="64"/>
      <c r="F11242" s="65"/>
      <c r="G11242" s="64"/>
    </row>
    <row r="11243" ht="15.0" customHeight="1">
      <c r="E11243" s="64"/>
      <c r="F11243" s="65"/>
      <c r="G11243" s="64"/>
    </row>
    <row r="11244" ht="15.0" customHeight="1">
      <c r="E11244" s="64"/>
      <c r="F11244" s="65"/>
      <c r="G11244" s="64"/>
    </row>
    <row r="11245" ht="15.0" customHeight="1">
      <c r="E11245" s="64"/>
      <c r="F11245" s="65"/>
      <c r="G11245" s="64"/>
    </row>
    <row r="11246" ht="15.0" customHeight="1">
      <c r="E11246" s="64"/>
      <c r="F11246" s="65"/>
      <c r="G11246" s="64"/>
    </row>
    <row r="11247" ht="15.0" customHeight="1">
      <c r="E11247" s="64"/>
      <c r="F11247" s="65"/>
      <c r="G11247" s="64"/>
    </row>
    <row r="11248" ht="15.0" customHeight="1">
      <c r="E11248" s="64"/>
      <c r="F11248" s="65"/>
      <c r="G11248" s="64"/>
    </row>
    <row r="11249" ht="15.0" customHeight="1">
      <c r="E11249" s="64"/>
      <c r="F11249" s="65"/>
      <c r="G11249" s="64"/>
    </row>
    <row r="11250" ht="15.0" customHeight="1">
      <c r="E11250" s="64"/>
      <c r="F11250" s="65"/>
      <c r="G11250" s="64"/>
    </row>
    <row r="11251" ht="15.0" customHeight="1">
      <c r="E11251" s="64"/>
      <c r="F11251" s="65"/>
      <c r="G11251" s="64"/>
    </row>
    <row r="11252" ht="15.0" customHeight="1">
      <c r="E11252" s="64"/>
      <c r="F11252" s="65"/>
      <c r="G11252" s="64"/>
    </row>
    <row r="11253" ht="15.0" customHeight="1">
      <c r="E11253" s="64"/>
      <c r="F11253" s="65"/>
      <c r="G11253" s="64"/>
    </row>
    <row r="11254" ht="15.0" customHeight="1">
      <c r="E11254" s="64"/>
      <c r="F11254" s="65"/>
      <c r="G11254" s="64"/>
    </row>
    <row r="11255" ht="15.0" customHeight="1">
      <c r="E11255" s="64"/>
      <c r="F11255" s="65"/>
      <c r="G11255" s="64"/>
    </row>
    <row r="11256" ht="15.0" customHeight="1">
      <c r="E11256" s="64"/>
      <c r="F11256" s="65"/>
      <c r="G11256" s="64"/>
    </row>
    <row r="11257" ht="15.0" customHeight="1">
      <c r="E11257" s="64"/>
      <c r="F11257" s="65"/>
      <c r="G11257" s="64"/>
    </row>
    <row r="11258" ht="15.0" customHeight="1">
      <c r="E11258" s="64"/>
      <c r="F11258" s="65"/>
      <c r="G11258" s="64"/>
    </row>
    <row r="11259" ht="15.0" customHeight="1">
      <c r="E11259" s="64"/>
      <c r="F11259" s="65"/>
      <c r="G11259" s="64"/>
    </row>
    <row r="11260" ht="15.0" customHeight="1">
      <c r="E11260" s="64"/>
      <c r="F11260" s="65"/>
      <c r="G11260" s="64"/>
    </row>
    <row r="11261" ht="15.0" customHeight="1">
      <c r="E11261" s="64"/>
      <c r="F11261" s="65"/>
      <c r="G11261" s="64"/>
    </row>
    <row r="11262" ht="15.0" customHeight="1">
      <c r="E11262" s="64"/>
      <c r="F11262" s="65"/>
      <c r="G11262" s="64"/>
    </row>
    <row r="11263" ht="15.0" customHeight="1">
      <c r="E11263" s="64"/>
      <c r="F11263" s="65"/>
      <c r="G11263" s="64"/>
    </row>
    <row r="11264" ht="15.0" customHeight="1">
      <c r="E11264" s="64"/>
      <c r="F11264" s="65"/>
      <c r="G11264" s="64"/>
    </row>
    <row r="11265" ht="15.0" customHeight="1">
      <c r="E11265" s="64"/>
      <c r="F11265" s="65"/>
      <c r="G11265" s="64"/>
    </row>
    <row r="11266" ht="15.0" customHeight="1">
      <c r="E11266" s="64"/>
      <c r="F11266" s="65"/>
      <c r="G11266" s="64"/>
    </row>
    <row r="11267" ht="15.0" customHeight="1">
      <c r="E11267" s="64"/>
      <c r="F11267" s="65"/>
      <c r="G11267" s="64"/>
    </row>
    <row r="11268" ht="15.0" customHeight="1">
      <c r="E11268" s="64"/>
      <c r="F11268" s="65"/>
      <c r="G11268" s="64"/>
    </row>
    <row r="11269" ht="15.0" customHeight="1">
      <c r="E11269" s="64"/>
      <c r="F11269" s="65"/>
      <c r="G11269" s="64"/>
    </row>
    <row r="11270" ht="15.0" customHeight="1">
      <c r="E11270" s="64"/>
      <c r="F11270" s="65"/>
      <c r="G11270" s="64"/>
    </row>
    <row r="11271" ht="15.0" customHeight="1">
      <c r="E11271" s="64"/>
      <c r="F11271" s="65"/>
      <c r="G11271" s="64"/>
    </row>
    <row r="11272" ht="15.0" customHeight="1">
      <c r="E11272" s="64"/>
      <c r="F11272" s="65"/>
      <c r="G11272" s="64"/>
    </row>
    <row r="11273" ht="15.0" customHeight="1">
      <c r="E11273" s="64"/>
      <c r="F11273" s="65"/>
      <c r="G11273" s="64"/>
    </row>
    <row r="11274" ht="15.0" customHeight="1">
      <c r="E11274" s="64"/>
      <c r="F11274" s="65"/>
      <c r="G11274" s="64"/>
    </row>
    <row r="11275" ht="15.0" customHeight="1">
      <c r="E11275" s="64"/>
      <c r="F11275" s="65"/>
      <c r="G11275" s="64"/>
    </row>
    <row r="11276" ht="15.0" customHeight="1">
      <c r="E11276" s="64"/>
      <c r="F11276" s="65"/>
      <c r="G11276" s="64"/>
    </row>
    <row r="11277" ht="15.0" customHeight="1">
      <c r="E11277" s="64"/>
      <c r="F11277" s="65"/>
      <c r="G11277" s="64"/>
    </row>
    <row r="11278" ht="15.0" customHeight="1">
      <c r="E11278" s="64"/>
      <c r="F11278" s="65"/>
      <c r="G11278" s="64"/>
    </row>
    <row r="11279" ht="15.0" customHeight="1">
      <c r="E11279" s="64"/>
      <c r="F11279" s="65"/>
      <c r="G11279" s="64"/>
    </row>
    <row r="11280" ht="15.0" customHeight="1">
      <c r="E11280" s="64"/>
      <c r="F11280" s="65"/>
      <c r="G11280" s="64"/>
    </row>
    <row r="11281" ht="15.0" customHeight="1">
      <c r="E11281" s="64"/>
      <c r="F11281" s="65"/>
      <c r="G11281" s="64"/>
    </row>
    <row r="11282" ht="15.0" customHeight="1">
      <c r="E11282" s="64"/>
      <c r="F11282" s="65"/>
      <c r="G11282" s="64"/>
    </row>
    <row r="11283" ht="15.0" customHeight="1">
      <c r="E11283" s="64"/>
      <c r="F11283" s="65"/>
      <c r="G11283" s="64"/>
    </row>
    <row r="11284" ht="15.0" customHeight="1">
      <c r="E11284" s="64"/>
      <c r="F11284" s="65"/>
      <c r="G11284" s="64"/>
    </row>
    <row r="11285" ht="15.0" customHeight="1">
      <c r="E11285" s="64"/>
      <c r="F11285" s="65"/>
      <c r="G11285" s="64"/>
    </row>
    <row r="11286" ht="15.0" customHeight="1">
      <c r="E11286" s="64"/>
      <c r="F11286" s="65"/>
      <c r="G11286" s="64"/>
    </row>
    <row r="11287" ht="15.0" customHeight="1">
      <c r="E11287" s="64"/>
      <c r="F11287" s="65"/>
      <c r="G11287" s="64"/>
    </row>
    <row r="11288" ht="15.0" customHeight="1">
      <c r="E11288" s="64"/>
      <c r="F11288" s="65"/>
      <c r="G11288" s="64"/>
    </row>
    <row r="11289" ht="15.0" customHeight="1">
      <c r="E11289" s="64"/>
      <c r="F11289" s="65"/>
      <c r="G11289" s="64"/>
    </row>
    <row r="11290" ht="15.0" customHeight="1">
      <c r="E11290" s="64"/>
      <c r="F11290" s="65"/>
      <c r="G11290" s="64"/>
    </row>
    <row r="11291" ht="15.0" customHeight="1">
      <c r="E11291" s="64"/>
      <c r="F11291" s="65"/>
      <c r="G11291" s="64"/>
    </row>
    <row r="11292" ht="15.0" customHeight="1">
      <c r="E11292" s="64"/>
      <c r="F11292" s="65"/>
      <c r="G11292" s="64"/>
    </row>
    <row r="11293" ht="15.0" customHeight="1">
      <c r="E11293" s="64"/>
      <c r="F11293" s="65"/>
      <c r="G11293" s="64"/>
    </row>
    <row r="11294" ht="15.0" customHeight="1">
      <c r="E11294" s="64"/>
      <c r="F11294" s="65"/>
      <c r="G11294" s="64"/>
    </row>
    <row r="11295" ht="15.0" customHeight="1">
      <c r="E11295" s="64"/>
      <c r="F11295" s="65"/>
      <c r="G11295" s="64"/>
    </row>
    <row r="11296" ht="15.0" customHeight="1">
      <c r="E11296" s="64"/>
      <c r="F11296" s="65"/>
      <c r="G11296" s="64"/>
    </row>
    <row r="11297" ht="15.0" customHeight="1">
      <c r="E11297" s="64"/>
      <c r="F11297" s="65"/>
      <c r="G11297" s="64"/>
    </row>
    <row r="11298" ht="15.0" customHeight="1">
      <c r="E11298" s="64"/>
      <c r="F11298" s="65"/>
      <c r="G11298" s="64"/>
    </row>
    <row r="11299" ht="15.0" customHeight="1">
      <c r="E11299" s="64"/>
      <c r="F11299" s="65"/>
      <c r="G11299" s="64"/>
    </row>
    <row r="11300" ht="15.0" customHeight="1">
      <c r="E11300" s="64"/>
      <c r="F11300" s="65"/>
      <c r="G11300" s="64"/>
    </row>
    <row r="11301" ht="15.0" customHeight="1">
      <c r="E11301" s="64"/>
      <c r="F11301" s="65"/>
      <c r="G11301" s="64"/>
    </row>
    <row r="11302" ht="15.0" customHeight="1">
      <c r="E11302" s="64"/>
      <c r="F11302" s="65"/>
      <c r="G11302" s="64"/>
    </row>
    <row r="11303" ht="15.0" customHeight="1">
      <c r="E11303" s="64"/>
      <c r="F11303" s="65"/>
      <c r="G11303" s="64"/>
    </row>
    <row r="11304" ht="15.0" customHeight="1">
      <c r="E11304" s="64"/>
      <c r="F11304" s="65"/>
      <c r="G11304" s="64"/>
    </row>
    <row r="11305" ht="15.0" customHeight="1">
      <c r="E11305" s="64"/>
      <c r="F11305" s="65"/>
      <c r="G11305" s="64"/>
    </row>
    <row r="11306" ht="15.0" customHeight="1">
      <c r="E11306" s="64"/>
      <c r="F11306" s="65"/>
      <c r="G11306" s="64"/>
    </row>
    <row r="11307" ht="15.0" customHeight="1">
      <c r="E11307" s="64"/>
      <c r="F11307" s="65"/>
      <c r="G11307" s="64"/>
    </row>
    <row r="11308" ht="15.0" customHeight="1">
      <c r="E11308" s="64"/>
      <c r="F11308" s="65"/>
      <c r="G11308" s="64"/>
    </row>
    <row r="11309" ht="15.0" customHeight="1">
      <c r="E11309" s="64"/>
      <c r="F11309" s="65"/>
      <c r="G11309" s="64"/>
    </row>
    <row r="11310" ht="15.0" customHeight="1">
      <c r="E11310" s="64"/>
      <c r="F11310" s="65"/>
      <c r="G11310" s="64"/>
    </row>
    <row r="11311" ht="15.0" customHeight="1">
      <c r="E11311" s="64"/>
      <c r="F11311" s="65"/>
      <c r="G11311" s="64"/>
    </row>
    <row r="11312" ht="15.0" customHeight="1">
      <c r="E11312" s="64"/>
      <c r="F11312" s="65"/>
      <c r="G11312" s="64"/>
    </row>
    <row r="11313" ht="15.0" customHeight="1">
      <c r="E11313" s="64"/>
      <c r="F11313" s="65"/>
      <c r="G11313" s="64"/>
    </row>
    <row r="11314" ht="15.0" customHeight="1">
      <c r="E11314" s="64"/>
      <c r="F11314" s="65"/>
      <c r="G11314" s="64"/>
    </row>
    <row r="11315" ht="15.0" customHeight="1">
      <c r="E11315" s="64"/>
      <c r="F11315" s="65"/>
      <c r="G11315" s="64"/>
    </row>
    <row r="11316" ht="15.0" customHeight="1">
      <c r="E11316" s="64"/>
      <c r="F11316" s="65"/>
      <c r="G11316" s="64"/>
    </row>
    <row r="11317" ht="15.0" customHeight="1">
      <c r="E11317" s="64"/>
      <c r="F11317" s="65"/>
      <c r="G11317" s="64"/>
    </row>
    <row r="11318" ht="15.0" customHeight="1">
      <c r="E11318" s="64"/>
      <c r="F11318" s="65"/>
      <c r="G11318" s="64"/>
    </row>
    <row r="11319" ht="15.0" customHeight="1">
      <c r="E11319" s="64"/>
      <c r="F11319" s="65"/>
      <c r="G11319" s="64"/>
    </row>
    <row r="11320" ht="15.0" customHeight="1">
      <c r="E11320" s="64"/>
      <c r="F11320" s="65"/>
      <c r="G11320" s="64"/>
    </row>
    <row r="11321" ht="15.0" customHeight="1">
      <c r="E11321" s="64"/>
      <c r="F11321" s="65"/>
      <c r="G11321" s="64"/>
    </row>
    <row r="11322" ht="15.0" customHeight="1">
      <c r="E11322" s="64"/>
      <c r="F11322" s="65"/>
      <c r="G11322" s="64"/>
    </row>
    <row r="11323" ht="15.0" customHeight="1">
      <c r="E11323" s="64"/>
      <c r="F11323" s="65"/>
      <c r="G11323" s="64"/>
    </row>
    <row r="11324" ht="15.0" customHeight="1">
      <c r="E11324" s="64"/>
      <c r="F11324" s="65"/>
      <c r="G11324" s="64"/>
    </row>
    <row r="11325" ht="15.0" customHeight="1">
      <c r="E11325" s="64"/>
      <c r="F11325" s="65"/>
      <c r="G11325" s="64"/>
    </row>
    <row r="11326" ht="15.0" customHeight="1">
      <c r="E11326" s="64"/>
      <c r="F11326" s="65"/>
      <c r="G11326" s="64"/>
    </row>
    <row r="11327" ht="15.0" customHeight="1">
      <c r="E11327" s="64"/>
      <c r="F11327" s="65"/>
      <c r="G11327" s="64"/>
    </row>
    <row r="11328" ht="15.0" customHeight="1">
      <c r="E11328" s="64"/>
      <c r="F11328" s="65"/>
      <c r="G11328" s="64"/>
    </row>
    <row r="11329" ht="15.0" customHeight="1">
      <c r="E11329" s="64"/>
      <c r="F11329" s="65"/>
      <c r="G11329" s="64"/>
    </row>
    <row r="11330" ht="15.0" customHeight="1">
      <c r="E11330" s="64"/>
      <c r="F11330" s="65"/>
      <c r="G11330" s="64"/>
    </row>
    <row r="11331" ht="15.0" customHeight="1">
      <c r="E11331" s="64"/>
      <c r="F11331" s="65"/>
      <c r="G11331" s="64"/>
    </row>
    <row r="11332" ht="15.0" customHeight="1">
      <c r="E11332" s="64"/>
      <c r="F11332" s="65"/>
      <c r="G11332" s="64"/>
    </row>
    <row r="11333" ht="15.0" customHeight="1">
      <c r="E11333" s="64"/>
      <c r="F11333" s="65"/>
      <c r="G11333" s="64"/>
    </row>
    <row r="11334" ht="15.0" customHeight="1">
      <c r="E11334" s="64"/>
      <c r="F11334" s="65"/>
      <c r="G11334" s="64"/>
    </row>
    <row r="11335" ht="15.0" customHeight="1">
      <c r="E11335" s="64"/>
      <c r="F11335" s="65"/>
      <c r="G11335" s="64"/>
    </row>
    <row r="11336" ht="15.0" customHeight="1">
      <c r="E11336" s="64"/>
      <c r="F11336" s="65"/>
      <c r="G11336" s="64"/>
    </row>
    <row r="11337" ht="15.0" customHeight="1">
      <c r="E11337" s="64"/>
      <c r="F11337" s="65"/>
      <c r="G11337" s="64"/>
    </row>
    <row r="11338" ht="15.0" customHeight="1">
      <c r="E11338" s="64"/>
      <c r="F11338" s="65"/>
      <c r="G11338" s="64"/>
    </row>
    <row r="11339" ht="15.0" customHeight="1">
      <c r="E11339" s="64"/>
      <c r="F11339" s="65"/>
      <c r="G11339" s="64"/>
    </row>
    <row r="11340" ht="15.0" customHeight="1">
      <c r="E11340" s="64"/>
      <c r="F11340" s="65"/>
      <c r="G11340" s="64"/>
    </row>
    <row r="11341" ht="15.0" customHeight="1">
      <c r="E11341" s="64"/>
      <c r="F11341" s="65"/>
      <c r="G11341" s="64"/>
    </row>
    <row r="11342" ht="15.0" customHeight="1">
      <c r="E11342" s="64"/>
      <c r="F11342" s="65"/>
      <c r="G11342" s="64"/>
    </row>
    <row r="11343" ht="15.0" customHeight="1">
      <c r="E11343" s="64"/>
      <c r="F11343" s="65"/>
      <c r="G11343" s="64"/>
    </row>
    <row r="11344" ht="15.0" customHeight="1">
      <c r="E11344" s="64"/>
      <c r="F11344" s="65"/>
      <c r="G11344" s="64"/>
    </row>
    <row r="11345" ht="15.0" customHeight="1">
      <c r="E11345" s="64"/>
      <c r="F11345" s="65"/>
      <c r="G11345" s="64"/>
    </row>
    <row r="11346" ht="15.0" customHeight="1">
      <c r="E11346" s="64"/>
      <c r="F11346" s="65"/>
      <c r="G11346" s="64"/>
    </row>
    <row r="11347" ht="15.0" customHeight="1">
      <c r="E11347" s="64"/>
      <c r="F11347" s="65"/>
      <c r="G11347" s="64"/>
    </row>
    <row r="11348" ht="15.0" customHeight="1">
      <c r="E11348" s="64"/>
      <c r="F11348" s="65"/>
      <c r="G11348" s="64"/>
    </row>
    <row r="11349" ht="15.0" customHeight="1">
      <c r="E11349" s="64"/>
      <c r="F11349" s="65"/>
      <c r="G11349" s="64"/>
    </row>
    <row r="11350" ht="15.0" customHeight="1">
      <c r="E11350" s="64"/>
      <c r="F11350" s="65"/>
      <c r="G11350" s="64"/>
    </row>
    <row r="11351" ht="15.0" customHeight="1">
      <c r="E11351" s="64"/>
      <c r="F11351" s="65"/>
      <c r="G11351" s="64"/>
    </row>
    <row r="11352" ht="15.0" customHeight="1">
      <c r="E11352" s="64"/>
      <c r="F11352" s="65"/>
      <c r="G11352" s="64"/>
    </row>
    <row r="11353" ht="15.0" customHeight="1">
      <c r="E11353" s="64"/>
      <c r="F11353" s="65"/>
      <c r="G11353" s="64"/>
    </row>
    <row r="11354" ht="15.0" customHeight="1">
      <c r="E11354" s="64"/>
      <c r="F11354" s="65"/>
      <c r="G11354" s="64"/>
    </row>
    <row r="11355" ht="15.0" customHeight="1">
      <c r="E11355" s="64"/>
      <c r="F11355" s="65"/>
      <c r="G11355" s="64"/>
    </row>
    <row r="11356" ht="15.0" customHeight="1">
      <c r="E11356" s="64"/>
      <c r="F11356" s="65"/>
      <c r="G11356" s="64"/>
    </row>
    <row r="11357" ht="15.0" customHeight="1">
      <c r="E11357" s="64"/>
      <c r="F11357" s="65"/>
      <c r="G11357" s="64"/>
    </row>
    <row r="11358" ht="15.0" customHeight="1">
      <c r="E11358" s="64"/>
      <c r="F11358" s="65"/>
      <c r="G11358" s="64"/>
    </row>
    <row r="11359" ht="15.0" customHeight="1">
      <c r="E11359" s="64"/>
      <c r="F11359" s="65"/>
      <c r="G11359" s="64"/>
    </row>
    <row r="11360" ht="15.0" customHeight="1">
      <c r="E11360" s="64"/>
      <c r="F11360" s="65"/>
      <c r="G11360" s="64"/>
    </row>
    <row r="11361" ht="15.0" customHeight="1">
      <c r="E11361" s="64"/>
      <c r="F11361" s="65"/>
      <c r="G11361" s="64"/>
    </row>
    <row r="11362" ht="15.0" customHeight="1">
      <c r="E11362" s="64"/>
      <c r="F11362" s="65"/>
      <c r="G11362" s="64"/>
    </row>
    <row r="11363" ht="15.0" customHeight="1">
      <c r="E11363" s="64"/>
      <c r="F11363" s="65"/>
      <c r="G11363" s="64"/>
    </row>
    <row r="11364" ht="15.0" customHeight="1">
      <c r="E11364" s="64"/>
      <c r="F11364" s="65"/>
      <c r="G11364" s="64"/>
    </row>
    <row r="11365" ht="15.0" customHeight="1">
      <c r="E11365" s="64"/>
      <c r="F11365" s="65"/>
      <c r="G11365" s="64"/>
    </row>
    <row r="11366" ht="15.0" customHeight="1">
      <c r="E11366" s="64"/>
      <c r="F11366" s="65"/>
      <c r="G11366" s="64"/>
    </row>
    <row r="11367" ht="15.0" customHeight="1">
      <c r="E11367" s="64"/>
      <c r="F11367" s="65"/>
      <c r="G11367" s="64"/>
    </row>
    <row r="11368" ht="15.0" customHeight="1">
      <c r="E11368" s="64"/>
      <c r="F11368" s="65"/>
      <c r="G11368" s="64"/>
    </row>
    <row r="11369" ht="15.0" customHeight="1">
      <c r="E11369" s="64"/>
      <c r="F11369" s="65"/>
      <c r="G11369" s="64"/>
    </row>
    <row r="11370" ht="15.0" customHeight="1">
      <c r="E11370" s="64"/>
      <c r="F11370" s="65"/>
      <c r="G11370" s="64"/>
    </row>
    <row r="11371" ht="15.0" customHeight="1">
      <c r="E11371" s="64"/>
      <c r="F11371" s="65"/>
      <c r="G11371" s="64"/>
    </row>
    <row r="11372" ht="15.0" customHeight="1">
      <c r="E11372" s="64"/>
      <c r="F11372" s="65"/>
      <c r="G11372" s="64"/>
    </row>
    <row r="11373" ht="15.0" customHeight="1">
      <c r="E11373" s="64"/>
      <c r="F11373" s="65"/>
      <c r="G11373" s="64"/>
    </row>
    <row r="11374" ht="15.0" customHeight="1">
      <c r="E11374" s="64"/>
      <c r="F11374" s="65"/>
      <c r="G11374" s="64"/>
    </row>
    <row r="11375" ht="15.0" customHeight="1">
      <c r="E11375" s="64"/>
      <c r="F11375" s="65"/>
      <c r="G11375" s="64"/>
    </row>
    <row r="11376" ht="15.0" customHeight="1">
      <c r="E11376" s="64"/>
      <c r="F11376" s="65"/>
      <c r="G11376" s="64"/>
    </row>
    <row r="11377" ht="15.0" customHeight="1">
      <c r="E11377" s="64"/>
      <c r="F11377" s="65"/>
      <c r="G11377" s="64"/>
    </row>
    <row r="11378" ht="15.0" customHeight="1">
      <c r="E11378" s="64"/>
      <c r="F11378" s="65"/>
      <c r="G11378" s="64"/>
    </row>
    <row r="11379" ht="15.0" customHeight="1">
      <c r="E11379" s="64"/>
      <c r="F11379" s="65"/>
      <c r="G11379" s="64"/>
    </row>
    <row r="11380" ht="15.0" customHeight="1">
      <c r="E11380" s="64"/>
      <c r="F11380" s="65"/>
      <c r="G11380" s="64"/>
    </row>
    <row r="11381" ht="15.0" customHeight="1">
      <c r="E11381" s="64"/>
      <c r="F11381" s="65"/>
      <c r="G11381" s="64"/>
    </row>
    <row r="11382" ht="15.0" customHeight="1">
      <c r="E11382" s="64"/>
      <c r="F11382" s="65"/>
      <c r="G11382" s="64"/>
    </row>
    <row r="11383" ht="15.0" customHeight="1">
      <c r="E11383" s="64"/>
      <c r="F11383" s="65"/>
      <c r="G11383" s="64"/>
    </row>
    <row r="11384" ht="15.0" customHeight="1">
      <c r="E11384" s="64"/>
      <c r="F11384" s="65"/>
      <c r="G11384" s="64"/>
    </row>
    <row r="11385" ht="15.0" customHeight="1">
      <c r="E11385" s="64"/>
      <c r="F11385" s="65"/>
      <c r="G11385" s="64"/>
    </row>
    <row r="11386" ht="15.0" customHeight="1">
      <c r="E11386" s="64"/>
      <c r="F11386" s="65"/>
      <c r="G11386" s="64"/>
    </row>
    <row r="11387" ht="15.0" customHeight="1">
      <c r="E11387" s="64"/>
      <c r="F11387" s="65"/>
      <c r="G11387" s="64"/>
    </row>
    <row r="11388" ht="15.0" customHeight="1">
      <c r="E11388" s="64"/>
      <c r="F11388" s="65"/>
      <c r="G11388" s="64"/>
    </row>
    <row r="11389" ht="15.0" customHeight="1">
      <c r="E11389" s="64"/>
      <c r="F11389" s="65"/>
      <c r="G11389" s="64"/>
    </row>
    <row r="11390" ht="15.0" customHeight="1">
      <c r="E11390" s="64"/>
      <c r="F11390" s="65"/>
      <c r="G11390" s="64"/>
    </row>
    <row r="11391" ht="15.0" customHeight="1">
      <c r="E11391" s="64"/>
      <c r="F11391" s="65"/>
      <c r="G11391" s="64"/>
    </row>
    <row r="11392" ht="15.0" customHeight="1">
      <c r="E11392" s="64"/>
      <c r="F11392" s="65"/>
      <c r="G11392" s="64"/>
    </row>
    <row r="11393" ht="15.0" customHeight="1">
      <c r="E11393" s="64"/>
      <c r="F11393" s="65"/>
      <c r="G11393" s="64"/>
    </row>
    <row r="11394" ht="15.0" customHeight="1">
      <c r="E11394" s="64"/>
      <c r="F11394" s="65"/>
      <c r="G11394" s="64"/>
    </row>
    <row r="11395" ht="15.0" customHeight="1">
      <c r="E11395" s="64"/>
      <c r="F11395" s="65"/>
      <c r="G11395" s="64"/>
    </row>
    <row r="11396" ht="15.0" customHeight="1">
      <c r="E11396" s="64"/>
      <c r="F11396" s="65"/>
      <c r="G11396" s="64"/>
    </row>
    <row r="11397" ht="15.0" customHeight="1">
      <c r="E11397" s="64"/>
      <c r="F11397" s="65"/>
      <c r="G11397" s="64"/>
    </row>
    <row r="11398" ht="15.0" customHeight="1">
      <c r="E11398" s="64"/>
      <c r="F11398" s="65"/>
      <c r="G11398" s="64"/>
    </row>
    <row r="11399" ht="15.0" customHeight="1">
      <c r="E11399" s="64"/>
      <c r="F11399" s="65"/>
      <c r="G11399" s="64"/>
    </row>
    <row r="11400" ht="15.0" customHeight="1">
      <c r="E11400" s="64"/>
      <c r="F11400" s="65"/>
      <c r="G11400" s="64"/>
    </row>
    <row r="11401" ht="15.0" customHeight="1">
      <c r="E11401" s="64"/>
      <c r="F11401" s="65"/>
      <c r="G11401" s="64"/>
    </row>
    <row r="11402" ht="15.0" customHeight="1">
      <c r="E11402" s="64"/>
      <c r="F11402" s="65"/>
      <c r="G11402" s="64"/>
    </row>
    <row r="11403" ht="15.0" customHeight="1">
      <c r="E11403" s="64"/>
      <c r="F11403" s="65"/>
      <c r="G11403" s="64"/>
    </row>
    <row r="11404" ht="15.0" customHeight="1">
      <c r="E11404" s="64"/>
      <c r="F11404" s="65"/>
      <c r="G11404" s="64"/>
    </row>
    <row r="11405" ht="15.0" customHeight="1">
      <c r="E11405" s="64"/>
      <c r="F11405" s="65"/>
      <c r="G11405" s="64"/>
    </row>
    <row r="11406" ht="15.0" customHeight="1">
      <c r="E11406" s="64"/>
      <c r="F11406" s="65"/>
      <c r="G11406" s="64"/>
    </row>
    <row r="11407" ht="15.0" customHeight="1">
      <c r="E11407" s="64"/>
      <c r="F11407" s="65"/>
      <c r="G11407" s="64"/>
    </row>
    <row r="11408" ht="15.0" customHeight="1">
      <c r="E11408" s="64"/>
      <c r="F11408" s="65"/>
      <c r="G11408" s="64"/>
    </row>
    <row r="11409" ht="15.0" customHeight="1">
      <c r="E11409" s="64"/>
      <c r="F11409" s="65"/>
      <c r="G11409" s="64"/>
    </row>
    <row r="11410" ht="15.0" customHeight="1">
      <c r="E11410" s="64"/>
      <c r="F11410" s="65"/>
      <c r="G11410" s="64"/>
    </row>
    <row r="11411" ht="15.0" customHeight="1">
      <c r="E11411" s="64"/>
      <c r="F11411" s="65"/>
      <c r="G11411" s="64"/>
    </row>
    <row r="11412" ht="15.0" customHeight="1">
      <c r="E11412" s="64"/>
      <c r="F11412" s="65"/>
      <c r="G11412" s="64"/>
    </row>
    <row r="11413" ht="15.0" customHeight="1">
      <c r="E11413" s="64"/>
      <c r="F11413" s="65"/>
      <c r="G11413" s="64"/>
    </row>
    <row r="11414" ht="15.0" customHeight="1">
      <c r="E11414" s="64"/>
      <c r="F11414" s="65"/>
      <c r="G11414" s="64"/>
    </row>
    <row r="11415" ht="15.0" customHeight="1">
      <c r="E11415" s="64"/>
      <c r="F11415" s="65"/>
      <c r="G11415" s="64"/>
    </row>
    <row r="11416" ht="15.0" customHeight="1">
      <c r="E11416" s="64"/>
      <c r="F11416" s="65"/>
      <c r="G11416" s="64"/>
    </row>
    <row r="11417" ht="15.0" customHeight="1">
      <c r="E11417" s="64"/>
      <c r="F11417" s="65"/>
      <c r="G11417" s="64"/>
    </row>
    <row r="11418" ht="15.0" customHeight="1">
      <c r="E11418" s="64"/>
      <c r="F11418" s="65"/>
      <c r="G11418" s="64"/>
    </row>
    <row r="11419" ht="15.0" customHeight="1">
      <c r="E11419" s="64"/>
      <c r="F11419" s="65"/>
      <c r="G11419" s="64"/>
    </row>
    <row r="11420" ht="15.0" customHeight="1">
      <c r="E11420" s="64"/>
      <c r="F11420" s="65"/>
      <c r="G11420" s="64"/>
    </row>
    <row r="11421" ht="15.0" customHeight="1">
      <c r="E11421" s="64"/>
      <c r="F11421" s="65"/>
      <c r="G11421" s="64"/>
    </row>
    <row r="11422" ht="15.0" customHeight="1">
      <c r="E11422" s="64"/>
      <c r="F11422" s="65"/>
      <c r="G11422" s="64"/>
    </row>
    <row r="11423" ht="15.0" customHeight="1">
      <c r="E11423" s="64"/>
      <c r="F11423" s="65"/>
      <c r="G11423" s="64"/>
    </row>
    <row r="11424" ht="15.0" customHeight="1">
      <c r="E11424" s="64"/>
      <c r="F11424" s="65"/>
      <c r="G11424" s="64"/>
    </row>
    <row r="11425" ht="15.0" customHeight="1">
      <c r="E11425" s="64"/>
      <c r="F11425" s="65"/>
      <c r="G11425" s="64"/>
    </row>
    <row r="11426" ht="15.0" customHeight="1">
      <c r="E11426" s="64"/>
      <c r="F11426" s="65"/>
      <c r="G11426" s="64"/>
    </row>
    <row r="11427" ht="15.0" customHeight="1">
      <c r="E11427" s="64"/>
      <c r="F11427" s="65"/>
      <c r="G11427" s="64"/>
    </row>
    <row r="11428" ht="15.0" customHeight="1">
      <c r="E11428" s="64"/>
      <c r="F11428" s="65"/>
      <c r="G11428" s="64"/>
    </row>
    <row r="11429" ht="15.0" customHeight="1">
      <c r="E11429" s="64"/>
      <c r="F11429" s="65"/>
      <c r="G11429" s="64"/>
    </row>
    <row r="11430" ht="15.0" customHeight="1">
      <c r="E11430" s="64"/>
      <c r="F11430" s="65"/>
      <c r="G11430" s="64"/>
    </row>
    <row r="11431" ht="15.0" customHeight="1">
      <c r="E11431" s="64"/>
      <c r="F11431" s="65"/>
      <c r="G11431" s="64"/>
    </row>
    <row r="11432" ht="15.0" customHeight="1">
      <c r="E11432" s="64"/>
      <c r="F11432" s="65"/>
      <c r="G11432" s="64"/>
    </row>
    <row r="11433" ht="15.0" customHeight="1">
      <c r="E11433" s="64"/>
      <c r="F11433" s="65"/>
      <c r="G11433" s="64"/>
    </row>
    <row r="11434" ht="15.0" customHeight="1">
      <c r="E11434" s="64"/>
      <c r="F11434" s="65"/>
      <c r="G11434" s="64"/>
    </row>
    <row r="11435" ht="15.0" customHeight="1">
      <c r="E11435" s="64"/>
      <c r="F11435" s="65"/>
      <c r="G11435" s="64"/>
    </row>
    <row r="11436" ht="15.0" customHeight="1">
      <c r="E11436" s="64"/>
      <c r="F11436" s="65"/>
      <c r="G11436" s="64"/>
    </row>
    <row r="11437" ht="15.0" customHeight="1">
      <c r="E11437" s="64"/>
      <c r="F11437" s="65"/>
      <c r="G11437" s="64"/>
    </row>
    <row r="11438" ht="15.0" customHeight="1">
      <c r="E11438" s="64"/>
      <c r="F11438" s="65"/>
      <c r="G11438" s="64"/>
    </row>
    <row r="11439" ht="15.0" customHeight="1">
      <c r="E11439" s="64"/>
      <c r="F11439" s="65"/>
      <c r="G11439" s="64"/>
    </row>
    <row r="11440" ht="15.0" customHeight="1">
      <c r="E11440" s="64"/>
      <c r="F11440" s="65"/>
      <c r="G11440" s="64"/>
    </row>
    <row r="11441" ht="15.0" customHeight="1">
      <c r="E11441" s="64"/>
      <c r="F11441" s="65"/>
      <c r="G11441" s="64"/>
    </row>
    <row r="11442" ht="15.0" customHeight="1">
      <c r="E11442" s="64"/>
      <c r="F11442" s="65"/>
      <c r="G11442" s="64"/>
    </row>
    <row r="11443" ht="15.0" customHeight="1">
      <c r="E11443" s="64"/>
      <c r="F11443" s="65"/>
      <c r="G11443" s="64"/>
    </row>
    <row r="11444" ht="15.0" customHeight="1">
      <c r="E11444" s="64"/>
      <c r="F11444" s="65"/>
      <c r="G11444" s="64"/>
    </row>
    <row r="11445" ht="15.0" customHeight="1">
      <c r="E11445" s="64"/>
      <c r="F11445" s="65"/>
      <c r="G11445" s="64"/>
    </row>
    <row r="11446" ht="15.0" customHeight="1">
      <c r="E11446" s="64"/>
      <c r="F11446" s="65"/>
      <c r="G11446" s="64"/>
    </row>
    <row r="11447" ht="15.0" customHeight="1">
      <c r="E11447" s="64"/>
      <c r="F11447" s="65"/>
      <c r="G11447" s="64"/>
    </row>
    <row r="11448" ht="15.0" customHeight="1">
      <c r="E11448" s="64"/>
      <c r="F11448" s="65"/>
      <c r="G11448" s="64"/>
    </row>
    <row r="11449" ht="15.0" customHeight="1">
      <c r="E11449" s="64"/>
      <c r="F11449" s="65"/>
      <c r="G11449" s="64"/>
    </row>
    <row r="11450" ht="15.0" customHeight="1">
      <c r="E11450" s="64"/>
      <c r="F11450" s="65"/>
      <c r="G11450" s="64"/>
    </row>
    <row r="11451" ht="15.0" customHeight="1">
      <c r="E11451" s="64"/>
      <c r="F11451" s="65"/>
      <c r="G11451" s="64"/>
    </row>
    <row r="11452" ht="15.0" customHeight="1">
      <c r="E11452" s="64"/>
      <c r="F11452" s="65"/>
      <c r="G11452" s="64"/>
    </row>
    <row r="11453" ht="15.0" customHeight="1">
      <c r="E11453" s="64"/>
      <c r="F11453" s="65"/>
      <c r="G11453" s="64"/>
    </row>
    <row r="11454" ht="15.0" customHeight="1">
      <c r="E11454" s="64"/>
      <c r="F11454" s="65"/>
      <c r="G11454" s="64"/>
    </row>
    <row r="11455" ht="15.0" customHeight="1">
      <c r="E11455" s="64"/>
      <c r="F11455" s="65"/>
      <c r="G11455" s="64"/>
    </row>
    <row r="11456" ht="15.0" customHeight="1">
      <c r="E11456" s="64"/>
      <c r="F11456" s="65"/>
      <c r="G11456" s="64"/>
    </row>
    <row r="11457" ht="15.0" customHeight="1">
      <c r="E11457" s="64"/>
      <c r="F11457" s="65"/>
      <c r="G11457" s="64"/>
    </row>
    <row r="11458" ht="15.0" customHeight="1">
      <c r="E11458" s="64"/>
      <c r="F11458" s="65"/>
      <c r="G11458" s="64"/>
    </row>
    <row r="11459" ht="15.0" customHeight="1">
      <c r="E11459" s="64"/>
      <c r="F11459" s="65"/>
      <c r="G11459" s="64"/>
    </row>
    <row r="11460" ht="15.0" customHeight="1">
      <c r="E11460" s="64"/>
      <c r="F11460" s="65"/>
      <c r="G11460" s="64"/>
    </row>
    <row r="11461" ht="15.0" customHeight="1">
      <c r="E11461" s="64"/>
      <c r="F11461" s="65"/>
      <c r="G11461" s="64"/>
    </row>
    <row r="11462" ht="15.0" customHeight="1">
      <c r="E11462" s="64"/>
      <c r="F11462" s="65"/>
      <c r="G11462" s="64"/>
    </row>
    <row r="11463" ht="15.0" customHeight="1">
      <c r="E11463" s="64"/>
      <c r="F11463" s="65"/>
      <c r="G11463" s="64"/>
    </row>
    <row r="11464" ht="15.0" customHeight="1">
      <c r="E11464" s="64"/>
      <c r="F11464" s="65"/>
      <c r="G11464" s="64"/>
    </row>
    <row r="11465" ht="15.0" customHeight="1">
      <c r="E11465" s="64"/>
      <c r="F11465" s="65"/>
      <c r="G11465" s="64"/>
    </row>
    <row r="11466" ht="15.0" customHeight="1">
      <c r="E11466" s="64"/>
      <c r="F11466" s="65"/>
      <c r="G11466" s="64"/>
    </row>
    <row r="11467" ht="15.0" customHeight="1">
      <c r="E11467" s="64"/>
      <c r="F11467" s="65"/>
      <c r="G11467" s="64"/>
    </row>
    <row r="11468" ht="15.0" customHeight="1">
      <c r="E11468" s="64"/>
      <c r="F11468" s="65"/>
      <c r="G11468" s="64"/>
    </row>
    <row r="11469" ht="15.0" customHeight="1">
      <c r="E11469" s="64"/>
      <c r="F11469" s="65"/>
      <c r="G11469" s="64"/>
    </row>
    <row r="11470" ht="15.0" customHeight="1">
      <c r="E11470" s="64"/>
      <c r="F11470" s="65"/>
      <c r="G11470" s="64"/>
    </row>
    <row r="11471" ht="15.0" customHeight="1">
      <c r="E11471" s="64"/>
      <c r="F11471" s="65"/>
      <c r="G11471" s="64"/>
    </row>
    <row r="11472" ht="15.0" customHeight="1">
      <c r="E11472" s="64"/>
      <c r="F11472" s="65"/>
      <c r="G11472" s="64"/>
    </row>
    <row r="11473" ht="15.0" customHeight="1">
      <c r="E11473" s="64"/>
      <c r="F11473" s="65"/>
      <c r="G11473" s="64"/>
    </row>
    <row r="11474" ht="15.0" customHeight="1">
      <c r="E11474" s="64"/>
      <c r="F11474" s="65"/>
      <c r="G11474" s="64"/>
    </row>
    <row r="11475" ht="15.0" customHeight="1">
      <c r="E11475" s="64"/>
      <c r="F11475" s="65"/>
      <c r="G11475" s="64"/>
    </row>
    <row r="11476" ht="15.0" customHeight="1">
      <c r="E11476" s="64"/>
      <c r="F11476" s="65"/>
      <c r="G11476" s="64"/>
    </row>
    <row r="11477" ht="15.0" customHeight="1">
      <c r="E11477" s="64"/>
      <c r="F11477" s="65"/>
      <c r="G11477" s="64"/>
    </row>
    <row r="11478" ht="15.0" customHeight="1">
      <c r="E11478" s="64"/>
      <c r="F11478" s="65"/>
      <c r="G11478" s="64"/>
    </row>
    <row r="11479" ht="15.0" customHeight="1">
      <c r="E11479" s="64"/>
      <c r="F11479" s="65"/>
      <c r="G11479" s="64"/>
    </row>
    <row r="11480" ht="15.0" customHeight="1">
      <c r="E11480" s="64"/>
      <c r="F11480" s="65"/>
      <c r="G11480" s="64"/>
    </row>
    <row r="11481" ht="15.0" customHeight="1">
      <c r="E11481" s="64"/>
      <c r="F11481" s="65"/>
      <c r="G11481" s="64"/>
    </row>
    <row r="11482" ht="15.0" customHeight="1">
      <c r="E11482" s="64"/>
      <c r="F11482" s="65"/>
      <c r="G11482" s="64"/>
    </row>
    <row r="11483" ht="15.0" customHeight="1">
      <c r="E11483" s="64"/>
      <c r="F11483" s="65"/>
      <c r="G11483" s="64"/>
    </row>
    <row r="11484" ht="15.0" customHeight="1">
      <c r="E11484" s="64"/>
      <c r="F11484" s="65"/>
      <c r="G11484" s="64"/>
    </row>
    <row r="11485" ht="15.0" customHeight="1">
      <c r="E11485" s="64"/>
      <c r="F11485" s="65"/>
      <c r="G11485" s="64"/>
    </row>
    <row r="11486" ht="15.0" customHeight="1">
      <c r="E11486" s="64"/>
      <c r="F11486" s="65"/>
      <c r="G11486" s="64"/>
    </row>
    <row r="11487" ht="15.0" customHeight="1">
      <c r="E11487" s="64"/>
      <c r="F11487" s="65"/>
      <c r="G11487" s="64"/>
    </row>
    <row r="11488" ht="15.0" customHeight="1">
      <c r="E11488" s="64"/>
      <c r="F11488" s="65"/>
      <c r="G11488" s="64"/>
    </row>
    <row r="11489" ht="15.0" customHeight="1">
      <c r="E11489" s="64"/>
      <c r="F11489" s="65"/>
      <c r="G11489" s="64"/>
    </row>
    <row r="11490" ht="15.0" customHeight="1">
      <c r="E11490" s="64"/>
      <c r="F11490" s="65"/>
      <c r="G11490" s="64"/>
    </row>
    <row r="11491" ht="15.0" customHeight="1">
      <c r="E11491" s="64"/>
      <c r="F11491" s="65"/>
      <c r="G11491" s="64"/>
    </row>
    <row r="11492" ht="15.0" customHeight="1">
      <c r="E11492" s="64"/>
      <c r="F11492" s="65"/>
      <c r="G11492" s="64"/>
    </row>
    <row r="11493" ht="15.0" customHeight="1">
      <c r="E11493" s="64"/>
      <c r="F11493" s="65"/>
      <c r="G11493" s="64"/>
    </row>
    <row r="11494" ht="15.0" customHeight="1">
      <c r="E11494" s="64"/>
      <c r="F11494" s="65"/>
      <c r="G11494" s="64"/>
    </row>
    <row r="11495" ht="15.0" customHeight="1">
      <c r="E11495" s="64"/>
      <c r="F11495" s="65"/>
      <c r="G11495" s="64"/>
    </row>
    <row r="11496" ht="15.0" customHeight="1">
      <c r="E11496" s="64"/>
      <c r="F11496" s="65"/>
      <c r="G11496" s="64"/>
    </row>
    <row r="11497" ht="15.0" customHeight="1">
      <c r="E11497" s="64"/>
      <c r="F11497" s="65"/>
      <c r="G11497" s="64"/>
    </row>
    <row r="11498" ht="15.0" customHeight="1">
      <c r="E11498" s="64"/>
      <c r="F11498" s="65"/>
      <c r="G11498" s="64"/>
    </row>
    <row r="11499" ht="15.0" customHeight="1">
      <c r="E11499" s="64"/>
      <c r="F11499" s="65"/>
      <c r="G11499" s="64"/>
    </row>
    <row r="11500" ht="15.0" customHeight="1">
      <c r="E11500" s="64"/>
      <c r="F11500" s="65"/>
      <c r="G11500" s="64"/>
    </row>
    <row r="11501" ht="15.0" customHeight="1">
      <c r="E11501" s="64"/>
      <c r="F11501" s="65"/>
      <c r="G11501" s="64"/>
    </row>
    <row r="11502" ht="15.0" customHeight="1">
      <c r="E11502" s="64"/>
      <c r="F11502" s="65"/>
      <c r="G11502" s="64"/>
    </row>
    <row r="11503" ht="15.0" customHeight="1">
      <c r="E11503" s="64"/>
      <c r="F11503" s="65"/>
      <c r="G11503" s="64"/>
    </row>
    <row r="11504" ht="15.0" customHeight="1">
      <c r="E11504" s="64"/>
      <c r="F11504" s="65"/>
      <c r="G11504" s="64"/>
    </row>
    <row r="11505" ht="15.0" customHeight="1">
      <c r="E11505" s="64"/>
      <c r="F11505" s="65"/>
      <c r="G11505" s="64"/>
    </row>
    <row r="11506" ht="15.0" customHeight="1">
      <c r="E11506" s="64"/>
      <c r="F11506" s="65"/>
      <c r="G11506" s="64"/>
    </row>
    <row r="11507" ht="15.0" customHeight="1">
      <c r="E11507" s="64"/>
      <c r="F11507" s="65"/>
      <c r="G11507" s="64"/>
    </row>
    <row r="11508" ht="15.0" customHeight="1">
      <c r="E11508" s="64"/>
      <c r="F11508" s="65"/>
      <c r="G11508" s="64"/>
    </row>
    <row r="11509" ht="15.0" customHeight="1">
      <c r="E11509" s="64"/>
      <c r="F11509" s="65"/>
      <c r="G11509" s="64"/>
    </row>
    <row r="11510" ht="15.0" customHeight="1">
      <c r="E11510" s="64"/>
      <c r="F11510" s="65"/>
      <c r="G11510" s="64"/>
    </row>
    <row r="11511" ht="15.0" customHeight="1">
      <c r="E11511" s="64"/>
      <c r="F11511" s="65"/>
      <c r="G11511" s="64"/>
    </row>
    <row r="11512" ht="15.0" customHeight="1">
      <c r="E11512" s="64"/>
      <c r="F11512" s="65"/>
      <c r="G11512" s="64"/>
    </row>
    <row r="11513" ht="15.0" customHeight="1">
      <c r="E11513" s="64"/>
      <c r="F11513" s="65"/>
      <c r="G11513" s="64"/>
    </row>
    <row r="11514" ht="15.0" customHeight="1">
      <c r="E11514" s="64"/>
      <c r="F11514" s="65"/>
      <c r="G11514" s="64"/>
    </row>
    <row r="11515" ht="15.0" customHeight="1">
      <c r="E11515" s="64"/>
      <c r="F11515" s="65"/>
      <c r="G11515" s="64"/>
    </row>
    <row r="11516" ht="15.0" customHeight="1">
      <c r="E11516" s="64"/>
      <c r="F11516" s="65"/>
      <c r="G11516" s="64"/>
    </row>
    <row r="11517" ht="15.0" customHeight="1">
      <c r="E11517" s="64"/>
      <c r="F11517" s="65"/>
      <c r="G11517" s="64"/>
    </row>
    <row r="11518" ht="15.0" customHeight="1">
      <c r="E11518" s="64"/>
      <c r="F11518" s="65"/>
      <c r="G11518" s="64"/>
    </row>
    <row r="11519" ht="15.0" customHeight="1">
      <c r="E11519" s="64"/>
      <c r="F11519" s="65"/>
      <c r="G11519" s="64"/>
    </row>
    <row r="11520" ht="15.0" customHeight="1">
      <c r="E11520" s="64"/>
      <c r="F11520" s="65"/>
      <c r="G11520" s="64"/>
    </row>
    <row r="11521" ht="15.0" customHeight="1">
      <c r="E11521" s="64"/>
      <c r="F11521" s="65"/>
      <c r="G11521" s="64"/>
    </row>
    <row r="11522" ht="15.0" customHeight="1">
      <c r="E11522" s="64"/>
      <c r="F11522" s="65"/>
      <c r="G11522" s="64"/>
    </row>
    <row r="11523" ht="15.0" customHeight="1">
      <c r="E11523" s="64"/>
      <c r="F11523" s="65"/>
      <c r="G11523" s="64"/>
    </row>
    <row r="11524" ht="15.0" customHeight="1">
      <c r="E11524" s="64"/>
      <c r="F11524" s="65"/>
      <c r="G11524" s="64"/>
    </row>
    <row r="11525" ht="15.0" customHeight="1">
      <c r="E11525" s="64"/>
      <c r="F11525" s="65"/>
      <c r="G11525" s="64"/>
    </row>
    <row r="11526" ht="15.0" customHeight="1">
      <c r="E11526" s="64"/>
      <c r="F11526" s="65"/>
      <c r="G11526" s="64"/>
    </row>
    <row r="11527" ht="15.0" customHeight="1">
      <c r="E11527" s="64"/>
      <c r="F11527" s="65"/>
      <c r="G11527" s="64"/>
    </row>
    <row r="11528" ht="15.0" customHeight="1">
      <c r="E11528" s="64"/>
      <c r="F11528" s="65"/>
      <c r="G11528" s="64"/>
    </row>
    <row r="11529" ht="15.0" customHeight="1">
      <c r="E11529" s="64"/>
      <c r="F11529" s="65"/>
      <c r="G11529" s="64"/>
    </row>
    <row r="11530" ht="15.0" customHeight="1">
      <c r="E11530" s="64"/>
      <c r="F11530" s="65"/>
      <c r="G11530" s="64"/>
    </row>
    <row r="11531" ht="15.0" customHeight="1">
      <c r="E11531" s="64"/>
      <c r="F11531" s="65"/>
      <c r="G11531" s="64"/>
    </row>
    <row r="11532" ht="15.0" customHeight="1">
      <c r="E11532" s="64"/>
      <c r="F11532" s="65"/>
      <c r="G11532" s="64"/>
    </row>
    <row r="11533" ht="15.0" customHeight="1">
      <c r="E11533" s="64"/>
      <c r="F11533" s="65"/>
      <c r="G11533" s="64"/>
    </row>
    <row r="11534" ht="15.0" customHeight="1">
      <c r="E11534" s="64"/>
      <c r="F11534" s="65"/>
      <c r="G11534" s="64"/>
    </row>
    <row r="11535" ht="15.0" customHeight="1">
      <c r="E11535" s="64"/>
      <c r="F11535" s="65"/>
      <c r="G11535" s="64"/>
    </row>
    <row r="11536" ht="15.0" customHeight="1">
      <c r="E11536" s="64"/>
      <c r="F11536" s="65"/>
      <c r="G11536" s="64"/>
    </row>
    <row r="11537" ht="15.0" customHeight="1">
      <c r="E11537" s="64"/>
      <c r="F11537" s="65"/>
      <c r="G11537" s="64"/>
    </row>
    <row r="11538" ht="15.0" customHeight="1">
      <c r="E11538" s="64"/>
      <c r="F11538" s="65"/>
      <c r="G11538" s="64"/>
    </row>
    <row r="11539" ht="15.0" customHeight="1">
      <c r="E11539" s="64"/>
      <c r="F11539" s="65"/>
      <c r="G11539" s="64"/>
    </row>
    <row r="11540" ht="15.0" customHeight="1">
      <c r="E11540" s="64"/>
      <c r="F11540" s="65"/>
      <c r="G11540" s="64"/>
    </row>
    <row r="11541" ht="15.0" customHeight="1">
      <c r="E11541" s="64"/>
      <c r="F11541" s="65"/>
      <c r="G11541" s="64"/>
    </row>
    <row r="11542" ht="15.0" customHeight="1">
      <c r="E11542" s="64"/>
      <c r="F11542" s="65"/>
      <c r="G11542" s="64"/>
    </row>
    <row r="11543" ht="15.0" customHeight="1">
      <c r="E11543" s="64"/>
      <c r="F11543" s="65"/>
      <c r="G11543" s="64"/>
    </row>
    <row r="11544" ht="15.0" customHeight="1">
      <c r="E11544" s="64"/>
      <c r="F11544" s="65"/>
      <c r="G11544" s="64"/>
    </row>
    <row r="11545" ht="15.0" customHeight="1">
      <c r="E11545" s="64"/>
      <c r="F11545" s="65"/>
      <c r="G11545" s="64"/>
    </row>
    <row r="11546" ht="15.0" customHeight="1">
      <c r="E11546" s="64"/>
      <c r="F11546" s="65"/>
      <c r="G11546" s="64"/>
    </row>
    <row r="11547" ht="15.0" customHeight="1">
      <c r="E11547" s="64"/>
      <c r="F11547" s="65"/>
      <c r="G11547" s="64"/>
    </row>
    <row r="11548" ht="15.0" customHeight="1">
      <c r="E11548" s="64"/>
      <c r="F11548" s="65"/>
      <c r="G11548" s="64"/>
    </row>
    <row r="11549" ht="15.0" customHeight="1">
      <c r="E11549" s="64"/>
      <c r="F11549" s="65"/>
      <c r="G11549" s="64"/>
    </row>
    <row r="11550" ht="15.0" customHeight="1">
      <c r="E11550" s="64"/>
      <c r="F11550" s="65"/>
      <c r="G11550" s="64"/>
    </row>
    <row r="11551" ht="15.0" customHeight="1">
      <c r="E11551" s="64"/>
      <c r="F11551" s="65"/>
      <c r="G11551" s="64"/>
    </row>
    <row r="11552" ht="15.0" customHeight="1">
      <c r="E11552" s="64"/>
      <c r="F11552" s="65"/>
      <c r="G11552" s="64"/>
    </row>
    <row r="11553" ht="15.0" customHeight="1">
      <c r="E11553" s="64"/>
      <c r="F11553" s="65"/>
      <c r="G11553" s="64"/>
    </row>
    <row r="11554" ht="15.0" customHeight="1">
      <c r="E11554" s="64"/>
      <c r="F11554" s="65"/>
      <c r="G11554" s="64"/>
    </row>
    <row r="11555" ht="15.0" customHeight="1">
      <c r="E11555" s="64"/>
      <c r="F11555" s="65"/>
      <c r="G11555" s="64"/>
    </row>
    <row r="11556" ht="15.0" customHeight="1">
      <c r="E11556" s="64"/>
      <c r="F11556" s="65"/>
      <c r="G11556" s="64"/>
    </row>
    <row r="11557" ht="15.0" customHeight="1">
      <c r="E11557" s="64"/>
      <c r="F11557" s="65"/>
      <c r="G11557" s="64"/>
    </row>
    <row r="11558" ht="15.0" customHeight="1">
      <c r="E11558" s="64"/>
      <c r="F11558" s="65"/>
      <c r="G11558" s="64"/>
    </row>
    <row r="11559" ht="15.0" customHeight="1">
      <c r="E11559" s="64"/>
      <c r="F11559" s="65"/>
      <c r="G11559" s="64"/>
    </row>
    <row r="11560" ht="15.0" customHeight="1">
      <c r="E11560" s="64"/>
      <c r="F11560" s="65"/>
      <c r="G11560" s="64"/>
    </row>
    <row r="11561" ht="15.0" customHeight="1">
      <c r="E11561" s="64"/>
      <c r="F11561" s="65"/>
      <c r="G11561" s="64"/>
    </row>
    <row r="11562" ht="15.0" customHeight="1">
      <c r="E11562" s="64"/>
      <c r="F11562" s="65"/>
      <c r="G11562" s="64"/>
    </row>
    <row r="11563" ht="15.0" customHeight="1">
      <c r="E11563" s="64"/>
      <c r="F11563" s="65"/>
      <c r="G11563" s="64"/>
    </row>
    <row r="11564" ht="15.0" customHeight="1">
      <c r="E11564" s="64"/>
      <c r="F11564" s="65"/>
      <c r="G11564" s="64"/>
    </row>
    <row r="11565" ht="15.0" customHeight="1">
      <c r="E11565" s="64"/>
      <c r="F11565" s="65"/>
      <c r="G11565" s="64"/>
    </row>
    <row r="11566" ht="15.0" customHeight="1">
      <c r="E11566" s="64"/>
      <c r="F11566" s="65"/>
      <c r="G11566" s="64"/>
    </row>
    <row r="11567" ht="15.0" customHeight="1">
      <c r="E11567" s="64"/>
      <c r="F11567" s="65"/>
      <c r="G11567" s="64"/>
    </row>
    <row r="11568" ht="15.0" customHeight="1">
      <c r="E11568" s="64"/>
      <c r="F11568" s="65"/>
      <c r="G11568" s="64"/>
    </row>
    <row r="11569" ht="15.0" customHeight="1">
      <c r="E11569" s="64"/>
      <c r="F11569" s="65"/>
      <c r="G11569" s="64"/>
    </row>
    <row r="11570" ht="15.0" customHeight="1">
      <c r="E11570" s="64"/>
      <c r="F11570" s="65"/>
      <c r="G11570" s="64"/>
    </row>
    <row r="11571" ht="15.0" customHeight="1">
      <c r="E11571" s="64"/>
      <c r="F11571" s="65"/>
      <c r="G11571" s="64"/>
    </row>
    <row r="11572" ht="15.0" customHeight="1">
      <c r="E11572" s="64"/>
      <c r="F11572" s="65"/>
      <c r="G11572" s="64"/>
    </row>
    <row r="11573" ht="15.0" customHeight="1">
      <c r="E11573" s="64"/>
      <c r="F11573" s="65"/>
      <c r="G11573" s="64"/>
    </row>
    <row r="11574" ht="15.0" customHeight="1">
      <c r="E11574" s="64"/>
      <c r="F11574" s="65"/>
      <c r="G11574" s="64"/>
    </row>
    <row r="11575" ht="15.0" customHeight="1">
      <c r="E11575" s="64"/>
      <c r="F11575" s="65"/>
      <c r="G11575" s="64"/>
    </row>
    <row r="11576" ht="15.0" customHeight="1">
      <c r="E11576" s="64"/>
      <c r="F11576" s="65"/>
      <c r="G11576" s="64"/>
    </row>
    <row r="11577" ht="15.0" customHeight="1">
      <c r="E11577" s="64"/>
      <c r="F11577" s="65"/>
      <c r="G11577" s="64"/>
    </row>
    <row r="11578" ht="15.0" customHeight="1">
      <c r="E11578" s="64"/>
      <c r="F11578" s="65"/>
      <c r="G11578" s="64"/>
    </row>
    <row r="11579" ht="15.0" customHeight="1">
      <c r="E11579" s="64"/>
      <c r="F11579" s="65"/>
      <c r="G11579" s="64"/>
    </row>
    <row r="11580" ht="15.0" customHeight="1">
      <c r="E11580" s="64"/>
      <c r="F11580" s="65"/>
      <c r="G11580" s="64"/>
    </row>
    <row r="11581" ht="15.0" customHeight="1">
      <c r="E11581" s="64"/>
      <c r="F11581" s="65"/>
      <c r="G11581" s="64"/>
    </row>
    <row r="11582" ht="15.0" customHeight="1">
      <c r="E11582" s="64"/>
      <c r="F11582" s="65"/>
      <c r="G11582" s="64"/>
    </row>
    <row r="11583" ht="15.0" customHeight="1">
      <c r="E11583" s="64"/>
      <c r="F11583" s="65"/>
      <c r="G11583" s="64"/>
    </row>
    <row r="11584" ht="15.0" customHeight="1">
      <c r="E11584" s="64"/>
      <c r="F11584" s="65"/>
      <c r="G11584" s="64"/>
    </row>
    <row r="11585" ht="15.0" customHeight="1">
      <c r="E11585" s="64"/>
      <c r="F11585" s="65"/>
      <c r="G11585" s="64"/>
    </row>
    <row r="11586" ht="15.0" customHeight="1">
      <c r="E11586" s="64"/>
      <c r="F11586" s="65"/>
      <c r="G11586" s="64"/>
    </row>
    <row r="11587" ht="15.0" customHeight="1">
      <c r="E11587" s="64"/>
      <c r="F11587" s="65"/>
      <c r="G11587" s="64"/>
    </row>
    <row r="11588" ht="15.0" customHeight="1">
      <c r="E11588" s="64"/>
      <c r="F11588" s="65"/>
      <c r="G11588" s="64"/>
    </row>
    <row r="11589" ht="15.0" customHeight="1">
      <c r="E11589" s="64"/>
      <c r="F11589" s="65"/>
      <c r="G11589" s="64"/>
    </row>
    <row r="11590" ht="15.0" customHeight="1">
      <c r="E11590" s="64"/>
      <c r="F11590" s="65"/>
      <c r="G11590" s="64"/>
    </row>
    <row r="11591" ht="15.0" customHeight="1">
      <c r="E11591" s="64"/>
      <c r="F11591" s="65"/>
      <c r="G11591" s="64"/>
    </row>
    <row r="11592" ht="15.0" customHeight="1">
      <c r="E11592" s="64"/>
      <c r="F11592" s="65"/>
      <c r="G11592" s="64"/>
    </row>
    <row r="11593" ht="15.0" customHeight="1">
      <c r="E11593" s="64"/>
      <c r="F11593" s="65"/>
      <c r="G11593" s="64"/>
    </row>
    <row r="11594" ht="15.0" customHeight="1">
      <c r="E11594" s="64"/>
      <c r="F11594" s="65"/>
      <c r="G11594" s="64"/>
    </row>
    <row r="11595" ht="15.0" customHeight="1">
      <c r="E11595" s="64"/>
      <c r="F11595" s="65"/>
      <c r="G11595" s="64"/>
    </row>
    <row r="11596" ht="15.0" customHeight="1">
      <c r="E11596" s="64"/>
      <c r="F11596" s="65"/>
      <c r="G11596" s="64"/>
    </row>
    <row r="11597" ht="15.0" customHeight="1">
      <c r="E11597" s="64"/>
      <c r="F11597" s="65"/>
      <c r="G11597" s="64"/>
    </row>
    <row r="11598" ht="15.0" customHeight="1">
      <c r="E11598" s="64"/>
      <c r="F11598" s="65"/>
      <c r="G11598" s="64"/>
    </row>
    <row r="11599" ht="15.0" customHeight="1">
      <c r="E11599" s="64"/>
      <c r="F11599" s="65"/>
      <c r="G11599" s="64"/>
    </row>
    <row r="11600" ht="15.0" customHeight="1">
      <c r="E11600" s="64"/>
      <c r="F11600" s="65"/>
      <c r="G11600" s="64"/>
    </row>
    <row r="11601" ht="15.0" customHeight="1">
      <c r="E11601" s="64"/>
      <c r="F11601" s="65"/>
      <c r="G11601" s="64"/>
    </row>
    <row r="11602" ht="15.0" customHeight="1">
      <c r="E11602" s="64"/>
      <c r="F11602" s="65"/>
      <c r="G11602" s="64"/>
    </row>
    <row r="11603" ht="15.0" customHeight="1">
      <c r="E11603" s="64"/>
      <c r="F11603" s="65"/>
      <c r="G11603" s="64"/>
    </row>
    <row r="11604" ht="15.0" customHeight="1">
      <c r="E11604" s="64"/>
      <c r="F11604" s="65"/>
      <c r="G11604" s="64"/>
    </row>
    <row r="11605" ht="15.0" customHeight="1">
      <c r="E11605" s="64"/>
      <c r="F11605" s="65"/>
      <c r="G11605" s="64"/>
    </row>
    <row r="11606" ht="15.0" customHeight="1">
      <c r="E11606" s="64"/>
      <c r="F11606" s="65"/>
      <c r="G11606" s="64"/>
    </row>
    <row r="11607" ht="15.0" customHeight="1">
      <c r="E11607" s="64"/>
      <c r="F11607" s="65"/>
      <c r="G11607" s="64"/>
    </row>
    <row r="11608" ht="15.0" customHeight="1">
      <c r="E11608" s="64"/>
      <c r="F11608" s="65"/>
      <c r="G11608" s="64"/>
    </row>
    <row r="11609" ht="15.0" customHeight="1">
      <c r="E11609" s="64"/>
      <c r="F11609" s="65"/>
      <c r="G11609" s="64"/>
    </row>
    <row r="11610" ht="15.0" customHeight="1">
      <c r="E11610" s="64"/>
      <c r="F11610" s="65"/>
      <c r="G11610" s="64"/>
    </row>
    <row r="11611" ht="15.0" customHeight="1">
      <c r="E11611" s="64"/>
      <c r="F11611" s="65"/>
      <c r="G11611" s="64"/>
    </row>
    <row r="11612" ht="15.0" customHeight="1">
      <c r="E11612" s="64"/>
      <c r="F11612" s="65"/>
      <c r="G11612" s="64"/>
    </row>
    <row r="11613" ht="15.0" customHeight="1">
      <c r="E11613" s="64"/>
      <c r="F11613" s="65"/>
      <c r="G11613" s="64"/>
    </row>
    <row r="11614" ht="15.0" customHeight="1">
      <c r="E11614" s="64"/>
      <c r="F11614" s="65"/>
      <c r="G11614" s="64"/>
    </row>
    <row r="11615" ht="15.0" customHeight="1">
      <c r="E11615" s="64"/>
      <c r="F11615" s="65"/>
      <c r="G11615" s="64"/>
    </row>
    <row r="11616" ht="15.0" customHeight="1">
      <c r="E11616" s="64"/>
      <c r="F11616" s="65"/>
      <c r="G11616" s="64"/>
    </row>
    <row r="11617" ht="15.0" customHeight="1">
      <c r="E11617" s="64"/>
      <c r="F11617" s="65"/>
      <c r="G11617" s="64"/>
    </row>
    <row r="11618" ht="15.0" customHeight="1">
      <c r="E11618" s="64"/>
      <c r="F11618" s="65"/>
      <c r="G11618" s="64"/>
    </row>
    <row r="11619" ht="15.0" customHeight="1">
      <c r="E11619" s="64"/>
      <c r="F11619" s="65"/>
      <c r="G11619" s="64"/>
    </row>
    <row r="11620" ht="15.0" customHeight="1">
      <c r="E11620" s="64"/>
      <c r="F11620" s="65"/>
      <c r="G11620" s="64"/>
    </row>
    <row r="11621" ht="15.0" customHeight="1">
      <c r="E11621" s="64"/>
      <c r="F11621" s="65"/>
      <c r="G11621" s="64"/>
    </row>
    <row r="11622" ht="15.0" customHeight="1">
      <c r="E11622" s="64"/>
      <c r="F11622" s="65"/>
      <c r="G11622" s="64"/>
    </row>
    <row r="11623" ht="15.0" customHeight="1">
      <c r="E11623" s="64"/>
      <c r="F11623" s="65"/>
      <c r="G11623" s="64"/>
    </row>
    <row r="11624" ht="15.0" customHeight="1">
      <c r="E11624" s="64"/>
      <c r="F11624" s="65"/>
      <c r="G11624" s="64"/>
    </row>
    <row r="11625" ht="15.0" customHeight="1">
      <c r="E11625" s="64"/>
      <c r="F11625" s="65"/>
      <c r="G11625" s="64"/>
    </row>
    <row r="11626" ht="15.0" customHeight="1">
      <c r="E11626" s="64"/>
      <c r="F11626" s="65"/>
      <c r="G11626" s="64"/>
    </row>
    <row r="11627" ht="15.0" customHeight="1">
      <c r="E11627" s="64"/>
      <c r="F11627" s="65"/>
      <c r="G11627" s="64"/>
    </row>
    <row r="11628" ht="15.0" customHeight="1">
      <c r="E11628" s="64"/>
      <c r="F11628" s="65"/>
      <c r="G11628" s="64"/>
    </row>
    <row r="11629" ht="15.0" customHeight="1">
      <c r="E11629" s="64"/>
      <c r="F11629" s="65"/>
      <c r="G11629" s="64"/>
    </row>
    <row r="11630" ht="15.0" customHeight="1">
      <c r="E11630" s="64"/>
      <c r="F11630" s="65"/>
      <c r="G11630" s="64"/>
    </row>
    <row r="11631" ht="15.0" customHeight="1">
      <c r="E11631" s="64"/>
      <c r="F11631" s="65"/>
      <c r="G11631" s="64"/>
    </row>
    <row r="11632" ht="15.0" customHeight="1">
      <c r="E11632" s="64"/>
      <c r="F11632" s="65"/>
      <c r="G11632" s="64"/>
    </row>
    <row r="11633" ht="15.0" customHeight="1">
      <c r="E11633" s="64"/>
      <c r="F11633" s="65"/>
      <c r="G11633" s="64"/>
    </row>
    <row r="11634" ht="15.0" customHeight="1">
      <c r="E11634" s="64"/>
      <c r="F11634" s="65"/>
      <c r="G11634" s="64"/>
    </row>
    <row r="11635" ht="15.0" customHeight="1">
      <c r="E11635" s="64"/>
      <c r="F11635" s="65"/>
      <c r="G11635" s="64"/>
    </row>
    <row r="11636" ht="15.0" customHeight="1">
      <c r="E11636" s="64"/>
      <c r="F11636" s="65"/>
      <c r="G11636" s="64"/>
    </row>
    <row r="11637" ht="15.0" customHeight="1">
      <c r="E11637" s="64"/>
      <c r="F11637" s="65"/>
      <c r="G11637" s="64"/>
    </row>
    <row r="11638" ht="15.0" customHeight="1">
      <c r="E11638" s="64"/>
      <c r="F11638" s="65"/>
      <c r="G11638" s="64"/>
    </row>
    <row r="11639" ht="15.0" customHeight="1">
      <c r="E11639" s="64"/>
      <c r="F11639" s="65"/>
      <c r="G11639" s="64"/>
    </row>
    <row r="11640" ht="15.0" customHeight="1">
      <c r="E11640" s="64"/>
      <c r="F11640" s="65"/>
      <c r="G11640" s="64"/>
    </row>
    <row r="11641" ht="15.0" customHeight="1">
      <c r="E11641" s="64"/>
      <c r="F11641" s="65"/>
      <c r="G11641" s="64"/>
    </row>
    <row r="11642" ht="15.0" customHeight="1">
      <c r="E11642" s="64"/>
      <c r="F11642" s="65"/>
      <c r="G11642" s="64"/>
    </row>
    <row r="11643" ht="15.0" customHeight="1">
      <c r="E11643" s="64"/>
      <c r="F11643" s="65"/>
      <c r="G11643" s="64"/>
    </row>
    <row r="11644" ht="15.0" customHeight="1">
      <c r="E11644" s="64"/>
      <c r="F11644" s="65"/>
      <c r="G11644" s="64"/>
    </row>
    <row r="11645" ht="15.0" customHeight="1">
      <c r="E11645" s="64"/>
      <c r="F11645" s="65"/>
      <c r="G11645" s="64"/>
    </row>
    <row r="11646" ht="15.0" customHeight="1">
      <c r="E11646" s="64"/>
      <c r="F11646" s="65"/>
      <c r="G11646" s="64"/>
    </row>
    <row r="11647" ht="15.0" customHeight="1">
      <c r="E11647" s="64"/>
      <c r="F11647" s="65"/>
      <c r="G11647" s="64"/>
    </row>
    <row r="11648" ht="15.0" customHeight="1">
      <c r="E11648" s="64"/>
      <c r="F11648" s="65"/>
      <c r="G11648" s="64"/>
    </row>
    <row r="11649" ht="15.0" customHeight="1">
      <c r="E11649" s="64"/>
      <c r="F11649" s="65"/>
      <c r="G11649" s="64"/>
    </row>
    <row r="11650" ht="15.0" customHeight="1">
      <c r="E11650" s="64"/>
      <c r="F11650" s="65"/>
      <c r="G11650" s="64"/>
    </row>
    <row r="11651" ht="15.0" customHeight="1">
      <c r="E11651" s="64"/>
      <c r="F11651" s="65"/>
      <c r="G11651" s="64"/>
    </row>
    <row r="11652" ht="15.0" customHeight="1">
      <c r="E11652" s="64"/>
      <c r="F11652" s="65"/>
      <c r="G11652" s="64"/>
    </row>
    <row r="11653" ht="15.0" customHeight="1">
      <c r="E11653" s="64"/>
      <c r="F11653" s="65"/>
      <c r="G11653" s="64"/>
    </row>
    <row r="11654" ht="15.0" customHeight="1">
      <c r="E11654" s="64"/>
      <c r="F11654" s="65"/>
      <c r="G11654" s="64"/>
    </row>
    <row r="11655" ht="15.0" customHeight="1">
      <c r="E11655" s="64"/>
      <c r="F11655" s="65"/>
      <c r="G11655" s="64"/>
    </row>
    <row r="11656" ht="15.0" customHeight="1">
      <c r="E11656" s="64"/>
      <c r="F11656" s="65"/>
      <c r="G11656" s="64"/>
    </row>
    <row r="11657" ht="15.0" customHeight="1">
      <c r="E11657" s="64"/>
      <c r="F11657" s="65"/>
      <c r="G11657" s="64"/>
    </row>
    <row r="11658" ht="15.0" customHeight="1">
      <c r="E11658" s="64"/>
      <c r="F11658" s="65"/>
      <c r="G11658" s="64"/>
    </row>
    <row r="11659" ht="15.0" customHeight="1">
      <c r="E11659" s="64"/>
      <c r="F11659" s="65"/>
      <c r="G11659" s="64"/>
    </row>
    <row r="11660" ht="15.0" customHeight="1">
      <c r="E11660" s="64"/>
      <c r="F11660" s="65"/>
      <c r="G11660" s="64"/>
    </row>
    <row r="11661" ht="15.0" customHeight="1">
      <c r="E11661" s="64"/>
      <c r="F11661" s="65"/>
      <c r="G11661" s="64"/>
    </row>
    <row r="11662" ht="15.0" customHeight="1">
      <c r="E11662" s="64"/>
      <c r="F11662" s="65"/>
      <c r="G11662" s="64"/>
    </row>
    <row r="11663" ht="15.0" customHeight="1">
      <c r="E11663" s="64"/>
      <c r="F11663" s="65"/>
      <c r="G11663" s="64"/>
    </row>
    <row r="11664" ht="15.0" customHeight="1">
      <c r="E11664" s="64"/>
      <c r="F11664" s="65"/>
      <c r="G11664" s="64"/>
    </row>
    <row r="11665" ht="15.0" customHeight="1">
      <c r="E11665" s="64"/>
      <c r="F11665" s="65"/>
      <c r="G11665" s="64"/>
    </row>
    <row r="11666" ht="15.0" customHeight="1">
      <c r="E11666" s="64"/>
      <c r="F11666" s="65"/>
      <c r="G11666" s="64"/>
    </row>
    <row r="11667" ht="15.0" customHeight="1">
      <c r="E11667" s="64"/>
      <c r="F11667" s="65"/>
      <c r="G11667" s="64"/>
    </row>
    <row r="11668" ht="15.0" customHeight="1">
      <c r="E11668" s="64"/>
      <c r="F11668" s="65"/>
      <c r="G11668" s="64"/>
    </row>
    <row r="11669" ht="15.0" customHeight="1">
      <c r="E11669" s="64"/>
      <c r="F11669" s="65"/>
      <c r="G11669" s="64"/>
    </row>
    <row r="11670" ht="15.0" customHeight="1">
      <c r="E11670" s="64"/>
      <c r="F11670" s="65"/>
      <c r="G11670" s="64"/>
    </row>
    <row r="11671" ht="15.0" customHeight="1">
      <c r="E11671" s="64"/>
      <c r="F11671" s="65"/>
      <c r="G11671" s="64"/>
    </row>
    <row r="11672" ht="15.0" customHeight="1">
      <c r="E11672" s="64"/>
      <c r="F11672" s="65"/>
      <c r="G11672" s="64"/>
    </row>
    <row r="11673" ht="15.0" customHeight="1">
      <c r="E11673" s="64"/>
      <c r="F11673" s="65"/>
      <c r="G11673" s="64"/>
    </row>
    <row r="11674" ht="15.0" customHeight="1">
      <c r="E11674" s="64"/>
      <c r="F11674" s="65"/>
      <c r="G11674" s="64"/>
    </row>
    <row r="11675" ht="15.0" customHeight="1">
      <c r="E11675" s="64"/>
      <c r="F11675" s="65"/>
      <c r="G11675" s="64"/>
    </row>
    <row r="11676" ht="15.0" customHeight="1">
      <c r="E11676" s="64"/>
      <c r="F11676" s="65"/>
      <c r="G11676" s="64"/>
    </row>
    <row r="11677" ht="15.0" customHeight="1">
      <c r="E11677" s="64"/>
      <c r="F11677" s="65"/>
      <c r="G11677" s="64"/>
    </row>
    <row r="11678" ht="15.0" customHeight="1">
      <c r="E11678" s="64"/>
      <c r="F11678" s="65"/>
      <c r="G11678" s="64"/>
    </row>
    <row r="11679" ht="15.0" customHeight="1">
      <c r="E11679" s="64"/>
      <c r="F11679" s="65"/>
      <c r="G11679" s="64"/>
    </row>
    <row r="11680" ht="15.0" customHeight="1">
      <c r="E11680" s="64"/>
      <c r="F11680" s="65"/>
      <c r="G11680" s="64"/>
    </row>
    <row r="11681" ht="15.0" customHeight="1">
      <c r="E11681" s="64"/>
      <c r="F11681" s="65"/>
      <c r="G11681" s="64"/>
    </row>
    <row r="11682" ht="15.0" customHeight="1">
      <c r="E11682" s="64"/>
      <c r="F11682" s="65"/>
      <c r="G11682" s="64"/>
    </row>
    <row r="11683" ht="15.0" customHeight="1">
      <c r="E11683" s="64"/>
      <c r="F11683" s="65"/>
      <c r="G11683" s="64"/>
    </row>
    <row r="11684" ht="15.0" customHeight="1">
      <c r="E11684" s="64"/>
      <c r="F11684" s="65"/>
      <c r="G11684" s="64"/>
    </row>
    <row r="11685" ht="15.0" customHeight="1">
      <c r="E11685" s="64"/>
      <c r="F11685" s="65"/>
      <c r="G11685" s="64"/>
    </row>
    <row r="11686" ht="15.0" customHeight="1">
      <c r="E11686" s="64"/>
      <c r="F11686" s="65"/>
      <c r="G11686" s="64"/>
    </row>
    <row r="11687" ht="15.0" customHeight="1">
      <c r="E11687" s="64"/>
      <c r="F11687" s="65"/>
      <c r="G11687" s="64"/>
    </row>
    <row r="11688" ht="15.0" customHeight="1">
      <c r="E11688" s="64"/>
      <c r="F11688" s="65"/>
      <c r="G11688" s="64"/>
    </row>
    <row r="11689" ht="15.0" customHeight="1">
      <c r="E11689" s="64"/>
      <c r="F11689" s="65"/>
      <c r="G11689" s="64"/>
    </row>
    <row r="11690" ht="15.0" customHeight="1">
      <c r="E11690" s="64"/>
      <c r="F11690" s="65"/>
      <c r="G11690" s="64"/>
    </row>
    <row r="11691" ht="15.0" customHeight="1">
      <c r="E11691" s="64"/>
      <c r="F11691" s="65"/>
      <c r="G11691" s="64"/>
    </row>
    <row r="11692" ht="15.0" customHeight="1">
      <c r="E11692" s="64"/>
      <c r="F11692" s="65"/>
      <c r="G11692" s="64"/>
    </row>
    <row r="11693" ht="15.0" customHeight="1">
      <c r="E11693" s="64"/>
      <c r="F11693" s="65"/>
      <c r="G11693" s="64"/>
    </row>
    <row r="11694" ht="15.0" customHeight="1">
      <c r="E11694" s="64"/>
      <c r="F11694" s="65"/>
      <c r="G11694" s="64"/>
    </row>
    <row r="11695" ht="15.0" customHeight="1">
      <c r="E11695" s="64"/>
      <c r="F11695" s="65"/>
      <c r="G11695" s="64"/>
    </row>
    <row r="11696" ht="15.0" customHeight="1">
      <c r="E11696" s="64"/>
      <c r="F11696" s="65"/>
      <c r="G11696" s="64"/>
    </row>
    <row r="11697" ht="15.0" customHeight="1">
      <c r="E11697" s="64"/>
      <c r="F11697" s="65"/>
      <c r="G11697" s="64"/>
    </row>
    <row r="11698" ht="15.0" customHeight="1">
      <c r="E11698" s="64"/>
      <c r="F11698" s="65"/>
      <c r="G11698" s="64"/>
    </row>
    <row r="11699" ht="15.0" customHeight="1">
      <c r="E11699" s="64"/>
      <c r="F11699" s="65"/>
      <c r="G11699" s="64"/>
    </row>
    <row r="11700" ht="15.0" customHeight="1">
      <c r="E11700" s="64"/>
      <c r="F11700" s="65"/>
      <c r="G11700" s="64"/>
    </row>
    <row r="11701" ht="15.0" customHeight="1">
      <c r="E11701" s="64"/>
      <c r="F11701" s="65"/>
      <c r="G11701" s="64"/>
    </row>
    <row r="11702" ht="15.0" customHeight="1">
      <c r="E11702" s="64"/>
      <c r="F11702" s="65"/>
      <c r="G11702" s="64"/>
    </row>
    <row r="11703" ht="15.0" customHeight="1">
      <c r="E11703" s="64"/>
      <c r="F11703" s="65"/>
      <c r="G11703" s="64"/>
    </row>
    <row r="11704" ht="15.0" customHeight="1">
      <c r="E11704" s="64"/>
      <c r="F11704" s="65"/>
      <c r="G11704" s="64"/>
    </row>
    <row r="11705" ht="15.0" customHeight="1">
      <c r="E11705" s="64"/>
      <c r="F11705" s="65"/>
      <c r="G11705" s="64"/>
    </row>
    <row r="11706" ht="15.0" customHeight="1">
      <c r="E11706" s="64"/>
      <c r="F11706" s="65"/>
      <c r="G11706" s="64"/>
    </row>
    <row r="11707" ht="15.0" customHeight="1">
      <c r="E11707" s="64"/>
      <c r="F11707" s="65"/>
      <c r="G11707" s="64"/>
    </row>
    <row r="11708" ht="15.0" customHeight="1">
      <c r="E11708" s="64"/>
      <c r="F11708" s="65"/>
      <c r="G11708" s="64"/>
    </row>
    <row r="11709" ht="15.0" customHeight="1">
      <c r="E11709" s="64"/>
      <c r="F11709" s="65"/>
      <c r="G11709" s="64"/>
    </row>
    <row r="11710" ht="15.0" customHeight="1">
      <c r="E11710" s="64"/>
      <c r="F11710" s="65"/>
      <c r="G11710" s="64"/>
    </row>
    <row r="11711" ht="15.0" customHeight="1">
      <c r="E11711" s="64"/>
      <c r="F11711" s="65"/>
      <c r="G11711" s="64"/>
    </row>
    <row r="11712" ht="15.0" customHeight="1">
      <c r="E11712" s="64"/>
      <c r="F11712" s="65"/>
      <c r="G11712" s="64"/>
    </row>
    <row r="11713" ht="15.0" customHeight="1">
      <c r="E11713" s="64"/>
      <c r="F11713" s="65"/>
      <c r="G11713" s="64"/>
    </row>
    <row r="11714" ht="15.0" customHeight="1">
      <c r="E11714" s="64"/>
      <c r="F11714" s="65"/>
      <c r="G11714" s="64"/>
    </row>
    <row r="11715" ht="15.0" customHeight="1">
      <c r="E11715" s="64"/>
      <c r="F11715" s="65"/>
      <c r="G11715" s="64"/>
    </row>
    <row r="11716" ht="15.0" customHeight="1">
      <c r="E11716" s="64"/>
      <c r="F11716" s="65"/>
      <c r="G11716" s="64"/>
    </row>
    <row r="11717" ht="15.0" customHeight="1">
      <c r="E11717" s="64"/>
      <c r="F11717" s="65"/>
      <c r="G11717" s="64"/>
    </row>
    <row r="11718" ht="15.0" customHeight="1">
      <c r="E11718" s="64"/>
      <c r="F11718" s="65"/>
      <c r="G11718" s="64"/>
    </row>
    <row r="11719" ht="15.0" customHeight="1">
      <c r="E11719" s="64"/>
      <c r="F11719" s="65"/>
      <c r="G11719" s="64"/>
    </row>
    <row r="11720" ht="15.0" customHeight="1">
      <c r="E11720" s="64"/>
      <c r="F11720" s="65"/>
      <c r="G11720" s="64"/>
    </row>
    <row r="11721" ht="15.0" customHeight="1">
      <c r="E11721" s="64"/>
      <c r="F11721" s="65"/>
      <c r="G11721" s="64"/>
    </row>
    <row r="11722" ht="15.0" customHeight="1">
      <c r="E11722" s="64"/>
      <c r="F11722" s="65"/>
      <c r="G11722" s="64"/>
    </row>
    <row r="11723" ht="15.0" customHeight="1">
      <c r="E11723" s="64"/>
      <c r="F11723" s="65"/>
      <c r="G11723" s="64"/>
    </row>
    <row r="11724" ht="15.0" customHeight="1">
      <c r="E11724" s="64"/>
      <c r="F11724" s="65"/>
      <c r="G11724" s="64"/>
    </row>
    <row r="11725" ht="15.0" customHeight="1">
      <c r="E11725" s="64"/>
      <c r="F11725" s="65"/>
      <c r="G11725" s="64"/>
    </row>
    <row r="11726" ht="15.0" customHeight="1">
      <c r="E11726" s="64"/>
      <c r="F11726" s="65"/>
      <c r="G11726" s="64"/>
    </row>
    <row r="11727" ht="15.0" customHeight="1">
      <c r="E11727" s="64"/>
      <c r="F11727" s="65"/>
      <c r="G11727" s="64"/>
    </row>
    <row r="11728" ht="15.0" customHeight="1">
      <c r="E11728" s="64"/>
      <c r="F11728" s="65"/>
      <c r="G11728" s="64"/>
    </row>
    <row r="11729" ht="15.0" customHeight="1">
      <c r="E11729" s="64"/>
      <c r="F11729" s="65"/>
      <c r="G11729" s="64"/>
    </row>
    <row r="11730" ht="15.0" customHeight="1">
      <c r="E11730" s="64"/>
      <c r="F11730" s="65"/>
      <c r="G11730" s="64"/>
    </row>
    <row r="11731" ht="15.0" customHeight="1">
      <c r="E11731" s="64"/>
      <c r="F11731" s="65"/>
      <c r="G11731" s="64"/>
    </row>
    <row r="11732" ht="15.0" customHeight="1">
      <c r="E11732" s="64"/>
      <c r="F11732" s="65"/>
      <c r="G11732" s="64"/>
    </row>
    <row r="11733" ht="15.0" customHeight="1">
      <c r="E11733" s="64"/>
      <c r="F11733" s="65"/>
      <c r="G11733" s="64"/>
    </row>
    <row r="11734" ht="15.0" customHeight="1">
      <c r="E11734" s="64"/>
      <c r="F11734" s="65"/>
      <c r="G11734" s="64"/>
    </row>
    <row r="11735" ht="15.0" customHeight="1">
      <c r="E11735" s="64"/>
      <c r="F11735" s="65"/>
      <c r="G11735" s="64"/>
    </row>
    <row r="11736" ht="15.0" customHeight="1">
      <c r="E11736" s="64"/>
      <c r="F11736" s="65"/>
      <c r="G11736" s="64"/>
    </row>
    <row r="11737" ht="15.0" customHeight="1">
      <c r="E11737" s="64"/>
      <c r="F11737" s="65"/>
      <c r="G11737" s="64"/>
    </row>
    <row r="11738" ht="15.0" customHeight="1">
      <c r="E11738" s="64"/>
      <c r="F11738" s="65"/>
      <c r="G11738" s="64"/>
    </row>
    <row r="11739" ht="15.0" customHeight="1">
      <c r="E11739" s="64"/>
      <c r="F11739" s="65"/>
      <c r="G11739" s="64"/>
    </row>
    <row r="11740" ht="15.0" customHeight="1">
      <c r="E11740" s="64"/>
      <c r="F11740" s="65"/>
      <c r="G11740" s="64"/>
    </row>
    <row r="11741" ht="15.0" customHeight="1">
      <c r="E11741" s="64"/>
      <c r="F11741" s="65"/>
      <c r="G11741" s="64"/>
    </row>
    <row r="11742" ht="15.0" customHeight="1">
      <c r="E11742" s="64"/>
      <c r="F11742" s="65"/>
      <c r="G11742" s="64"/>
    </row>
    <row r="11743" ht="15.0" customHeight="1">
      <c r="E11743" s="64"/>
      <c r="F11743" s="65"/>
      <c r="G11743" s="64"/>
    </row>
    <row r="11744" ht="15.0" customHeight="1">
      <c r="E11744" s="64"/>
      <c r="F11744" s="65"/>
      <c r="G11744" s="64"/>
    </row>
    <row r="11745" ht="15.0" customHeight="1">
      <c r="E11745" s="64"/>
      <c r="F11745" s="65"/>
      <c r="G11745" s="64"/>
    </row>
    <row r="11746" ht="15.0" customHeight="1">
      <c r="E11746" s="64"/>
      <c r="F11746" s="65"/>
      <c r="G11746" s="64"/>
    </row>
    <row r="11747" ht="15.0" customHeight="1">
      <c r="E11747" s="64"/>
      <c r="F11747" s="65"/>
      <c r="G11747" s="64"/>
    </row>
    <row r="11748" ht="15.0" customHeight="1">
      <c r="E11748" s="64"/>
      <c r="F11748" s="65"/>
      <c r="G11748" s="64"/>
    </row>
    <row r="11749" ht="15.0" customHeight="1">
      <c r="E11749" s="64"/>
      <c r="F11749" s="65"/>
      <c r="G11749" s="64"/>
    </row>
    <row r="11750" ht="15.0" customHeight="1">
      <c r="E11750" s="64"/>
      <c r="F11750" s="65"/>
      <c r="G11750" s="64"/>
    </row>
    <row r="11751" ht="15.0" customHeight="1">
      <c r="E11751" s="64"/>
      <c r="F11751" s="65"/>
      <c r="G11751" s="64"/>
    </row>
    <row r="11752" ht="15.0" customHeight="1">
      <c r="E11752" s="64"/>
      <c r="F11752" s="65"/>
      <c r="G11752" s="64"/>
    </row>
    <row r="11753" ht="15.0" customHeight="1">
      <c r="E11753" s="64"/>
      <c r="F11753" s="65"/>
      <c r="G11753" s="64"/>
    </row>
    <row r="11754" ht="15.0" customHeight="1">
      <c r="E11754" s="64"/>
      <c r="F11754" s="65"/>
      <c r="G11754" s="64"/>
    </row>
    <row r="11755" ht="15.0" customHeight="1">
      <c r="E11755" s="64"/>
      <c r="F11755" s="65"/>
      <c r="G11755" s="64"/>
    </row>
    <row r="11756" ht="15.0" customHeight="1">
      <c r="E11756" s="64"/>
      <c r="F11756" s="65"/>
      <c r="G11756" s="64"/>
    </row>
    <row r="11757" ht="15.0" customHeight="1">
      <c r="E11757" s="64"/>
      <c r="F11757" s="65"/>
      <c r="G11757" s="64"/>
    </row>
    <row r="11758" ht="15.0" customHeight="1">
      <c r="E11758" s="64"/>
      <c r="F11758" s="65"/>
      <c r="G11758" s="64"/>
    </row>
    <row r="11759" ht="15.0" customHeight="1">
      <c r="E11759" s="64"/>
      <c r="F11759" s="65"/>
      <c r="G11759" s="64"/>
    </row>
    <row r="11760" ht="15.0" customHeight="1">
      <c r="E11760" s="64"/>
      <c r="F11760" s="65"/>
      <c r="G11760" s="64"/>
    </row>
    <row r="11761" ht="15.0" customHeight="1">
      <c r="E11761" s="64"/>
      <c r="F11761" s="65"/>
      <c r="G11761" s="64"/>
    </row>
    <row r="11762" ht="15.0" customHeight="1">
      <c r="E11762" s="64"/>
      <c r="F11762" s="65"/>
      <c r="G11762" s="64"/>
    </row>
    <row r="11763" ht="15.0" customHeight="1">
      <c r="E11763" s="64"/>
      <c r="F11763" s="65"/>
      <c r="G11763" s="64"/>
    </row>
    <row r="11764" ht="15.0" customHeight="1">
      <c r="E11764" s="64"/>
      <c r="F11764" s="65"/>
      <c r="G11764" s="64"/>
    </row>
    <row r="11765" ht="15.0" customHeight="1">
      <c r="E11765" s="64"/>
      <c r="F11765" s="65"/>
      <c r="G11765" s="64"/>
    </row>
    <row r="11766" ht="15.0" customHeight="1">
      <c r="E11766" s="64"/>
      <c r="F11766" s="65"/>
      <c r="G11766" s="64"/>
    </row>
    <row r="11767" ht="15.0" customHeight="1">
      <c r="E11767" s="64"/>
      <c r="F11767" s="65"/>
      <c r="G11767" s="64"/>
    </row>
    <row r="11768" ht="15.0" customHeight="1">
      <c r="E11768" s="64"/>
      <c r="F11768" s="65"/>
      <c r="G11768" s="64"/>
    </row>
    <row r="11769" ht="15.0" customHeight="1">
      <c r="E11769" s="64"/>
      <c r="F11769" s="65"/>
      <c r="G11769" s="64"/>
    </row>
    <row r="11770" ht="15.0" customHeight="1">
      <c r="E11770" s="64"/>
      <c r="F11770" s="65"/>
      <c r="G11770" s="64"/>
    </row>
    <row r="11771" ht="15.0" customHeight="1">
      <c r="E11771" s="64"/>
      <c r="F11771" s="65"/>
      <c r="G11771" s="64"/>
    </row>
    <row r="11772" ht="15.0" customHeight="1">
      <c r="E11772" s="64"/>
      <c r="F11772" s="65"/>
      <c r="G11772" s="64"/>
    </row>
    <row r="11773" ht="15.0" customHeight="1">
      <c r="E11773" s="64"/>
      <c r="F11773" s="65"/>
      <c r="G11773" s="64"/>
    </row>
    <row r="11774" ht="15.0" customHeight="1">
      <c r="E11774" s="64"/>
      <c r="F11774" s="65"/>
      <c r="G11774" s="64"/>
    </row>
    <row r="11775" ht="15.0" customHeight="1">
      <c r="E11775" s="64"/>
      <c r="F11775" s="65"/>
      <c r="G11775" s="64"/>
    </row>
    <row r="11776" ht="15.0" customHeight="1">
      <c r="E11776" s="64"/>
      <c r="F11776" s="65"/>
      <c r="G11776" s="64"/>
    </row>
    <row r="11777" ht="15.0" customHeight="1">
      <c r="E11777" s="64"/>
      <c r="F11777" s="65"/>
      <c r="G11777" s="64"/>
    </row>
    <row r="11778" ht="15.0" customHeight="1">
      <c r="E11778" s="64"/>
      <c r="F11778" s="65"/>
      <c r="G11778" s="64"/>
    </row>
    <row r="11779" ht="15.0" customHeight="1">
      <c r="E11779" s="64"/>
      <c r="F11779" s="65"/>
      <c r="G11779" s="64"/>
    </row>
    <row r="11780" ht="15.0" customHeight="1">
      <c r="E11780" s="64"/>
      <c r="F11780" s="65"/>
      <c r="G11780" s="64"/>
    </row>
    <row r="11781" ht="15.0" customHeight="1">
      <c r="E11781" s="64"/>
      <c r="F11781" s="65"/>
      <c r="G11781" s="64"/>
    </row>
    <row r="11782" ht="15.0" customHeight="1">
      <c r="E11782" s="64"/>
      <c r="F11782" s="65"/>
      <c r="G11782" s="64"/>
    </row>
    <row r="11783" ht="15.0" customHeight="1">
      <c r="E11783" s="64"/>
      <c r="F11783" s="65"/>
      <c r="G11783" s="64"/>
    </row>
    <row r="11784" ht="15.0" customHeight="1">
      <c r="E11784" s="64"/>
      <c r="F11784" s="65"/>
      <c r="G11784" s="64"/>
    </row>
    <row r="11785" ht="15.0" customHeight="1">
      <c r="E11785" s="64"/>
      <c r="F11785" s="65"/>
      <c r="G11785" s="64"/>
    </row>
    <row r="11786" ht="15.0" customHeight="1">
      <c r="E11786" s="64"/>
      <c r="F11786" s="65"/>
      <c r="G11786" s="64"/>
    </row>
    <row r="11787" ht="15.0" customHeight="1">
      <c r="E11787" s="64"/>
      <c r="F11787" s="65"/>
      <c r="G11787" s="64"/>
    </row>
    <row r="11788" ht="15.0" customHeight="1">
      <c r="E11788" s="64"/>
      <c r="F11788" s="65"/>
      <c r="G11788" s="64"/>
    </row>
    <row r="11789" ht="15.0" customHeight="1">
      <c r="E11789" s="64"/>
      <c r="F11789" s="65"/>
      <c r="G11789" s="64"/>
    </row>
    <row r="11790" ht="15.0" customHeight="1">
      <c r="E11790" s="64"/>
      <c r="F11790" s="65"/>
      <c r="G11790" s="64"/>
    </row>
    <row r="11791" ht="15.0" customHeight="1">
      <c r="E11791" s="64"/>
      <c r="F11791" s="65"/>
      <c r="G11791" s="64"/>
    </row>
    <row r="11792" ht="15.0" customHeight="1">
      <c r="E11792" s="64"/>
      <c r="F11792" s="65"/>
      <c r="G11792" s="64"/>
    </row>
    <row r="11793" ht="15.0" customHeight="1">
      <c r="E11793" s="64"/>
      <c r="F11793" s="65"/>
      <c r="G11793" s="64"/>
    </row>
    <row r="11794" ht="15.0" customHeight="1">
      <c r="E11794" s="64"/>
      <c r="F11794" s="65"/>
      <c r="G11794" s="64"/>
    </row>
    <row r="11795" ht="15.0" customHeight="1">
      <c r="E11795" s="64"/>
      <c r="F11795" s="65"/>
      <c r="G11795" s="64"/>
    </row>
    <row r="11796" ht="15.0" customHeight="1">
      <c r="E11796" s="64"/>
      <c r="F11796" s="65"/>
      <c r="G11796" s="64"/>
    </row>
    <row r="11797" ht="15.0" customHeight="1">
      <c r="E11797" s="64"/>
      <c r="F11797" s="65"/>
      <c r="G11797" s="64"/>
    </row>
    <row r="11798" ht="15.0" customHeight="1">
      <c r="E11798" s="64"/>
      <c r="F11798" s="65"/>
      <c r="G11798" s="64"/>
    </row>
    <row r="11799" ht="15.0" customHeight="1">
      <c r="E11799" s="64"/>
      <c r="F11799" s="65"/>
      <c r="G11799" s="64"/>
    </row>
    <row r="11800" ht="15.0" customHeight="1">
      <c r="E11800" s="64"/>
      <c r="F11800" s="65"/>
      <c r="G11800" s="64"/>
    </row>
    <row r="11801" ht="15.0" customHeight="1">
      <c r="E11801" s="64"/>
      <c r="F11801" s="65"/>
      <c r="G11801" s="64"/>
    </row>
    <row r="11802" ht="15.0" customHeight="1">
      <c r="E11802" s="64"/>
      <c r="F11802" s="65"/>
      <c r="G11802" s="64"/>
    </row>
    <row r="11803" ht="15.0" customHeight="1">
      <c r="E11803" s="64"/>
      <c r="F11803" s="65"/>
      <c r="G11803" s="64"/>
    </row>
    <row r="11804" ht="15.0" customHeight="1">
      <c r="E11804" s="64"/>
      <c r="F11804" s="65"/>
      <c r="G11804" s="64"/>
    </row>
    <row r="11805" ht="15.0" customHeight="1">
      <c r="E11805" s="64"/>
      <c r="F11805" s="65"/>
      <c r="G11805" s="64"/>
    </row>
    <row r="11806" ht="15.0" customHeight="1">
      <c r="E11806" s="64"/>
      <c r="F11806" s="65"/>
      <c r="G11806" s="64"/>
    </row>
    <row r="11807" ht="15.0" customHeight="1">
      <c r="E11807" s="64"/>
      <c r="F11807" s="65"/>
      <c r="G11807" s="64"/>
    </row>
    <row r="11808" ht="15.0" customHeight="1">
      <c r="E11808" s="64"/>
      <c r="F11808" s="65"/>
      <c r="G11808" s="64"/>
    </row>
    <row r="11809" ht="15.0" customHeight="1">
      <c r="E11809" s="64"/>
      <c r="F11809" s="65"/>
      <c r="G11809" s="64"/>
    </row>
    <row r="11810" ht="15.0" customHeight="1">
      <c r="E11810" s="64"/>
      <c r="F11810" s="65"/>
      <c r="G11810" s="64"/>
    </row>
    <row r="11811" ht="15.0" customHeight="1">
      <c r="E11811" s="64"/>
      <c r="F11811" s="65"/>
      <c r="G11811" s="64"/>
    </row>
    <row r="11812" ht="15.0" customHeight="1">
      <c r="E11812" s="64"/>
      <c r="F11812" s="65"/>
      <c r="G11812" s="64"/>
    </row>
    <row r="11813" ht="15.0" customHeight="1">
      <c r="E11813" s="64"/>
      <c r="F11813" s="65"/>
      <c r="G11813" s="64"/>
    </row>
    <row r="11814" ht="15.0" customHeight="1">
      <c r="E11814" s="64"/>
      <c r="F11814" s="65"/>
      <c r="G11814" s="64"/>
    </row>
    <row r="11815" ht="15.0" customHeight="1">
      <c r="E11815" s="64"/>
      <c r="F11815" s="65"/>
      <c r="G11815" s="64"/>
    </row>
    <row r="11816" ht="15.0" customHeight="1">
      <c r="E11816" s="64"/>
      <c r="F11816" s="65"/>
      <c r="G11816" s="64"/>
    </row>
    <row r="11817" ht="15.0" customHeight="1">
      <c r="E11817" s="64"/>
      <c r="F11817" s="65"/>
      <c r="G11817" s="64"/>
    </row>
    <row r="11818" ht="15.0" customHeight="1">
      <c r="E11818" s="64"/>
      <c r="F11818" s="65"/>
      <c r="G11818" s="64"/>
    </row>
    <row r="11819" ht="15.0" customHeight="1">
      <c r="E11819" s="64"/>
      <c r="F11819" s="65"/>
      <c r="G11819" s="64"/>
    </row>
    <row r="11820" ht="15.0" customHeight="1">
      <c r="E11820" s="64"/>
      <c r="F11820" s="65"/>
      <c r="G11820" s="64"/>
    </row>
    <row r="11821" ht="15.0" customHeight="1">
      <c r="E11821" s="64"/>
      <c r="F11821" s="65"/>
      <c r="G11821" s="64"/>
    </row>
    <row r="11822" ht="15.0" customHeight="1">
      <c r="E11822" s="64"/>
      <c r="F11822" s="65"/>
      <c r="G11822" s="64"/>
    </row>
    <row r="11823" ht="15.0" customHeight="1">
      <c r="E11823" s="64"/>
      <c r="F11823" s="65"/>
      <c r="G11823" s="64"/>
    </row>
    <row r="11824" ht="15.0" customHeight="1">
      <c r="E11824" s="64"/>
      <c r="F11824" s="65"/>
      <c r="G11824" s="64"/>
    </row>
    <row r="11825" ht="15.0" customHeight="1">
      <c r="E11825" s="64"/>
      <c r="F11825" s="65"/>
      <c r="G11825" s="64"/>
    </row>
    <row r="11826" ht="15.0" customHeight="1">
      <c r="E11826" s="64"/>
      <c r="F11826" s="65"/>
      <c r="G11826" s="64"/>
    </row>
    <row r="11827" ht="15.0" customHeight="1">
      <c r="E11827" s="64"/>
      <c r="F11827" s="65"/>
      <c r="G11827" s="64"/>
    </row>
    <row r="11828" ht="15.0" customHeight="1">
      <c r="E11828" s="64"/>
      <c r="F11828" s="65"/>
      <c r="G11828" s="64"/>
    </row>
    <row r="11829" ht="15.0" customHeight="1">
      <c r="E11829" s="64"/>
      <c r="F11829" s="65"/>
      <c r="G11829" s="64"/>
    </row>
    <row r="11830" ht="15.0" customHeight="1">
      <c r="E11830" s="64"/>
      <c r="F11830" s="65"/>
      <c r="G11830" s="64"/>
    </row>
    <row r="11831" ht="15.0" customHeight="1">
      <c r="E11831" s="64"/>
      <c r="F11831" s="65"/>
      <c r="G11831" s="64"/>
    </row>
    <row r="11832" ht="15.0" customHeight="1">
      <c r="E11832" s="64"/>
      <c r="F11832" s="65"/>
      <c r="G11832" s="64"/>
    </row>
    <row r="11833" ht="15.0" customHeight="1">
      <c r="E11833" s="64"/>
      <c r="F11833" s="65"/>
      <c r="G11833" s="64"/>
    </row>
    <row r="11834" ht="15.0" customHeight="1">
      <c r="E11834" s="64"/>
      <c r="F11834" s="65"/>
      <c r="G11834" s="64"/>
    </row>
    <row r="11835" ht="15.0" customHeight="1">
      <c r="E11835" s="64"/>
      <c r="F11835" s="65"/>
      <c r="G11835" s="64"/>
    </row>
    <row r="11836" ht="15.0" customHeight="1">
      <c r="E11836" s="64"/>
      <c r="F11836" s="65"/>
      <c r="G11836" s="64"/>
    </row>
    <row r="11837" ht="15.0" customHeight="1">
      <c r="E11837" s="64"/>
      <c r="F11837" s="65"/>
      <c r="G11837" s="64"/>
    </row>
    <row r="11838" ht="15.0" customHeight="1">
      <c r="E11838" s="64"/>
      <c r="F11838" s="65"/>
      <c r="G11838" s="64"/>
    </row>
    <row r="11839" ht="15.0" customHeight="1">
      <c r="E11839" s="64"/>
      <c r="F11839" s="65"/>
      <c r="G11839" s="64"/>
    </row>
    <row r="11840" ht="15.0" customHeight="1">
      <c r="E11840" s="64"/>
      <c r="F11840" s="65"/>
      <c r="G11840" s="64"/>
    </row>
    <row r="11841" ht="15.0" customHeight="1">
      <c r="E11841" s="64"/>
      <c r="F11841" s="65"/>
      <c r="G11841" s="64"/>
    </row>
    <row r="11842" ht="15.0" customHeight="1">
      <c r="E11842" s="64"/>
      <c r="F11842" s="65"/>
      <c r="G11842" s="64"/>
    </row>
    <row r="11843" ht="15.0" customHeight="1">
      <c r="E11843" s="64"/>
      <c r="F11843" s="65"/>
      <c r="G11843" s="64"/>
    </row>
    <row r="11844" ht="15.0" customHeight="1">
      <c r="E11844" s="64"/>
      <c r="F11844" s="65"/>
      <c r="G11844" s="64"/>
    </row>
    <row r="11845" ht="15.0" customHeight="1">
      <c r="E11845" s="64"/>
      <c r="F11845" s="65"/>
      <c r="G11845" s="64"/>
    </row>
    <row r="11846" ht="15.0" customHeight="1">
      <c r="E11846" s="64"/>
      <c r="F11846" s="65"/>
      <c r="G11846" s="64"/>
    </row>
    <row r="11847" ht="15.0" customHeight="1">
      <c r="E11847" s="64"/>
      <c r="F11847" s="65"/>
      <c r="G11847" s="64"/>
    </row>
    <row r="11848" ht="15.0" customHeight="1">
      <c r="E11848" s="64"/>
      <c r="F11848" s="65"/>
      <c r="G11848" s="64"/>
    </row>
    <row r="11849" ht="15.0" customHeight="1">
      <c r="E11849" s="64"/>
      <c r="F11849" s="65"/>
      <c r="G11849" s="64"/>
    </row>
    <row r="11850" ht="15.0" customHeight="1">
      <c r="E11850" s="64"/>
      <c r="F11850" s="65"/>
      <c r="G11850" s="64"/>
    </row>
    <row r="11851" ht="15.0" customHeight="1">
      <c r="E11851" s="64"/>
      <c r="F11851" s="65"/>
      <c r="G11851" s="64"/>
    </row>
    <row r="11852" ht="15.0" customHeight="1">
      <c r="E11852" s="64"/>
      <c r="F11852" s="65"/>
      <c r="G11852" s="64"/>
    </row>
    <row r="11853" ht="15.0" customHeight="1">
      <c r="E11853" s="64"/>
      <c r="F11853" s="65"/>
      <c r="G11853" s="64"/>
    </row>
    <row r="11854" ht="15.0" customHeight="1">
      <c r="E11854" s="64"/>
      <c r="F11854" s="65"/>
      <c r="G11854" s="64"/>
    </row>
    <row r="11855" ht="15.0" customHeight="1">
      <c r="E11855" s="64"/>
      <c r="F11855" s="65"/>
      <c r="G11855" s="64"/>
    </row>
    <row r="11856" ht="15.0" customHeight="1">
      <c r="E11856" s="64"/>
      <c r="F11856" s="65"/>
      <c r="G11856" s="64"/>
    </row>
    <row r="11857" ht="15.0" customHeight="1">
      <c r="E11857" s="64"/>
      <c r="F11857" s="65"/>
      <c r="G11857" s="64"/>
    </row>
    <row r="11858" ht="15.0" customHeight="1">
      <c r="E11858" s="64"/>
      <c r="F11858" s="65"/>
      <c r="G11858" s="64"/>
    </row>
    <row r="11859" ht="15.0" customHeight="1">
      <c r="E11859" s="64"/>
      <c r="F11859" s="65"/>
      <c r="G11859" s="64"/>
    </row>
    <row r="11860" ht="15.0" customHeight="1">
      <c r="E11860" s="64"/>
      <c r="F11860" s="65"/>
      <c r="G11860" s="64"/>
    </row>
    <row r="11861" ht="15.0" customHeight="1">
      <c r="E11861" s="64"/>
      <c r="F11861" s="65"/>
      <c r="G11861" s="64"/>
    </row>
    <row r="11862" ht="15.0" customHeight="1">
      <c r="E11862" s="64"/>
      <c r="F11862" s="65"/>
      <c r="G11862" s="64"/>
    </row>
    <row r="11863" ht="15.0" customHeight="1">
      <c r="E11863" s="64"/>
      <c r="F11863" s="65"/>
      <c r="G11863" s="64"/>
    </row>
    <row r="11864" ht="15.0" customHeight="1">
      <c r="E11864" s="64"/>
      <c r="F11864" s="65"/>
      <c r="G11864" s="64"/>
    </row>
    <row r="11865" ht="15.0" customHeight="1">
      <c r="E11865" s="64"/>
      <c r="F11865" s="65"/>
      <c r="G11865" s="64"/>
    </row>
    <row r="11866" ht="15.0" customHeight="1">
      <c r="E11866" s="64"/>
      <c r="F11866" s="65"/>
      <c r="G11866" s="64"/>
    </row>
    <row r="11867" ht="15.0" customHeight="1">
      <c r="E11867" s="64"/>
      <c r="F11867" s="65"/>
      <c r="G11867" s="64"/>
    </row>
    <row r="11868" ht="15.0" customHeight="1">
      <c r="E11868" s="64"/>
      <c r="F11868" s="65"/>
      <c r="G11868" s="64"/>
    </row>
    <row r="11869" ht="15.0" customHeight="1">
      <c r="E11869" s="64"/>
      <c r="F11869" s="65"/>
      <c r="G11869" s="64"/>
    </row>
    <row r="11870" ht="15.0" customHeight="1">
      <c r="E11870" s="64"/>
      <c r="F11870" s="65"/>
      <c r="G11870" s="64"/>
    </row>
    <row r="11871" ht="15.0" customHeight="1">
      <c r="E11871" s="64"/>
      <c r="F11871" s="65"/>
      <c r="G11871" s="64"/>
    </row>
    <row r="11872" ht="15.0" customHeight="1">
      <c r="E11872" s="64"/>
      <c r="F11872" s="65"/>
      <c r="G11872" s="64"/>
    </row>
    <row r="11873" ht="15.0" customHeight="1">
      <c r="E11873" s="64"/>
      <c r="F11873" s="65"/>
      <c r="G11873" s="64"/>
    </row>
    <row r="11874" ht="15.0" customHeight="1">
      <c r="E11874" s="64"/>
      <c r="F11874" s="65"/>
      <c r="G11874" s="64"/>
    </row>
    <row r="11875" ht="15.0" customHeight="1">
      <c r="E11875" s="64"/>
      <c r="F11875" s="65"/>
      <c r="G11875" s="64"/>
    </row>
    <row r="11876" ht="15.0" customHeight="1">
      <c r="E11876" s="64"/>
      <c r="F11876" s="65"/>
      <c r="G11876" s="64"/>
    </row>
    <row r="11877" ht="15.0" customHeight="1">
      <c r="E11877" s="64"/>
      <c r="F11877" s="65"/>
      <c r="G11877" s="64"/>
    </row>
    <row r="11878" ht="15.0" customHeight="1">
      <c r="E11878" s="64"/>
      <c r="F11878" s="65"/>
      <c r="G11878" s="64"/>
    </row>
    <row r="11879" ht="15.0" customHeight="1">
      <c r="E11879" s="64"/>
      <c r="F11879" s="65"/>
      <c r="G11879" s="64"/>
    </row>
    <row r="11880" ht="15.0" customHeight="1">
      <c r="E11880" s="64"/>
      <c r="F11880" s="65"/>
      <c r="G11880" s="64"/>
    </row>
    <row r="11881" ht="15.0" customHeight="1">
      <c r="E11881" s="64"/>
      <c r="F11881" s="65"/>
      <c r="G11881" s="64"/>
    </row>
    <row r="11882" ht="15.0" customHeight="1">
      <c r="E11882" s="64"/>
      <c r="F11882" s="65"/>
      <c r="G11882" s="64"/>
    </row>
    <row r="11883" ht="15.0" customHeight="1">
      <c r="E11883" s="64"/>
      <c r="F11883" s="65"/>
      <c r="G11883" s="64"/>
    </row>
    <row r="11884" ht="15.0" customHeight="1">
      <c r="E11884" s="64"/>
      <c r="F11884" s="65"/>
      <c r="G11884" s="64"/>
    </row>
    <row r="11885" ht="15.0" customHeight="1">
      <c r="E11885" s="64"/>
      <c r="F11885" s="65"/>
      <c r="G11885" s="64"/>
    </row>
    <row r="11886" ht="15.0" customHeight="1">
      <c r="E11886" s="64"/>
      <c r="F11886" s="65"/>
      <c r="G11886" s="64"/>
    </row>
    <row r="11887" ht="15.0" customHeight="1">
      <c r="E11887" s="64"/>
      <c r="F11887" s="65"/>
      <c r="G11887" s="64"/>
    </row>
    <row r="11888" ht="15.0" customHeight="1">
      <c r="E11888" s="64"/>
      <c r="F11888" s="65"/>
      <c r="G11888" s="64"/>
    </row>
    <row r="11889" ht="15.0" customHeight="1">
      <c r="E11889" s="64"/>
      <c r="F11889" s="65"/>
      <c r="G11889" s="64"/>
    </row>
    <row r="11890" ht="15.0" customHeight="1">
      <c r="E11890" s="64"/>
      <c r="F11890" s="65"/>
      <c r="G11890" s="64"/>
    </row>
    <row r="11891" ht="15.0" customHeight="1">
      <c r="E11891" s="64"/>
      <c r="F11891" s="65"/>
      <c r="G11891" s="64"/>
    </row>
    <row r="11892" ht="15.0" customHeight="1">
      <c r="E11892" s="64"/>
      <c r="F11892" s="65"/>
      <c r="G11892" s="64"/>
    </row>
    <row r="11893" ht="15.0" customHeight="1">
      <c r="E11893" s="64"/>
      <c r="F11893" s="65"/>
      <c r="G11893" s="64"/>
    </row>
    <row r="11894" ht="15.0" customHeight="1">
      <c r="E11894" s="64"/>
      <c r="F11894" s="65"/>
      <c r="G11894" s="64"/>
    </row>
    <row r="11895" ht="15.0" customHeight="1">
      <c r="E11895" s="64"/>
      <c r="F11895" s="65"/>
      <c r="G11895" s="64"/>
    </row>
    <row r="11896" ht="15.0" customHeight="1">
      <c r="E11896" s="64"/>
      <c r="F11896" s="65"/>
      <c r="G11896" s="64"/>
    </row>
    <row r="11897" ht="15.0" customHeight="1">
      <c r="E11897" s="64"/>
      <c r="F11897" s="65"/>
      <c r="G11897" s="64"/>
    </row>
    <row r="11898" ht="15.0" customHeight="1">
      <c r="E11898" s="64"/>
      <c r="F11898" s="65"/>
      <c r="G11898" s="64"/>
    </row>
    <row r="11899" ht="15.0" customHeight="1">
      <c r="E11899" s="64"/>
      <c r="F11899" s="65"/>
      <c r="G11899" s="64"/>
    </row>
    <row r="11900" ht="15.0" customHeight="1">
      <c r="E11900" s="64"/>
      <c r="F11900" s="65"/>
      <c r="G11900" s="64"/>
    </row>
    <row r="11901" ht="15.0" customHeight="1">
      <c r="E11901" s="64"/>
      <c r="F11901" s="65"/>
      <c r="G11901" s="64"/>
    </row>
    <row r="11902" ht="15.0" customHeight="1">
      <c r="E11902" s="64"/>
      <c r="F11902" s="65"/>
      <c r="G11902" s="64"/>
    </row>
    <row r="11903" ht="15.0" customHeight="1">
      <c r="E11903" s="64"/>
      <c r="F11903" s="65"/>
      <c r="G11903" s="64"/>
    </row>
    <row r="11904" ht="15.0" customHeight="1">
      <c r="E11904" s="64"/>
      <c r="F11904" s="65"/>
      <c r="G11904" s="64"/>
    </row>
    <row r="11905" ht="15.0" customHeight="1">
      <c r="E11905" s="64"/>
      <c r="F11905" s="65"/>
      <c r="G11905" s="64"/>
    </row>
    <row r="11906" ht="15.0" customHeight="1">
      <c r="E11906" s="64"/>
      <c r="F11906" s="65"/>
      <c r="G11906" s="64"/>
    </row>
    <row r="11907" ht="15.0" customHeight="1">
      <c r="E11907" s="64"/>
      <c r="F11907" s="65"/>
      <c r="G11907" s="64"/>
    </row>
    <row r="11908" ht="15.0" customHeight="1">
      <c r="E11908" s="64"/>
      <c r="F11908" s="65"/>
      <c r="G11908" s="64"/>
    </row>
    <row r="11909" ht="15.0" customHeight="1">
      <c r="E11909" s="64"/>
      <c r="F11909" s="65"/>
      <c r="G11909" s="64"/>
    </row>
    <row r="11910" ht="15.0" customHeight="1">
      <c r="E11910" s="64"/>
      <c r="F11910" s="65"/>
      <c r="G11910" s="64"/>
    </row>
    <row r="11911" ht="15.0" customHeight="1">
      <c r="E11911" s="64"/>
      <c r="F11911" s="65"/>
      <c r="G11911" s="64"/>
    </row>
    <row r="11912" ht="15.0" customHeight="1">
      <c r="E11912" s="64"/>
      <c r="F11912" s="65"/>
      <c r="G11912" s="64"/>
    </row>
    <row r="11913" ht="15.0" customHeight="1">
      <c r="E11913" s="64"/>
      <c r="F11913" s="65"/>
      <c r="G11913" s="64"/>
    </row>
    <row r="11914" ht="15.0" customHeight="1">
      <c r="E11914" s="64"/>
      <c r="F11914" s="65"/>
      <c r="G11914" s="64"/>
    </row>
    <row r="11915" ht="15.0" customHeight="1">
      <c r="E11915" s="64"/>
      <c r="F11915" s="65"/>
      <c r="G11915" s="64"/>
    </row>
    <row r="11916" ht="15.0" customHeight="1">
      <c r="E11916" s="64"/>
      <c r="F11916" s="65"/>
      <c r="G11916" s="64"/>
    </row>
    <row r="11917" ht="15.0" customHeight="1">
      <c r="E11917" s="64"/>
      <c r="F11917" s="65"/>
      <c r="G11917" s="64"/>
    </row>
    <row r="11918" ht="15.0" customHeight="1">
      <c r="E11918" s="64"/>
      <c r="F11918" s="65"/>
      <c r="G11918" s="64"/>
    </row>
    <row r="11919" ht="15.0" customHeight="1">
      <c r="E11919" s="64"/>
      <c r="F11919" s="65"/>
      <c r="G11919" s="64"/>
    </row>
    <row r="11920" ht="15.0" customHeight="1">
      <c r="E11920" s="64"/>
      <c r="F11920" s="65"/>
      <c r="G11920" s="64"/>
    </row>
    <row r="11921" ht="15.0" customHeight="1">
      <c r="E11921" s="64"/>
      <c r="F11921" s="65"/>
      <c r="G11921" s="64"/>
    </row>
    <row r="11922" ht="15.0" customHeight="1">
      <c r="E11922" s="64"/>
      <c r="F11922" s="65"/>
      <c r="G11922" s="64"/>
    </row>
    <row r="11923" ht="15.0" customHeight="1">
      <c r="E11923" s="64"/>
      <c r="F11923" s="65"/>
      <c r="G11923" s="64"/>
    </row>
    <row r="11924" ht="15.0" customHeight="1">
      <c r="E11924" s="64"/>
      <c r="F11924" s="65"/>
      <c r="G11924" s="64"/>
    </row>
    <row r="11925" ht="15.0" customHeight="1">
      <c r="E11925" s="64"/>
      <c r="F11925" s="65"/>
      <c r="G11925" s="64"/>
    </row>
    <row r="11926" ht="15.0" customHeight="1">
      <c r="E11926" s="64"/>
      <c r="F11926" s="65"/>
      <c r="G11926" s="64"/>
    </row>
    <row r="11927" ht="15.0" customHeight="1">
      <c r="E11927" s="64"/>
      <c r="F11927" s="65"/>
      <c r="G11927" s="64"/>
    </row>
    <row r="11928" ht="15.0" customHeight="1">
      <c r="E11928" s="64"/>
      <c r="F11928" s="65"/>
      <c r="G11928" s="64"/>
    </row>
    <row r="11929" ht="15.0" customHeight="1">
      <c r="E11929" s="64"/>
      <c r="F11929" s="65"/>
      <c r="G11929" s="64"/>
    </row>
    <row r="11930" ht="15.0" customHeight="1">
      <c r="E11930" s="64"/>
      <c r="F11930" s="65"/>
      <c r="G11930" s="64"/>
    </row>
    <row r="11931" ht="15.0" customHeight="1">
      <c r="E11931" s="64"/>
      <c r="F11931" s="65"/>
      <c r="G11931" s="64"/>
    </row>
    <row r="11932" ht="15.0" customHeight="1">
      <c r="E11932" s="64"/>
      <c r="F11932" s="65"/>
      <c r="G11932" s="64"/>
    </row>
    <row r="11933" ht="15.0" customHeight="1">
      <c r="E11933" s="64"/>
      <c r="F11933" s="65"/>
      <c r="G11933" s="64"/>
    </row>
    <row r="11934" ht="15.0" customHeight="1">
      <c r="E11934" s="64"/>
      <c r="F11934" s="65"/>
      <c r="G11934" s="64"/>
    </row>
    <row r="11935" ht="15.0" customHeight="1">
      <c r="E11935" s="64"/>
      <c r="F11935" s="65"/>
      <c r="G11935" s="64"/>
    </row>
    <row r="11936" ht="15.0" customHeight="1">
      <c r="E11936" s="64"/>
      <c r="F11936" s="65"/>
      <c r="G11936" s="64"/>
    </row>
    <row r="11937" ht="15.0" customHeight="1">
      <c r="E11937" s="64"/>
      <c r="F11937" s="65"/>
      <c r="G11937" s="64"/>
    </row>
    <row r="11938" ht="15.0" customHeight="1">
      <c r="E11938" s="64"/>
      <c r="F11938" s="65"/>
      <c r="G11938" s="64"/>
    </row>
    <row r="11939" ht="15.0" customHeight="1">
      <c r="E11939" s="64"/>
      <c r="F11939" s="65"/>
      <c r="G11939" s="64"/>
    </row>
    <row r="11940" ht="15.0" customHeight="1">
      <c r="E11940" s="64"/>
      <c r="F11940" s="65"/>
      <c r="G11940" s="64"/>
    </row>
    <row r="11941" ht="15.0" customHeight="1">
      <c r="E11941" s="64"/>
      <c r="F11941" s="65"/>
      <c r="G11941" s="64"/>
    </row>
    <row r="11942" ht="15.0" customHeight="1">
      <c r="E11942" s="64"/>
      <c r="F11942" s="65"/>
      <c r="G11942" s="64"/>
    </row>
    <row r="11943" ht="15.0" customHeight="1">
      <c r="E11943" s="64"/>
      <c r="F11943" s="65"/>
      <c r="G11943" s="64"/>
    </row>
    <row r="11944" ht="15.0" customHeight="1">
      <c r="E11944" s="64"/>
      <c r="F11944" s="65"/>
      <c r="G11944" s="64"/>
    </row>
    <row r="11945" ht="15.0" customHeight="1">
      <c r="E11945" s="64"/>
      <c r="F11945" s="65"/>
      <c r="G11945" s="64"/>
    </row>
    <row r="11946" ht="15.0" customHeight="1">
      <c r="E11946" s="64"/>
      <c r="F11946" s="65"/>
      <c r="G11946" s="64"/>
    </row>
    <row r="11947" ht="15.0" customHeight="1">
      <c r="E11947" s="64"/>
      <c r="F11947" s="65"/>
      <c r="G11947" s="64"/>
    </row>
    <row r="11948" ht="15.0" customHeight="1">
      <c r="E11948" s="64"/>
      <c r="F11948" s="65"/>
      <c r="G11948" s="64"/>
    </row>
    <row r="11949" ht="15.0" customHeight="1">
      <c r="E11949" s="64"/>
      <c r="F11949" s="65"/>
      <c r="G11949" s="64"/>
    </row>
    <row r="11950" ht="15.0" customHeight="1">
      <c r="E11950" s="64"/>
      <c r="F11950" s="65"/>
      <c r="G11950" s="64"/>
    </row>
    <row r="11951" ht="15.0" customHeight="1">
      <c r="E11951" s="64"/>
      <c r="F11951" s="65"/>
      <c r="G11951" s="64"/>
    </row>
    <row r="11952" ht="15.0" customHeight="1">
      <c r="E11952" s="64"/>
      <c r="F11952" s="65"/>
      <c r="G11952" s="64"/>
    </row>
    <row r="11953" ht="15.0" customHeight="1">
      <c r="E11953" s="64"/>
      <c r="F11953" s="65"/>
      <c r="G11953" s="64"/>
    </row>
    <row r="11954" ht="15.0" customHeight="1">
      <c r="E11954" s="64"/>
      <c r="F11954" s="65"/>
      <c r="G11954" s="64"/>
    </row>
    <row r="11955" ht="15.0" customHeight="1">
      <c r="E11955" s="64"/>
      <c r="F11955" s="65"/>
      <c r="G11955" s="64"/>
    </row>
    <row r="11956" ht="15.0" customHeight="1">
      <c r="E11956" s="64"/>
      <c r="F11956" s="65"/>
      <c r="G11956" s="64"/>
    </row>
    <row r="11957" ht="15.0" customHeight="1">
      <c r="E11957" s="64"/>
      <c r="F11957" s="65"/>
      <c r="G11957" s="64"/>
    </row>
    <row r="11958" ht="15.0" customHeight="1">
      <c r="E11958" s="64"/>
      <c r="F11958" s="65"/>
      <c r="G11958" s="64"/>
    </row>
    <row r="11959" ht="15.0" customHeight="1">
      <c r="E11959" s="64"/>
      <c r="F11959" s="65"/>
      <c r="G11959" s="64"/>
    </row>
    <row r="11960" ht="15.0" customHeight="1">
      <c r="E11960" s="64"/>
      <c r="F11960" s="65"/>
      <c r="G11960" s="64"/>
    </row>
    <row r="11961" ht="15.0" customHeight="1">
      <c r="E11961" s="64"/>
      <c r="F11961" s="65"/>
      <c r="G11961" s="64"/>
    </row>
    <row r="11962" ht="15.0" customHeight="1">
      <c r="E11962" s="64"/>
      <c r="F11962" s="65"/>
      <c r="G11962" s="64"/>
    </row>
    <row r="11963" ht="15.0" customHeight="1">
      <c r="E11963" s="64"/>
      <c r="F11963" s="65"/>
      <c r="G11963" s="64"/>
    </row>
    <row r="11964" ht="15.0" customHeight="1">
      <c r="E11964" s="64"/>
      <c r="F11964" s="65"/>
      <c r="G11964" s="64"/>
    </row>
    <row r="11965" ht="15.0" customHeight="1">
      <c r="E11965" s="64"/>
      <c r="F11965" s="65"/>
      <c r="G11965" s="64"/>
    </row>
    <row r="11966" ht="15.0" customHeight="1">
      <c r="E11966" s="64"/>
      <c r="F11966" s="65"/>
      <c r="G11966" s="64"/>
    </row>
    <row r="11967" ht="15.0" customHeight="1">
      <c r="E11967" s="64"/>
      <c r="F11967" s="65"/>
      <c r="G11967" s="64"/>
    </row>
    <row r="11968" ht="15.0" customHeight="1">
      <c r="E11968" s="64"/>
      <c r="F11968" s="65"/>
      <c r="G11968" s="64"/>
    </row>
    <row r="11969" ht="15.0" customHeight="1">
      <c r="E11969" s="64"/>
      <c r="F11969" s="65"/>
      <c r="G11969" s="64"/>
    </row>
    <row r="11970" ht="15.0" customHeight="1">
      <c r="E11970" s="64"/>
      <c r="F11970" s="65"/>
      <c r="G11970" s="64"/>
    </row>
    <row r="11971" ht="15.0" customHeight="1">
      <c r="E11971" s="64"/>
      <c r="F11971" s="65"/>
      <c r="G11971" s="64"/>
    </row>
    <row r="11972" ht="15.0" customHeight="1">
      <c r="E11972" s="64"/>
      <c r="F11972" s="65"/>
      <c r="G11972" s="64"/>
    </row>
    <row r="11973" ht="15.0" customHeight="1">
      <c r="E11973" s="64"/>
      <c r="F11973" s="65"/>
      <c r="G11973" s="64"/>
    </row>
    <row r="11974" ht="15.0" customHeight="1">
      <c r="E11974" s="64"/>
      <c r="F11974" s="65"/>
      <c r="G11974" s="64"/>
    </row>
    <row r="11975" ht="15.0" customHeight="1">
      <c r="E11975" s="64"/>
      <c r="F11975" s="65"/>
      <c r="G11975" s="64"/>
    </row>
    <row r="11976" ht="15.0" customHeight="1">
      <c r="E11976" s="64"/>
      <c r="F11976" s="65"/>
      <c r="G11976" s="64"/>
    </row>
    <row r="11977" ht="15.0" customHeight="1">
      <c r="E11977" s="64"/>
      <c r="F11977" s="65"/>
      <c r="G11977" s="64"/>
    </row>
    <row r="11978" ht="15.0" customHeight="1">
      <c r="E11978" s="64"/>
      <c r="F11978" s="65"/>
      <c r="G11978" s="64"/>
    </row>
    <row r="11979" ht="15.0" customHeight="1">
      <c r="E11979" s="64"/>
      <c r="F11979" s="65"/>
      <c r="G11979" s="64"/>
    </row>
    <row r="11980" ht="15.0" customHeight="1">
      <c r="E11980" s="64"/>
      <c r="F11980" s="65"/>
      <c r="G11980" s="64"/>
    </row>
    <row r="11981" ht="15.0" customHeight="1">
      <c r="E11981" s="64"/>
      <c r="F11981" s="65"/>
      <c r="G11981" s="64"/>
    </row>
    <row r="11982" ht="15.0" customHeight="1">
      <c r="E11982" s="64"/>
      <c r="F11982" s="65"/>
      <c r="G11982" s="64"/>
    </row>
    <row r="11983" ht="15.0" customHeight="1">
      <c r="E11983" s="64"/>
      <c r="F11983" s="65"/>
      <c r="G11983" s="64"/>
    </row>
    <row r="11984" ht="15.0" customHeight="1">
      <c r="E11984" s="64"/>
      <c r="F11984" s="65"/>
      <c r="G11984" s="64"/>
    </row>
    <row r="11985" ht="15.0" customHeight="1">
      <c r="E11985" s="64"/>
      <c r="F11985" s="65"/>
      <c r="G11985" s="64"/>
    </row>
    <row r="11986" ht="15.0" customHeight="1">
      <c r="E11986" s="64"/>
      <c r="F11986" s="65"/>
      <c r="G11986" s="64"/>
    </row>
    <row r="11987" ht="15.0" customHeight="1">
      <c r="E11987" s="64"/>
      <c r="F11987" s="65"/>
      <c r="G11987" s="64"/>
    </row>
    <row r="11988" ht="15.0" customHeight="1">
      <c r="E11988" s="64"/>
      <c r="F11988" s="65"/>
      <c r="G11988" s="64"/>
    </row>
    <row r="11989" ht="15.0" customHeight="1">
      <c r="E11989" s="64"/>
      <c r="F11989" s="65"/>
      <c r="G11989" s="64"/>
    </row>
    <row r="11990" ht="15.0" customHeight="1">
      <c r="E11990" s="64"/>
      <c r="F11990" s="65"/>
      <c r="G11990" s="64"/>
    </row>
    <row r="11991" ht="15.0" customHeight="1">
      <c r="E11991" s="64"/>
      <c r="F11991" s="65"/>
      <c r="G11991" s="64"/>
    </row>
    <row r="11992" ht="15.0" customHeight="1">
      <c r="E11992" s="64"/>
      <c r="F11992" s="65"/>
      <c r="G11992" s="64"/>
    </row>
    <row r="11993" ht="15.0" customHeight="1">
      <c r="E11993" s="64"/>
      <c r="F11993" s="65"/>
      <c r="G11993" s="64"/>
    </row>
    <row r="11994" ht="15.0" customHeight="1">
      <c r="E11994" s="64"/>
      <c r="F11994" s="65"/>
      <c r="G11994" s="64"/>
    </row>
    <row r="11995" ht="15.0" customHeight="1">
      <c r="E11995" s="64"/>
      <c r="F11995" s="65"/>
      <c r="G11995" s="64"/>
    </row>
    <row r="11996" ht="15.0" customHeight="1">
      <c r="E11996" s="64"/>
      <c r="F11996" s="65"/>
      <c r="G11996" s="64"/>
    </row>
    <row r="11997" ht="15.0" customHeight="1">
      <c r="E11997" s="64"/>
      <c r="F11997" s="65"/>
      <c r="G11997" s="64"/>
    </row>
    <row r="11998" ht="15.0" customHeight="1">
      <c r="E11998" s="64"/>
      <c r="F11998" s="65"/>
      <c r="G11998" s="64"/>
    </row>
    <row r="11999" ht="15.0" customHeight="1">
      <c r="E11999" s="64"/>
      <c r="F11999" s="65"/>
      <c r="G11999" s="64"/>
    </row>
    <row r="12000" ht="15.0" customHeight="1">
      <c r="E12000" s="64"/>
      <c r="F12000" s="65"/>
      <c r="G12000" s="64"/>
    </row>
    <row r="12001" ht="15.0" customHeight="1">
      <c r="E12001" s="64"/>
      <c r="F12001" s="65"/>
      <c r="G12001" s="64"/>
    </row>
    <row r="12002" ht="15.0" customHeight="1">
      <c r="E12002" s="64"/>
      <c r="F12002" s="65"/>
      <c r="G12002" s="64"/>
    </row>
    <row r="12003" ht="15.0" customHeight="1">
      <c r="E12003" s="64"/>
      <c r="F12003" s="65"/>
      <c r="G12003" s="64"/>
    </row>
    <row r="12004" ht="15.0" customHeight="1">
      <c r="E12004" s="64"/>
      <c r="F12004" s="65"/>
      <c r="G12004" s="64"/>
    </row>
    <row r="12005" ht="15.0" customHeight="1">
      <c r="E12005" s="64"/>
      <c r="F12005" s="65"/>
      <c r="G12005" s="64"/>
    </row>
    <row r="12006" ht="15.0" customHeight="1">
      <c r="E12006" s="64"/>
      <c r="F12006" s="65"/>
      <c r="G12006" s="64"/>
    </row>
    <row r="12007" ht="15.0" customHeight="1">
      <c r="E12007" s="64"/>
      <c r="F12007" s="65"/>
      <c r="G12007" s="64"/>
    </row>
    <row r="12008" ht="15.0" customHeight="1">
      <c r="E12008" s="64"/>
      <c r="F12008" s="65"/>
      <c r="G12008" s="64"/>
    </row>
    <row r="12009" ht="15.0" customHeight="1">
      <c r="E12009" s="64"/>
      <c r="F12009" s="65"/>
      <c r="G12009" s="64"/>
    </row>
    <row r="12010" ht="15.0" customHeight="1">
      <c r="E12010" s="64"/>
      <c r="F12010" s="65"/>
      <c r="G12010" s="64"/>
    </row>
    <row r="12011" ht="15.0" customHeight="1">
      <c r="E12011" s="64"/>
      <c r="F12011" s="65"/>
      <c r="G12011" s="64"/>
    </row>
    <row r="12012" ht="15.0" customHeight="1">
      <c r="E12012" s="64"/>
      <c r="F12012" s="65"/>
      <c r="G12012" s="64"/>
    </row>
    <row r="12013" ht="15.0" customHeight="1">
      <c r="E12013" s="64"/>
      <c r="F12013" s="65"/>
      <c r="G12013" s="64"/>
    </row>
    <row r="12014" ht="15.0" customHeight="1">
      <c r="E12014" s="64"/>
      <c r="F12014" s="65"/>
      <c r="G12014" s="64"/>
    </row>
    <row r="12015" ht="15.0" customHeight="1">
      <c r="E12015" s="64"/>
      <c r="F12015" s="65"/>
      <c r="G12015" s="64"/>
    </row>
    <row r="12016" ht="15.0" customHeight="1">
      <c r="E12016" s="64"/>
      <c r="F12016" s="65"/>
      <c r="G12016" s="64"/>
    </row>
    <row r="12017" ht="15.0" customHeight="1">
      <c r="E12017" s="64"/>
      <c r="F12017" s="65"/>
      <c r="G12017" s="64"/>
    </row>
    <row r="12018" ht="15.0" customHeight="1">
      <c r="E12018" s="64"/>
      <c r="F12018" s="65"/>
      <c r="G12018" s="64"/>
    </row>
    <row r="12019" ht="15.0" customHeight="1">
      <c r="E12019" s="64"/>
      <c r="F12019" s="65"/>
      <c r="G12019" s="64"/>
    </row>
    <row r="12020" ht="15.0" customHeight="1">
      <c r="E12020" s="64"/>
      <c r="F12020" s="65"/>
      <c r="G12020" s="64"/>
    </row>
    <row r="12021" ht="15.0" customHeight="1">
      <c r="E12021" s="64"/>
      <c r="F12021" s="65"/>
      <c r="G12021" s="64"/>
    </row>
    <row r="12022" ht="15.0" customHeight="1">
      <c r="E12022" s="64"/>
      <c r="F12022" s="65"/>
      <c r="G12022" s="64"/>
    </row>
    <row r="12023" ht="15.0" customHeight="1">
      <c r="E12023" s="64"/>
      <c r="F12023" s="65"/>
      <c r="G12023" s="64"/>
    </row>
    <row r="12024" ht="15.0" customHeight="1">
      <c r="E12024" s="64"/>
      <c r="F12024" s="65"/>
      <c r="G12024" s="64"/>
    </row>
    <row r="12025" ht="15.0" customHeight="1">
      <c r="E12025" s="64"/>
      <c r="F12025" s="65"/>
      <c r="G12025" s="64"/>
    </row>
    <row r="12026" ht="15.0" customHeight="1">
      <c r="E12026" s="64"/>
      <c r="F12026" s="65"/>
      <c r="G12026" s="64"/>
    </row>
    <row r="12027" ht="15.0" customHeight="1">
      <c r="E12027" s="64"/>
      <c r="F12027" s="65"/>
      <c r="G12027" s="64"/>
    </row>
    <row r="12028" ht="15.0" customHeight="1">
      <c r="E12028" s="64"/>
      <c r="F12028" s="65"/>
      <c r="G12028" s="64"/>
    </row>
    <row r="12029" ht="15.0" customHeight="1">
      <c r="E12029" s="64"/>
      <c r="F12029" s="65"/>
      <c r="G12029" s="64"/>
    </row>
    <row r="12030" ht="15.0" customHeight="1">
      <c r="E12030" s="64"/>
      <c r="F12030" s="65"/>
      <c r="G12030" s="64"/>
    </row>
    <row r="12031" ht="15.0" customHeight="1">
      <c r="E12031" s="64"/>
      <c r="F12031" s="65"/>
      <c r="G12031" s="64"/>
    </row>
    <row r="12032" ht="15.0" customHeight="1">
      <c r="E12032" s="64"/>
      <c r="F12032" s="65"/>
      <c r="G12032" s="64"/>
    </row>
    <row r="12033" ht="15.0" customHeight="1">
      <c r="E12033" s="64"/>
      <c r="F12033" s="65"/>
      <c r="G12033" s="64"/>
    </row>
    <row r="12034" ht="15.0" customHeight="1">
      <c r="E12034" s="64"/>
      <c r="F12034" s="65"/>
      <c r="G12034" s="64"/>
    </row>
    <row r="12035" ht="15.0" customHeight="1">
      <c r="E12035" s="64"/>
      <c r="F12035" s="65"/>
      <c r="G12035" s="64"/>
    </row>
    <row r="12036" ht="15.0" customHeight="1">
      <c r="E12036" s="64"/>
      <c r="F12036" s="65"/>
      <c r="G12036" s="64"/>
    </row>
    <row r="12037" ht="15.0" customHeight="1">
      <c r="E12037" s="64"/>
      <c r="F12037" s="65"/>
      <c r="G12037" s="64"/>
    </row>
    <row r="12038" ht="15.0" customHeight="1">
      <c r="E12038" s="64"/>
      <c r="F12038" s="65"/>
      <c r="G12038" s="64"/>
    </row>
    <row r="12039" ht="15.0" customHeight="1">
      <c r="E12039" s="64"/>
      <c r="F12039" s="65"/>
      <c r="G12039" s="64"/>
    </row>
    <row r="12040" ht="15.0" customHeight="1">
      <c r="E12040" s="64"/>
      <c r="F12040" s="65"/>
      <c r="G12040" s="64"/>
    </row>
    <row r="12041" ht="15.0" customHeight="1">
      <c r="E12041" s="64"/>
      <c r="F12041" s="65"/>
      <c r="G12041" s="64"/>
    </row>
    <row r="12042" ht="15.0" customHeight="1">
      <c r="E12042" s="64"/>
      <c r="F12042" s="65"/>
      <c r="G12042" s="64"/>
    </row>
    <row r="12043" ht="15.0" customHeight="1">
      <c r="E12043" s="64"/>
      <c r="F12043" s="65"/>
      <c r="G12043" s="64"/>
    </row>
    <row r="12044" ht="15.0" customHeight="1">
      <c r="E12044" s="64"/>
      <c r="F12044" s="65"/>
      <c r="G12044" s="64"/>
    </row>
    <row r="12045" ht="15.0" customHeight="1">
      <c r="E12045" s="64"/>
      <c r="F12045" s="65"/>
      <c r="G12045" s="64"/>
    </row>
    <row r="12046" ht="15.0" customHeight="1">
      <c r="E12046" s="64"/>
      <c r="F12046" s="65"/>
      <c r="G12046" s="64"/>
    </row>
    <row r="12047" ht="15.0" customHeight="1">
      <c r="E12047" s="64"/>
      <c r="F12047" s="65"/>
      <c r="G12047" s="64"/>
    </row>
    <row r="12048" ht="15.0" customHeight="1">
      <c r="E12048" s="64"/>
      <c r="F12048" s="65"/>
      <c r="G12048" s="64"/>
    </row>
    <row r="12049" ht="15.0" customHeight="1">
      <c r="E12049" s="64"/>
      <c r="F12049" s="65"/>
      <c r="G12049" s="64"/>
    </row>
    <row r="12050" ht="15.0" customHeight="1">
      <c r="E12050" s="64"/>
      <c r="F12050" s="65"/>
      <c r="G12050" s="64"/>
    </row>
    <row r="12051" ht="15.0" customHeight="1">
      <c r="E12051" s="64"/>
      <c r="F12051" s="65"/>
      <c r="G12051" s="64"/>
    </row>
    <row r="12052" ht="15.0" customHeight="1">
      <c r="E12052" s="64"/>
      <c r="F12052" s="65"/>
      <c r="G12052" s="64"/>
    </row>
    <row r="12053" ht="15.0" customHeight="1">
      <c r="E12053" s="64"/>
      <c r="F12053" s="65"/>
      <c r="G12053" s="64"/>
    </row>
    <row r="12054" ht="15.0" customHeight="1">
      <c r="E12054" s="64"/>
      <c r="F12054" s="65"/>
      <c r="G12054" s="64"/>
    </row>
    <row r="12055" ht="15.0" customHeight="1">
      <c r="E12055" s="64"/>
      <c r="F12055" s="65"/>
      <c r="G12055" s="64"/>
    </row>
    <row r="12056" ht="15.0" customHeight="1">
      <c r="E12056" s="64"/>
      <c r="F12056" s="65"/>
      <c r="G12056" s="64"/>
    </row>
    <row r="12057" ht="15.0" customHeight="1">
      <c r="E12057" s="64"/>
      <c r="F12057" s="65"/>
      <c r="G12057" s="64"/>
    </row>
    <row r="12058" ht="15.0" customHeight="1">
      <c r="E12058" s="64"/>
      <c r="F12058" s="65"/>
      <c r="G12058" s="64"/>
    </row>
    <row r="12059" ht="15.0" customHeight="1">
      <c r="E12059" s="64"/>
      <c r="F12059" s="65"/>
      <c r="G12059" s="64"/>
    </row>
    <row r="12060" ht="15.0" customHeight="1">
      <c r="E12060" s="64"/>
      <c r="F12060" s="65"/>
      <c r="G12060" s="64"/>
    </row>
    <row r="12061" ht="15.0" customHeight="1">
      <c r="E12061" s="64"/>
      <c r="F12061" s="65"/>
      <c r="G12061" s="64"/>
    </row>
    <row r="12062" ht="15.0" customHeight="1">
      <c r="E12062" s="64"/>
      <c r="F12062" s="65"/>
      <c r="G12062" s="64"/>
    </row>
    <row r="12063" ht="15.0" customHeight="1">
      <c r="E12063" s="64"/>
      <c r="F12063" s="65"/>
      <c r="G12063" s="64"/>
    </row>
    <row r="12064" ht="15.0" customHeight="1">
      <c r="E12064" s="64"/>
      <c r="F12064" s="65"/>
      <c r="G12064" s="64"/>
    </row>
    <row r="12065" ht="15.0" customHeight="1">
      <c r="E12065" s="64"/>
      <c r="F12065" s="65"/>
      <c r="G12065" s="64"/>
    </row>
    <row r="12066" ht="15.0" customHeight="1">
      <c r="E12066" s="64"/>
      <c r="F12066" s="65"/>
      <c r="G12066" s="64"/>
    </row>
    <row r="12067" ht="15.0" customHeight="1">
      <c r="E12067" s="64"/>
      <c r="F12067" s="65"/>
      <c r="G12067" s="64"/>
    </row>
    <row r="12068" ht="15.0" customHeight="1">
      <c r="E12068" s="64"/>
      <c r="F12068" s="65"/>
      <c r="G12068" s="64"/>
    </row>
    <row r="12069" ht="15.0" customHeight="1">
      <c r="E12069" s="64"/>
      <c r="F12069" s="65"/>
      <c r="G12069" s="64"/>
    </row>
    <row r="12070" ht="15.0" customHeight="1">
      <c r="E12070" s="64"/>
      <c r="F12070" s="65"/>
      <c r="G12070" s="64"/>
    </row>
    <row r="12071" ht="15.0" customHeight="1">
      <c r="E12071" s="64"/>
      <c r="F12071" s="65"/>
      <c r="G12071" s="64"/>
    </row>
    <row r="12072" ht="15.0" customHeight="1">
      <c r="E12072" s="64"/>
      <c r="F12072" s="65"/>
      <c r="G12072" s="64"/>
    </row>
    <row r="12073" ht="15.0" customHeight="1">
      <c r="E12073" s="64"/>
      <c r="F12073" s="65"/>
      <c r="G12073" s="64"/>
    </row>
    <row r="12074" ht="15.0" customHeight="1">
      <c r="E12074" s="64"/>
      <c r="F12074" s="65"/>
      <c r="G12074" s="64"/>
    </row>
    <row r="12075" ht="15.0" customHeight="1">
      <c r="E12075" s="64"/>
      <c r="F12075" s="65"/>
      <c r="G12075" s="64"/>
    </row>
    <row r="12076" ht="15.0" customHeight="1">
      <c r="E12076" s="64"/>
      <c r="F12076" s="65"/>
      <c r="G12076" s="64"/>
    </row>
    <row r="12077" ht="15.0" customHeight="1">
      <c r="E12077" s="64"/>
      <c r="F12077" s="65"/>
      <c r="G12077" s="64"/>
    </row>
    <row r="12078" ht="15.0" customHeight="1">
      <c r="E12078" s="64"/>
      <c r="F12078" s="65"/>
      <c r="G12078" s="64"/>
    </row>
    <row r="12079" ht="15.0" customHeight="1">
      <c r="E12079" s="64"/>
      <c r="F12079" s="65"/>
      <c r="G12079" s="64"/>
    </row>
    <row r="12080" ht="15.0" customHeight="1">
      <c r="E12080" s="64"/>
      <c r="F12080" s="65"/>
      <c r="G12080" s="64"/>
    </row>
    <row r="12081" ht="15.0" customHeight="1">
      <c r="E12081" s="64"/>
      <c r="F12081" s="65"/>
      <c r="G12081" s="64"/>
    </row>
    <row r="12082" ht="15.0" customHeight="1">
      <c r="E12082" s="64"/>
      <c r="F12082" s="65"/>
      <c r="G12082" s="64"/>
    </row>
    <row r="12083" ht="15.0" customHeight="1">
      <c r="E12083" s="64"/>
      <c r="F12083" s="65"/>
      <c r="G12083" s="64"/>
    </row>
    <row r="12084" ht="15.0" customHeight="1">
      <c r="E12084" s="64"/>
      <c r="F12084" s="65"/>
      <c r="G12084" s="64"/>
    </row>
    <row r="12085" ht="15.0" customHeight="1">
      <c r="E12085" s="64"/>
      <c r="F12085" s="65"/>
      <c r="G12085" s="64"/>
    </row>
    <row r="12086" ht="15.0" customHeight="1">
      <c r="E12086" s="64"/>
      <c r="F12086" s="65"/>
      <c r="G12086" s="64"/>
    </row>
    <row r="12087" ht="15.0" customHeight="1">
      <c r="E12087" s="64"/>
      <c r="F12087" s="65"/>
      <c r="G12087" s="64"/>
    </row>
    <row r="12088" ht="15.0" customHeight="1">
      <c r="E12088" s="64"/>
      <c r="F12088" s="65"/>
      <c r="G12088" s="64"/>
    </row>
    <row r="12089" ht="15.0" customHeight="1">
      <c r="E12089" s="64"/>
      <c r="F12089" s="65"/>
      <c r="G12089" s="64"/>
    </row>
    <row r="12090" ht="15.0" customHeight="1">
      <c r="E12090" s="64"/>
      <c r="F12090" s="65"/>
      <c r="G12090" s="64"/>
    </row>
    <row r="12091" ht="15.0" customHeight="1">
      <c r="E12091" s="64"/>
      <c r="F12091" s="65"/>
      <c r="G12091" s="64"/>
    </row>
    <row r="12092" ht="15.0" customHeight="1">
      <c r="E12092" s="64"/>
      <c r="F12092" s="65"/>
      <c r="G12092" s="64"/>
    </row>
    <row r="12093" ht="15.0" customHeight="1">
      <c r="E12093" s="64"/>
      <c r="F12093" s="65"/>
      <c r="G12093" s="64"/>
    </row>
    <row r="12094" ht="15.0" customHeight="1">
      <c r="E12094" s="64"/>
      <c r="F12094" s="65"/>
      <c r="G12094" s="64"/>
    </row>
    <row r="12095" ht="15.0" customHeight="1">
      <c r="E12095" s="64"/>
      <c r="F12095" s="65"/>
      <c r="G12095" s="64"/>
    </row>
    <row r="12096" ht="15.0" customHeight="1">
      <c r="E12096" s="64"/>
      <c r="F12096" s="65"/>
      <c r="G12096" s="64"/>
    </row>
    <row r="12097" ht="15.0" customHeight="1">
      <c r="E12097" s="64"/>
      <c r="F12097" s="65"/>
      <c r="G12097" s="64"/>
    </row>
    <row r="12098" ht="15.0" customHeight="1">
      <c r="E12098" s="64"/>
      <c r="F12098" s="65"/>
      <c r="G12098" s="64"/>
    </row>
    <row r="12099" ht="15.0" customHeight="1">
      <c r="E12099" s="64"/>
      <c r="F12099" s="65"/>
      <c r="G12099" s="64"/>
    </row>
    <row r="12100" ht="15.0" customHeight="1">
      <c r="E12100" s="64"/>
      <c r="F12100" s="65"/>
      <c r="G12100" s="64"/>
    </row>
    <row r="12101" ht="15.0" customHeight="1">
      <c r="E12101" s="64"/>
      <c r="F12101" s="65"/>
      <c r="G12101" s="64"/>
    </row>
    <row r="12102" ht="15.0" customHeight="1">
      <c r="E12102" s="64"/>
      <c r="F12102" s="65"/>
      <c r="G12102" s="64"/>
    </row>
    <row r="12103" ht="15.0" customHeight="1">
      <c r="E12103" s="64"/>
      <c r="F12103" s="65"/>
      <c r="G12103" s="64"/>
    </row>
    <row r="12104" ht="15.0" customHeight="1">
      <c r="E12104" s="64"/>
      <c r="F12104" s="65"/>
      <c r="G12104" s="64"/>
    </row>
    <row r="12105" ht="15.0" customHeight="1">
      <c r="E12105" s="64"/>
      <c r="F12105" s="65"/>
      <c r="G12105" s="64"/>
    </row>
    <row r="12106" ht="15.0" customHeight="1">
      <c r="E12106" s="64"/>
      <c r="F12106" s="65"/>
      <c r="G12106" s="64"/>
    </row>
    <row r="12107" ht="15.0" customHeight="1">
      <c r="E12107" s="64"/>
      <c r="F12107" s="65"/>
      <c r="G12107" s="64"/>
    </row>
    <row r="12108" ht="15.0" customHeight="1">
      <c r="E12108" s="64"/>
      <c r="F12108" s="65"/>
      <c r="G12108" s="64"/>
    </row>
    <row r="12109" ht="15.0" customHeight="1">
      <c r="E12109" s="64"/>
      <c r="F12109" s="65"/>
      <c r="G12109" s="64"/>
    </row>
    <row r="12110" ht="15.0" customHeight="1">
      <c r="E12110" s="64"/>
      <c r="F12110" s="65"/>
      <c r="G12110" s="64"/>
    </row>
    <row r="12111" ht="15.0" customHeight="1">
      <c r="E12111" s="64"/>
      <c r="F12111" s="65"/>
      <c r="G12111" s="64"/>
    </row>
    <row r="12112" ht="15.0" customHeight="1">
      <c r="E12112" s="64"/>
      <c r="F12112" s="65"/>
      <c r="G12112" s="64"/>
    </row>
    <row r="12113" ht="15.0" customHeight="1">
      <c r="E12113" s="64"/>
      <c r="F12113" s="65"/>
      <c r="G12113" s="64"/>
    </row>
    <row r="12114" ht="15.0" customHeight="1">
      <c r="E12114" s="64"/>
      <c r="F12114" s="65"/>
      <c r="G12114" s="64"/>
    </row>
    <row r="12115" ht="15.0" customHeight="1">
      <c r="E12115" s="64"/>
      <c r="F12115" s="65"/>
      <c r="G12115" s="64"/>
    </row>
    <row r="12116" ht="15.0" customHeight="1">
      <c r="E12116" s="64"/>
      <c r="F12116" s="65"/>
      <c r="G12116" s="64"/>
    </row>
    <row r="12117" ht="15.0" customHeight="1">
      <c r="E12117" s="64"/>
      <c r="F12117" s="65"/>
      <c r="G12117" s="64"/>
    </row>
    <row r="12118" ht="15.0" customHeight="1">
      <c r="E12118" s="64"/>
      <c r="F12118" s="65"/>
      <c r="G12118" s="64"/>
    </row>
    <row r="12119" ht="15.0" customHeight="1">
      <c r="E12119" s="64"/>
      <c r="F12119" s="65"/>
      <c r="G12119" s="64"/>
    </row>
    <row r="12120" ht="15.0" customHeight="1">
      <c r="E12120" s="64"/>
      <c r="F12120" s="65"/>
      <c r="G12120" s="64"/>
    </row>
    <row r="12121" ht="15.0" customHeight="1">
      <c r="E12121" s="64"/>
      <c r="F12121" s="65"/>
      <c r="G12121" s="64"/>
    </row>
    <row r="12122" ht="15.0" customHeight="1">
      <c r="E12122" s="64"/>
      <c r="F12122" s="65"/>
      <c r="G12122" s="64"/>
    </row>
    <row r="12123" ht="15.0" customHeight="1">
      <c r="E12123" s="64"/>
      <c r="F12123" s="65"/>
      <c r="G12123" s="64"/>
    </row>
    <row r="12124" ht="15.0" customHeight="1">
      <c r="E12124" s="64"/>
      <c r="F12124" s="65"/>
      <c r="G12124" s="64"/>
    </row>
    <row r="12125" ht="15.0" customHeight="1">
      <c r="E12125" s="64"/>
      <c r="F12125" s="65"/>
      <c r="G12125" s="64"/>
    </row>
    <row r="12126" ht="15.0" customHeight="1">
      <c r="E12126" s="64"/>
      <c r="F12126" s="65"/>
      <c r="G12126" s="64"/>
    </row>
    <row r="12127" ht="15.0" customHeight="1">
      <c r="E12127" s="64"/>
      <c r="F12127" s="65"/>
      <c r="G12127" s="64"/>
    </row>
    <row r="12128" ht="15.0" customHeight="1">
      <c r="E12128" s="64"/>
      <c r="F12128" s="65"/>
      <c r="G12128" s="64"/>
    </row>
    <row r="12129" ht="15.0" customHeight="1">
      <c r="E12129" s="64"/>
      <c r="F12129" s="65"/>
      <c r="G12129" s="64"/>
    </row>
    <row r="12130" ht="15.0" customHeight="1">
      <c r="E12130" s="64"/>
      <c r="F12130" s="65"/>
      <c r="G12130" s="64"/>
    </row>
    <row r="12131" ht="15.0" customHeight="1">
      <c r="E12131" s="64"/>
      <c r="F12131" s="65"/>
      <c r="G12131" s="64"/>
    </row>
    <row r="12132" ht="15.0" customHeight="1">
      <c r="E12132" s="64"/>
      <c r="F12132" s="65"/>
      <c r="G12132" s="64"/>
    </row>
    <row r="12133" ht="15.0" customHeight="1">
      <c r="E12133" s="64"/>
      <c r="F12133" s="65"/>
      <c r="G12133" s="64"/>
    </row>
    <row r="12134" ht="15.0" customHeight="1">
      <c r="E12134" s="64"/>
      <c r="F12134" s="65"/>
      <c r="G12134" s="64"/>
    </row>
    <row r="12135" ht="15.0" customHeight="1">
      <c r="E12135" s="64"/>
      <c r="F12135" s="65"/>
      <c r="G12135" s="64"/>
    </row>
    <row r="12136" ht="15.0" customHeight="1">
      <c r="E12136" s="64"/>
      <c r="F12136" s="65"/>
      <c r="G12136" s="64"/>
    </row>
    <row r="12137" ht="15.0" customHeight="1">
      <c r="E12137" s="64"/>
      <c r="F12137" s="65"/>
      <c r="G12137" s="64"/>
    </row>
    <row r="12138" ht="15.0" customHeight="1">
      <c r="E12138" s="64"/>
      <c r="F12138" s="65"/>
      <c r="G12138" s="64"/>
    </row>
    <row r="12139" ht="15.0" customHeight="1">
      <c r="E12139" s="64"/>
      <c r="F12139" s="65"/>
      <c r="G12139" s="64"/>
    </row>
    <row r="12140" ht="15.0" customHeight="1">
      <c r="E12140" s="64"/>
      <c r="F12140" s="65"/>
      <c r="G12140" s="64"/>
    </row>
    <row r="12141" ht="15.0" customHeight="1">
      <c r="E12141" s="64"/>
      <c r="F12141" s="65"/>
      <c r="G12141" s="64"/>
    </row>
    <row r="12142" ht="15.0" customHeight="1">
      <c r="E12142" s="64"/>
      <c r="F12142" s="65"/>
      <c r="G12142" s="64"/>
    </row>
    <row r="12143" ht="15.0" customHeight="1">
      <c r="E12143" s="64"/>
      <c r="F12143" s="65"/>
      <c r="G12143" s="64"/>
    </row>
    <row r="12144" ht="15.0" customHeight="1">
      <c r="E12144" s="64"/>
      <c r="F12144" s="65"/>
      <c r="G12144" s="64"/>
    </row>
    <row r="12145" ht="15.0" customHeight="1">
      <c r="E12145" s="64"/>
      <c r="F12145" s="65"/>
      <c r="G12145" s="64"/>
    </row>
    <row r="12146" ht="15.0" customHeight="1">
      <c r="E12146" s="64"/>
      <c r="F12146" s="65"/>
      <c r="G12146" s="64"/>
    </row>
    <row r="12147" ht="15.0" customHeight="1">
      <c r="E12147" s="64"/>
      <c r="F12147" s="65"/>
      <c r="G12147" s="64"/>
    </row>
    <row r="12148" ht="15.0" customHeight="1">
      <c r="E12148" s="64"/>
      <c r="F12148" s="65"/>
      <c r="G12148" s="64"/>
    </row>
    <row r="12149" ht="15.0" customHeight="1">
      <c r="E12149" s="64"/>
      <c r="F12149" s="65"/>
      <c r="G12149" s="64"/>
    </row>
    <row r="12150" ht="15.0" customHeight="1">
      <c r="E12150" s="64"/>
      <c r="F12150" s="65"/>
      <c r="G12150" s="64"/>
    </row>
    <row r="12151" ht="15.0" customHeight="1">
      <c r="E12151" s="64"/>
      <c r="F12151" s="65"/>
      <c r="G12151" s="64"/>
    </row>
    <row r="12152" ht="15.0" customHeight="1">
      <c r="E12152" s="64"/>
      <c r="F12152" s="65"/>
      <c r="G12152" s="64"/>
    </row>
    <row r="12153" ht="15.0" customHeight="1">
      <c r="E12153" s="64"/>
      <c r="F12153" s="65"/>
      <c r="G12153" s="64"/>
    </row>
    <row r="12154" ht="15.0" customHeight="1">
      <c r="E12154" s="64"/>
      <c r="F12154" s="65"/>
      <c r="G12154" s="64"/>
    </row>
    <row r="12155" ht="15.0" customHeight="1">
      <c r="E12155" s="64"/>
      <c r="F12155" s="65"/>
      <c r="G12155" s="64"/>
    </row>
    <row r="12156" ht="15.0" customHeight="1">
      <c r="E12156" s="64"/>
      <c r="F12156" s="65"/>
      <c r="G12156" s="64"/>
    </row>
    <row r="12157" ht="15.0" customHeight="1">
      <c r="E12157" s="64"/>
      <c r="F12157" s="65"/>
      <c r="G12157" s="64"/>
    </row>
    <row r="12158" ht="15.0" customHeight="1">
      <c r="E12158" s="64"/>
      <c r="F12158" s="65"/>
      <c r="G12158" s="64"/>
    </row>
    <row r="12159" ht="15.0" customHeight="1">
      <c r="E12159" s="64"/>
      <c r="F12159" s="65"/>
      <c r="G12159" s="64"/>
    </row>
    <row r="12160" ht="15.0" customHeight="1">
      <c r="E12160" s="64"/>
      <c r="F12160" s="65"/>
      <c r="G12160" s="64"/>
    </row>
    <row r="12161" ht="15.0" customHeight="1">
      <c r="E12161" s="64"/>
      <c r="F12161" s="65"/>
      <c r="G12161" s="64"/>
    </row>
    <row r="12162" ht="15.0" customHeight="1">
      <c r="E12162" s="64"/>
      <c r="F12162" s="65"/>
      <c r="G12162" s="64"/>
    </row>
    <row r="12163" ht="15.0" customHeight="1">
      <c r="E12163" s="64"/>
      <c r="F12163" s="65"/>
      <c r="G12163" s="64"/>
    </row>
    <row r="12164" ht="15.0" customHeight="1">
      <c r="E12164" s="64"/>
      <c r="F12164" s="65"/>
      <c r="G12164" s="64"/>
    </row>
    <row r="12165" ht="15.0" customHeight="1">
      <c r="E12165" s="64"/>
      <c r="F12165" s="65"/>
      <c r="G12165" s="64"/>
    </row>
    <row r="12166" ht="15.0" customHeight="1">
      <c r="E12166" s="64"/>
      <c r="F12166" s="65"/>
      <c r="G12166" s="64"/>
    </row>
    <row r="12167" ht="15.0" customHeight="1">
      <c r="E12167" s="64"/>
      <c r="F12167" s="65"/>
      <c r="G12167" s="64"/>
    </row>
    <row r="12168" ht="15.0" customHeight="1">
      <c r="E12168" s="64"/>
      <c r="F12168" s="65"/>
      <c r="G12168" s="64"/>
    </row>
    <row r="12169" ht="15.0" customHeight="1">
      <c r="E12169" s="64"/>
      <c r="F12169" s="65"/>
      <c r="G12169" s="64"/>
    </row>
    <row r="12170" ht="15.0" customHeight="1">
      <c r="E12170" s="64"/>
      <c r="F12170" s="65"/>
      <c r="G12170" s="64"/>
    </row>
    <row r="12171" ht="15.0" customHeight="1">
      <c r="E12171" s="64"/>
      <c r="F12171" s="65"/>
      <c r="G12171" s="64"/>
    </row>
    <row r="12172" ht="15.0" customHeight="1">
      <c r="E12172" s="64"/>
      <c r="F12172" s="65"/>
      <c r="G12172" s="64"/>
    </row>
    <row r="12173" ht="15.0" customHeight="1">
      <c r="E12173" s="64"/>
      <c r="F12173" s="65"/>
      <c r="G12173" s="64"/>
    </row>
    <row r="12174" ht="15.0" customHeight="1">
      <c r="E12174" s="64"/>
      <c r="F12174" s="65"/>
      <c r="G12174" s="64"/>
    </row>
    <row r="12175" ht="15.0" customHeight="1">
      <c r="E12175" s="64"/>
      <c r="F12175" s="65"/>
      <c r="G12175" s="64"/>
    </row>
    <row r="12176" ht="15.0" customHeight="1">
      <c r="E12176" s="64"/>
      <c r="F12176" s="65"/>
      <c r="G12176" s="64"/>
    </row>
    <row r="12177" ht="15.0" customHeight="1">
      <c r="E12177" s="64"/>
      <c r="F12177" s="65"/>
      <c r="G12177" s="64"/>
    </row>
    <row r="12178" ht="15.0" customHeight="1">
      <c r="E12178" s="64"/>
      <c r="F12178" s="65"/>
      <c r="G12178" s="64"/>
    </row>
    <row r="12179" ht="15.0" customHeight="1">
      <c r="E12179" s="64"/>
      <c r="F12179" s="65"/>
      <c r="G12179" s="64"/>
    </row>
    <row r="12180" ht="15.0" customHeight="1">
      <c r="E12180" s="64"/>
      <c r="F12180" s="65"/>
      <c r="G12180" s="64"/>
    </row>
    <row r="12181" ht="15.0" customHeight="1">
      <c r="E12181" s="64"/>
      <c r="F12181" s="65"/>
      <c r="G12181" s="64"/>
    </row>
    <row r="12182" ht="15.0" customHeight="1">
      <c r="E12182" s="64"/>
      <c r="F12182" s="65"/>
      <c r="G12182" s="64"/>
    </row>
    <row r="12183" ht="15.0" customHeight="1">
      <c r="E12183" s="64"/>
      <c r="F12183" s="65"/>
      <c r="G12183" s="64"/>
    </row>
    <row r="12184" ht="15.0" customHeight="1">
      <c r="E12184" s="64"/>
      <c r="F12184" s="65"/>
      <c r="G12184" s="64"/>
    </row>
    <row r="12185" ht="15.0" customHeight="1">
      <c r="E12185" s="64"/>
      <c r="F12185" s="65"/>
      <c r="G12185" s="64"/>
    </row>
    <row r="12186" ht="15.0" customHeight="1">
      <c r="E12186" s="64"/>
      <c r="F12186" s="65"/>
      <c r="G12186" s="64"/>
    </row>
    <row r="12187" ht="15.0" customHeight="1">
      <c r="E12187" s="64"/>
      <c r="F12187" s="65"/>
      <c r="G12187" s="64"/>
    </row>
    <row r="12188" ht="15.0" customHeight="1">
      <c r="E12188" s="64"/>
      <c r="F12188" s="65"/>
      <c r="G12188" s="64"/>
    </row>
    <row r="12189" ht="15.0" customHeight="1">
      <c r="E12189" s="64"/>
      <c r="F12189" s="65"/>
      <c r="G12189" s="64"/>
    </row>
    <row r="12190" ht="15.0" customHeight="1">
      <c r="E12190" s="64"/>
      <c r="F12190" s="65"/>
      <c r="G12190" s="64"/>
    </row>
    <row r="12191" ht="15.0" customHeight="1">
      <c r="E12191" s="64"/>
      <c r="F12191" s="65"/>
      <c r="G12191" s="64"/>
    </row>
    <row r="12192" ht="15.0" customHeight="1">
      <c r="E12192" s="64"/>
      <c r="F12192" s="65"/>
      <c r="G12192" s="64"/>
    </row>
    <row r="12193" ht="15.0" customHeight="1">
      <c r="E12193" s="64"/>
      <c r="F12193" s="65"/>
      <c r="G12193" s="64"/>
    </row>
    <row r="12194" ht="15.0" customHeight="1">
      <c r="E12194" s="64"/>
      <c r="F12194" s="65"/>
      <c r="G12194" s="64"/>
    </row>
    <row r="12195" ht="15.0" customHeight="1">
      <c r="E12195" s="64"/>
      <c r="F12195" s="65"/>
      <c r="G12195" s="64"/>
    </row>
    <row r="12196" ht="15.0" customHeight="1">
      <c r="E12196" s="64"/>
      <c r="F12196" s="65"/>
      <c r="G12196" s="64"/>
    </row>
    <row r="12197" ht="15.0" customHeight="1">
      <c r="E12197" s="64"/>
      <c r="F12197" s="65"/>
      <c r="G12197" s="64"/>
    </row>
    <row r="12198" ht="15.0" customHeight="1">
      <c r="E12198" s="64"/>
      <c r="F12198" s="65"/>
      <c r="G12198" s="64"/>
    </row>
    <row r="12199" ht="15.0" customHeight="1">
      <c r="E12199" s="64"/>
      <c r="F12199" s="65"/>
      <c r="G12199" s="64"/>
    </row>
    <row r="12200" ht="15.0" customHeight="1">
      <c r="E12200" s="64"/>
      <c r="F12200" s="65"/>
      <c r="G12200" s="64"/>
    </row>
    <row r="12201" ht="15.0" customHeight="1">
      <c r="E12201" s="64"/>
      <c r="F12201" s="65"/>
      <c r="G12201" s="64"/>
    </row>
    <row r="12202" ht="15.0" customHeight="1">
      <c r="E12202" s="64"/>
      <c r="F12202" s="65"/>
      <c r="G12202" s="64"/>
    </row>
    <row r="12203" ht="15.0" customHeight="1">
      <c r="E12203" s="64"/>
      <c r="F12203" s="65"/>
      <c r="G12203" s="64"/>
    </row>
    <row r="12204" ht="15.0" customHeight="1">
      <c r="E12204" s="64"/>
      <c r="F12204" s="65"/>
      <c r="G12204" s="64"/>
    </row>
    <row r="12205" ht="15.0" customHeight="1">
      <c r="E12205" s="64"/>
      <c r="F12205" s="65"/>
      <c r="G12205" s="64"/>
    </row>
    <row r="12206" ht="15.0" customHeight="1">
      <c r="E12206" s="64"/>
      <c r="F12206" s="65"/>
      <c r="G12206" s="64"/>
    </row>
    <row r="12207" ht="15.0" customHeight="1">
      <c r="E12207" s="64"/>
      <c r="F12207" s="65"/>
      <c r="G12207" s="64"/>
    </row>
    <row r="12208" ht="15.0" customHeight="1">
      <c r="E12208" s="64"/>
      <c r="F12208" s="65"/>
      <c r="G12208" s="64"/>
    </row>
    <row r="12209" ht="15.0" customHeight="1">
      <c r="E12209" s="64"/>
      <c r="F12209" s="65"/>
      <c r="G12209" s="64"/>
    </row>
    <row r="12210" ht="15.0" customHeight="1">
      <c r="E12210" s="64"/>
      <c r="F12210" s="65"/>
      <c r="G12210" s="64"/>
    </row>
    <row r="12211" ht="15.0" customHeight="1">
      <c r="E12211" s="64"/>
      <c r="F12211" s="65"/>
      <c r="G12211" s="64"/>
    </row>
    <row r="12212" ht="15.0" customHeight="1">
      <c r="E12212" s="64"/>
      <c r="F12212" s="65"/>
      <c r="G12212" s="64"/>
    </row>
    <row r="12213" ht="15.0" customHeight="1">
      <c r="E12213" s="64"/>
      <c r="F12213" s="65"/>
      <c r="G12213" s="64"/>
    </row>
    <row r="12214" ht="15.0" customHeight="1">
      <c r="E12214" s="64"/>
      <c r="F12214" s="65"/>
      <c r="G12214" s="64"/>
    </row>
    <row r="12215" ht="15.0" customHeight="1">
      <c r="E12215" s="64"/>
      <c r="F12215" s="65"/>
      <c r="G12215" s="64"/>
    </row>
    <row r="12216" ht="15.0" customHeight="1">
      <c r="E12216" s="64"/>
      <c r="F12216" s="65"/>
      <c r="G12216" s="64"/>
    </row>
    <row r="12217" ht="15.0" customHeight="1">
      <c r="E12217" s="64"/>
      <c r="F12217" s="65"/>
      <c r="G12217" s="64"/>
    </row>
    <row r="12218" ht="15.0" customHeight="1">
      <c r="E12218" s="64"/>
      <c r="F12218" s="65"/>
      <c r="G12218" s="64"/>
    </row>
    <row r="12219" ht="15.0" customHeight="1">
      <c r="E12219" s="64"/>
      <c r="F12219" s="65"/>
      <c r="G12219" s="64"/>
    </row>
    <row r="12220" ht="15.0" customHeight="1">
      <c r="E12220" s="64"/>
      <c r="F12220" s="65"/>
      <c r="G12220" s="64"/>
    </row>
    <row r="12221" ht="15.0" customHeight="1">
      <c r="E12221" s="64"/>
      <c r="F12221" s="65"/>
      <c r="G12221" s="64"/>
    </row>
    <row r="12222" ht="15.0" customHeight="1">
      <c r="E12222" s="64"/>
      <c r="F12222" s="65"/>
      <c r="G12222" s="64"/>
    </row>
    <row r="12223" ht="15.0" customHeight="1">
      <c r="E12223" s="64"/>
      <c r="F12223" s="65"/>
      <c r="G12223" s="64"/>
    </row>
    <row r="12224" ht="15.0" customHeight="1">
      <c r="E12224" s="64"/>
      <c r="F12224" s="65"/>
      <c r="G12224" s="64"/>
    </row>
    <row r="12225" ht="15.0" customHeight="1">
      <c r="E12225" s="64"/>
      <c r="F12225" s="65"/>
      <c r="G12225" s="64"/>
    </row>
    <row r="12226" ht="15.0" customHeight="1">
      <c r="E12226" s="64"/>
      <c r="F12226" s="65"/>
      <c r="G12226" s="64"/>
    </row>
    <row r="12227" ht="15.0" customHeight="1">
      <c r="E12227" s="64"/>
      <c r="F12227" s="65"/>
      <c r="G12227" s="64"/>
    </row>
    <row r="12228" ht="15.0" customHeight="1">
      <c r="E12228" s="64"/>
      <c r="F12228" s="65"/>
      <c r="G12228" s="64"/>
    </row>
    <row r="12229" ht="15.0" customHeight="1">
      <c r="E12229" s="64"/>
      <c r="F12229" s="65"/>
      <c r="G12229" s="64"/>
    </row>
    <row r="12230" ht="15.0" customHeight="1">
      <c r="E12230" s="64"/>
      <c r="F12230" s="65"/>
      <c r="G12230" s="64"/>
    </row>
    <row r="12231" ht="15.0" customHeight="1">
      <c r="E12231" s="64"/>
      <c r="F12231" s="65"/>
      <c r="G12231" s="64"/>
    </row>
    <row r="12232" ht="15.0" customHeight="1">
      <c r="E12232" s="64"/>
      <c r="F12232" s="65"/>
      <c r="G12232" s="64"/>
    </row>
    <row r="12233" ht="15.0" customHeight="1">
      <c r="E12233" s="64"/>
      <c r="F12233" s="65"/>
      <c r="G12233" s="64"/>
    </row>
    <row r="12234" ht="15.0" customHeight="1">
      <c r="E12234" s="64"/>
      <c r="F12234" s="65"/>
      <c r="G12234" s="64"/>
    </row>
    <row r="12235" ht="15.0" customHeight="1">
      <c r="E12235" s="64"/>
      <c r="F12235" s="65"/>
      <c r="G12235" s="64"/>
    </row>
    <row r="12236" ht="15.0" customHeight="1">
      <c r="E12236" s="64"/>
      <c r="F12236" s="65"/>
      <c r="G12236" s="64"/>
    </row>
    <row r="12237" ht="15.0" customHeight="1">
      <c r="E12237" s="64"/>
      <c r="F12237" s="65"/>
      <c r="G12237" s="64"/>
    </row>
    <row r="12238" ht="15.0" customHeight="1">
      <c r="E12238" s="64"/>
      <c r="F12238" s="65"/>
      <c r="G12238" s="64"/>
    </row>
    <row r="12239" ht="15.0" customHeight="1">
      <c r="E12239" s="64"/>
      <c r="F12239" s="65"/>
      <c r="G12239" s="64"/>
    </row>
    <row r="12240" ht="15.0" customHeight="1">
      <c r="E12240" s="64"/>
      <c r="F12240" s="65"/>
      <c r="G12240" s="64"/>
    </row>
    <row r="12241" ht="15.0" customHeight="1">
      <c r="E12241" s="64"/>
      <c r="F12241" s="65"/>
      <c r="G12241" s="64"/>
    </row>
    <row r="12242" ht="15.0" customHeight="1">
      <c r="E12242" s="64"/>
      <c r="F12242" s="65"/>
      <c r="G12242" s="64"/>
    </row>
    <row r="12243" ht="15.0" customHeight="1">
      <c r="E12243" s="64"/>
      <c r="F12243" s="65"/>
      <c r="G12243" s="64"/>
    </row>
    <row r="12244" ht="15.0" customHeight="1">
      <c r="E12244" s="64"/>
      <c r="F12244" s="65"/>
      <c r="G12244" s="64"/>
    </row>
    <row r="12245" ht="15.0" customHeight="1">
      <c r="E12245" s="64"/>
      <c r="F12245" s="65"/>
      <c r="G12245" s="64"/>
    </row>
    <row r="12246" ht="15.0" customHeight="1">
      <c r="E12246" s="64"/>
      <c r="F12246" s="65"/>
      <c r="G12246" s="64"/>
    </row>
    <row r="12247" ht="15.0" customHeight="1">
      <c r="E12247" s="64"/>
      <c r="F12247" s="65"/>
      <c r="G12247" s="64"/>
    </row>
    <row r="12248" ht="15.0" customHeight="1">
      <c r="E12248" s="64"/>
      <c r="F12248" s="65"/>
      <c r="G12248" s="64"/>
    </row>
    <row r="12249" ht="15.0" customHeight="1">
      <c r="E12249" s="64"/>
      <c r="F12249" s="65"/>
      <c r="G12249" s="64"/>
    </row>
    <row r="12250" ht="15.0" customHeight="1">
      <c r="E12250" s="64"/>
      <c r="F12250" s="65"/>
      <c r="G12250" s="64"/>
    </row>
    <row r="12251" ht="15.0" customHeight="1">
      <c r="E12251" s="64"/>
      <c r="F12251" s="65"/>
      <c r="G12251" s="64"/>
    </row>
    <row r="12252" ht="15.0" customHeight="1">
      <c r="E12252" s="64"/>
      <c r="F12252" s="65"/>
      <c r="G12252" s="64"/>
    </row>
    <row r="12253" ht="15.0" customHeight="1">
      <c r="E12253" s="64"/>
      <c r="F12253" s="65"/>
      <c r="G12253" s="64"/>
    </row>
    <row r="12254" ht="15.0" customHeight="1">
      <c r="E12254" s="64"/>
      <c r="F12254" s="65"/>
      <c r="G12254" s="64"/>
    </row>
    <row r="12255" ht="15.0" customHeight="1">
      <c r="E12255" s="64"/>
      <c r="F12255" s="65"/>
      <c r="G12255" s="64"/>
    </row>
    <row r="12256" ht="15.0" customHeight="1">
      <c r="E12256" s="64"/>
      <c r="F12256" s="65"/>
      <c r="G12256" s="64"/>
    </row>
    <row r="12257" ht="15.0" customHeight="1">
      <c r="E12257" s="64"/>
      <c r="F12257" s="65"/>
      <c r="G12257" s="64"/>
    </row>
    <row r="12258" ht="15.0" customHeight="1">
      <c r="E12258" s="64"/>
      <c r="F12258" s="65"/>
      <c r="G12258" s="64"/>
    </row>
    <row r="12259" ht="15.0" customHeight="1">
      <c r="E12259" s="64"/>
      <c r="F12259" s="65"/>
      <c r="G12259" s="64"/>
    </row>
    <row r="12260" ht="15.0" customHeight="1">
      <c r="E12260" s="64"/>
      <c r="F12260" s="65"/>
      <c r="G12260" s="64"/>
    </row>
    <row r="12261" ht="15.0" customHeight="1">
      <c r="E12261" s="64"/>
      <c r="F12261" s="65"/>
      <c r="G12261" s="64"/>
    </row>
    <row r="12262" ht="15.0" customHeight="1">
      <c r="E12262" s="64"/>
      <c r="F12262" s="65"/>
      <c r="G12262" s="64"/>
    </row>
    <row r="12263" ht="15.0" customHeight="1">
      <c r="E12263" s="64"/>
      <c r="F12263" s="65"/>
      <c r="G12263" s="64"/>
    </row>
    <row r="12264" ht="15.0" customHeight="1">
      <c r="E12264" s="64"/>
      <c r="F12264" s="65"/>
      <c r="G12264" s="64"/>
    </row>
    <row r="12265" ht="15.0" customHeight="1">
      <c r="E12265" s="64"/>
      <c r="F12265" s="65"/>
      <c r="G12265" s="64"/>
    </row>
    <row r="12266" ht="15.0" customHeight="1">
      <c r="E12266" s="64"/>
      <c r="F12266" s="65"/>
      <c r="G12266" s="64"/>
    </row>
    <row r="12267" ht="15.0" customHeight="1">
      <c r="E12267" s="64"/>
      <c r="F12267" s="65"/>
      <c r="G12267" s="64"/>
    </row>
    <row r="12268" ht="15.0" customHeight="1">
      <c r="E12268" s="64"/>
      <c r="F12268" s="65"/>
      <c r="G12268" s="64"/>
    </row>
    <row r="12269" ht="15.0" customHeight="1">
      <c r="E12269" s="64"/>
      <c r="F12269" s="65"/>
      <c r="G12269" s="64"/>
    </row>
    <row r="12270" ht="15.0" customHeight="1">
      <c r="E12270" s="64"/>
      <c r="F12270" s="65"/>
      <c r="G12270" s="64"/>
    </row>
    <row r="12271" ht="15.0" customHeight="1">
      <c r="E12271" s="64"/>
      <c r="F12271" s="65"/>
      <c r="G12271" s="64"/>
    </row>
    <row r="12272" ht="15.0" customHeight="1">
      <c r="E12272" s="64"/>
      <c r="F12272" s="65"/>
      <c r="G12272" s="64"/>
    </row>
    <row r="12273" ht="15.0" customHeight="1">
      <c r="E12273" s="64"/>
      <c r="F12273" s="65"/>
      <c r="G12273" s="64"/>
    </row>
    <row r="12274" ht="15.0" customHeight="1">
      <c r="E12274" s="64"/>
      <c r="F12274" s="65"/>
      <c r="G12274" s="64"/>
    </row>
    <row r="12275" ht="15.0" customHeight="1">
      <c r="E12275" s="64"/>
      <c r="F12275" s="65"/>
      <c r="G12275" s="64"/>
    </row>
    <row r="12276" ht="15.0" customHeight="1">
      <c r="E12276" s="64"/>
      <c r="F12276" s="65"/>
      <c r="G12276" s="64"/>
    </row>
    <row r="12277" ht="15.0" customHeight="1">
      <c r="E12277" s="64"/>
      <c r="F12277" s="65"/>
      <c r="G12277" s="64"/>
    </row>
    <row r="12278" ht="15.0" customHeight="1">
      <c r="E12278" s="64"/>
      <c r="F12278" s="65"/>
      <c r="G12278" s="64"/>
    </row>
    <row r="12279" ht="15.0" customHeight="1">
      <c r="E12279" s="64"/>
      <c r="F12279" s="65"/>
      <c r="G12279" s="64"/>
    </row>
    <row r="12280" ht="15.0" customHeight="1">
      <c r="E12280" s="64"/>
      <c r="F12280" s="65"/>
      <c r="G12280" s="64"/>
    </row>
    <row r="12281" ht="15.0" customHeight="1">
      <c r="E12281" s="64"/>
      <c r="F12281" s="65"/>
      <c r="G12281" s="64"/>
    </row>
    <row r="12282" ht="15.0" customHeight="1">
      <c r="E12282" s="64"/>
      <c r="F12282" s="65"/>
      <c r="G12282" s="64"/>
    </row>
    <row r="12283" ht="15.0" customHeight="1">
      <c r="E12283" s="64"/>
      <c r="F12283" s="65"/>
      <c r="G12283" s="64"/>
    </row>
    <row r="12284" ht="15.0" customHeight="1">
      <c r="E12284" s="64"/>
      <c r="F12284" s="65"/>
      <c r="G12284" s="64"/>
    </row>
    <row r="12285" ht="15.0" customHeight="1">
      <c r="E12285" s="64"/>
      <c r="F12285" s="65"/>
      <c r="G12285" s="64"/>
    </row>
    <row r="12286" ht="15.0" customHeight="1">
      <c r="E12286" s="64"/>
      <c r="F12286" s="65"/>
      <c r="G12286" s="64"/>
    </row>
    <row r="12287" ht="15.0" customHeight="1">
      <c r="E12287" s="64"/>
      <c r="F12287" s="65"/>
      <c r="G12287" s="64"/>
    </row>
    <row r="12288" ht="15.0" customHeight="1">
      <c r="E12288" s="64"/>
      <c r="F12288" s="65"/>
      <c r="G12288" s="64"/>
    </row>
    <row r="12289" ht="15.0" customHeight="1">
      <c r="E12289" s="64"/>
      <c r="F12289" s="65"/>
      <c r="G12289" s="64"/>
    </row>
    <row r="12290" ht="15.0" customHeight="1">
      <c r="E12290" s="64"/>
      <c r="F12290" s="65"/>
      <c r="G12290" s="64"/>
    </row>
    <row r="12291" ht="15.0" customHeight="1">
      <c r="E12291" s="64"/>
      <c r="F12291" s="65"/>
      <c r="G12291" s="64"/>
    </row>
    <row r="12292" ht="15.0" customHeight="1">
      <c r="E12292" s="64"/>
      <c r="F12292" s="65"/>
      <c r="G12292" s="64"/>
    </row>
    <row r="12293" ht="15.0" customHeight="1">
      <c r="E12293" s="64"/>
      <c r="F12293" s="65"/>
      <c r="G12293" s="64"/>
    </row>
    <row r="12294" ht="15.0" customHeight="1">
      <c r="E12294" s="64"/>
      <c r="F12294" s="65"/>
      <c r="G12294" s="64"/>
    </row>
    <row r="12295" ht="15.0" customHeight="1">
      <c r="E12295" s="64"/>
      <c r="F12295" s="65"/>
      <c r="G12295" s="64"/>
    </row>
    <row r="12296" ht="15.0" customHeight="1">
      <c r="E12296" s="64"/>
      <c r="F12296" s="65"/>
      <c r="G12296" s="64"/>
    </row>
    <row r="12297" ht="15.0" customHeight="1">
      <c r="E12297" s="64"/>
      <c r="F12297" s="65"/>
      <c r="G12297" s="64"/>
    </row>
    <row r="12298" ht="15.0" customHeight="1">
      <c r="E12298" s="64"/>
      <c r="F12298" s="65"/>
      <c r="G12298" s="64"/>
    </row>
    <row r="12299" ht="15.0" customHeight="1">
      <c r="E12299" s="64"/>
      <c r="F12299" s="65"/>
      <c r="G12299" s="64"/>
    </row>
    <row r="12300" ht="15.0" customHeight="1">
      <c r="E12300" s="64"/>
      <c r="F12300" s="65"/>
      <c r="G12300" s="64"/>
    </row>
    <row r="12301" ht="15.0" customHeight="1">
      <c r="E12301" s="64"/>
      <c r="F12301" s="65"/>
      <c r="G12301" s="64"/>
    </row>
    <row r="12302" ht="15.0" customHeight="1">
      <c r="E12302" s="64"/>
      <c r="F12302" s="65"/>
      <c r="G12302" s="64"/>
    </row>
    <row r="12303" ht="15.0" customHeight="1">
      <c r="E12303" s="64"/>
      <c r="F12303" s="65"/>
      <c r="G12303" s="64"/>
    </row>
    <row r="12304" ht="15.0" customHeight="1">
      <c r="E12304" s="64"/>
      <c r="F12304" s="65"/>
      <c r="G12304" s="64"/>
    </row>
    <row r="12305" ht="15.0" customHeight="1">
      <c r="E12305" s="64"/>
      <c r="F12305" s="65"/>
      <c r="G12305" s="64"/>
    </row>
    <row r="12306" ht="15.0" customHeight="1">
      <c r="E12306" s="64"/>
      <c r="F12306" s="65"/>
      <c r="G12306" s="64"/>
    </row>
    <row r="12307" ht="15.0" customHeight="1">
      <c r="E12307" s="64"/>
      <c r="F12307" s="65"/>
      <c r="G12307" s="64"/>
    </row>
    <row r="12308" ht="15.0" customHeight="1">
      <c r="E12308" s="64"/>
      <c r="F12308" s="65"/>
      <c r="G12308" s="64"/>
    </row>
    <row r="12309" ht="15.0" customHeight="1">
      <c r="E12309" s="64"/>
      <c r="F12309" s="65"/>
      <c r="G12309" s="64"/>
    </row>
    <row r="12310" ht="15.0" customHeight="1">
      <c r="E12310" s="64"/>
      <c r="F12310" s="65"/>
      <c r="G12310" s="64"/>
    </row>
    <row r="12311" ht="15.0" customHeight="1">
      <c r="E12311" s="64"/>
      <c r="F12311" s="65"/>
      <c r="G12311" s="64"/>
    </row>
    <row r="12312" ht="15.0" customHeight="1">
      <c r="E12312" s="64"/>
      <c r="F12312" s="65"/>
      <c r="G12312" s="64"/>
    </row>
    <row r="12313" ht="15.0" customHeight="1">
      <c r="E12313" s="64"/>
      <c r="F12313" s="65"/>
      <c r="G12313" s="64"/>
    </row>
    <row r="12314" ht="15.0" customHeight="1">
      <c r="E12314" s="64"/>
      <c r="F12314" s="65"/>
      <c r="G12314" s="64"/>
    </row>
    <row r="12315" ht="15.0" customHeight="1">
      <c r="E12315" s="64"/>
      <c r="F12315" s="65"/>
      <c r="G12315" s="64"/>
    </row>
    <row r="12316" ht="15.0" customHeight="1">
      <c r="E12316" s="64"/>
      <c r="F12316" s="65"/>
      <c r="G12316" s="64"/>
    </row>
    <row r="12317" ht="15.0" customHeight="1">
      <c r="E12317" s="64"/>
      <c r="F12317" s="65"/>
      <c r="G12317" s="64"/>
    </row>
    <row r="12318" ht="15.0" customHeight="1">
      <c r="E12318" s="64"/>
      <c r="F12318" s="65"/>
      <c r="G12318" s="64"/>
    </row>
    <row r="12319" ht="15.0" customHeight="1">
      <c r="E12319" s="64"/>
      <c r="F12319" s="65"/>
      <c r="G12319" s="64"/>
    </row>
    <row r="12320" ht="15.0" customHeight="1">
      <c r="E12320" s="64"/>
      <c r="F12320" s="65"/>
      <c r="G12320" s="64"/>
    </row>
    <row r="12321" ht="15.0" customHeight="1">
      <c r="E12321" s="64"/>
      <c r="F12321" s="65"/>
      <c r="G12321" s="64"/>
    </row>
    <row r="12322" ht="15.0" customHeight="1">
      <c r="E12322" s="64"/>
      <c r="F12322" s="65"/>
      <c r="G12322" s="64"/>
    </row>
    <row r="12323" ht="15.0" customHeight="1">
      <c r="E12323" s="64"/>
      <c r="F12323" s="65"/>
      <c r="G12323" s="64"/>
    </row>
    <row r="12324" ht="15.0" customHeight="1">
      <c r="E12324" s="64"/>
      <c r="F12324" s="65"/>
      <c r="G12324" s="64"/>
    </row>
    <row r="12325" ht="15.0" customHeight="1">
      <c r="E12325" s="64"/>
      <c r="F12325" s="65"/>
      <c r="G12325" s="64"/>
    </row>
    <row r="12326" ht="15.0" customHeight="1">
      <c r="E12326" s="64"/>
      <c r="F12326" s="65"/>
      <c r="G12326" s="64"/>
    </row>
    <row r="12327" ht="15.0" customHeight="1">
      <c r="E12327" s="64"/>
      <c r="F12327" s="65"/>
      <c r="G12327" s="64"/>
    </row>
    <row r="12328" ht="15.0" customHeight="1">
      <c r="E12328" s="64"/>
      <c r="F12328" s="65"/>
      <c r="G12328" s="64"/>
    </row>
    <row r="12329" ht="15.0" customHeight="1">
      <c r="E12329" s="64"/>
      <c r="F12329" s="65"/>
      <c r="G12329" s="64"/>
    </row>
    <row r="12330" ht="15.0" customHeight="1">
      <c r="E12330" s="64"/>
      <c r="F12330" s="65"/>
      <c r="G12330" s="64"/>
    </row>
    <row r="12331" ht="15.0" customHeight="1">
      <c r="E12331" s="64"/>
      <c r="F12331" s="65"/>
      <c r="G12331" s="64"/>
    </row>
    <row r="12332" ht="15.0" customHeight="1">
      <c r="E12332" s="64"/>
      <c r="F12332" s="65"/>
      <c r="G12332" s="64"/>
    </row>
    <row r="12333" ht="15.0" customHeight="1">
      <c r="E12333" s="64"/>
      <c r="F12333" s="65"/>
      <c r="G12333" s="64"/>
    </row>
    <row r="12334" ht="15.0" customHeight="1">
      <c r="E12334" s="64"/>
      <c r="F12334" s="65"/>
      <c r="G12334" s="64"/>
    </row>
    <row r="12335" ht="15.0" customHeight="1">
      <c r="E12335" s="64"/>
      <c r="F12335" s="65"/>
      <c r="G12335" s="64"/>
    </row>
    <row r="12336" ht="15.0" customHeight="1">
      <c r="E12336" s="64"/>
      <c r="F12336" s="65"/>
      <c r="G12336" s="64"/>
    </row>
    <row r="12337" ht="15.0" customHeight="1">
      <c r="E12337" s="64"/>
      <c r="F12337" s="65"/>
      <c r="G12337" s="64"/>
    </row>
    <row r="12338" ht="15.0" customHeight="1">
      <c r="E12338" s="64"/>
      <c r="F12338" s="65"/>
      <c r="G12338" s="64"/>
    </row>
    <row r="12339" ht="15.0" customHeight="1">
      <c r="E12339" s="64"/>
      <c r="F12339" s="65"/>
      <c r="G12339" s="64"/>
    </row>
    <row r="12340" ht="15.0" customHeight="1">
      <c r="E12340" s="64"/>
      <c r="F12340" s="65"/>
      <c r="G12340" s="64"/>
    </row>
    <row r="12341" ht="15.0" customHeight="1">
      <c r="E12341" s="64"/>
      <c r="F12341" s="65"/>
      <c r="G12341" s="64"/>
    </row>
    <row r="12342" ht="15.0" customHeight="1">
      <c r="E12342" s="64"/>
      <c r="F12342" s="65"/>
      <c r="G12342" s="64"/>
    </row>
    <row r="12343" ht="15.0" customHeight="1">
      <c r="E12343" s="64"/>
      <c r="F12343" s="65"/>
      <c r="G12343" s="64"/>
    </row>
    <row r="12344" ht="15.0" customHeight="1">
      <c r="E12344" s="64"/>
      <c r="F12344" s="65"/>
      <c r="G12344" s="64"/>
    </row>
    <row r="12345" ht="15.0" customHeight="1">
      <c r="E12345" s="64"/>
      <c r="F12345" s="65"/>
      <c r="G12345" s="64"/>
    </row>
    <row r="12346" ht="15.0" customHeight="1">
      <c r="E12346" s="64"/>
      <c r="F12346" s="65"/>
      <c r="G12346" s="64"/>
    </row>
    <row r="12347" ht="15.0" customHeight="1">
      <c r="E12347" s="64"/>
      <c r="F12347" s="65"/>
      <c r="G12347" s="64"/>
    </row>
    <row r="12348" ht="15.0" customHeight="1">
      <c r="E12348" s="64"/>
      <c r="F12348" s="65"/>
      <c r="G12348" s="64"/>
    </row>
    <row r="12349" ht="15.0" customHeight="1">
      <c r="E12349" s="64"/>
      <c r="F12349" s="65"/>
      <c r="G12349" s="64"/>
    </row>
    <row r="12350" ht="15.0" customHeight="1">
      <c r="E12350" s="64"/>
      <c r="F12350" s="65"/>
      <c r="G12350" s="64"/>
    </row>
    <row r="12351" ht="15.0" customHeight="1">
      <c r="E12351" s="64"/>
      <c r="F12351" s="65"/>
      <c r="G12351" s="64"/>
    </row>
    <row r="12352" ht="15.0" customHeight="1">
      <c r="E12352" s="64"/>
      <c r="F12352" s="65"/>
      <c r="G12352" s="64"/>
    </row>
    <row r="12353" ht="15.0" customHeight="1">
      <c r="E12353" s="64"/>
      <c r="F12353" s="65"/>
      <c r="G12353" s="64"/>
    </row>
    <row r="12354" ht="15.0" customHeight="1">
      <c r="E12354" s="64"/>
      <c r="F12354" s="65"/>
      <c r="G12354" s="64"/>
    </row>
    <row r="12355" ht="15.0" customHeight="1">
      <c r="E12355" s="64"/>
      <c r="F12355" s="65"/>
      <c r="G12355" s="64"/>
    </row>
    <row r="12356" ht="15.0" customHeight="1">
      <c r="E12356" s="64"/>
      <c r="F12356" s="65"/>
      <c r="G12356" s="64"/>
    </row>
    <row r="12357" ht="15.0" customHeight="1">
      <c r="E12357" s="64"/>
      <c r="F12357" s="65"/>
      <c r="G12357" s="64"/>
    </row>
    <row r="12358" ht="15.0" customHeight="1">
      <c r="E12358" s="64"/>
      <c r="F12358" s="65"/>
      <c r="G12358" s="64"/>
    </row>
    <row r="12359" ht="15.0" customHeight="1">
      <c r="E12359" s="64"/>
      <c r="F12359" s="65"/>
      <c r="G12359" s="64"/>
    </row>
    <row r="12360" ht="15.0" customHeight="1">
      <c r="E12360" s="64"/>
      <c r="F12360" s="65"/>
      <c r="G12360" s="64"/>
    </row>
    <row r="12361" ht="15.0" customHeight="1">
      <c r="E12361" s="64"/>
      <c r="F12361" s="65"/>
      <c r="G12361" s="64"/>
    </row>
    <row r="12362" ht="15.0" customHeight="1">
      <c r="E12362" s="64"/>
      <c r="F12362" s="65"/>
      <c r="G12362" s="64"/>
    </row>
    <row r="12363" ht="15.0" customHeight="1">
      <c r="E12363" s="64"/>
      <c r="F12363" s="65"/>
      <c r="G12363" s="64"/>
    </row>
    <row r="12364" ht="15.0" customHeight="1">
      <c r="E12364" s="64"/>
      <c r="F12364" s="65"/>
      <c r="G12364" s="64"/>
    </row>
    <row r="12365" ht="15.0" customHeight="1">
      <c r="E12365" s="64"/>
      <c r="F12365" s="65"/>
      <c r="G12365" s="64"/>
    </row>
    <row r="12366" ht="15.0" customHeight="1">
      <c r="E12366" s="64"/>
      <c r="F12366" s="65"/>
      <c r="G12366" s="64"/>
    </row>
    <row r="12367" ht="15.0" customHeight="1">
      <c r="E12367" s="64"/>
      <c r="F12367" s="65"/>
      <c r="G12367" s="64"/>
    </row>
    <row r="12368" ht="15.0" customHeight="1">
      <c r="E12368" s="64"/>
      <c r="F12368" s="65"/>
      <c r="G12368" s="64"/>
    </row>
    <row r="12369" ht="15.0" customHeight="1">
      <c r="E12369" s="64"/>
      <c r="F12369" s="65"/>
      <c r="G12369" s="64"/>
    </row>
    <row r="12370" ht="15.0" customHeight="1">
      <c r="E12370" s="64"/>
      <c r="F12370" s="65"/>
      <c r="G12370" s="64"/>
    </row>
    <row r="12371" ht="15.0" customHeight="1">
      <c r="E12371" s="64"/>
      <c r="F12371" s="65"/>
      <c r="G12371" s="64"/>
    </row>
    <row r="12372" ht="15.0" customHeight="1">
      <c r="E12372" s="64"/>
      <c r="F12372" s="65"/>
      <c r="G12372" s="64"/>
    </row>
    <row r="12373" ht="15.0" customHeight="1">
      <c r="E12373" s="64"/>
      <c r="F12373" s="65"/>
      <c r="G12373" s="64"/>
    </row>
    <row r="12374" ht="15.0" customHeight="1">
      <c r="E12374" s="64"/>
      <c r="F12374" s="65"/>
      <c r="G12374" s="64"/>
    </row>
    <row r="12375" ht="15.0" customHeight="1">
      <c r="E12375" s="64"/>
      <c r="F12375" s="65"/>
      <c r="G12375" s="64"/>
    </row>
    <row r="12376" ht="15.0" customHeight="1">
      <c r="E12376" s="64"/>
      <c r="F12376" s="65"/>
      <c r="G12376" s="64"/>
    </row>
    <row r="12377" ht="15.0" customHeight="1">
      <c r="E12377" s="64"/>
      <c r="F12377" s="65"/>
      <c r="G12377" s="64"/>
    </row>
    <row r="12378" ht="15.0" customHeight="1">
      <c r="E12378" s="64"/>
      <c r="F12378" s="65"/>
      <c r="G12378" s="64"/>
    </row>
    <row r="12379" ht="15.0" customHeight="1">
      <c r="E12379" s="64"/>
      <c r="F12379" s="65"/>
      <c r="G12379" s="64"/>
    </row>
    <row r="12380" ht="15.0" customHeight="1">
      <c r="E12380" s="64"/>
      <c r="F12380" s="65"/>
      <c r="G12380" s="64"/>
    </row>
    <row r="12381" ht="15.0" customHeight="1">
      <c r="E12381" s="64"/>
      <c r="F12381" s="65"/>
      <c r="G12381" s="64"/>
    </row>
    <row r="12382" ht="15.0" customHeight="1">
      <c r="E12382" s="64"/>
      <c r="F12382" s="65"/>
      <c r="G12382" s="64"/>
    </row>
    <row r="12383" ht="15.0" customHeight="1">
      <c r="E12383" s="64"/>
      <c r="F12383" s="65"/>
      <c r="G12383" s="64"/>
    </row>
    <row r="12384" ht="15.0" customHeight="1">
      <c r="E12384" s="64"/>
      <c r="F12384" s="65"/>
      <c r="G12384" s="64"/>
    </row>
    <row r="12385" ht="15.0" customHeight="1">
      <c r="E12385" s="64"/>
      <c r="F12385" s="65"/>
      <c r="G12385" s="64"/>
    </row>
    <row r="12386" ht="15.0" customHeight="1">
      <c r="E12386" s="64"/>
      <c r="F12386" s="65"/>
      <c r="G12386" s="64"/>
    </row>
    <row r="12387" ht="15.0" customHeight="1">
      <c r="E12387" s="64"/>
      <c r="F12387" s="65"/>
      <c r="G12387" s="64"/>
    </row>
    <row r="12388" ht="15.0" customHeight="1">
      <c r="E12388" s="64"/>
      <c r="F12388" s="65"/>
      <c r="G12388" s="64"/>
    </row>
    <row r="12389" ht="15.0" customHeight="1">
      <c r="E12389" s="64"/>
      <c r="F12389" s="65"/>
      <c r="G12389" s="64"/>
    </row>
    <row r="12390" ht="15.0" customHeight="1">
      <c r="E12390" s="64"/>
      <c r="F12390" s="65"/>
      <c r="G12390" s="64"/>
    </row>
    <row r="12391" ht="15.0" customHeight="1">
      <c r="E12391" s="64"/>
      <c r="F12391" s="65"/>
      <c r="G12391" s="64"/>
    </row>
    <row r="12392" ht="15.0" customHeight="1">
      <c r="E12392" s="64"/>
      <c r="F12392" s="65"/>
      <c r="G12392" s="64"/>
    </row>
    <row r="12393" ht="15.0" customHeight="1">
      <c r="E12393" s="64"/>
      <c r="F12393" s="65"/>
      <c r="G12393" s="64"/>
    </row>
    <row r="12394" ht="15.0" customHeight="1">
      <c r="E12394" s="64"/>
      <c r="F12394" s="65"/>
      <c r="G12394" s="64"/>
    </row>
    <row r="12395" ht="15.0" customHeight="1">
      <c r="E12395" s="64"/>
      <c r="F12395" s="65"/>
      <c r="G12395" s="64"/>
    </row>
    <row r="12396" ht="15.0" customHeight="1">
      <c r="E12396" s="64"/>
      <c r="F12396" s="65"/>
      <c r="G12396" s="64"/>
    </row>
    <row r="12397" ht="15.0" customHeight="1">
      <c r="E12397" s="64"/>
      <c r="F12397" s="65"/>
      <c r="G12397" s="64"/>
    </row>
    <row r="12398" ht="15.0" customHeight="1">
      <c r="E12398" s="64"/>
      <c r="F12398" s="65"/>
      <c r="G12398" s="64"/>
    </row>
    <row r="12399" ht="15.0" customHeight="1">
      <c r="E12399" s="64"/>
      <c r="F12399" s="65"/>
      <c r="G12399" s="64"/>
    </row>
    <row r="12400" ht="15.0" customHeight="1">
      <c r="E12400" s="64"/>
      <c r="F12400" s="65"/>
      <c r="G12400" s="64"/>
    </row>
    <row r="12401" ht="15.0" customHeight="1">
      <c r="E12401" s="64"/>
      <c r="F12401" s="65"/>
      <c r="G12401" s="64"/>
    </row>
    <row r="12402" ht="15.0" customHeight="1">
      <c r="E12402" s="64"/>
      <c r="F12402" s="65"/>
      <c r="G12402" s="64"/>
    </row>
    <row r="12403" ht="15.0" customHeight="1">
      <c r="E12403" s="64"/>
      <c r="F12403" s="65"/>
      <c r="G12403" s="64"/>
    </row>
    <row r="12404" ht="15.0" customHeight="1">
      <c r="E12404" s="64"/>
      <c r="F12404" s="65"/>
      <c r="G12404" s="64"/>
    </row>
    <row r="12405" ht="15.0" customHeight="1">
      <c r="E12405" s="64"/>
      <c r="F12405" s="65"/>
      <c r="G12405" s="64"/>
    </row>
    <row r="12406" ht="15.0" customHeight="1">
      <c r="E12406" s="64"/>
      <c r="F12406" s="65"/>
      <c r="G12406" s="64"/>
    </row>
    <row r="12407" ht="15.0" customHeight="1">
      <c r="E12407" s="64"/>
      <c r="F12407" s="65"/>
      <c r="G12407" s="64"/>
    </row>
    <row r="12408" ht="15.0" customHeight="1">
      <c r="E12408" s="64"/>
      <c r="F12408" s="65"/>
      <c r="G12408" s="64"/>
    </row>
    <row r="12409" ht="15.0" customHeight="1">
      <c r="E12409" s="64"/>
      <c r="F12409" s="65"/>
      <c r="G12409" s="64"/>
    </row>
    <row r="12410" ht="15.0" customHeight="1">
      <c r="E12410" s="64"/>
      <c r="F12410" s="65"/>
      <c r="G12410" s="64"/>
    </row>
    <row r="12411" ht="15.0" customHeight="1">
      <c r="E12411" s="64"/>
      <c r="F12411" s="65"/>
      <c r="G12411" s="64"/>
    </row>
    <row r="12412" ht="15.0" customHeight="1">
      <c r="E12412" s="64"/>
      <c r="F12412" s="65"/>
      <c r="G12412" s="64"/>
    </row>
    <row r="12413" ht="15.0" customHeight="1">
      <c r="E12413" s="64"/>
      <c r="F12413" s="65"/>
      <c r="G12413" s="64"/>
    </row>
    <row r="12414" ht="15.0" customHeight="1">
      <c r="E12414" s="64"/>
      <c r="F12414" s="65"/>
      <c r="G12414" s="64"/>
    </row>
    <row r="12415" ht="15.0" customHeight="1">
      <c r="E12415" s="64"/>
      <c r="F12415" s="65"/>
      <c r="G12415" s="64"/>
    </row>
    <row r="12416" ht="15.0" customHeight="1">
      <c r="E12416" s="64"/>
      <c r="F12416" s="65"/>
      <c r="G12416" s="64"/>
    </row>
    <row r="12417" ht="15.0" customHeight="1">
      <c r="E12417" s="64"/>
      <c r="F12417" s="65"/>
      <c r="G12417" s="64"/>
    </row>
    <row r="12418" ht="15.0" customHeight="1">
      <c r="E12418" s="64"/>
      <c r="F12418" s="65"/>
      <c r="G12418" s="64"/>
    </row>
    <row r="12419" ht="15.0" customHeight="1">
      <c r="E12419" s="64"/>
      <c r="F12419" s="65"/>
      <c r="G12419" s="64"/>
    </row>
    <row r="12420" ht="15.0" customHeight="1">
      <c r="E12420" s="64"/>
      <c r="F12420" s="65"/>
      <c r="G12420" s="64"/>
    </row>
    <row r="12421" ht="15.0" customHeight="1">
      <c r="E12421" s="64"/>
      <c r="F12421" s="65"/>
      <c r="G12421" s="64"/>
    </row>
    <row r="12422" ht="15.0" customHeight="1">
      <c r="E12422" s="64"/>
      <c r="F12422" s="65"/>
      <c r="G12422" s="64"/>
    </row>
    <row r="12423" ht="15.0" customHeight="1">
      <c r="E12423" s="64"/>
      <c r="F12423" s="65"/>
      <c r="G12423" s="64"/>
    </row>
    <row r="12424" ht="15.0" customHeight="1">
      <c r="E12424" s="64"/>
      <c r="F12424" s="65"/>
      <c r="G12424" s="64"/>
    </row>
    <row r="12425" ht="15.0" customHeight="1">
      <c r="E12425" s="64"/>
      <c r="F12425" s="65"/>
      <c r="G12425" s="64"/>
    </row>
    <row r="12426" ht="15.0" customHeight="1">
      <c r="E12426" s="64"/>
      <c r="F12426" s="65"/>
      <c r="G12426" s="64"/>
    </row>
    <row r="12427" ht="15.0" customHeight="1">
      <c r="E12427" s="64"/>
      <c r="F12427" s="65"/>
      <c r="G12427" s="64"/>
    </row>
    <row r="12428" ht="15.0" customHeight="1">
      <c r="E12428" s="64"/>
      <c r="F12428" s="65"/>
      <c r="G12428" s="64"/>
    </row>
    <row r="12429" ht="15.0" customHeight="1">
      <c r="E12429" s="64"/>
      <c r="F12429" s="65"/>
      <c r="G12429" s="64"/>
    </row>
    <row r="12430" ht="15.0" customHeight="1">
      <c r="E12430" s="64"/>
      <c r="F12430" s="65"/>
      <c r="G12430" s="64"/>
    </row>
    <row r="12431" ht="15.0" customHeight="1">
      <c r="E12431" s="64"/>
      <c r="F12431" s="65"/>
      <c r="G12431" s="64"/>
    </row>
    <row r="12432" ht="15.0" customHeight="1">
      <c r="E12432" s="64"/>
      <c r="F12432" s="65"/>
      <c r="G12432" s="64"/>
    </row>
    <row r="12433" ht="15.0" customHeight="1">
      <c r="E12433" s="64"/>
      <c r="F12433" s="65"/>
      <c r="G12433" s="64"/>
    </row>
    <row r="12434" ht="15.0" customHeight="1">
      <c r="E12434" s="64"/>
      <c r="F12434" s="65"/>
      <c r="G12434" s="64"/>
    </row>
    <row r="12435" ht="15.0" customHeight="1">
      <c r="E12435" s="64"/>
      <c r="F12435" s="65"/>
      <c r="G12435" s="64"/>
    </row>
    <row r="12436" ht="15.0" customHeight="1">
      <c r="E12436" s="64"/>
      <c r="F12436" s="65"/>
      <c r="G12436" s="64"/>
    </row>
    <row r="12437" ht="15.0" customHeight="1">
      <c r="E12437" s="64"/>
      <c r="F12437" s="65"/>
      <c r="G12437" s="64"/>
    </row>
    <row r="12438" ht="15.0" customHeight="1">
      <c r="E12438" s="64"/>
      <c r="F12438" s="65"/>
      <c r="G12438" s="64"/>
    </row>
    <row r="12439" ht="15.0" customHeight="1">
      <c r="E12439" s="64"/>
      <c r="F12439" s="65"/>
      <c r="G12439" s="64"/>
    </row>
    <row r="12440" ht="15.0" customHeight="1">
      <c r="E12440" s="64"/>
      <c r="F12440" s="65"/>
      <c r="G12440" s="64"/>
    </row>
    <row r="12441" ht="15.0" customHeight="1">
      <c r="E12441" s="64"/>
      <c r="F12441" s="65"/>
      <c r="G12441" s="64"/>
    </row>
    <row r="12442" ht="15.0" customHeight="1">
      <c r="E12442" s="64"/>
      <c r="F12442" s="65"/>
      <c r="G12442" s="64"/>
    </row>
    <row r="12443" ht="15.0" customHeight="1">
      <c r="E12443" s="64"/>
      <c r="F12443" s="65"/>
      <c r="G12443" s="64"/>
    </row>
    <row r="12444" ht="15.0" customHeight="1">
      <c r="E12444" s="64"/>
      <c r="F12444" s="65"/>
      <c r="G12444" s="64"/>
    </row>
    <row r="12445" ht="15.0" customHeight="1">
      <c r="E12445" s="64"/>
      <c r="F12445" s="65"/>
      <c r="G12445" s="64"/>
    </row>
    <row r="12446" ht="15.0" customHeight="1">
      <c r="E12446" s="64"/>
      <c r="F12446" s="65"/>
      <c r="G12446" s="64"/>
    </row>
    <row r="12447" ht="15.0" customHeight="1">
      <c r="E12447" s="64"/>
      <c r="F12447" s="65"/>
      <c r="G12447" s="64"/>
    </row>
    <row r="12448" ht="15.0" customHeight="1">
      <c r="E12448" s="64"/>
      <c r="F12448" s="65"/>
      <c r="G12448" s="64"/>
    </row>
    <row r="12449" ht="15.0" customHeight="1">
      <c r="E12449" s="64"/>
      <c r="F12449" s="65"/>
      <c r="G12449" s="64"/>
    </row>
    <row r="12450" ht="15.0" customHeight="1">
      <c r="E12450" s="64"/>
      <c r="F12450" s="65"/>
      <c r="G12450" s="64"/>
    </row>
    <row r="12451" ht="15.0" customHeight="1">
      <c r="E12451" s="64"/>
      <c r="F12451" s="65"/>
      <c r="G12451" s="64"/>
    </row>
    <row r="12452" ht="15.0" customHeight="1">
      <c r="E12452" s="64"/>
      <c r="F12452" s="65"/>
      <c r="G12452" s="64"/>
    </row>
    <row r="12453" ht="15.0" customHeight="1">
      <c r="E12453" s="64"/>
      <c r="F12453" s="65"/>
      <c r="G12453" s="64"/>
    </row>
    <row r="12454" ht="15.0" customHeight="1">
      <c r="E12454" s="64"/>
      <c r="F12454" s="65"/>
      <c r="G12454" s="64"/>
    </row>
    <row r="12455" ht="15.0" customHeight="1">
      <c r="E12455" s="64"/>
      <c r="F12455" s="65"/>
      <c r="G12455" s="64"/>
    </row>
    <row r="12456" ht="15.0" customHeight="1">
      <c r="E12456" s="64"/>
      <c r="F12456" s="65"/>
      <c r="G12456" s="64"/>
    </row>
    <row r="12457" ht="15.0" customHeight="1">
      <c r="E12457" s="64"/>
      <c r="F12457" s="65"/>
      <c r="G12457" s="64"/>
    </row>
    <row r="12458" ht="15.0" customHeight="1">
      <c r="E12458" s="64"/>
      <c r="F12458" s="65"/>
      <c r="G12458" s="64"/>
    </row>
    <row r="12459" ht="15.0" customHeight="1">
      <c r="E12459" s="64"/>
      <c r="F12459" s="65"/>
      <c r="G12459" s="64"/>
    </row>
    <row r="12460" ht="15.0" customHeight="1">
      <c r="E12460" s="64"/>
      <c r="F12460" s="65"/>
      <c r="G12460" s="64"/>
    </row>
    <row r="12461" ht="15.0" customHeight="1">
      <c r="E12461" s="64"/>
      <c r="F12461" s="65"/>
      <c r="G12461" s="64"/>
    </row>
    <row r="12462" ht="15.0" customHeight="1">
      <c r="E12462" s="64"/>
      <c r="F12462" s="65"/>
      <c r="G12462" s="64"/>
    </row>
    <row r="12463" ht="15.0" customHeight="1">
      <c r="E12463" s="64"/>
      <c r="F12463" s="65"/>
      <c r="G12463" s="64"/>
    </row>
    <row r="12464" ht="15.0" customHeight="1">
      <c r="E12464" s="64"/>
      <c r="F12464" s="65"/>
      <c r="G12464" s="64"/>
    </row>
    <row r="12465" ht="15.0" customHeight="1">
      <c r="E12465" s="64"/>
      <c r="F12465" s="65"/>
      <c r="G12465" s="64"/>
    </row>
    <row r="12466" ht="15.0" customHeight="1">
      <c r="E12466" s="64"/>
      <c r="F12466" s="65"/>
      <c r="G12466" s="64"/>
    </row>
    <row r="12467" ht="15.0" customHeight="1">
      <c r="E12467" s="64"/>
      <c r="F12467" s="65"/>
      <c r="G12467" s="64"/>
    </row>
    <row r="12468" ht="15.0" customHeight="1">
      <c r="E12468" s="64"/>
      <c r="F12468" s="65"/>
      <c r="G12468" s="64"/>
    </row>
    <row r="12469" ht="15.0" customHeight="1">
      <c r="E12469" s="64"/>
      <c r="F12469" s="65"/>
      <c r="G12469" s="64"/>
    </row>
    <row r="12470" ht="15.0" customHeight="1">
      <c r="E12470" s="64"/>
      <c r="F12470" s="65"/>
      <c r="G12470" s="64"/>
    </row>
    <row r="12471" ht="15.0" customHeight="1">
      <c r="E12471" s="64"/>
      <c r="F12471" s="65"/>
      <c r="G12471" s="64"/>
    </row>
    <row r="12472" ht="15.0" customHeight="1">
      <c r="E12472" s="64"/>
      <c r="F12472" s="65"/>
      <c r="G12472" s="64"/>
    </row>
    <row r="12473" ht="15.0" customHeight="1">
      <c r="E12473" s="64"/>
      <c r="F12473" s="65"/>
      <c r="G12473" s="64"/>
    </row>
    <row r="12474" ht="15.0" customHeight="1">
      <c r="E12474" s="64"/>
      <c r="F12474" s="65"/>
      <c r="G12474" s="64"/>
    </row>
    <row r="12475" ht="15.0" customHeight="1">
      <c r="E12475" s="64"/>
      <c r="F12475" s="65"/>
      <c r="G12475" s="64"/>
    </row>
    <row r="12476" ht="15.0" customHeight="1">
      <c r="E12476" s="64"/>
      <c r="F12476" s="65"/>
      <c r="G12476" s="64"/>
    </row>
    <row r="12477" ht="15.0" customHeight="1">
      <c r="E12477" s="64"/>
      <c r="F12477" s="65"/>
      <c r="G12477" s="64"/>
    </row>
    <row r="12478" ht="15.0" customHeight="1">
      <c r="E12478" s="64"/>
      <c r="F12478" s="65"/>
      <c r="G12478" s="64"/>
    </row>
    <row r="12479" ht="15.0" customHeight="1">
      <c r="E12479" s="64"/>
      <c r="F12479" s="65"/>
      <c r="G12479" s="64"/>
    </row>
    <row r="12480" ht="15.0" customHeight="1">
      <c r="E12480" s="64"/>
      <c r="F12480" s="65"/>
      <c r="G12480" s="64"/>
    </row>
    <row r="12481" ht="15.0" customHeight="1">
      <c r="E12481" s="64"/>
      <c r="F12481" s="65"/>
      <c r="G12481" s="64"/>
    </row>
    <row r="12482" ht="15.0" customHeight="1">
      <c r="E12482" s="64"/>
      <c r="F12482" s="65"/>
      <c r="G12482" s="64"/>
    </row>
    <row r="12483" ht="15.0" customHeight="1">
      <c r="E12483" s="64"/>
      <c r="F12483" s="65"/>
      <c r="G12483" s="64"/>
    </row>
    <row r="12484" ht="15.0" customHeight="1">
      <c r="E12484" s="64"/>
      <c r="F12484" s="65"/>
      <c r="G12484" s="64"/>
    </row>
    <row r="12485" ht="15.0" customHeight="1">
      <c r="E12485" s="64"/>
      <c r="F12485" s="65"/>
      <c r="G12485" s="64"/>
    </row>
    <row r="12486" ht="15.0" customHeight="1">
      <c r="E12486" s="64"/>
      <c r="F12486" s="65"/>
      <c r="G12486" s="64"/>
    </row>
    <row r="12487" ht="15.0" customHeight="1">
      <c r="E12487" s="64"/>
      <c r="F12487" s="65"/>
      <c r="G12487" s="64"/>
    </row>
    <row r="12488" ht="15.0" customHeight="1">
      <c r="E12488" s="64"/>
      <c r="F12488" s="65"/>
      <c r="G12488" s="64"/>
    </row>
    <row r="12489" ht="15.0" customHeight="1">
      <c r="E12489" s="64"/>
      <c r="F12489" s="65"/>
      <c r="G12489" s="64"/>
    </row>
    <row r="12490" ht="15.0" customHeight="1">
      <c r="E12490" s="64"/>
      <c r="F12490" s="65"/>
      <c r="G12490" s="64"/>
    </row>
    <row r="12491" ht="15.0" customHeight="1">
      <c r="E12491" s="64"/>
      <c r="F12491" s="65"/>
      <c r="G12491" s="64"/>
    </row>
    <row r="12492" ht="15.0" customHeight="1">
      <c r="E12492" s="64"/>
      <c r="F12492" s="65"/>
      <c r="G12492" s="64"/>
    </row>
    <row r="12493" ht="15.0" customHeight="1">
      <c r="E12493" s="64"/>
      <c r="F12493" s="65"/>
      <c r="G12493" s="64"/>
    </row>
    <row r="12494" ht="15.0" customHeight="1">
      <c r="E12494" s="64"/>
      <c r="F12494" s="65"/>
      <c r="G12494" s="64"/>
    </row>
    <row r="12495" ht="15.0" customHeight="1">
      <c r="E12495" s="64"/>
      <c r="F12495" s="65"/>
      <c r="G12495" s="64"/>
    </row>
    <row r="12496" ht="15.0" customHeight="1">
      <c r="E12496" s="64"/>
      <c r="F12496" s="65"/>
      <c r="G12496" s="64"/>
    </row>
    <row r="12497" ht="15.0" customHeight="1">
      <c r="E12497" s="64"/>
      <c r="F12497" s="65"/>
      <c r="G12497" s="64"/>
    </row>
    <row r="12498" ht="15.0" customHeight="1">
      <c r="E12498" s="64"/>
      <c r="F12498" s="65"/>
      <c r="G12498" s="64"/>
    </row>
    <row r="12499" ht="15.0" customHeight="1">
      <c r="E12499" s="64"/>
      <c r="F12499" s="65"/>
      <c r="G12499" s="64"/>
    </row>
    <row r="12500" ht="15.0" customHeight="1">
      <c r="E12500" s="64"/>
      <c r="F12500" s="65"/>
      <c r="G12500" s="64"/>
    </row>
    <row r="12501" ht="15.0" customHeight="1">
      <c r="E12501" s="64"/>
      <c r="F12501" s="65"/>
      <c r="G12501" s="64"/>
    </row>
    <row r="12502" ht="15.0" customHeight="1">
      <c r="E12502" s="64"/>
      <c r="F12502" s="65"/>
      <c r="G12502" s="64"/>
    </row>
    <row r="12503" ht="15.0" customHeight="1">
      <c r="E12503" s="64"/>
      <c r="F12503" s="65"/>
      <c r="G12503" s="64"/>
    </row>
    <row r="12504" ht="15.0" customHeight="1">
      <c r="E12504" s="64"/>
      <c r="F12504" s="65"/>
      <c r="G12504" s="64"/>
    </row>
    <row r="12505" ht="15.0" customHeight="1">
      <c r="E12505" s="64"/>
      <c r="F12505" s="65"/>
      <c r="G12505" s="64"/>
    </row>
    <row r="12506" ht="15.0" customHeight="1">
      <c r="E12506" s="64"/>
      <c r="F12506" s="65"/>
      <c r="G12506" s="64"/>
    </row>
    <row r="12507" ht="15.0" customHeight="1">
      <c r="E12507" s="64"/>
      <c r="F12507" s="65"/>
      <c r="G12507" s="64"/>
    </row>
    <row r="12508" ht="15.0" customHeight="1">
      <c r="E12508" s="64"/>
      <c r="F12508" s="65"/>
      <c r="G12508" s="64"/>
    </row>
    <row r="12509" ht="15.0" customHeight="1">
      <c r="E12509" s="64"/>
      <c r="F12509" s="65"/>
      <c r="G12509" s="64"/>
    </row>
    <row r="12510" ht="15.0" customHeight="1">
      <c r="E12510" s="64"/>
      <c r="F12510" s="65"/>
      <c r="G12510" s="64"/>
    </row>
    <row r="12511" ht="15.0" customHeight="1">
      <c r="E12511" s="64"/>
      <c r="F12511" s="65"/>
      <c r="G12511" s="64"/>
    </row>
    <row r="12512" ht="15.0" customHeight="1">
      <c r="E12512" s="64"/>
      <c r="F12512" s="65"/>
      <c r="G12512" s="64"/>
    </row>
    <row r="12513" ht="15.0" customHeight="1">
      <c r="E12513" s="64"/>
      <c r="F12513" s="65"/>
      <c r="G12513" s="64"/>
    </row>
    <row r="12514" ht="15.0" customHeight="1">
      <c r="E12514" s="64"/>
      <c r="F12514" s="65"/>
      <c r="G12514" s="64"/>
    </row>
    <row r="12515" ht="15.0" customHeight="1">
      <c r="E12515" s="64"/>
      <c r="F12515" s="65"/>
      <c r="G12515" s="64"/>
    </row>
    <row r="12516" ht="15.0" customHeight="1">
      <c r="E12516" s="64"/>
      <c r="F12516" s="65"/>
      <c r="G12516" s="64"/>
    </row>
    <row r="12517" ht="15.0" customHeight="1">
      <c r="E12517" s="64"/>
      <c r="F12517" s="65"/>
      <c r="G12517" s="64"/>
    </row>
    <row r="12518" ht="15.0" customHeight="1">
      <c r="E12518" s="64"/>
      <c r="F12518" s="65"/>
      <c r="G12518" s="64"/>
    </row>
    <row r="12519" ht="15.0" customHeight="1">
      <c r="E12519" s="64"/>
      <c r="F12519" s="65"/>
      <c r="G12519" s="64"/>
    </row>
    <row r="12520" ht="15.0" customHeight="1">
      <c r="E12520" s="64"/>
      <c r="F12520" s="65"/>
      <c r="G12520" s="64"/>
    </row>
    <row r="12521" ht="15.0" customHeight="1">
      <c r="E12521" s="64"/>
      <c r="F12521" s="65"/>
      <c r="G12521" s="64"/>
    </row>
    <row r="12522" ht="15.0" customHeight="1">
      <c r="E12522" s="64"/>
      <c r="F12522" s="65"/>
      <c r="G12522" s="64"/>
    </row>
    <row r="12523" ht="15.0" customHeight="1">
      <c r="E12523" s="64"/>
      <c r="F12523" s="65"/>
      <c r="G12523" s="64"/>
    </row>
    <row r="12524" ht="15.0" customHeight="1">
      <c r="E12524" s="64"/>
      <c r="F12524" s="65"/>
      <c r="G12524" s="64"/>
    </row>
    <row r="12525" ht="15.0" customHeight="1">
      <c r="E12525" s="64"/>
      <c r="F12525" s="65"/>
      <c r="G12525" s="64"/>
    </row>
    <row r="12526" ht="15.0" customHeight="1">
      <c r="E12526" s="64"/>
      <c r="F12526" s="65"/>
      <c r="G12526" s="64"/>
    </row>
    <row r="12527" ht="15.0" customHeight="1">
      <c r="E12527" s="64"/>
      <c r="F12527" s="65"/>
      <c r="G12527" s="64"/>
    </row>
    <row r="12528" ht="15.0" customHeight="1">
      <c r="E12528" s="64"/>
      <c r="F12528" s="65"/>
      <c r="G12528" s="64"/>
    </row>
    <row r="12529" ht="15.0" customHeight="1">
      <c r="E12529" s="64"/>
      <c r="F12529" s="65"/>
      <c r="G12529" s="64"/>
    </row>
    <row r="12530" ht="15.0" customHeight="1">
      <c r="E12530" s="64"/>
      <c r="F12530" s="65"/>
      <c r="G12530" s="64"/>
    </row>
    <row r="12531" ht="15.0" customHeight="1">
      <c r="E12531" s="64"/>
      <c r="F12531" s="65"/>
      <c r="G12531" s="64"/>
    </row>
    <row r="12532" ht="15.0" customHeight="1">
      <c r="E12532" s="64"/>
      <c r="F12532" s="65"/>
      <c r="G12532" s="64"/>
    </row>
    <row r="12533" ht="15.0" customHeight="1">
      <c r="E12533" s="64"/>
      <c r="F12533" s="65"/>
      <c r="G12533" s="64"/>
    </row>
    <row r="12534" ht="15.0" customHeight="1">
      <c r="E12534" s="64"/>
      <c r="F12534" s="65"/>
      <c r="G12534" s="64"/>
    </row>
    <row r="12535" ht="15.0" customHeight="1">
      <c r="E12535" s="64"/>
      <c r="F12535" s="65"/>
      <c r="G12535" s="64"/>
    </row>
    <row r="12536" ht="15.0" customHeight="1">
      <c r="E12536" s="64"/>
      <c r="F12536" s="65"/>
      <c r="G12536" s="64"/>
    </row>
    <row r="12537" ht="15.0" customHeight="1">
      <c r="E12537" s="64"/>
      <c r="F12537" s="65"/>
      <c r="G12537" s="64"/>
    </row>
    <row r="12538" ht="15.0" customHeight="1">
      <c r="E12538" s="64"/>
      <c r="F12538" s="65"/>
      <c r="G12538" s="64"/>
    </row>
    <row r="12539" ht="15.0" customHeight="1">
      <c r="E12539" s="64"/>
      <c r="F12539" s="65"/>
      <c r="G12539" s="64"/>
    </row>
    <row r="12540" ht="15.0" customHeight="1">
      <c r="E12540" s="64"/>
      <c r="F12540" s="65"/>
      <c r="G12540" s="64"/>
    </row>
    <row r="12541" ht="15.0" customHeight="1">
      <c r="E12541" s="64"/>
      <c r="F12541" s="65"/>
      <c r="G12541" s="64"/>
    </row>
    <row r="12542" ht="15.0" customHeight="1">
      <c r="E12542" s="64"/>
      <c r="F12542" s="65"/>
      <c r="G12542" s="64"/>
    </row>
    <row r="12543" ht="15.0" customHeight="1">
      <c r="E12543" s="64"/>
      <c r="F12543" s="65"/>
      <c r="G12543" s="64"/>
    </row>
    <row r="12544" ht="15.0" customHeight="1">
      <c r="E12544" s="64"/>
      <c r="F12544" s="65"/>
      <c r="G12544" s="64"/>
    </row>
    <row r="12545" ht="15.0" customHeight="1">
      <c r="E12545" s="64"/>
      <c r="F12545" s="65"/>
      <c r="G12545" s="64"/>
    </row>
    <row r="12546" ht="15.0" customHeight="1">
      <c r="E12546" s="64"/>
      <c r="F12546" s="65"/>
      <c r="G12546" s="64"/>
    </row>
    <row r="12547" ht="15.0" customHeight="1">
      <c r="E12547" s="64"/>
      <c r="F12547" s="65"/>
      <c r="G12547" s="64"/>
    </row>
    <row r="12548" ht="15.0" customHeight="1">
      <c r="E12548" s="64"/>
      <c r="F12548" s="65"/>
      <c r="G12548" s="64"/>
    </row>
    <row r="12549" ht="15.0" customHeight="1">
      <c r="E12549" s="64"/>
      <c r="F12549" s="65"/>
      <c r="G12549" s="64"/>
    </row>
    <row r="12550" ht="15.0" customHeight="1">
      <c r="E12550" s="64"/>
      <c r="F12550" s="65"/>
      <c r="G12550" s="64"/>
    </row>
    <row r="12551" ht="15.0" customHeight="1">
      <c r="E12551" s="64"/>
      <c r="F12551" s="65"/>
      <c r="G12551" s="64"/>
    </row>
    <row r="12552" ht="15.0" customHeight="1">
      <c r="E12552" s="64"/>
      <c r="F12552" s="65"/>
      <c r="G12552" s="64"/>
    </row>
    <row r="12553" ht="15.0" customHeight="1">
      <c r="E12553" s="64"/>
      <c r="F12553" s="65"/>
      <c r="G12553" s="64"/>
    </row>
    <row r="12554" ht="15.0" customHeight="1">
      <c r="E12554" s="64"/>
      <c r="F12554" s="65"/>
      <c r="G12554" s="64"/>
    </row>
    <row r="12555" ht="15.0" customHeight="1">
      <c r="E12555" s="64"/>
      <c r="F12555" s="65"/>
      <c r="G12555" s="64"/>
    </row>
    <row r="12556" ht="15.0" customHeight="1">
      <c r="E12556" s="64"/>
      <c r="F12556" s="65"/>
      <c r="G12556" s="64"/>
    </row>
    <row r="12557" ht="15.0" customHeight="1">
      <c r="E12557" s="64"/>
      <c r="F12557" s="65"/>
      <c r="G12557" s="64"/>
    </row>
    <row r="12558" ht="15.0" customHeight="1">
      <c r="E12558" s="64"/>
      <c r="F12558" s="65"/>
      <c r="G12558" s="64"/>
    </row>
    <row r="12559" ht="15.0" customHeight="1">
      <c r="E12559" s="64"/>
      <c r="F12559" s="65"/>
      <c r="G12559" s="64"/>
    </row>
    <row r="12560" ht="15.0" customHeight="1">
      <c r="E12560" s="64"/>
      <c r="F12560" s="65"/>
      <c r="G12560" s="64"/>
    </row>
    <row r="12561" ht="15.0" customHeight="1">
      <c r="E12561" s="64"/>
      <c r="F12561" s="65"/>
      <c r="G12561" s="64"/>
    </row>
    <row r="12562" ht="15.0" customHeight="1">
      <c r="E12562" s="64"/>
      <c r="F12562" s="65"/>
      <c r="G12562" s="64"/>
    </row>
    <row r="12563" ht="15.0" customHeight="1">
      <c r="E12563" s="64"/>
      <c r="F12563" s="65"/>
      <c r="G12563" s="64"/>
    </row>
    <row r="12564" ht="15.0" customHeight="1">
      <c r="E12564" s="64"/>
      <c r="F12564" s="65"/>
      <c r="G12564" s="64"/>
    </row>
    <row r="12565" ht="15.0" customHeight="1">
      <c r="E12565" s="64"/>
      <c r="F12565" s="65"/>
      <c r="G12565" s="64"/>
    </row>
    <row r="12566" ht="15.0" customHeight="1">
      <c r="E12566" s="64"/>
      <c r="F12566" s="65"/>
      <c r="G12566" s="64"/>
    </row>
    <row r="12567" ht="15.0" customHeight="1">
      <c r="E12567" s="64"/>
      <c r="F12567" s="65"/>
      <c r="G12567" s="64"/>
    </row>
    <row r="12568" ht="15.0" customHeight="1">
      <c r="E12568" s="64"/>
      <c r="F12568" s="65"/>
      <c r="G12568" s="64"/>
    </row>
    <row r="12569" ht="15.0" customHeight="1">
      <c r="E12569" s="64"/>
      <c r="F12569" s="65"/>
      <c r="G12569" s="64"/>
    </row>
    <row r="12570" ht="15.0" customHeight="1">
      <c r="E12570" s="64"/>
      <c r="F12570" s="65"/>
      <c r="G12570" s="64"/>
    </row>
    <row r="12571" ht="15.0" customHeight="1">
      <c r="E12571" s="64"/>
      <c r="F12571" s="65"/>
      <c r="G12571" s="64"/>
    </row>
    <row r="12572" ht="15.0" customHeight="1">
      <c r="E12572" s="64"/>
      <c r="F12572" s="65"/>
      <c r="G12572" s="64"/>
    </row>
    <row r="12573" ht="15.0" customHeight="1">
      <c r="E12573" s="64"/>
      <c r="F12573" s="65"/>
      <c r="G12573" s="64"/>
    </row>
    <row r="12574" ht="15.0" customHeight="1">
      <c r="E12574" s="64"/>
      <c r="F12574" s="65"/>
      <c r="G12574" s="64"/>
    </row>
    <row r="12575" ht="15.0" customHeight="1">
      <c r="E12575" s="64"/>
      <c r="F12575" s="65"/>
      <c r="G12575" s="64"/>
    </row>
    <row r="12576" ht="15.0" customHeight="1">
      <c r="E12576" s="64"/>
      <c r="F12576" s="65"/>
      <c r="G12576" s="64"/>
    </row>
    <row r="12577" ht="15.0" customHeight="1">
      <c r="E12577" s="64"/>
      <c r="F12577" s="65"/>
      <c r="G12577" s="64"/>
    </row>
    <row r="12578" ht="15.0" customHeight="1">
      <c r="E12578" s="64"/>
      <c r="F12578" s="65"/>
      <c r="G12578" s="64"/>
    </row>
    <row r="12579" ht="15.0" customHeight="1">
      <c r="E12579" s="64"/>
      <c r="F12579" s="65"/>
      <c r="G12579" s="64"/>
    </row>
    <row r="12580" ht="15.0" customHeight="1">
      <c r="E12580" s="64"/>
      <c r="F12580" s="65"/>
      <c r="G12580" s="64"/>
    </row>
    <row r="12581" ht="15.0" customHeight="1">
      <c r="E12581" s="64"/>
      <c r="F12581" s="65"/>
      <c r="G12581" s="64"/>
    </row>
    <row r="12582" ht="15.0" customHeight="1">
      <c r="E12582" s="64"/>
      <c r="F12582" s="65"/>
      <c r="G12582" s="64"/>
    </row>
    <row r="12583" ht="15.0" customHeight="1">
      <c r="E12583" s="64"/>
      <c r="F12583" s="65"/>
      <c r="G12583" s="64"/>
    </row>
    <row r="12584" ht="15.0" customHeight="1">
      <c r="E12584" s="64"/>
      <c r="F12584" s="65"/>
      <c r="G12584" s="64"/>
    </row>
    <row r="12585" ht="15.0" customHeight="1">
      <c r="E12585" s="64"/>
      <c r="F12585" s="65"/>
      <c r="G12585" s="64"/>
    </row>
    <row r="12586" ht="15.0" customHeight="1">
      <c r="E12586" s="64"/>
      <c r="F12586" s="65"/>
      <c r="G12586" s="64"/>
    </row>
    <row r="12587" ht="15.0" customHeight="1">
      <c r="E12587" s="64"/>
      <c r="F12587" s="65"/>
      <c r="G12587" s="64"/>
    </row>
    <row r="12588" ht="15.0" customHeight="1">
      <c r="E12588" s="64"/>
      <c r="F12588" s="65"/>
      <c r="G12588" s="64"/>
    </row>
    <row r="12589" ht="15.0" customHeight="1">
      <c r="E12589" s="64"/>
      <c r="F12589" s="65"/>
      <c r="G12589" s="64"/>
    </row>
    <row r="12590" ht="15.0" customHeight="1">
      <c r="E12590" s="64"/>
      <c r="F12590" s="65"/>
      <c r="G12590" s="64"/>
    </row>
    <row r="12591" ht="15.0" customHeight="1">
      <c r="E12591" s="64"/>
      <c r="F12591" s="65"/>
      <c r="G12591" s="64"/>
    </row>
    <row r="12592" ht="15.0" customHeight="1">
      <c r="E12592" s="64"/>
      <c r="F12592" s="65"/>
      <c r="G12592" s="64"/>
    </row>
    <row r="12593" ht="15.0" customHeight="1">
      <c r="E12593" s="64"/>
      <c r="F12593" s="65"/>
      <c r="G12593" s="64"/>
    </row>
    <row r="12594" ht="15.0" customHeight="1">
      <c r="E12594" s="64"/>
      <c r="F12594" s="65"/>
      <c r="G12594" s="64"/>
    </row>
    <row r="12595" ht="15.0" customHeight="1">
      <c r="E12595" s="64"/>
      <c r="F12595" s="65"/>
      <c r="G12595" s="64"/>
    </row>
    <row r="12596" ht="15.0" customHeight="1">
      <c r="E12596" s="64"/>
      <c r="F12596" s="65"/>
      <c r="G12596" s="64"/>
    </row>
    <row r="12597" ht="15.0" customHeight="1">
      <c r="E12597" s="64"/>
      <c r="F12597" s="65"/>
      <c r="G12597" s="64"/>
    </row>
    <row r="12598" ht="15.0" customHeight="1">
      <c r="E12598" s="64"/>
      <c r="F12598" s="65"/>
      <c r="G12598" s="64"/>
    </row>
    <row r="12599" ht="15.0" customHeight="1">
      <c r="E12599" s="64"/>
      <c r="F12599" s="65"/>
      <c r="G12599" s="64"/>
    </row>
    <row r="12600" ht="15.0" customHeight="1">
      <c r="E12600" s="64"/>
      <c r="F12600" s="65"/>
      <c r="G12600" s="64"/>
    </row>
    <row r="12601" ht="15.0" customHeight="1">
      <c r="E12601" s="64"/>
      <c r="F12601" s="65"/>
      <c r="G12601" s="64"/>
    </row>
    <row r="12602" ht="15.0" customHeight="1">
      <c r="E12602" s="64"/>
      <c r="F12602" s="65"/>
      <c r="G12602" s="64"/>
    </row>
    <row r="12603" ht="15.0" customHeight="1">
      <c r="E12603" s="64"/>
      <c r="F12603" s="65"/>
      <c r="G12603" s="64"/>
    </row>
    <row r="12604" ht="15.0" customHeight="1">
      <c r="E12604" s="64"/>
      <c r="F12604" s="65"/>
      <c r="G12604" s="64"/>
    </row>
    <row r="12605" ht="15.0" customHeight="1">
      <c r="E12605" s="64"/>
      <c r="F12605" s="65"/>
      <c r="G12605" s="64"/>
    </row>
    <row r="12606" ht="15.0" customHeight="1">
      <c r="E12606" s="64"/>
      <c r="F12606" s="65"/>
      <c r="G12606" s="64"/>
    </row>
    <row r="12607" ht="15.0" customHeight="1">
      <c r="E12607" s="64"/>
      <c r="F12607" s="65"/>
      <c r="G12607" s="64"/>
    </row>
    <row r="12608" ht="15.0" customHeight="1">
      <c r="E12608" s="64"/>
      <c r="F12608" s="65"/>
      <c r="G12608" s="64"/>
    </row>
    <row r="12609" ht="15.0" customHeight="1">
      <c r="E12609" s="64"/>
      <c r="F12609" s="65"/>
      <c r="G12609" s="64"/>
    </row>
    <row r="12610" ht="15.0" customHeight="1">
      <c r="E12610" s="64"/>
      <c r="F12610" s="65"/>
      <c r="G12610" s="64"/>
    </row>
    <row r="12611" ht="15.0" customHeight="1">
      <c r="E12611" s="64"/>
      <c r="F12611" s="65"/>
      <c r="G12611" s="64"/>
    </row>
    <row r="12612" ht="15.0" customHeight="1">
      <c r="E12612" s="64"/>
      <c r="F12612" s="65"/>
      <c r="G12612" s="64"/>
    </row>
    <row r="12613" ht="15.0" customHeight="1">
      <c r="E12613" s="64"/>
      <c r="F12613" s="65"/>
      <c r="G12613" s="64"/>
    </row>
    <row r="12614" ht="15.0" customHeight="1">
      <c r="E12614" s="64"/>
      <c r="F12614" s="65"/>
      <c r="G12614" s="64"/>
    </row>
    <row r="12615" ht="15.0" customHeight="1">
      <c r="E12615" s="64"/>
      <c r="F12615" s="65"/>
      <c r="G12615" s="64"/>
    </row>
    <row r="12616" ht="15.0" customHeight="1">
      <c r="E12616" s="64"/>
      <c r="F12616" s="65"/>
      <c r="G12616" s="64"/>
    </row>
    <row r="12617" ht="15.0" customHeight="1">
      <c r="E12617" s="64"/>
      <c r="F12617" s="65"/>
      <c r="G12617" s="64"/>
    </row>
    <row r="12618" ht="15.0" customHeight="1">
      <c r="E12618" s="64"/>
      <c r="F12618" s="65"/>
      <c r="G12618" s="64"/>
    </row>
    <row r="12619" ht="15.0" customHeight="1">
      <c r="E12619" s="64"/>
      <c r="F12619" s="65"/>
      <c r="G12619" s="64"/>
    </row>
    <row r="12620" ht="15.0" customHeight="1">
      <c r="E12620" s="64"/>
      <c r="F12620" s="65"/>
      <c r="G12620" s="64"/>
    </row>
    <row r="12621" ht="15.0" customHeight="1">
      <c r="E12621" s="64"/>
      <c r="F12621" s="65"/>
      <c r="G12621" s="64"/>
    </row>
    <row r="12622" ht="15.0" customHeight="1">
      <c r="E12622" s="64"/>
      <c r="F12622" s="65"/>
      <c r="G12622" s="64"/>
    </row>
    <row r="12623" ht="15.0" customHeight="1">
      <c r="E12623" s="64"/>
      <c r="F12623" s="65"/>
      <c r="G12623" s="64"/>
    </row>
    <row r="12624" ht="15.0" customHeight="1">
      <c r="E12624" s="64"/>
      <c r="F12624" s="65"/>
      <c r="G12624" s="64"/>
    </row>
    <row r="12625" ht="15.0" customHeight="1">
      <c r="E12625" s="64"/>
      <c r="F12625" s="65"/>
      <c r="G12625" s="64"/>
    </row>
    <row r="12626" ht="15.0" customHeight="1">
      <c r="E12626" s="64"/>
      <c r="F12626" s="65"/>
      <c r="G12626" s="64"/>
    </row>
    <row r="12627" ht="15.0" customHeight="1">
      <c r="E12627" s="64"/>
      <c r="F12627" s="65"/>
      <c r="G12627" s="64"/>
    </row>
    <row r="12628" ht="15.0" customHeight="1">
      <c r="E12628" s="64"/>
      <c r="F12628" s="65"/>
      <c r="G12628" s="64"/>
    </row>
    <row r="12629" ht="15.0" customHeight="1">
      <c r="E12629" s="64"/>
      <c r="F12629" s="65"/>
      <c r="G12629" s="64"/>
    </row>
    <row r="12630" ht="15.0" customHeight="1">
      <c r="E12630" s="64"/>
      <c r="F12630" s="65"/>
      <c r="G12630" s="64"/>
    </row>
    <row r="12631" ht="15.0" customHeight="1">
      <c r="E12631" s="64"/>
      <c r="F12631" s="65"/>
      <c r="G12631" s="64"/>
    </row>
    <row r="12632" ht="15.0" customHeight="1">
      <c r="E12632" s="64"/>
      <c r="F12632" s="65"/>
      <c r="G12632" s="64"/>
    </row>
    <row r="12633" ht="15.0" customHeight="1">
      <c r="E12633" s="64"/>
      <c r="F12633" s="65"/>
      <c r="G12633" s="64"/>
    </row>
    <row r="12634" ht="15.0" customHeight="1">
      <c r="E12634" s="64"/>
      <c r="F12634" s="65"/>
      <c r="G12634" s="64"/>
    </row>
    <row r="12635" ht="15.0" customHeight="1">
      <c r="E12635" s="64"/>
      <c r="F12635" s="65"/>
      <c r="G12635" s="64"/>
    </row>
    <row r="12636" ht="15.0" customHeight="1">
      <c r="E12636" s="64"/>
      <c r="F12636" s="65"/>
      <c r="G12636" s="64"/>
    </row>
    <row r="12637" ht="15.0" customHeight="1">
      <c r="E12637" s="64"/>
      <c r="F12637" s="65"/>
      <c r="G12637" s="64"/>
    </row>
    <row r="12638" ht="15.0" customHeight="1">
      <c r="E12638" s="64"/>
      <c r="F12638" s="65"/>
      <c r="G12638" s="64"/>
    </row>
    <row r="12639" ht="15.0" customHeight="1">
      <c r="E12639" s="64"/>
      <c r="F12639" s="65"/>
      <c r="G12639" s="64"/>
    </row>
    <row r="12640" ht="15.0" customHeight="1">
      <c r="E12640" s="64"/>
      <c r="F12640" s="65"/>
      <c r="G12640" s="64"/>
    </row>
    <row r="12641" ht="15.0" customHeight="1">
      <c r="E12641" s="64"/>
      <c r="F12641" s="65"/>
      <c r="G12641" s="64"/>
    </row>
    <row r="12642" ht="15.0" customHeight="1">
      <c r="E12642" s="64"/>
      <c r="F12642" s="65"/>
      <c r="G12642" s="64"/>
    </row>
    <row r="12643" ht="15.0" customHeight="1">
      <c r="E12643" s="64"/>
      <c r="F12643" s="65"/>
      <c r="G12643" s="64"/>
    </row>
    <row r="12644" ht="15.0" customHeight="1">
      <c r="E12644" s="64"/>
      <c r="F12644" s="65"/>
      <c r="G12644" s="64"/>
    </row>
    <row r="12645" ht="15.0" customHeight="1">
      <c r="E12645" s="64"/>
      <c r="F12645" s="65"/>
      <c r="G12645" s="64"/>
    </row>
    <row r="12646" ht="15.0" customHeight="1">
      <c r="E12646" s="64"/>
      <c r="F12646" s="65"/>
      <c r="G12646" s="64"/>
    </row>
    <row r="12647" ht="15.0" customHeight="1">
      <c r="E12647" s="64"/>
      <c r="F12647" s="65"/>
      <c r="G12647" s="64"/>
    </row>
    <row r="12648" ht="15.0" customHeight="1">
      <c r="E12648" s="64"/>
      <c r="F12648" s="65"/>
      <c r="G12648" s="64"/>
    </row>
    <row r="12649" ht="15.0" customHeight="1">
      <c r="E12649" s="64"/>
      <c r="F12649" s="65"/>
      <c r="G12649" s="64"/>
    </row>
    <row r="12650" ht="15.0" customHeight="1">
      <c r="E12650" s="64"/>
      <c r="F12650" s="65"/>
      <c r="G12650" s="64"/>
    </row>
    <row r="12651" ht="15.0" customHeight="1">
      <c r="E12651" s="64"/>
      <c r="F12651" s="65"/>
      <c r="G12651" s="64"/>
    </row>
    <row r="12652" ht="15.0" customHeight="1">
      <c r="E12652" s="64"/>
      <c r="F12652" s="65"/>
      <c r="G12652" s="64"/>
    </row>
    <row r="12653" ht="15.0" customHeight="1">
      <c r="E12653" s="64"/>
      <c r="F12653" s="65"/>
      <c r="G12653" s="64"/>
    </row>
    <row r="12654" ht="15.0" customHeight="1">
      <c r="E12654" s="64"/>
      <c r="F12654" s="65"/>
      <c r="G12654" s="64"/>
    </row>
    <row r="12655" ht="15.0" customHeight="1">
      <c r="E12655" s="64"/>
      <c r="F12655" s="65"/>
      <c r="G12655" s="64"/>
    </row>
    <row r="12656" ht="15.0" customHeight="1">
      <c r="E12656" s="64"/>
      <c r="F12656" s="65"/>
      <c r="G12656" s="64"/>
    </row>
    <row r="12657" ht="15.0" customHeight="1">
      <c r="E12657" s="64"/>
      <c r="F12657" s="65"/>
      <c r="G12657" s="64"/>
    </row>
    <row r="12658" ht="15.0" customHeight="1">
      <c r="E12658" s="64"/>
      <c r="F12658" s="65"/>
      <c r="G12658" s="64"/>
    </row>
    <row r="12659" ht="15.0" customHeight="1">
      <c r="E12659" s="64"/>
      <c r="F12659" s="65"/>
      <c r="G12659" s="64"/>
    </row>
    <row r="12660" ht="15.0" customHeight="1">
      <c r="E12660" s="64"/>
      <c r="F12660" s="65"/>
      <c r="G12660" s="64"/>
    </row>
    <row r="12661" ht="15.0" customHeight="1">
      <c r="E12661" s="64"/>
      <c r="F12661" s="65"/>
      <c r="G12661" s="64"/>
    </row>
    <row r="12662" ht="15.0" customHeight="1">
      <c r="E12662" s="64"/>
      <c r="F12662" s="65"/>
      <c r="G12662" s="64"/>
    </row>
    <row r="12663" ht="15.0" customHeight="1">
      <c r="E12663" s="64"/>
      <c r="F12663" s="65"/>
      <c r="G12663" s="64"/>
    </row>
    <row r="12664" ht="15.0" customHeight="1">
      <c r="E12664" s="64"/>
      <c r="F12664" s="65"/>
      <c r="G12664" s="64"/>
    </row>
    <row r="12665" ht="15.0" customHeight="1">
      <c r="E12665" s="64"/>
      <c r="F12665" s="65"/>
      <c r="G12665" s="64"/>
    </row>
    <row r="12666" ht="15.0" customHeight="1">
      <c r="E12666" s="64"/>
      <c r="F12666" s="65"/>
      <c r="G12666" s="64"/>
    </row>
    <row r="12667" ht="15.0" customHeight="1">
      <c r="E12667" s="64"/>
      <c r="F12667" s="65"/>
      <c r="G12667" s="64"/>
    </row>
    <row r="12668" ht="15.0" customHeight="1">
      <c r="E12668" s="64"/>
      <c r="F12668" s="65"/>
      <c r="G12668" s="64"/>
    </row>
    <row r="12669" ht="15.0" customHeight="1">
      <c r="E12669" s="64"/>
      <c r="F12669" s="65"/>
      <c r="G12669" s="64"/>
    </row>
    <row r="12670" ht="15.0" customHeight="1">
      <c r="E12670" s="64"/>
      <c r="F12670" s="65"/>
      <c r="G12670" s="64"/>
    </row>
    <row r="12671" ht="15.0" customHeight="1">
      <c r="E12671" s="64"/>
      <c r="F12671" s="65"/>
      <c r="G12671" s="64"/>
    </row>
    <row r="12672" ht="15.0" customHeight="1">
      <c r="E12672" s="64"/>
      <c r="F12672" s="65"/>
      <c r="G12672" s="64"/>
    </row>
    <row r="12673" ht="15.0" customHeight="1">
      <c r="E12673" s="64"/>
      <c r="F12673" s="65"/>
      <c r="G12673" s="64"/>
    </row>
    <row r="12674" ht="15.0" customHeight="1">
      <c r="E12674" s="64"/>
      <c r="F12674" s="65"/>
      <c r="G12674" s="64"/>
    </row>
    <row r="12675" ht="15.0" customHeight="1">
      <c r="E12675" s="64"/>
      <c r="F12675" s="65"/>
      <c r="G12675" s="64"/>
    </row>
    <row r="12676" ht="15.0" customHeight="1">
      <c r="E12676" s="64"/>
      <c r="F12676" s="65"/>
      <c r="G12676" s="64"/>
    </row>
    <row r="12677" ht="15.0" customHeight="1">
      <c r="E12677" s="64"/>
      <c r="F12677" s="65"/>
      <c r="G12677" s="64"/>
    </row>
    <row r="12678" ht="15.0" customHeight="1">
      <c r="E12678" s="64"/>
      <c r="F12678" s="65"/>
      <c r="G12678" s="64"/>
    </row>
    <row r="12679" ht="15.0" customHeight="1">
      <c r="E12679" s="64"/>
      <c r="F12679" s="65"/>
      <c r="G12679" s="64"/>
    </row>
    <row r="12680" ht="15.0" customHeight="1">
      <c r="E12680" s="64"/>
      <c r="F12680" s="65"/>
      <c r="G12680" s="64"/>
    </row>
    <row r="12681" ht="15.0" customHeight="1">
      <c r="E12681" s="64"/>
      <c r="F12681" s="65"/>
      <c r="G12681" s="64"/>
    </row>
    <row r="12682" ht="15.0" customHeight="1">
      <c r="E12682" s="64"/>
      <c r="F12682" s="65"/>
      <c r="G12682" s="64"/>
    </row>
    <row r="12683" ht="15.0" customHeight="1">
      <c r="E12683" s="64"/>
      <c r="F12683" s="65"/>
      <c r="G12683" s="64"/>
    </row>
    <row r="12684" ht="15.0" customHeight="1">
      <c r="E12684" s="64"/>
      <c r="F12684" s="65"/>
      <c r="G12684" s="64"/>
    </row>
    <row r="12685" ht="15.0" customHeight="1">
      <c r="E12685" s="64"/>
      <c r="F12685" s="65"/>
      <c r="G12685" s="64"/>
    </row>
    <row r="12686" ht="15.0" customHeight="1">
      <c r="E12686" s="64"/>
      <c r="F12686" s="65"/>
      <c r="G12686" s="64"/>
    </row>
    <row r="12687" ht="15.0" customHeight="1">
      <c r="E12687" s="64"/>
      <c r="F12687" s="65"/>
      <c r="G12687" s="64"/>
    </row>
    <row r="12688" ht="15.0" customHeight="1">
      <c r="E12688" s="64"/>
      <c r="F12688" s="65"/>
      <c r="G12688" s="64"/>
    </row>
    <row r="12689" ht="15.0" customHeight="1">
      <c r="E12689" s="64"/>
      <c r="F12689" s="65"/>
      <c r="G12689" s="64"/>
    </row>
    <row r="12690" ht="15.0" customHeight="1">
      <c r="E12690" s="64"/>
      <c r="F12690" s="65"/>
      <c r="G12690" s="64"/>
    </row>
    <row r="12691" ht="15.0" customHeight="1">
      <c r="E12691" s="64"/>
      <c r="F12691" s="65"/>
      <c r="G12691" s="64"/>
    </row>
    <row r="12692" ht="15.0" customHeight="1">
      <c r="E12692" s="64"/>
      <c r="F12692" s="65"/>
      <c r="G12692" s="64"/>
    </row>
    <row r="12693" ht="15.0" customHeight="1">
      <c r="E12693" s="64"/>
      <c r="F12693" s="65"/>
      <c r="G12693" s="64"/>
    </row>
    <row r="12694" ht="15.0" customHeight="1">
      <c r="E12694" s="64"/>
      <c r="F12694" s="65"/>
      <c r="G12694" s="64"/>
    </row>
    <row r="12695" ht="15.0" customHeight="1">
      <c r="E12695" s="64"/>
      <c r="F12695" s="65"/>
      <c r="G12695" s="64"/>
    </row>
    <row r="12696" ht="15.0" customHeight="1">
      <c r="E12696" s="64"/>
      <c r="F12696" s="65"/>
      <c r="G12696" s="64"/>
    </row>
    <row r="12697" ht="15.0" customHeight="1">
      <c r="E12697" s="64"/>
      <c r="F12697" s="65"/>
      <c r="G12697" s="64"/>
    </row>
    <row r="12698" ht="15.0" customHeight="1">
      <c r="E12698" s="64"/>
      <c r="F12698" s="65"/>
      <c r="G12698" s="64"/>
    </row>
    <row r="12699" ht="15.0" customHeight="1">
      <c r="E12699" s="64"/>
      <c r="F12699" s="65"/>
      <c r="G12699" s="64"/>
    </row>
    <row r="12700" ht="15.0" customHeight="1">
      <c r="E12700" s="64"/>
      <c r="F12700" s="65"/>
      <c r="G12700" s="64"/>
    </row>
    <row r="12701" ht="15.0" customHeight="1">
      <c r="E12701" s="64"/>
      <c r="F12701" s="65"/>
      <c r="G12701" s="64"/>
    </row>
    <row r="12702" ht="15.0" customHeight="1">
      <c r="E12702" s="64"/>
      <c r="F12702" s="65"/>
      <c r="G12702" s="64"/>
    </row>
    <row r="12703" ht="15.0" customHeight="1">
      <c r="E12703" s="64"/>
      <c r="F12703" s="65"/>
      <c r="G12703" s="64"/>
    </row>
    <row r="12704" ht="15.0" customHeight="1">
      <c r="E12704" s="64"/>
      <c r="F12704" s="65"/>
      <c r="G12704" s="64"/>
    </row>
    <row r="12705" ht="15.0" customHeight="1">
      <c r="E12705" s="64"/>
      <c r="F12705" s="65"/>
      <c r="G12705" s="64"/>
    </row>
    <row r="12706" ht="15.0" customHeight="1">
      <c r="E12706" s="64"/>
      <c r="F12706" s="65"/>
      <c r="G12706" s="64"/>
    </row>
    <row r="12707" ht="15.0" customHeight="1">
      <c r="E12707" s="64"/>
      <c r="F12707" s="65"/>
      <c r="G12707" s="64"/>
    </row>
    <row r="12708" ht="15.0" customHeight="1">
      <c r="E12708" s="64"/>
      <c r="F12708" s="65"/>
      <c r="G12708" s="64"/>
    </row>
    <row r="12709" ht="15.0" customHeight="1">
      <c r="E12709" s="64"/>
      <c r="F12709" s="65"/>
      <c r="G12709" s="64"/>
    </row>
    <row r="12710" ht="15.0" customHeight="1">
      <c r="E12710" s="64"/>
      <c r="F12710" s="65"/>
      <c r="G12710" s="64"/>
    </row>
    <row r="12711" ht="15.0" customHeight="1">
      <c r="E12711" s="64"/>
      <c r="F12711" s="65"/>
      <c r="G12711" s="64"/>
    </row>
    <row r="12712" ht="15.0" customHeight="1">
      <c r="E12712" s="64"/>
      <c r="F12712" s="65"/>
      <c r="G12712" s="64"/>
    </row>
    <row r="12713" ht="15.0" customHeight="1">
      <c r="E12713" s="64"/>
      <c r="F12713" s="65"/>
      <c r="G12713" s="64"/>
    </row>
    <row r="12714" ht="15.0" customHeight="1">
      <c r="E12714" s="64"/>
      <c r="F12714" s="65"/>
      <c r="G12714" s="64"/>
    </row>
    <row r="12715" ht="15.0" customHeight="1">
      <c r="E12715" s="64"/>
      <c r="F12715" s="65"/>
      <c r="G12715" s="64"/>
    </row>
    <row r="12716" ht="15.0" customHeight="1">
      <c r="E12716" s="64"/>
      <c r="F12716" s="65"/>
      <c r="G12716" s="64"/>
    </row>
    <row r="12717" ht="15.0" customHeight="1">
      <c r="E12717" s="64"/>
      <c r="F12717" s="65"/>
      <c r="G12717" s="64"/>
    </row>
    <row r="12718" ht="15.0" customHeight="1">
      <c r="E12718" s="64"/>
      <c r="F12718" s="65"/>
      <c r="G12718" s="64"/>
    </row>
    <row r="12719" ht="15.0" customHeight="1">
      <c r="E12719" s="64"/>
      <c r="F12719" s="65"/>
      <c r="G12719" s="64"/>
    </row>
    <row r="12720" ht="15.0" customHeight="1">
      <c r="E12720" s="64"/>
      <c r="F12720" s="65"/>
      <c r="G12720" s="64"/>
    </row>
    <row r="12721" ht="15.0" customHeight="1">
      <c r="E12721" s="64"/>
      <c r="F12721" s="65"/>
      <c r="G12721" s="64"/>
    </row>
    <row r="12722" ht="15.0" customHeight="1">
      <c r="E12722" s="64"/>
      <c r="F12722" s="65"/>
      <c r="G12722" s="64"/>
    </row>
    <row r="12723" ht="15.0" customHeight="1">
      <c r="E12723" s="64"/>
      <c r="F12723" s="65"/>
      <c r="G12723" s="64"/>
    </row>
    <row r="12724" ht="15.0" customHeight="1">
      <c r="E12724" s="64"/>
      <c r="F12724" s="65"/>
      <c r="G12724" s="64"/>
    </row>
    <row r="12725" ht="15.0" customHeight="1">
      <c r="E12725" s="64"/>
      <c r="F12725" s="65"/>
      <c r="G12725" s="64"/>
    </row>
    <row r="12726" ht="15.0" customHeight="1">
      <c r="E12726" s="64"/>
      <c r="F12726" s="65"/>
      <c r="G12726" s="64"/>
    </row>
    <row r="12727" ht="15.0" customHeight="1">
      <c r="E12727" s="64"/>
      <c r="F12727" s="65"/>
      <c r="G12727" s="64"/>
    </row>
    <row r="12728" ht="15.0" customHeight="1">
      <c r="E12728" s="64"/>
      <c r="F12728" s="65"/>
      <c r="G12728" s="64"/>
    </row>
    <row r="12729" ht="15.0" customHeight="1">
      <c r="E12729" s="64"/>
      <c r="F12729" s="65"/>
      <c r="G12729" s="64"/>
    </row>
    <row r="12730" ht="15.0" customHeight="1">
      <c r="E12730" s="64"/>
      <c r="F12730" s="65"/>
      <c r="G12730" s="64"/>
    </row>
    <row r="12731" ht="15.0" customHeight="1">
      <c r="E12731" s="64"/>
      <c r="F12731" s="65"/>
      <c r="G12731" s="64"/>
    </row>
    <row r="12732" ht="15.0" customHeight="1">
      <c r="E12732" s="64"/>
      <c r="F12732" s="65"/>
      <c r="G12732" s="64"/>
    </row>
    <row r="12733" ht="15.0" customHeight="1">
      <c r="E12733" s="64"/>
      <c r="F12733" s="65"/>
      <c r="G12733" s="64"/>
    </row>
    <row r="12734" ht="15.0" customHeight="1">
      <c r="E12734" s="64"/>
      <c r="F12734" s="65"/>
      <c r="G12734" s="64"/>
    </row>
    <row r="12735" ht="15.0" customHeight="1">
      <c r="E12735" s="64"/>
      <c r="F12735" s="65"/>
      <c r="G12735" s="64"/>
    </row>
    <row r="12736" ht="15.0" customHeight="1">
      <c r="E12736" s="64"/>
      <c r="F12736" s="65"/>
      <c r="G12736" s="64"/>
    </row>
    <row r="12737" ht="15.0" customHeight="1">
      <c r="E12737" s="64"/>
      <c r="F12737" s="65"/>
      <c r="G12737" s="64"/>
    </row>
    <row r="12738" ht="15.0" customHeight="1">
      <c r="E12738" s="64"/>
      <c r="F12738" s="65"/>
      <c r="G12738" s="64"/>
    </row>
    <row r="12739" ht="15.0" customHeight="1">
      <c r="E12739" s="64"/>
      <c r="F12739" s="65"/>
      <c r="G12739" s="64"/>
    </row>
    <row r="12740" ht="15.0" customHeight="1">
      <c r="E12740" s="64"/>
      <c r="F12740" s="65"/>
      <c r="G12740" s="64"/>
    </row>
    <row r="12741" ht="15.0" customHeight="1">
      <c r="E12741" s="64"/>
      <c r="F12741" s="65"/>
      <c r="G12741" s="64"/>
    </row>
    <row r="12742" ht="15.0" customHeight="1">
      <c r="E12742" s="64"/>
      <c r="F12742" s="65"/>
      <c r="G12742" s="64"/>
    </row>
    <row r="12743" ht="15.0" customHeight="1">
      <c r="E12743" s="64"/>
      <c r="F12743" s="65"/>
      <c r="G12743" s="64"/>
    </row>
    <row r="12744" ht="15.0" customHeight="1">
      <c r="E12744" s="64"/>
      <c r="F12744" s="65"/>
      <c r="G12744" s="64"/>
    </row>
    <row r="12745" ht="15.0" customHeight="1">
      <c r="E12745" s="64"/>
      <c r="F12745" s="65"/>
      <c r="G12745" s="64"/>
    </row>
    <row r="12746" ht="15.0" customHeight="1">
      <c r="E12746" s="64"/>
      <c r="F12746" s="65"/>
      <c r="G12746" s="64"/>
    </row>
    <row r="12747" ht="15.0" customHeight="1">
      <c r="E12747" s="64"/>
      <c r="F12747" s="65"/>
      <c r="G12747" s="64"/>
    </row>
    <row r="12748" ht="15.0" customHeight="1">
      <c r="E12748" s="64"/>
      <c r="F12748" s="65"/>
      <c r="G12748" s="64"/>
    </row>
    <row r="12749" ht="15.0" customHeight="1">
      <c r="E12749" s="64"/>
      <c r="F12749" s="65"/>
      <c r="G12749" s="64"/>
    </row>
    <row r="12750" ht="15.0" customHeight="1">
      <c r="E12750" s="64"/>
      <c r="F12750" s="65"/>
      <c r="G12750" s="64"/>
    </row>
    <row r="12751" ht="15.0" customHeight="1">
      <c r="E12751" s="64"/>
      <c r="F12751" s="65"/>
      <c r="G12751" s="64"/>
    </row>
    <row r="12752" ht="15.0" customHeight="1">
      <c r="E12752" s="64"/>
      <c r="F12752" s="65"/>
      <c r="G12752" s="64"/>
    </row>
    <row r="12753" ht="15.0" customHeight="1">
      <c r="E12753" s="64"/>
      <c r="F12753" s="65"/>
      <c r="G12753" s="64"/>
    </row>
    <row r="12754" ht="15.0" customHeight="1">
      <c r="E12754" s="64"/>
      <c r="F12754" s="65"/>
      <c r="G12754" s="64"/>
    </row>
    <row r="12755" ht="15.0" customHeight="1">
      <c r="E12755" s="64"/>
      <c r="F12755" s="65"/>
      <c r="G12755" s="64"/>
    </row>
    <row r="12756" ht="15.0" customHeight="1">
      <c r="E12756" s="64"/>
      <c r="F12756" s="65"/>
      <c r="G12756" s="64"/>
    </row>
    <row r="12757" ht="15.0" customHeight="1">
      <c r="E12757" s="64"/>
      <c r="F12757" s="65"/>
      <c r="G12757" s="64"/>
    </row>
    <row r="12758" ht="15.0" customHeight="1">
      <c r="E12758" s="64"/>
      <c r="F12758" s="65"/>
      <c r="G12758" s="64"/>
    </row>
    <row r="12759" ht="15.0" customHeight="1">
      <c r="E12759" s="64"/>
      <c r="F12759" s="65"/>
      <c r="G12759" s="64"/>
    </row>
    <row r="12760" ht="15.0" customHeight="1">
      <c r="E12760" s="64"/>
      <c r="F12760" s="65"/>
      <c r="G12760" s="64"/>
    </row>
    <row r="12761" ht="15.0" customHeight="1">
      <c r="E12761" s="64"/>
      <c r="F12761" s="65"/>
      <c r="G12761" s="64"/>
    </row>
    <row r="12762" ht="15.0" customHeight="1">
      <c r="E12762" s="64"/>
      <c r="F12762" s="65"/>
      <c r="G12762" s="64"/>
    </row>
    <row r="12763" ht="15.0" customHeight="1">
      <c r="E12763" s="64"/>
      <c r="F12763" s="65"/>
      <c r="G12763" s="64"/>
    </row>
    <row r="12764" ht="15.0" customHeight="1">
      <c r="E12764" s="64"/>
      <c r="F12764" s="65"/>
      <c r="G12764" s="64"/>
    </row>
    <row r="12765" ht="15.0" customHeight="1">
      <c r="E12765" s="64"/>
      <c r="F12765" s="65"/>
      <c r="G12765" s="64"/>
    </row>
    <row r="12766" ht="15.0" customHeight="1">
      <c r="E12766" s="64"/>
      <c r="F12766" s="65"/>
      <c r="G12766" s="64"/>
    </row>
    <row r="12767" ht="15.0" customHeight="1">
      <c r="E12767" s="64"/>
      <c r="F12767" s="65"/>
      <c r="G12767" s="64"/>
    </row>
    <row r="12768" ht="15.0" customHeight="1">
      <c r="E12768" s="64"/>
      <c r="F12768" s="65"/>
      <c r="G12768" s="64"/>
    </row>
    <row r="12769" ht="15.0" customHeight="1">
      <c r="E12769" s="64"/>
      <c r="F12769" s="65"/>
      <c r="G12769" s="64"/>
    </row>
    <row r="12770" ht="15.0" customHeight="1">
      <c r="E12770" s="64"/>
      <c r="F12770" s="65"/>
      <c r="G12770" s="64"/>
    </row>
    <row r="12771" ht="15.0" customHeight="1">
      <c r="E12771" s="64"/>
      <c r="F12771" s="65"/>
      <c r="G12771" s="64"/>
    </row>
    <row r="12772" ht="15.0" customHeight="1">
      <c r="E12772" s="64"/>
      <c r="F12772" s="65"/>
      <c r="G12772" s="64"/>
    </row>
    <row r="12773" ht="15.0" customHeight="1">
      <c r="E12773" s="64"/>
      <c r="F12773" s="65"/>
      <c r="G12773" s="64"/>
    </row>
    <row r="12774" ht="15.0" customHeight="1">
      <c r="E12774" s="64"/>
      <c r="F12774" s="65"/>
      <c r="G12774" s="64"/>
    </row>
    <row r="12775" ht="15.0" customHeight="1">
      <c r="E12775" s="64"/>
      <c r="F12775" s="65"/>
      <c r="G12775" s="64"/>
    </row>
    <row r="12776" ht="15.0" customHeight="1">
      <c r="E12776" s="64"/>
      <c r="F12776" s="65"/>
      <c r="G12776" s="64"/>
    </row>
    <row r="12777" ht="15.0" customHeight="1">
      <c r="E12777" s="64"/>
      <c r="F12777" s="65"/>
      <c r="G12777" s="64"/>
    </row>
    <row r="12778" ht="15.0" customHeight="1">
      <c r="E12778" s="64"/>
      <c r="F12778" s="65"/>
      <c r="G12778" s="64"/>
    </row>
    <row r="12779" ht="15.0" customHeight="1">
      <c r="E12779" s="64"/>
      <c r="F12779" s="65"/>
      <c r="G12779" s="64"/>
    </row>
    <row r="12780" ht="15.0" customHeight="1">
      <c r="E12780" s="64"/>
      <c r="F12780" s="65"/>
      <c r="G12780" s="64"/>
    </row>
    <row r="12781" ht="15.0" customHeight="1">
      <c r="E12781" s="64"/>
      <c r="F12781" s="65"/>
      <c r="G12781" s="64"/>
    </row>
    <row r="12782" ht="15.0" customHeight="1">
      <c r="E12782" s="64"/>
      <c r="F12782" s="65"/>
      <c r="G12782" s="64"/>
    </row>
    <row r="12783" ht="15.0" customHeight="1">
      <c r="E12783" s="64"/>
      <c r="F12783" s="65"/>
      <c r="G12783" s="64"/>
    </row>
    <row r="12784" ht="15.0" customHeight="1">
      <c r="E12784" s="64"/>
      <c r="F12784" s="65"/>
      <c r="G12784" s="64"/>
    </row>
    <row r="12785" ht="15.0" customHeight="1">
      <c r="E12785" s="64"/>
      <c r="F12785" s="65"/>
      <c r="G12785" s="64"/>
    </row>
    <row r="12786" ht="15.0" customHeight="1">
      <c r="E12786" s="64"/>
      <c r="F12786" s="65"/>
      <c r="G12786" s="64"/>
    </row>
    <row r="12787" ht="15.0" customHeight="1">
      <c r="E12787" s="64"/>
      <c r="F12787" s="65"/>
      <c r="G12787" s="64"/>
    </row>
    <row r="12788" ht="15.0" customHeight="1">
      <c r="E12788" s="64"/>
      <c r="F12788" s="65"/>
      <c r="G12788" s="64"/>
    </row>
    <row r="12789" ht="15.0" customHeight="1">
      <c r="E12789" s="64"/>
      <c r="F12789" s="65"/>
      <c r="G12789" s="64"/>
    </row>
    <row r="12790" ht="15.0" customHeight="1">
      <c r="E12790" s="64"/>
      <c r="F12790" s="65"/>
      <c r="G12790" s="64"/>
    </row>
    <row r="12791" ht="15.0" customHeight="1">
      <c r="E12791" s="64"/>
      <c r="F12791" s="65"/>
      <c r="G12791" s="64"/>
    </row>
    <row r="12792" ht="15.0" customHeight="1">
      <c r="E12792" s="64"/>
      <c r="F12792" s="65"/>
      <c r="G12792" s="64"/>
    </row>
    <row r="12793" ht="15.0" customHeight="1">
      <c r="E12793" s="64"/>
      <c r="F12793" s="65"/>
      <c r="G12793" s="64"/>
    </row>
    <row r="12794" ht="15.0" customHeight="1">
      <c r="E12794" s="64"/>
      <c r="F12794" s="65"/>
      <c r="G12794" s="64"/>
    </row>
    <row r="12795" ht="15.0" customHeight="1">
      <c r="E12795" s="64"/>
      <c r="F12795" s="65"/>
      <c r="G12795" s="64"/>
    </row>
    <row r="12796" ht="15.0" customHeight="1">
      <c r="E12796" s="64"/>
      <c r="F12796" s="65"/>
      <c r="G12796" s="64"/>
    </row>
    <row r="12797" ht="15.0" customHeight="1">
      <c r="E12797" s="64"/>
      <c r="F12797" s="65"/>
      <c r="G12797" s="64"/>
    </row>
    <row r="12798" ht="15.0" customHeight="1">
      <c r="E12798" s="64"/>
      <c r="F12798" s="65"/>
      <c r="G12798" s="64"/>
    </row>
    <row r="12799" ht="15.0" customHeight="1">
      <c r="E12799" s="64"/>
      <c r="F12799" s="65"/>
      <c r="G12799" s="64"/>
    </row>
    <row r="12800" ht="15.0" customHeight="1">
      <c r="E12800" s="64"/>
      <c r="F12800" s="65"/>
      <c r="G12800" s="64"/>
    </row>
    <row r="12801" ht="15.0" customHeight="1">
      <c r="E12801" s="64"/>
      <c r="F12801" s="65"/>
      <c r="G12801" s="64"/>
    </row>
    <row r="12802" ht="15.0" customHeight="1">
      <c r="E12802" s="64"/>
      <c r="F12802" s="65"/>
      <c r="G12802" s="64"/>
    </row>
    <row r="12803" ht="15.0" customHeight="1">
      <c r="E12803" s="64"/>
      <c r="F12803" s="65"/>
      <c r="G12803" s="64"/>
    </row>
    <row r="12804" ht="15.0" customHeight="1">
      <c r="E12804" s="64"/>
      <c r="F12804" s="65"/>
      <c r="G12804" s="64"/>
    </row>
    <row r="12805" ht="15.0" customHeight="1">
      <c r="E12805" s="64"/>
      <c r="F12805" s="65"/>
      <c r="G12805" s="64"/>
    </row>
    <row r="12806" ht="15.0" customHeight="1">
      <c r="E12806" s="64"/>
      <c r="F12806" s="65"/>
      <c r="G12806" s="64"/>
    </row>
    <row r="12807" ht="15.0" customHeight="1">
      <c r="E12807" s="64"/>
      <c r="F12807" s="65"/>
      <c r="G12807" s="64"/>
    </row>
    <row r="12808" ht="15.0" customHeight="1">
      <c r="E12808" s="64"/>
      <c r="F12808" s="65"/>
      <c r="G12808" s="64"/>
    </row>
    <row r="12809" ht="15.0" customHeight="1">
      <c r="E12809" s="64"/>
      <c r="F12809" s="65"/>
      <c r="G12809" s="64"/>
    </row>
    <row r="12810" ht="15.0" customHeight="1">
      <c r="E12810" s="64"/>
      <c r="F12810" s="65"/>
      <c r="G12810" s="64"/>
    </row>
    <row r="12811" ht="15.0" customHeight="1">
      <c r="E12811" s="64"/>
      <c r="F12811" s="65"/>
      <c r="G12811" s="64"/>
    </row>
    <row r="12812" ht="15.0" customHeight="1">
      <c r="E12812" s="64"/>
      <c r="F12812" s="65"/>
      <c r="G12812" s="64"/>
    </row>
    <row r="12813" ht="15.0" customHeight="1">
      <c r="E12813" s="64"/>
      <c r="F12813" s="65"/>
      <c r="G12813" s="64"/>
    </row>
    <row r="12814" ht="15.0" customHeight="1">
      <c r="E12814" s="64"/>
      <c r="F12814" s="65"/>
      <c r="G12814" s="64"/>
    </row>
    <row r="12815" ht="15.0" customHeight="1">
      <c r="E12815" s="64"/>
      <c r="F12815" s="65"/>
      <c r="G12815" s="64"/>
    </row>
    <row r="12816" ht="15.0" customHeight="1">
      <c r="E12816" s="64"/>
      <c r="F12816" s="65"/>
      <c r="G12816" s="64"/>
    </row>
    <row r="12817" ht="15.0" customHeight="1">
      <c r="E12817" s="64"/>
      <c r="F12817" s="65"/>
      <c r="G12817" s="64"/>
    </row>
    <row r="12818" ht="15.0" customHeight="1">
      <c r="E12818" s="64"/>
      <c r="F12818" s="65"/>
      <c r="G12818" s="64"/>
    </row>
    <row r="12819" ht="15.0" customHeight="1">
      <c r="E12819" s="64"/>
      <c r="F12819" s="65"/>
      <c r="G12819" s="64"/>
    </row>
    <row r="12820" ht="15.0" customHeight="1">
      <c r="E12820" s="64"/>
      <c r="F12820" s="65"/>
      <c r="G12820" s="64"/>
    </row>
    <row r="12821" ht="15.0" customHeight="1">
      <c r="E12821" s="64"/>
      <c r="F12821" s="65"/>
      <c r="G12821" s="64"/>
    </row>
    <row r="12822" ht="15.0" customHeight="1">
      <c r="E12822" s="64"/>
      <c r="F12822" s="65"/>
      <c r="G12822" s="64"/>
    </row>
    <row r="12823" ht="15.0" customHeight="1">
      <c r="E12823" s="64"/>
      <c r="F12823" s="65"/>
      <c r="G12823" s="64"/>
    </row>
    <row r="12824" ht="15.0" customHeight="1">
      <c r="E12824" s="64"/>
      <c r="F12824" s="65"/>
      <c r="G12824" s="64"/>
    </row>
    <row r="12825" ht="15.0" customHeight="1">
      <c r="E12825" s="64"/>
      <c r="F12825" s="65"/>
      <c r="G12825" s="64"/>
    </row>
    <row r="12826" ht="15.0" customHeight="1">
      <c r="E12826" s="64"/>
      <c r="F12826" s="65"/>
      <c r="G12826" s="64"/>
    </row>
    <row r="12827" ht="15.0" customHeight="1">
      <c r="E12827" s="64"/>
      <c r="F12827" s="65"/>
      <c r="G12827" s="64"/>
    </row>
    <row r="12828" ht="15.0" customHeight="1">
      <c r="E12828" s="64"/>
      <c r="F12828" s="65"/>
      <c r="G12828" s="64"/>
    </row>
    <row r="12829" ht="15.0" customHeight="1">
      <c r="E12829" s="64"/>
      <c r="F12829" s="65"/>
      <c r="G12829" s="64"/>
    </row>
    <row r="12830" ht="15.0" customHeight="1">
      <c r="E12830" s="64"/>
      <c r="F12830" s="65"/>
      <c r="G12830" s="64"/>
    </row>
    <row r="12831" ht="15.0" customHeight="1">
      <c r="E12831" s="64"/>
      <c r="F12831" s="65"/>
      <c r="G12831" s="64"/>
    </row>
    <row r="12832" ht="15.0" customHeight="1">
      <c r="E12832" s="64"/>
      <c r="F12832" s="65"/>
      <c r="G12832" s="64"/>
    </row>
    <row r="12833" ht="15.0" customHeight="1">
      <c r="E12833" s="64"/>
      <c r="F12833" s="65"/>
      <c r="G12833" s="64"/>
    </row>
    <row r="12834" ht="15.0" customHeight="1">
      <c r="E12834" s="64"/>
      <c r="F12834" s="65"/>
      <c r="G12834" s="64"/>
    </row>
    <row r="12835" ht="15.0" customHeight="1">
      <c r="E12835" s="64"/>
      <c r="F12835" s="65"/>
      <c r="G12835" s="64"/>
    </row>
    <row r="12836" ht="15.0" customHeight="1">
      <c r="E12836" s="64"/>
      <c r="F12836" s="65"/>
      <c r="G12836" s="64"/>
    </row>
    <row r="12837" ht="15.0" customHeight="1">
      <c r="E12837" s="64"/>
      <c r="F12837" s="65"/>
      <c r="G12837" s="64"/>
    </row>
    <row r="12838" ht="15.0" customHeight="1">
      <c r="E12838" s="64"/>
      <c r="F12838" s="65"/>
      <c r="G12838" s="64"/>
    </row>
    <row r="12839" ht="15.0" customHeight="1">
      <c r="E12839" s="64"/>
      <c r="F12839" s="65"/>
      <c r="G12839" s="64"/>
    </row>
    <row r="12840" ht="15.0" customHeight="1">
      <c r="E12840" s="64"/>
      <c r="F12840" s="65"/>
      <c r="G12840" s="64"/>
    </row>
    <row r="12841" ht="15.0" customHeight="1">
      <c r="E12841" s="64"/>
      <c r="F12841" s="65"/>
      <c r="G12841" s="64"/>
    </row>
    <row r="12842" ht="15.0" customHeight="1">
      <c r="E12842" s="64"/>
      <c r="F12842" s="65"/>
      <c r="G12842" s="64"/>
    </row>
    <row r="12843" ht="15.0" customHeight="1">
      <c r="E12843" s="64"/>
      <c r="F12843" s="65"/>
      <c r="G12843" s="64"/>
    </row>
    <row r="12844" ht="15.0" customHeight="1">
      <c r="E12844" s="64"/>
      <c r="F12844" s="65"/>
      <c r="G12844" s="64"/>
    </row>
    <row r="12845" ht="15.0" customHeight="1">
      <c r="E12845" s="64"/>
      <c r="F12845" s="65"/>
      <c r="G12845" s="64"/>
    </row>
    <row r="12846" ht="15.0" customHeight="1">
      <c r="E12846" s="64"/>
      <c r="F12846" s="65"/>
      <c r="G12846" s="64"/>
    </row>
    <row r="12847" ht="15.0" customHeight="1">
      <c r="E12847" s="64"/>
      <c r="F12847" s="65"/>
      <c r="G12847" s="64"/>
    </row>
    <row r="12848" ht="15.0" customHeight="1">
      <c r="E12848" s="64"/>
      <c r="F12848" s="65"/>
      <c r="G12848" s="64"/>
    </row>
    <row r="12849" ht="15.0" customHeight="1">
      <c r="E12849" s="64"/>
      <c r="F12849" s="65"/>
      <c r="G12849" s="64"/>
    </row>
    <row r="12850" ht="15.0" customHeight="1">
      <c r="E12850" s="64"/>
      <c r="F12850" s="65"/>
      <c r="G12850" s="64"/>
    </row>
    <row r="12851" ht="15.0" customHeight="1">
      <c r="E12851" s="64"/>
      <c r="F12851" s="65"/>
      <c r="G12851" s="64"/>
    </row>
    <row r="12852" ht="15.0" customHeight="1">
      <c r="E12852" s="64"/>
      <c r="F12852" s="65"/>
      <c r="G12852" s="64"/>
    </row>
    <row r="12853" ht="15.0" customHeight="1">
      <c r="E12853" s="64"/>
      <c r="F12853" s="65"/>
      <c r="G12853" s="64"/>
    </row>
    <row r="12854" ht="15.0" customHeight="1">
      <c r="E12854" s="64"/>
      <c r="F12854" s="65"/>
      <c r="G12854" s="64"/>
    </row>
    <row r="12855" ht="15.0" customHeight="1">
      <c r="E12855" s="64"/>
      <c r="F12855" s="65"/>
      <c r="G12855" s="64"/>
    </row>
    <row r="12856" ht="15.0" customHeight="1">
      <c r="E12856" s="64"/>
      <c r="F12856" s="65"/>
      <c r="G12856" s="64"/>
    </row>
    <row r="12857" ht="15.0" customHeight="1">
      <c r="E12857" s="64"/>
      <c r="F12857" s="65"/>
      <c r="G12857" s="64"/>
    </row>
    <row r="12858" ht="15.0" customHeight="1">
      <c r="E12858" s="64"/>
      <c r="F12858" s="65"/>
      <c r="G12858" s="64"/>
    </row>
    <row r="12859" ht="15.0" customHeight="1">
      <c r="E12859" s="64"/>
      <c r="F12859" s="65"/>
      <c r="G12859" s="64"/>
    </row>
    <row r="12860" ht="15.0" customHeight="1">
      <c r="E12860" s="64"/>
      <c r="F12860" s="65"/>
      <c r="G12860" s="64"/>
    </row>
    <row r="12861" ht="15.0" customHeight="1">
      <c r="E12861" s="64"/>
      <c r="F12861" s="65"/>
      <c r="G12861" s="64"/>
    </row>
    <row r="12862" ht="15.0" customHeight="1">
      <c r="E12862" s="64"/>
      <c r="F12862" s="65"/>
      <c r="G12862" s="64"/>
    </row>
    <row r="12863" ht="15.0" customHeight="1">
      <c r="E12863" s="64"/>
      <c r="F12863" s="65"/>
      <c r="G12863" s="64"/>
    </row>
    <row r="12864" ht="15.0" customHeight="1">
      <c r="E12864" s="64"/>
      <c r="F12864" s="65"/>
      <c r="G12864" s="64"/>
    </row>
    <row r="12865" ht="15.0" customHeight="1">
      <c r="E12865" s="64"/>
      <c r="F12865" s="65"/>
      <c r="G12865" s="64"/>
    </row>
    <row r="12866" ht="15.0" customHeight="1">
      <c r="E12866" s="64"/>
      <c r="F12866" s="65"/>
      <c r="G12866" s="64"/>
    </row>
    <row r="12867" ht="15.0" customHeight="1">
      <c r="E12867" s="64"/>
      <c r="F12867" s="65"/>
      <c r="G12867" s="64"/>
    </row>
    <row r="12868" ht="15.0" customHeight="1">
      <c r="E12868" s="64"/>
      <c r="F12868" s="65"/>
      <c r="G12868" s="64"/>
    </row>
    <row r="12869" ht="15.0" customHeight="1">
      <c r="E12869" s="64"/>
      <c r="F12869" s="65"/>
      <c r="G12869" s="64"/>
    </row>
    <row r="12870" ht="15.0" customHeight="1">
      <c r="E12870" s="64"/>
      <c r="F12870" s="65"/>
      <c r="G12870" s="64"/>
    </row>
    <row r="12871" ht="15.0" customHeight="1">
      <c r="E12871" s="64"/>
      <c r="F12871" s="65"/>
      <c r="G12871" s="64"/>
    </row>
    <row r="12872" ht="15.0" customHeight="1">
      <c r="E12872" s="64"/>
      <c r="F12872" s="65"/>
      <c r="G12872" s="64"/>
    </row>
    <row r="12873" ht="15.0" customHeight="1">
      <c r="E12873" s="64"/>
      <c r="F12873" s="65"/>
      <c r="G12873" s="64"/>
    </row>
    <row r="12874" ht="15.0" customHeight="1">
      <c r="E12874" s="64"/>
      <c r="F12874" s="65"/>
      <c r="G12874" s="64"/>
    </row>
    <row r="12875" ht="15.0" customHeight="1">
      <c r="E12875" s="64"/>
      <c r="F12875" s="65"/>
      <c r="G12875" s="64"/>
    </row>
    <row r="12876" ht="15.0" customHeight="1">
      <c r="E12876" s="64"/>
      <c r="F12876" s="65"/>
      <c r="G12876" s="64"/>
    </row>
    <row r="12877" ht="15.0" customHeight="1">
      <c r="E12877" s="64"/>
      <c r="F12877" s="65"/>
      <c r="G12877" s="64"/>
    </row>
    <row r="12878" ht="15.0" customHeight="1">
      <c r="E12878" s="64"/>
      <c r="F12878" s="65"/>
      <c r="G12878" s="64"/>
    </row>
    <row r="12879" ht="15.0" customHeight="1">
      <c r="E12879" s="64"/>
      <c r="F12879" s="65"/>
      <c r="G12879" s="64"/>
    </row>
    <row r="12880" ht="15.0" customHeight="1">
      <c r="E12880" s="64"/>
      <c r="F12880" s="65"/>
      <c r="G12880" s="64"/>
    </row>
    <row r="12881" ht="15.0" customHeight="1">
      <c r="E12881" s="64"/>
      <c r="F12881" s="65"/>
      <c r="G12881" s="64"/>
    </row>
    <row r="12882" ht="15.0" customHeight="1">
      <c r="E12882" s="64"/>
      <c r="F12882" s="65"/>
      <c r="G12882" s="64"/>
    </row>
    <row r="12883" ht="15.0" customHeight="1">
      <c r="E12883" s="64"/>
      <c r="F12883" s="65"/>
      <c r="G12883" s="64"/>
    </row>
    <row r="12884" ht="15.0" customHeight="1">
      <c r="E12884" s="64"/>
      <c r="F12884" s="65"/>
      <c r="G12884" s="64"/>
    </row>
    <row r="12885" ht="15.0" customHeight="1">
      <c r="E12885" s="64"/>
      <c r="F12885" s="65"/>
      <c r="G12885" s="64"/>
    </row>
    <row r="12886" ht="15.0" customHeight="1">
      <c r="E12886" s="64"/>
      <c r="F12886" s="65"/>
      <c r="G12886" s="64"/>
    </row>
    <row r="12887" ht="15.0" customHeight="1">
      <c r="E12887" s="64"/>
      <c r="F12887" s="65"/>
      <c r="G12887" s="64"/>
    </row>
    <row r="12888" ht="15.0" customHeight="1">
      <c r="E12888" s="64"/>
      <c r="F12888" s="65"/>
      <c r="G12888" s="64"/>
    </row>
    <row r="12889" ht="15.0" customHeight="1">
      <c r="E12889" s="64"/>
      <c r="F12889" s="65"/>
      <c r="G12889" s="64"/>
    </row>
    <row r="12890" ht="15.0" customHeight="1">
      <c r="E12890" s="64"/>
      <c r="F12890" s="65"/>
      <c r="G12890" s="64"/>
    </row>
    <row r="12891" ht="15.0" customHeight="1">
      <c r="E12891" s="64"/>
      <c r="F12891" s="65"/>
      <c r="G12891" s="64"/>
    </row>
    <row r="12892" ht="15.0" customHeight="1">
      <c r="E12892" s="64"/>
      <c r="F12892" s="65"/>
      <c r="G12892" s="64"/>
    </row>
    <row r="12893" ht="15.0" customHeight="1">
      <c r="E12893" s="64"/>
      <c r="F12893" s="65"/>
      <c r="G12893" s="64"/>
    </row>
    <row r="12894" ht="15.0" customHeight="1">
      <c r="E12894" s="64"/>
      <c r="F12894" s="65"/>
      <c r="G12894" s="64"/>
    </row>
    <row r="12895" ht="15.0" customHeight="1">
      <c r="E12895" s="64"/>
      <c r="F12895" s="65"/>
      <c r="G12895" s="64"/>
    </row>
    <row r="12896" ht="15.0" customHeight="1">
      <c r="E12896" s="64"/>
      <c r="F12896" s="65"/>
      <c r="G12896" s="64"/>
    </row>
    <row r="12897" ht="15.0" customHeight="1">
      <c r="E12897" s="64"/>
      <c r="F12897" s="65"/>
      <c r="G12897" s="64"/>
    </row>
    <row r="12898" ht="15.0" customHeight="1">
      <c r="E12898" s="64"/>
      <c r="F12898" s="65"/>
      <c r="G12898" s="64"/>
    </row>
    <row r="12899" ht="15.0" customHeight="1">
      <c r="E12899" s="64"/>
      <c r="F12899" s="65"/>
      <c r="G12899" s="64"/>
    </row>
    <row r="12900" ht="15.0" customHeight="1">
      <c r="E12900" s="64"/>
      <c r="F12900" s="65"/>
      <c r="G12900" s="64"/>
    </row>
    <row r="12901" ht="15.0" customHeight="1">
      <c r="E12901" s="64"/>
      <c r="F12901" s="65"/>
      <c r="G12901" s="64"/>
    </row>
    <row r="12902" ht="15.0" customHeight="1">
      <c r="E12902" s="64"/>
      <c r="F12902" s="65"/>
      <c r="G12902" s="64"/>
    </row>
    <row r="12903" ht="15.0" customHeight="1">
      <c r="E12903" s="64"/>
      <c r="F12903" s="65"/>
      <c r="G12903" s="64"/>
    </row>
    <row r="12904" ht="15.0" customHeight="1">
      <c r="E12904" s="64"/>
      <c r="F12904" s="65"/>
      <c r="G12904" s="64"/>
    </row>
    <row r="12905" ht="15.0" customHeight="1">
      <c r="E12905" s="64"/>
      <c r="F12905" s="65"/>
      <c r="G12905" s="64"/>
    </row>
    <row r="12906" ht="15.0" customHeight="1">
      <c r="E12906" s="64"/>
      <c r="F12906" s="65"/>
      <c r="G12906" s="64"/>
    </row>
    <row r="12907" ht="15.0" customHeight="1">
      <c r="E12907" s="64"/>
      <c r="F12907" s="65"/>
      <c r="G12907" s="64"/>
    </row>
    <row r="12908" ht="15.0" customHeight="1">
      <c r="E12908" s="64"/>
      <c r="F12908" s="65"/>
      <c r="G12908" s="64"/>
    </row>
    <row r="12909" ht="15.0" customHeight="1">
      <c r="E12909" s="64"/>
      <c r="F12909" s="65"/>
      <c r="G12909" s="64"/>
    </row>
    <row r="12910" ht="15.0" customHeight="1">
      <c r="E12910" s="64"/>
      <c r="F12910" s="65"/>
      <c r="G12910" s="64"/>
    </row>
    <row r="12911" ht="15.0" customHeight="1">
      <c r="E12911" s="64"/>
      <c r="F12911" s="65"/>
      <c r="G12911" s="64"/>
    </row>
    <row r="12912" ht="15.0" customHeight="1">
      <c r="E12912" s="64"/>
      <c r="F12912" s="65"/>
      <c r="G12912" s="64"/>
    </row>
    <row r="12913" ht="15.0" customHeight="1">
      <c r="E12913" s="64"/>
      <c r="F12913" s="65"/>
      <c r="G12913" s="64"/>
    </row>
    <row r="12914" ht="15.0" customHeight="1">
      <c r="E12914" s="64"/>
      <c r="F12914" s="65"/>
      <c r="G12914" s="64"/>
    </row>
    <row r="12915" ht="15.0" customHeight="1">
      <c r="E12915" s="64"/>
      <c r="F12915" s="65"/>
      <c r="G12915" s="64"/>
    </row>
    <row r="12916" ht="15.0" customHeight="1">
      <c r="E12916" s="64"/>
      <c r="F12916" s="65"/>
      <c r="G12916" s="64"/>
    </row>
    <row r="12917" ht="15.0" customHeight="1">
      <c r="E12917" s="64"/>
      <c r="F12917" s="65"/>
      <c r="G12917" s="64"/>
    </row>
    <row r="12918" ht="15.0" customHeight="1">
      <c r="E12918" s="64"/>
      <c r="F12918" s="65"/>
      <c r="G12918" s="64"/>
    </row>
    <row r="12919" ht="15.0" customHeight="1">
      <c r="E12919" s="64"/>
      <c r="F12919" s="65"/>
      <c r="G12919" s="64"/>
    </row>
    <row r="12920" ht="15.0" customHeight="1">
      <c r="E12920" s="64"/>
      <c r="F12920" s="65"/>
      <c r="G12920" s="64"/>
    </row>
    <row r="12921" ht="15.0" customHeight="1">
      <c r="E12921" s="64"/>
      <c r="F12921" s="65"/>
      <c r="G12921" s="64"/>
    </row>
    <row r="12922" ht="15.0" customHeight="1">
      <c r="E12922" s="64"/>
      <c r="F12922" s="65"/>
      <c r="G12922" s="64"/>
    </row>
    <row r="12923" ht="15.0" customHeight="1">
      <c r="E12923" s="64"/>
      <c r="F12923" s="65"/>
      <c r="G12923" s="64"/>
    </row>
    <row r="12924" ht="15.0" customHeight="1">
      <c r="E12924" s="64"/>
      <c r="F12924" s="65"/>
      <c r="G12924" s="64"/>
    </row>
    <row r="12925" ht="15.0" customHeight="1">
      <c r="E12925" s="64"/>
      <c r="F12925" s="65"/>
      <c r="G12925" s="64"/>
    </row>
    <row r="12926" ht="15.0" customHeight="1">
      <c r="E12926" s="64"/>
      <c r="F12926" s="65"/>
      <c r="G12926" s="64"/>
    </row>
    <row r="12927" ht="15.0" customHeight="1">
      <c r="E12927" s="64"/>
      <c r="F12927" s="65"/>
      <c r="G12927" s="64"/>
    </row>
    <row r="12928" ht="15.0" customHeight="1">
      <c r="E12928" s="64"/>
      <c r="F12928" s="65"/>
      <c r="G12928" s="64"/>
    </row>
    <row r="12929" ht="15.0" customHeight="1">
      <c r="E12929" s="64"/>
      <c r="F12929" s="65"/>
      <c r="G12929" s="64"/>
    </row>
    <row r="12930" ht="15.0" customHeight="1">
      <c r="E12930" s="64"/>
      <c r="F12930" s="65"/>
      <c r="G12930" s="64"/>
    </row>
    <row r="12931" ht="15.0" customHeight="1">
      <c r="E12931" s="64"/>
      <c r="F12931" s="65"/>
      <c r="G12931" s="64"/>
    </row>
    <row r="12932" ht="15.0" customHeight="1">
      <c r="E12932" s="64"/>
      <c r="F12932" s="65"/>
      <c r="G12932" s="64"/>
    </row>
    <row r="12933" ht="15.0" customHeight="1">
      <c r="E12933" s="64"/>
      <c r="F12933" s="65"/>
      <c r="G12933" s="64"/>
    </row>
    <row r="12934" ht="15.0" customHeight="1">
      <c r="E12934" s="64"/>
      <c r="F12934" s="65"/>
      <c r="G12934" s="64"/>
    </row>
    <row r="12935" ht="15.0" customHeight="1">
      <c r="E12935" s="64"/>
      <c r="F12935" s="65"/>
      <c r="G12935" s="64"/>
    </row>
    <row r="12936" ht="15.0" customHeight="1">
      <c r="E12936" s="64"/>
      <c r="F12936" s="65"/>
      <c r="G12936" s="64"/>
    </row>
    <row r="12937" ht="15.0" customHeight="1">
      <c r="E12937" s="64"/>
      <c r="F12937" s="65"/>
      <c r="G12937" s="64"/>
    </row>
    <row r="12938" ht="15.0" customHeight="1">
      <c r="E12938" s="64"/>
      <c r="F12938" s="65"/>
      <c r="G12938" s="64"/>
    </row>
    <row r="12939" ht="15.0" customHeight="1">
      <c r="E12939" s="64"/>
      <c r="F12939" s="65"/>
      <c r="G12939" s="64"/>
    </row>
    <row r="12940" ht="15.0" customHeight="1">
      <c r="E12940" s="64"/>
      <c r="F12940" s="65"/>
      <c r="G12940" s="64"/>
    </row>
    <row r="12941" ht="15.0" customHeight="1">
      <c r="E12941" s="64"/>
      <c r="F12941" s="65"/>
      <c r="G12941" s="64"/>
    </row>
    <row r="12942" ht="15.0" customHeight="1">
      <c r="E12942" s="64"/>
      <c r="F12942" s="65"/>
      <c r="G12942" s="64"/>
    </row>
    <row r="12943" ht="15.0" customHeight="1">
      <c r="E12943" s="64"/>
      <c r="F12943" s="65"/>
      <c r="G12943" s="64"/>
    </row>
    <row r="12944" ht="15.0" customHeight="1">
      <c r="E12944" s="64"/>
      <c r="F12944" s="65"/>
      <c r="G12944" s="64"/>
    </row>
    <row r="12945" ht="15.0" customHeight="1">
      <c r="E12945" s="64"/>
      <c r="F12945" s="65"/>
      <c r="G12945" s="64"/>
    </row>
    <row r="12946" ht="15.0" customHeight="1">
      <c r="E12946" s="64"/>
      <c r="F12946" s="65"/>
      <c r="G12946" s="64"/>
    </row>
    <row r="12947" ht="15.0" customHeight="1">
      <c r="E12947" s="64"/>
      <c r="F12947" s="65"/>
      <c r="G12947" s="64"/>
    </row>
    <row r="12948" ht="15.0" customHeight="1">
      <c r="E12948" s="64"/>
      <c r="F12948" s="65"/>
      <c r="G12948" s="64"/>
    </row>
    <row r="12949" ht="15.0" customHeight="1">
      <c r="E12949" s="64"/>
      <c r="F12949" s="65"/>
      <c r="G12949" s="64"/>
    </row>
    <row r="12950" ht="15.0" customHeight="1">
      <c r="E12950" s="64"/>
      <c r="F12950" s="65"/>
      <c r="G12950" s="64"/>
    </row>
    <row r="12951" ht="15.0" customHeight="1">
      <c r="E12951" s="64"/>
      <c r="F12951" s="65"/>
      <c r="G12951" s="64"/>
    </row>
    <row r="12952" ht="15.0" customHeight="1">
      <c r="E12952" s="64"/>
      <c r="F12952" s="65"/>
      <c r="G12952" s="64"/>
    </row>
    <row r="12953" ht="15.0" customHeight="1">
      <c r="E12953" s="64"/>
      <c r="F12953" s="65"/>
      <c r="G12953" s="64"/>
    </row>
    <row r="12954" ht="15.0" customHeight="1">
      <c r="E12954" s="64"/>
      <c r="F12954" s="65"/>
      <c r="G12954" s="64"/>
    </row>
    <row r="12955" ht="15.0" customHeight="1">
      <c r="E12955" s="64"/>
      <c r="F12955" s="65"/>
      <c r="G12955" s="64"/>
    </row>
    <row r="12956" ht="15.0" customHeight="1">
      <c r="E12956" s="64"/>
      <c r="F12956" s="65"/>
      <c r="G12956" s="64"/>
    </row>
    <row r="12957" ht="15.0" customHeight="1">
      <c r="E12957" s="64"/>
      <c r="F12957" s="65"/>
      <c r="G12957" s="64"/>
    </row>
    <row r="12958" ht="15.0" customHeight="1">
      <c r="E12958" s="64"/>
      <c r="F12958" s="65"/>
      <c r="G12958" s="64"/>
    </row>
    <row r="12959" ht="15.0" customHeight="1">
      <c r="E12959" s="64"/>
      <c r="F12959" s="65"/>
      <c r="G12959" s="64"/>
    </row>
    <row r="12960" ht="15.0" customHeight="1">
      <c r="E12960" s="64"/>
      <c r="F12960" s="65"/>
      <c r="G12960" s="64"/>
    </row>
    <row r="12961" ht="15.0" customHeight="1">
      <c r="E12961" s="64"/>
      <c r="F12961" s="65"/>
      <c r="G12961" s="64"/>
    </row>
    <row r="12962" ht="15.0" customHeight="1">
      <c r="E12962" s="64"/>
      <c r="F12962" s="65"/>
      <c r="G12962" s="64"/>
    </row>
    <row r="12963" ht="15.0" customHeight="1">
      <c r="E12963" s="64"/>
      <c r="F12963" s="65"/>
      <c r="G12963" s="64"/>
    </row>
    <row r="12964" ht="15.0" customHeight="1">
      <c r="E12964" s="64"/>
      <c r="F12964" s="65"/>
      <c r="G12964" s="64"/>
    </row>
    <row r="12965" ht="15.0" customHeight="1">
      <c r="E12965" s="64"/>
      <c r="F12965" s="65"/>
      <c r="G12965" s="64"/>
    </row>
    <row r="12966" ht="15.0" customHeight="1">
      <c r="E12966" s="64"/>
      <c r="F12966" s="65"/>
      <c r="G12966" s="64"/>
    </row>
    <row r="12967" ht="15.0" customHeight="1">
      <c r="E12967" s="64"/>
      <c r="F12967" s="65"/>
      <c r="G12967" s="64"/>
    </row>
    <row r="12968" ht="15.0" customHeight="1">
      <c r="E12968" s="64"/>
      <c r="F12968" s="65"/>
      <c r="G12968" s="64"/>
    </row>
    <row r="12969" ht="15.0" customHeight="1">
      <c r="E12969" s="64"/>
      <c r="F12969" s="65"/>
      <c r="G12969" s="64"/>
    </row>
    <row r="12970" ht="15.0" customHeight="1">
      <c r="E12970" s="64"/>
      <c r="F12970" s="65"/>
      <c r="G12970" s="64"/>
    </row>
    <row r="12971" ht="15.0" customHeight="1">
      <c r="E12971" s="64"/>
      <c r="F12971" s="65"/>
      <c r="G12971" s="64"/>
    </row>
    <row r="12972" ht="15.0" customHeight="1">
      <c r="E12972" s="64"/>
      <c r="F12972" s="65"/>
      <c r="G12972" s="64"/>
    </row>
    <row r="12973" ht="15.0" customHeight="1">
      <c r="E12973" s="64"/>
      <c r="F12973" s="65"/>
      <c r="G12973" s="64"/>
    </row>
    <row r="12974" ht="15.0" customHeight="1">
      <c r="E12974" s="64"/>
      <c r="F12974" s="65"/>
      <c r="G12974" s="64"/>
    </row>
    <row r="12975" ht="15.0" customHeight="1">
      <c r="E12975" s="64"/>
      <c r="F12975" s="65"/>
      <c r="G12975" s="64"/>
    </row>
    <row r="12976" ht="15.0" customHeight="1">
      <c r="E12976" s="64"/>
      <c r="F12976" s="65"/>
      <c r="G12976" s="64"/>
    </row>
    <row r="12977" ht="15.0" customHeight="1">
      <c r="E12977" s="64"/>
      <c r="F12977" s="65"/>
      <c r="G12977" s="64"/>
    </row>
    <row r="12978" ht="15.0" customHeight="1">
      <c r="E12978" s="64"/>
      <c r="F12978" s="65"/>
      <c r="G12978" s="64"/>
    </row>
    <row r="12979" ht="15.0" customHeight="1">
      <c r="E12979" s="64"/>
      <c r="F12979" s="65"/>
      <c r="G12979" s="64"/>
    </row>
    <row r="12980" ht="15.0" customHeight="1">
      <c r="E12980" s="64"/>
      <c r="F12980" s="65"/>
      <c r="G12980" s="64"/>
    </row>
    <row r="12981" ht="15.0" customHeight="1">
      <c r="E12981" s="64"/>
      <c r="F12981" s="65"/>
      <c r="G12981" s="64"/>
    </row>
    <row r="12982" ht="15.0" customHeight="1">
      <c r="E12982" s="64"/>
      <c r="F12982" s="65"/>
      <c r="G12982" s="64"/>
    </row>
    <row r="12983" ht="15.0" customHeight="1">
      <c r="E12983" s="64"/>
      <c r="F12983" s="65"/>
      <c r="G12983" s="64"/>
    </row>
    <row r="12984" ht="15.0" customHeight="1">
      <c r="E12984" s="64"/>
      <c r="F12984" s="65"/>
      <c r="G12984" s="64"/>
    </row>
    <row r="12985" ht="15.0" customHeight="1">
      <c r="E12985" s="64"/>
      <c r="F12985" s="65"/>
      <c r="G12985" s="64"/>
    </row>
    <row r="12986" ht="15.0" customHeight="1">
      <c r="E12986" s="64"/>
      <c r="F12986" s="65"/>
      <c r="G12986" s="64"/>
    </row>
    <row r="12987" ht="15.0" customHeight="1">
      <c r="E12987" s="64"/>
      <c r="F12987" s="65"/>
      <c r="G12987" s="64"/>
    </row>
    <row r="12988" ht="15.0" customHeight="1">
      <c r="E12988" s="64"/>
      <c r="F12988" s="65"/>
      <c r="G12988" s="64"/>
    </row>
    <row r="12989" ht="15.0" customHeight="1">
      <c r="E12989" s="64"/>
      <c r="F12989" s="65"/>
      <c r="G12989" s="64"/>
    </row>
    <row r="12990" ht="15.0" customHeight="1">
      <c r="E12990" s="64"/>
      <c r="F12990" s="65"/>
      <c r="G12990" s="64"/>
    </row>
    <row r="12991" ht="15.0" customHeight="1">
      <c r="E12991" s="64"/>
      <c r="F12991" s="65"/>
      <c r="G12991" s="64"/>
    </row>
    <row r="12992" ht="15.0" customHeight="1">
      <c r="E12992" s="64"/>
      <c r="F12992" s="65"/>
      <c r="G12992" s="64"/>
    </row>
    <row r="12993" ht="15.0" customHeight="1">
      <c r="E12993" s="64"/>
      <c r="F12993" s="65"/>
      <c r="G12993" s="64"/>
    </row>
    <row r="12994" ht="15.0" customHeight="1">
      <c r="E12994" s="64"/>
      <c r="F12994" s="65"/>
      <c r="G12994" s="64"/>
    </row>
    <row r="12995" ht="15.0" customHeight="1">
      <c r="E12995" s="64"/>
      <c r="F12995" s="65"/>
      <c r="G12995" s="64"/>
    </row>
    <row r="12996" ht="15.0" customHeight="1">
      <c r="E12996" s="64"/>
      <c r="F12996" s="65"/>
      <c r="G12996" s="64"/>
    </row>
    <row r="12997" ht="15.0" customHeight="1">
      <c r="E12997" s="64"/>
      <c r="F12997" s="65"/>
      <c r="G12997" s="64"/>
    </row>
    <row r="12998" ht="15.0" customHeight="1">
      <c r="E12998" s="64"/>
      <c r="F12998" s="65"/>
      <c r="G12998" s="64"/>
    </row>
    <row r="12999" ht="15.0" customHeight="1">
      <c r="E12999" s="64"/>
      <c r="F12999" s="65"/>
      <c r="G12999" s="64"/>
    </row>
    <row r="13000" ht="15.0" customHeight="1">
      <c r="E13000" s="64"/>
      <c r="F13000" s="65"/>
      <c r="G13000" s="64"/>
    </row>
    <row r="13001" ht="15.0" customHeight="1">
      <c r="E13001" s="64"/>
      <c r="F13001" s="65"/>
      <c r="G13001" s="64"/>
    </row>
    <row r="13002" ht="15.0" customHeight="1">
      <c r="E13002" s="64"/>
      <c r="F13002" s="65"/>
      <c r="G13002" s="64"/>
    </row>
    <row r="13003" ht="15.0" customHeight="1">
      <c r="E13003" s="64"/>
      <c r="F13003" s="65"/>
      <c r="G13003" s="64"/>
    </row>
    <row r="13004" ht="15.0" customHeight="1">
      <c r="E13004" s="64"/>
      <c r="F13004" s="65"/>
      <c r="G13004" s="64"/>
    </row>
    <row r="13005" ht="15.0" customHeight="1">
      <c r="E13005" s="64"/>
      <c r="F13005" s="65"/>
      <c r="G13005" s="64"/>
    </row>
    <row r="13006" ht="15.0" customHeight="1">
      <c r="E13006" s="64"/>
      <c r="F13006" s="65"/>
      <c r="G13006" s="64"/>
    </row>
    <row r="13007" ht="15.0" customHeight="1">
      <c r="E13007" s="64"/>
      <c r="F13007" s="65"/>
      <c r="G13007" s="64"/>
    </row>
    <row r="13008" ht="15.0" customHeight="1">
      <c r="E13008" s="64"/>
      <c r="F13008" s="65"/>
      <c r="G13008" s="64"/>
    </row>
    <row r="13009" ht="15.0" customHeight="1">
      <c r="E13009" s="64"/>
      <c r="F13009" s="65"/>
      <c r="G13009" s="64"/>
    </row>
    <row r="13010" ht="15.0" customHeight="1">
      <c r="E13010" s="64"/>
      <c r="F13010" s="65"/>
      <c r="G13010" s="64"/>
    </row>
    <row r="13011" ht="15.0" customHeight="1">
      <c r="E13011" s="64"/>
      <c r="F13011" s="65"/>
      <c r="G13011" s="64"/>
    </row>
    <row r="13012" ht="15.0" customHeight="1">
      <c r="E13012" s="64"/>
      <c r="F13012" s="65"/>
      <c r="G13012" s="64"/>
    </row>
    <row r="13013" ht="15.0" customHeight="1">
      <c r="E13013" s="64"/>
      <c r="F13013" s="65"/>
      <c r="G13013" s="64"/>
    </row>
    <row r="13014" ht="15.0" customHeight="1">
      <c r="E13014" s="64"/>
      <c r="F13014" s="65"/>
      <c r="G13014" s="64"/>
    </row>
    <row r="13015" ht="15.0" customHeight="1">
      <c r="E13015" s="64"/>
      <c r="F13015" s="65"/>
      <c r="G13015" s="64"/>
    </row>
    <row r="13016" ht="15.0" customHeight="1">
      <c r="E13016" s="64"/>
      <c r="F13016" s="65"/>
      <c r="G13016" s="64"/>
    </row>
    <row r="13017" ht="15.0" customHeight="1">
      <c r="E13017" s="64"/>
      <c r="F13017" s="65"/>
      <c r="G13017" s="64"/>
    </row>
    <row r="13018" ht="15.0" customHeight="1">
      <c r="E13018" s="64"/>
      <c r="F13018" s="65"/>
      <c r="G13018" s="64"/>
    </row>
    <row r="13019" ht="15.0" customHeight="1">
      <c r="E13019" s="64"/>
      <c r="F13019" s="65"/>
      <c r="G13019" s="64"/>
    </row>
    <row r="13020" ht="15.0" customHeight="1">
      <c r="E13020" s="64"/>
      <c r="F13020" s="65"/>
      <c r="G13020" s="64"/>
    </row>
    <row r="13021" ht="15.0" customHeight="1">
      <c r="E13021" s="64"/>
      <c r="F13021" s="65"/>
      <c r="G13021" s="64"/>
    </row>
    <row r="13022" ht="15.0" customHeight="1">
      <c r="E13022" s="64"/>
      <c r="F13022" s="65"/>
      <c r="G13022" s="64"/>
    </row>
    <row r="13023" ht="15.0" customHeight="1">
      <c r="E13023" s="64"/>
      <c r="F13023" s="65"/>
      <c r="G13023" s="64"/>
    </row>
    <row r="13024" ht="15.0" customHeight="1">
      <c r="E13024" s="64"/>
      <c r="F13024" s="65"/>
      <c r="G13024" s="64"/>
    </row>
    <row r="13025" ht="15.0" customHeight="1">
      <c r="E13025" s="64"/>
      <c r="F13025" s="65"/>
      <c r="G13025" s="64"/>
    </row>
    <row r="13026" ht="15.0" customHeight="1">
      <c r="E13026" s="64"/>
      <c r="F13026" s="65"/>
      <c r="G13026" s="64"/>
    </row>
    <row r="13027" ht="15.0" customHeight="1">
      <c r="E13027" s="64"/>
      <c r="F13027" s="65"/>
      <c r="G13027" s="64"/>
    </row>
    <row r="13028" ht="15.0" customHeight="1">
      <c r="E13028" s="64"/>
      <c r="F13028" s="65"/>
      <c r="G13028" s="64"/>
    </row>
    <row r="13029" ht="15.0" customHeight="1">
      <c r="E13029" s="64"/>
      <c r="F13029" s="65"/>
      <c r="G13029" s="64"/>
    </row>
    <row r="13030" ht="15.0" customHeight="1">
      <c r="E13030" s="64"/>
      <c r="F13030" s="65"/>
      <c r="G13030" s="64"/>
    </row>
    <row r="13031" ht="15.0" customHeight="1">
      <c r="E13031" s="64"/>
      <c r="F13031" s="65"/>
      <c r="G13031" s="64"/>
    </row>
    <row r="13032" ht="15.0" customHeight="1">
      <c r="E13032" s="64"/>
      <c r="F13032" s="65"/>
      <c r="G13032" s="64"/>
    </row>
    <row r="13033" ht="15.0" customHeight="1">
      <c r="E13033" s="64"/>
      <c r="F13033" s="65"/>
      <c r="G13033" s="64"/>
    </row>
    <row r="13034" ht="15.0" customHeight="1">
      <c r="E13034" s="64"/>
      <c r="F13034" s="65"/>
      <c r="G13034" s="64"/>
    </row>
    <row r="13035" ht="15.0" customHeight="1">
      <c r="E13035" s="64"/>
      <c r="F13035" s="65"/>
      <c r="G13035" s="64"/>
    </row>
    <row r="13036" ht="15.0" customHeight="1">
      <c r="E13036" s="64"/>
      <c r="F13036" s="65"/>
      <c r="G13036" s="64"/>
    </row>
    <row r="13037" ht="15.0" customHeight="1">
      <c r="E13037" s="64"/>
      <c r="F13037" s="65"/>
      <c r="G13037" s="64"/>
    </row>
    <row r="13038" ht="15.0" customHeight="1">
      <c r="E13038" s="64"/>
      <c r="F13038" s="65"/>
      <c r="G13038" s="64"/>
    </row>
    <row r="13039" ht="15.0" customHeight="1">
      <c r="E13039" s="64"/>
      <c r="F13039" s="65"/>
      <c r="G13039" s="64"/>
    </row>
    <row r="13040" ht="15.0" customHeight="1">
      <c r="E13040" s="64"/>
      <c r="F13040" s="65"/>
      <c r="G13040" s="64"/>
    </row>
    <row r="13041" ht="15.0" customHeight="1">
      <c r="E13041" s="64"/>
      <c r="F13041" s="65"/>
      <c r="G13041" s="64"/>
    </row>
    <row r="13042" ht="15.0" customHeight="1">
      <c r="E13042" s="64"/>
      <c r="F13042" s="65"/>
      <c r="G13042" s="64"/>
    </row>
    <row r="13043" ht="15.0" customHeight="1">
      <c r="E13043" s="64"/>
      <c r="F13043" s="65"/>
      <c r="G13043" s="64"/>
    </row>
    <row r="13044" ht="15.0" customHeight="1">
      <c r="E13044" s="64"/>
      <c r="F13044" s="65"/>
      <c r="G13044" s="64"/>
    </row>
    <row r="13045" ht="15.0" customHeight="1">
      <c r="E13045" s="64"/>
      <c r="F13045" s="65"/>
      <c r="G13045" s="64"/>
    </row>
    <row r="13046" ht="15.0" customHeight="1">
      <c r="E13046" s="64"/>
      <c r="F13046" s="65"/>
      <c r="G13046" s="64"/>
    </row>
    <row r="13047" ht="15.0" customHeight="1">
      <c r="E13047" s="64"/>
      <c r="F13047" s="65"/>
      <c r="G13047" s="64"/>
    </row>
    <row r="13048" ht="15.0" customHeight="1">
      <c r="E13048" s="64"/>
      <c r="F13048" s="65"/>
      <c r="G13048" s="64"/>
    </row>
    <row r="13049" ht="15.0" customHeight="1">
      <c r="E13049" s="64"/>
      <c r="F13049" s="65"/>
      <c r="G13049" s="64"/>
    </row>
    <row r="13050" ht="15.0" customHeight="1">
      <c r="E13050" s="64"/>
      <c r="F13050" s="65"/>
      <c r="G13050" s="64"/>
    </row>
    <row r="13051" ht="15.0" customHeight="1">
      <c r="E13051" s="64"/>
      <c r="F13051" s="65"/>
      <c r="G13051" s="64"/>
    </row>
    <row r="13052" ht="15.0" customHeight="1">
      <c r="E13052" s="64"/>
      <c r="F13052" s="65"/>
      <c r="G13052" s="64"/>
    </row>
    <row r="13053" ht="15.0" customHeight="1">
      <c r="E13053" s="64"/>
      <c r="F13053" s="65"/>
      <c r="G13053" s="64"/>
    </row>
    <row r="13054" ht="15.0" customHeight="1">
      <c r="E13054" s="64"/>
      <c r="F13054" s="65"/>
      <c r="G13054" s="64"/>
    </row>
    <row r="13055" ht="15.0" customHeight="1">
      <c r="E13055" s="64"/>
      <c r="F13055" s="65"/>
      <c r="G13055" s="64"/>
    </row>
    <row r="13056" ht="15.0" customHeight="1">
      <c r="E13056" s="64"/>
      <c r="F13056" s="65"/>
      <c r="G13056" s="64"/>
    </row>
    <row r="13057" ht="15.0" customHeight="1">
      <c r="E13057" s="64"/>
      <c r="F13057" s="65"/>
      <c r="G13057" s="64"/>
    </row>
    <row r="13058" ht="15.0" customHeight="1">
      <c r="E13058" s="64"/>
      <c r="F13058" s="65"/>
      <c r="G13058" s="64"/>
    </row>
    <row r="13059" ht="15.0" customHeight="1">
      <c r="E13059" s="64"/>
      <c r="F13059" s="65"/>
      <c r="G13059" s="64"/>
    </row>
    <row r="13060" ht="15.0" customHeight="1">
      <c r="E13060" s="64"/>
      <c r="F13060" s="65"/>
      <c r="G13060" s="64"/>
    </row>
    <row r="13061" ht="15.0" customHeight="1">
      <c r="E13061" s="64"/>
      <c r="F13061" s="65"/>
      <c r="G13061" s="64"/>
    </row>
    <row r="13062" ht="15.0" customHeight="1">
      <c r="E13062" s="64"/>
      <c r="F13062" s="65"/>
      <c r="G13062" s="64"/>
    </row>
    <row r="13063" ht="15.0" customHeight="1">
      <c r="E13063" s="64"/>
      <c r="F13063" s="65"/>
      <c r="G13063" s="64"/>
    </row>
    <row r="13064" ht="15.0" customHeight="1">
      <c r="E13064" s="64"/>
      <c r="F13064" s="65"/>
      <c r="G13064" s="64"/>
    </row>
    <row r="13065" ht="15.0" customHeight="1">
      <c r="E13065" s="64"/>
      <c r="F13065" s="65"/>
      <c r="G13065" s="64"/>
    </row>
    <row r="13066" ht="15.0" customHeight="1">
      <c r="E13066" s="64"/>
      <c r="F13066" s="65"/>
      <c r="G13066" s="64"/>
    </row>
    <row r="13067" ht="15.0" customHeight="1">
      <c r="E13067" s="64"/>
      <c r="F13067" s="65"/>
      <c r="G13067" s="64"/>
    </row>
    <row r="13068" ht="15.0" customHeight="1">
      <c r="E13068" s="64"/>
      <c r="F13068" s="65"/>
      <c r="G13068" s="64"/>
    </row>
    <row r="13069" ht="15.0" customHeight="1">
      <c r="E13069" s="64"/>
      <c r="F13069" s="65"/>
      <c r="G13069" s="64"/>
    </row>
    <row r="13070" ht="15.0" customHeight="1">
      <c r="E13070" s="64"/>
      <c r="F13070" s="65"/>
      <c r="G13070" s="64"/>
    </row>
    <row r="13071" ht="15.0" customHeight="1">
      <c r="E13071" s="64"/>
      <c r="F13071" s="65"/>
      <c r="G13071" s="64"/>
    </row>
    <row r="13072" ht="15.0" customHeight="1">
      <c r="E13072" s="64"/>
      <c r="F13072" s="65"/>
      <c r="G13072" s="64"/>
    </row>
    <row r="13073" ht="15.0" customHeight="1">
      <c r="E13073" s="64"/>
      <c r="F13073" s="65"/>
      <c r="G13073" s="64"/>
    </row>
    <row r="13074" ht="15.0" customHeight="1">
      <c r="E13074" s="64"/>
      <c r="F13074" s="65"/>
      <c r="G13074" s="64"/>
    </row>
    <row r="13075" ht="15.0" customHeight="1">
      <c r="E13075" s="64"/>
      <c r="F13075" s="65"/>
      <c r="G13075" s="64"/>
    </row>
    <row r="13076" ht="15.0" customHeight="1">
      <c r="E13076" s="64"/>
      <c r="F13076" s="65"/>
      <c r="G13076" s="64"/>
    </row>
    <row r="13077" ht="15.0" customHeight="1">
      <c r="E13077" s="64"/>
      <c r="F13077" s="65"/>
      <c r="G13077" s="64"/>
    </row>
    <row r="13078" ht="15.0" customHeight="1">
      <c r="E13078" s="64"/>
      <c r="F13078" s="65"/>
      <c r="G13078" s="64"/>
    </row>
    <row r="13079" ht="15.0" customHeight="1">
      <c r="E13079" s="64"/>
      <c r="F13079" s="65"/>
      <c r="G13079" s="64"/>
    </row>
    <row r="13080" ht="15.0" customHeight="1">
      <c r="E13080" s="64"/>
      <c r="F13080" s="65"/>
      <c r="G13080" s="64"/>
    </row>
    <row r="13081" ht="15.0" customHeight="1">
      <c r="E13081" s="64"/>
      <c r="F13081" s="65"/>
      <c r="G13081" s="64"/>
    </row>
    <row r="13082" ht="15.0" customHeight="1">
      <c r="E13082" s="64"/>
      <c r="F13082" s="65"/>
      <c r="G13082" s="64"/>
    </row>
    <row r="13083" ht="15.0" customHeight="1">
      <c r="E13083" s="64"/>
      <c r="F13083" s="65"/>
      <c r="G13083" s="64"/>
    </row>
    <row r="13084" ht="15.0" customHeight="1">
      <c r="E13084" s="64"/>
      <c r="F13084" s="65"/>
      <c r="G13084" s="64"/>
    </row>
    <row r="13085" ht="15.0" customHeight="1">
      <c r="E13085" s="64"/>
      <c r="F13085" s="65"/>
      <c r="G13085" s="64"/>
    </row>
    <row r="13086" ht="15.0" customHeight="1">
      <c r="E13086" s="64"/>
      <c r="F13086" s="65"/>
      <c r="G13086" s="64"/>
    </row>
    <row r="13087" ht="15.0" customHeight="1">
      <c r="E13087" s="64"/>
      <c r="F13087" s="65"/>
      <c r="G13087" s="64"/>
    </row>
    <row r="13088" ht="15.0" customHeight="1">
      <c r="E13088" s="64"/>
      <c r="F13088" s="65"/>
      <c r="G13088" s="64"/>
    </row>
    <row r="13089" ht="15.0" customHeight="1">
      <c r="E13089" s="64"/>
      <c r="F13089" s="65"/>
      <c r="G13089" s="64"/>
    </row>
    <row r="13090" ht="15.0" customHeight="1">
      <c r="E13090" s="64"/>
      <c r="F13090" s="65"/>
      <c r="G13090" s="64"/>
    </row>
    <row r="13091" ht="15.0" customHeight="1">
      <c r="E13091" s="64"/>
      <c r="F13091" s="65"/>
      <c r="G13091" s="64"/>
    </row>
    <row r="13092" ht="15.0" customHeight="1">
      <c r="E13092" s="64"/>
      <c r="F13092" s="65"/>
      <c r="G13092" s="64"/>
    </row>
    <row r="13093" ht="15.0" customHeight="1">
      <c r="E13093" s="64"/>
      <c r="F13093" s="65"/>
      <c r="G13093" s="64"/>
    </row>
    <row r="13094" ht="15.0" customHeight="1">
      <c r="E13094" s="64"/>
      <c r="F13094" s="65"/>
      <c r="G13094" s="64"/>
    </row>
    <row r="13095" ht="15.0" customHeight="1">
      <c r="E13095" s="64"/>
      <c r="F13095" s="65"/>
      <c r="G13095" s="64"/>
    </row>
    <row r="13096" ht="15.0" customHeight="1">
      <c r="E13096" s="64"/>
      <c r="F13096" s="65"/>
      <c r="G13096" s="64"/>
    </row>
    <row r="13097" ht="15.0" customHeight="1">
      <c r="E13097" s="64"/>
      <c r="F13097" s="65"/>
      <c r="G13097" s="64"/>
    </row>
    <row r="13098" ht="15.0" customHeight="1">
      <c r="E13098" s="64"/>
      <c r="F13098" s="65"/>
      <c r="G13098" s="64"/>
    </row>
    <row r="13099" ht="15.0" customHeight="1">
      <c r="E13099" s="64"/>
      <c r="F13099" s="65"/>
      <c r="G13099" s="64"/>
    </row>
    <row r="13100" ht="15.0" customHeight="1">
      <c r="E13100" s="64"/>
      <c r="F13100" s="65"/>
      <c r="G13100" s="64"/>
    </row>
    <row r="13101" ht="15.0" customHeight="1">
      <c r="E13101" s="64"/>
      <c r="F13101" s="65"/>
      <c r="G13101" s="64"/>
    </row>
    <row r="13102" ht="15.0" customHeight="1">
      <c r="E13102" s="64"/>
      <c r="F13102" s="65"/>
      <c r="G13102" s="64"/>
    </row>
    <row r="13103" ht="15.0" customHeight="1">
      <c r="E13103" s="64"/>
      <c r="F13103" s="65"/>
      <c r="G13103" s="64"/>
    </row>
    <row r="13104" ht="15.0" customHeight="1">
      <c r="E13104" s="64"/>
      <c r="F13104" s="65"/>
      <c r="G13104" s="64"/>
    </row>
    <row r="13105" ht="15.0" customHeight="1">
      <c r="E13105" s="64"/>
      <c r="F13105" s="65"/>
      <c r="G13105" s="64"/>
    </row>
    <row r="13106" ht="15.0" customHeight="1">
      <c r="E13106" s="64"/>
      <c r="F13106" s="65"/>
      <c r="G13106" s="64"/>
    </row>
    <row r="13107" ht="15.0" customHeight="1">
      <c r="E13107" s="64"/>
      <c r="F13107" s="65"/>
      <c r="G13107" s="64"/>
    </row>
    <row r="13108" ht="15.0" customHeight="1">
      <c r="E13108" s="64"/>
      <c r="F13108" s="65"/>
      <c r="G13108" s="64"/>
    </row>
    <row r="13109" ht="15.0" customHeight="1">
      <c r="E13109" s="64"/>
      <c r="F13109" s="65"/>
      <c r="G13109" s="64"/>
    </row>
    <row r="13110" ht="15.0" customHeight="1">
      <c r="E13110" s="64"/>
      <c r="F13110" s="65"/>
      <c r="G13110" s="64"/>
    </row>
    <row r="13111" ht="15.0" customHeight="1">
      <c r="E13111" s="64"/>
      <c r="F13111" s="65"/>
      <c r="G13111" s="64"/>
    </row>
    <row r="13112" ht="15.0" customHeight="1">
      <c r="E13112" s="64"/>
      <c r="F13112" s="65"/>
      <c r="G13112" s="64"/>
    </row>
    <row r="13113" ht="15.0" customHeight="1">
      <c r="E13113" s="64"/>
      <c r="F13113" s="65"/>
      <c r="G13113" s="64"/>
    </row>
    <row r="13114" ht="15.0" customHeight="1">
      <c r="E13114" s="64"/>
      <c r="F13114" s="65"/>
      <c r="G13114" s="64"/>
    </row>
    <row r="13115" ht="15.0" customHeight="1">
      <c r="E13115" s="64"/>
      <c r="F13115" s="65"/>
      <c r="G13115" s="64"/>
    </row>
    <row r="13116" ht="15.0" customHeight="1">
      <c r="E13116" s="64"/>
      <c r="F13116" s="65"/>
      <c r="G13116" s="64"/>
    </row>
    <row r="13117" ht="15.0" customHeight="1">
      <c r="E13117" s="64"/>
      <c r="F13117" s="65"/>
      <c r="G13117" s="64"/>
    </row>
    <row r="13118" ht="15.0" customHeight="1">
      <c r="E13118" s="64"/>
      <c r="F13118" s="65"/>
      <c r="G13118" s="64"/>
    </row>
    <row r="13119" ht="15.0" customHeight="1">
      <c r="E13119" s="64"/>
      <c r="F13119" s="65"/>
      <c r="G13119" s="64"/>
    </row>
    <row r="13120" ht="15.0" customHeight="1">
      <c r="E13120" s="64"/>
      <c r="F13120" s="65"/>
      <c r="G13120" s="64"/>
    </row>
    <row r="13121" ht="15.0" customHeight="1">
      <c r="E13121" s="64"/>
      <c r="F13121" s="65"/>
      <c r="G13121" s="64"/>
    </row>
    <row r="13122" ht="15.0" customHeight="1">
      <c r="E13122" s="64"/>
      <c r="F13122" s="65"/>
      <c r="G13122" s="64"/>
    </row>
    <row r="13123" ht="15.0" customHeight="1">
      <c r="E13123" s="64"/>
      <c r="F13123" s="65"/>
      <c r="G13123" s="64"/>
    </row>
    <row r="13124" ht="15.0" customHeight="1">
      <c r="E13124" s="64"/>
      <c r="F13124" s="65"/>
      <c r="G13124" s="64"/>
    </row>
    <row r="13125" ht="15.0" customHeight="1">
      <c r="E13125" s="64"/>
      <c r="F13125" s="65"/>
      <c r="G13125" s="64"/>
    </row>
    <row r="13126" ht="15.0" customHeight="1">
      <c r="E13126" s="64"/>
      <c r="F13126" s="65"/>
      <c r="G13126" s="64"/>
    </row>
    <row r="13127" ht="15.0" customHeight="1">
      <c r="E13127" s="64"/>
      <c r="F13127" s="65"/>
      <c r="G13127" s="64"/>
    </row>
    <row r="13128" ht="15.0" customHeight="1">
      <c r="E13128" s="64"/>
      <c r="F13128" s="65"/>
      <c r="G13128" s="64"/>
    </row>
    <row r="13129" ht="15.0" customHeight="1">
      <c r="E13129" s="64"/>
      <c r="F13129" s="65"/>
      <c r="G13129" s="64"/>
    </row>
    <row r="13130" ht="15.0" customHeight="1">
      <c r="E13130" s="64"/>
      <c r="F13130" s="65"/>
      <c r="G13130" s="64"/>
    </row>
    <row r="13131" ht="15.0" customHeight="1">
      <c r="E13131" s="64"/>
      <c r="F13131" s="65"/>
      <c r="G13131" s="64"/>
    </row>
    <row r="13132" ht="15.0" customHeight="1">
      <c r="E13132" s="64"/>
      <c r="F13132" s="65"/>
      <c r="G13132" s="64"/>
    </row>
    <row r="13133" ht="15.0" customHeight="1">
      <c r="E13133" s="64"/>
      <c r="F13133" s="65"/>
      <c r="G13133" s="64"/>
    </row>
    <row r="13134" ht="15.0" customHeight="1">
      <c r="E13134" s="64"/>
      <c r="F13134" s="65"/>
      <c r="G13134" s="64"/>
    </row>
    <row r="13135" ht="15.0" customHeight="1">
      <c r="E13135" s="64"/>
      <c r="F13135" s="65"/>
      <c r="G13135" s="64"/>
    </row>
    <row r="13136" ht="15.0" customHeight="1">
      <c r="E13136" s="64"/>
      <c r="F13136" s="65"/>
      <c r="G13136" s="64"/>
    </row>
    <row r="13137" ht="15.0" customHeight="1">
      <c r="E13137" s="64"/>
      <c r="F13137" s="65"/>
      <c r="G13137" s="64"/>
    </row>
    <row r="13138" ht="15.0" customHeight="1">
      <c r="E13138" s="64"/>
      <c r="F13138" s="65"/>
      <c r="G13138" s="64"/>
    </row>
    <row r="13139" ht="15.0" customHeight="1">
      <c r="E13139" s="64"/>
      <c r="F13139" s="65"/>
      <c r="G13139" s="64"/>
    </row>
    <row r="13140" ht="15.0" customHeight="1">
      <c r="E13140" s="64"/>
      <c r="F13140" s="65"/>
      <c r="G13140" s="64"/>
    </row>
    <row r="13141" ht="15.0" customHeight="1">
      <c r="E13141" s="64"/>
      <c r="F13141" s="65"/>
      <c r="G13141" s="64"/>
    </row>
    <row r="13142" ht="15.0" customHeight="1">
      <c r="E13142" s="64"/>
      <c r="F13142" s="65"/>
      <c r="G13142" s="64"/>
    </row>
    <row r="13143" ht="15.0" customHeight="1">
      <c r="E13143" s="64"/>
      <c r="F13143" s="65"/>
      <c r="G13143" s="64"/>
    </row>
    <row r="13144" ht="15.0" customHeight="1">
      <c r="E13144" s="64"/>
      <c r="F13144" s="65"/>
      <c r="G13144" s="64"/>
    </row>
    <row r="13145" ht="15.0" customHeight="1">
      <c r="E13145" s="64"/>
      <c r="F13145" s="65"/>
      <c r="G13145" s="64"/>
    </row>
    <row r="13146" ht="15.0" customHeight="1">
      <c r="E13146" s="64"/>
      <c r="F13146" s="65"/>
      <c r="G13146" s="64"/>
    </row>
    <row r="13147" ht="15.0" customHeight="1">
      <c r="E13147" s="64"/>
      <c r="F13147" s="65"/>
      <c r="G13147" s="64"/>
    </row>
    <row r="13148" ht="15.0" customHeight="1">
      <c r="E13148" s="64"/>
      <c r="F13148" s="65"/>
      <c r="G13148" s="64"/>
    </row>
    <row r="13149" ht="15.0" customHeight="1">
      <c r="E13149" s="64"/>
      <c r="F13149" s="65"/>
      <c r="G13149" s="64"/>
    </row>
    <row r="13150" ht="15.0" customHeight="1">
      <c r="E13150" s="64"/>
      <c r="F13150" s="65"/>
      <c r="G13150" s="64"/>
    </row>
    <row r="13151" ht="15.0" customHeight="1">
      <c r="E13151" s="64"/>
      <c r="F13151" s="65"/>
      <c r="G13151" s="64"/>
    </row>
    <row r="13152" ht="15.0" customHeight="1">
      <c r="E13152" s="64"/>
      <c r="F13152" s="65"/>
      <c r="G13152" s="64"/>
    </row>
    <row r="13153" ht="15.0" customHeight="1">
      <c r="E13153" s="64"/>
      <c r="F13153" s="65"/>
      <c r="G13153" s="64"/>
    </row>
    <row r="13154" ht="15.0" customHeight="1">
      <c r="E13154" s="64"/>
      <c r="F13154" s="65"/>
      <c r="G13154" s="64"/>
    </row>
    <row r="13155" ht="15.0" customHeight="1">
      <c r="E13155" s="64"/>
      <c r="F13155" s="65"/>
      <c r="G13155" s="64"/>
    </row>
    <row r="13156" ht="15.0" customHeight="1">
      <c r="E13156" s="64"/>
      <c r="F13156" s="65"/>
      <c r="G13156" s="64"/>
    </row>
    <row r="13157" ht="15.0" customHeight="1">
      <c r="E13157" s="64"/>
      <c r="F13157" s="65"/>
      <c r="G13157" s="64"/>
    </row>
    <row r="13158" ht="15.0" customHeight="1">
      <c r="E13158" s="64"/>
      <c r="F13158" s="65"/>
      <c r="G13158" s="64"/>
    </row>
    <row r="13159" ht="15.0" customHeight="1">
      <c r="E13159" s="64"/>
      <c r="F13159" s="65"/>
      <c r="G13159" s="64"/>
    </row>
    <row r="13160" ht="15.0" customHeight="1">
      <c r="E13160" s="64"/>
      <c r="F13160" s="65"/>
      <c r="G13160" s="64"/>
    </row>
    <row r="13161" ht="15.0" customHeight="1">
      <c r="E13161" s="64"/>
      <c r="F13161" s="65"/>
      <c r="G13161" s="64"/>
    </row>
    <row r="13162" ht="15.0" customHeight="1">
      <c r="E13162" s="64"/>
      <c r="F13162" s="65"/>
      <c r="G13162" s="64"/>
    </row>
    <row r="13163" ht="15.0" customHeight="1">
      <c r="E13163" s="64"/>
      <c r="F13163" s="65"/>
      <c r="G13163" s="64"/>
    </row>
    <row r="13164" ht="15.0" customHeight="1">
      <c r="E13164" s="64"/>
      <c r="F13164" s="65"/>
      <c r="G13164" s="64"/>
    </row>
    <row r="13165" ht="15.0" customHeight="1">
      <c r="E13165" s="64"/>
      <c r="F13165" s="65"/>
      <c r="G13165" s="64"/>
    </row>
    <row r="13166" ht="15.0" customHeight="1">
      <c r="E13166" s="64"/>
      <c r="F13166" s="65"/>
      <c r="G13166" s="64"/>
    </row>
    <row r="13167" ht="15.0" customHeight="1">
      <c r="E13167" s="64"/>
      <c r="F13167" s="65"/>
      <c r="G13167" s="64"/>
    </row>
    <row r="13168" ht="15.0" customHeight="1">
      <c r="E13168" s="64"/>
      <c r="F13168" s="65"/>
      <c r="G13168" s="64"/>
    </row>
    <row r="13169" ht="15.0" customHeight="1">
      <c r="E13169" s="64"/>
      <c r="F13169" s="65"/>
      <c r="G13169" s="64"/>
    </row>
    <row r="13170" ht="15.0" customHeight="1">
      <c r="E13170" s="64"/>
      <c r="F13170" s="65"/>
      <c r="G13170" s="64"/>
    </row>
    <row r="13171" ht="15.0" customHeight="1">
      <c r="E13171" s="64"/>
      <c r="F13171" s="65"/>
      <c r="G13171" s="64"/>
    </row>
    <row r="13172" ht="15.0" customHeight="1">
      <c r="E13172" s="64"/>
      <c r="F13172" s="65"/>
      <c r="G13172" s="64"/>
    </row>
    <row r="13173" ht="15.0" customHeight="1">
      <c r="E13173" s="64"/>
      <c r="F13173" s="65"/>
      <c r="G13173" s="64"/>
    </row>
    <row r="13174" ht="15.0" customHeight="1">
      <c r="E13174" s="64"/>
      <c r="F13174" s="65"/>
      <c r="G13174" s="64"/>
    </row>
    <row r="13175" ht="15.0" customHeight="1">
      <c r="E13175" s="64"/>
      <c r="F13175" s="65"/>
      <c r="G13175" s="64"/>
    </row>
    <row r="13176" ht="15.0" customHeight="1">
      <c r="E13176" s="64"/>
      <c r="F13176" s="65"/>
      <c r="G13176" s="64"/>
    </row>
    <row r="13177" ht="15.0" customHeight="1">
      <c r="E13177" s="64"/>
      <c r="F13177" s="65"/>
      <c r="G13177" s="64"/>
    </row>
    <row r="13178" ht="15.0" customHeight="1">
      <c r="E13178" s="64"/>
      <c r="F13178" s="65"/>
      <c r="G13178" s="64"/>
    </row>
    <row r="13179" ht="15.0" customHeight="1">
      <c r="E13179" s="64"/>
      <c r="F13179" s="65"/>
      <c r="G13179" s="64"/>
    </row>
    <row r="13180" ht="15.0" customHeight="1">
      <c r="E13180" s="64"/>
      <c r="F13180" s="65"/>
      <c r="G13180" s="64"/>
    </row>
    <row r="13181" ht="15.0" customHeight="1">
      <c r="E13181" s="64"/>
      <c r="F13181" s="65"/>
      <c r="G13181" s="64"/>
    </row>
    <row r="13182" ht="15.0" customHeight="1">
      <c r="E13182" s="64"/>
      <c r="F13182" s="65"/>
      <c r="G13182" s="64"/>
    </row>
    <row r="13183" ht="15.0" customHeight="1">
      <c r="E13183" s="64"/>
      <c r="F13183" s="65"/>
      <c r="G13183" s="64"/>
    </row>
    <row r="13184" ht="15.0" customHeight="1">
      <c r="E13184" s="64"/>
      <c r="F13184" s="65"/>
      <c r="G13184" s="64"/>
    </row>
    <row r="13185" ht="15.0" customHeight="1">
      <c r="E13185" s="64"/>
      <c r="F13185" s="65"/>
      <c r="G13185" s="64"/>
    </row>
    <row r="13186" ht="15.0" customHeight="1">
      <c r="E13186" s="64"/>
      <c r="F13186" s="65"/>
      <c r="G13186" s="64"/>
    </row>
    <row r="13187" ht="15.0" customHeight="1">
      <c r="E13187" s="64"/>
      <c r="F13187" s="65"/>
      <c r="G13187" s="64"/>
    </row>
    <row r="13188" ht="15.0" customHeight="1">
      <c r="E13188" s="64"/>
      <c r="F13188" s="65"/>
      <c r="G13188" s="64"/>
    </row>
    <row r="13189" ht="15.0" customHeight="1">
      <c r="E13189" s="64"/>
      <c r="F13189" s="65"/>
      <c r="G13189" s="64"/>
    </row>
    <row r="13190" ht="15.0" customHeight="1">
      <c r="E13190" s="64"/>
      <c r="F13190" s="65"/>
      <c r="G13190" s="64"/>
    </row>
    <row r="13191" ht="15.0" customHeight="1">
      <c r="E13191" s="64"/>
      <c r="F13191" s="65"/>
      <c r="G13191" s="64"/>
    </row>
    <row r="13192" ht="15.0" customHeight="1">
      <c r="E13192" s="64"/>
      <c r="F13192" s="65"/>
      <c r="G13192" s="64"/>
    </row>
    <row r="13193" ht="15.0" customHeight="1">
      <c r="E13193" s="64"/>
      <c r="F13193" s="65"/>
      <c r="G13193" s="64"/>
    </row>
    <row r="13194" ht="15.0" customHeight="1">
      <c r="E13194" s="64"/>
      <c r="F13194" s="65"/>
      <c r="G13194" s="64"/>
    </row>
    <row r="13195" ht="15.0" customHeight="1">
      <c r="E13195" s="64"/>
      <c r="F13195" s="65"/>
      <c r="G13195" s="64"/>
    </row>
    <row r="13196" ht="15.0" customHeight="1">
      <c r="E13196" s="64"/>
      <c r="F13196" s="65"/>
      <c r="G13196" s="64"/>
    </row>
    <row r="13197" ht="15.0" customHeight="1">
      <c r="E13197" s="64"/>
      <c r="F13197" s="65"/>
      <c r="G13197" s="64"/>
    </row>
    <row r="13198" ht="15.0" customHeight="1">
      <c r="E13198" s="64"/>
      <c r="F13198" s="65"/>
      <c r="G13198" s="64"/>
    </row>
    <row r="13199" ht="15.0" customHeight="1">
      <c r="E13199" s="64"/>
      <c r="F13199" s="65"/>
      <c r="G13199" s="64"/>
    </row>
    <row r="13200" ht="15.0" customHeight="1">
      <c r="E13200" s="64"/>
      <c r="F13200" s="65"/>
      <c r="G13200" s="64"/>
    </row>
    <row r="13201" ht="15.0" customHeight="1">
      <c r="E13201" s="64"/>
      <c r="F13201" s="65"/>
      <c r="G13201" s="64"/>
    </row>
    <row r="13202" ht="15.0" customHeight="1">
      <c r="E13202" s="64"/>
      <c r="F13202" s="65"/>
      <c r="G13202" s="64"/>
    </row>
    <row r="13203" ht="15.0" customHeight="1">
      <c r="E13203" s="64"/>
      <c r="F13203" s="65"/>
      <c r="G13203" s="64"/>
    </row>
    <row r="13204" ht="15.0" customHeight="1">
      <c r="E13204" s="64"/>
      <c r="F13204" s="65"/>
      <c r="G13204" s="64"/>
    </row>
    <row r="13205" ht="15.0" customHeight="1">
      <c r="E13205" s="64"/>
      <c r="F13205" s="65"/>
      <c r="G13205" s="64"/>
    </row>
    <row r="13206" ht="15.0" customHeight="1">
      <c r="E13206" s="64"/>
      <c r="F13206" s="65"/>
      <c r="G13206" s="64"/>
    </row>
    <row r="13207" ht="15.0" customHeight="1">
      <c r="E13207" s="64"/>
      <c r="F13207" s="65"/>
      <c r="G13207" s="64"/>
    </row>
    <row r="13208" ht="15.0" customHeight="1">
      <c r="E13208" s="64"/>
      <c r="F13208" s="65"/>
      <c r="G13208" s="64"/>
    </row>
    <row r="13209" ht="15.0" customHeight="1">
      <c r="E13209" s="64"/>
      <c r="F13209" s="65"/>
      <c r="G13209" s="64"/>
    </row>
    <row r="13210" ht="15.0" customHeight="1">
      <c r="E13210" s="64"/>
      <c r="F13210" s="65"/>
      <c r="G13210" s="64"/>
    </row>
    <row r="13211" ht="15.0" customHeight="1">
      <c r="E13211" s="64"/>
      <c r="F13211" s="65"/>
      <c r="G13211" s="64"/>
    </row>
    <row r="13212" ht="15.0" customHeight="1">
      <c r="E13212" s="64"/>
      <c r="F13212" s="65"/>
      <c r="G13212" s="64"/>
    </row>
    <row r="13213" ht="15.0" customHeight="1">
      <c r="E13213" s="64"/>
      <c r="F13213" s="65"/>
      <c r="G13213" s="64"/>
    </row>
    <row r="13214" ht="15.0" customHeight="1">
      <c r="E13214" s="64"/>
      <c r="F13214" s="65"/>
      <c r="G13214" s="64"/>
    </row>
    <row r="13215" ht="15.0" customHeight="1">
      <c r="E13215" s="64"/>
      <c r="F13215" s="65"/>
      <c r="G13215" s="64"/>
    </row>
    <row r="13216" ht="15.0" customHeight="1">
      <c r="E13216" s="64"/>
      <c r="F13216" s="65"/>
      <c r="G13216" s="64"/>
    </row>
    <row r="13217" ht="15.0" customHeight="1">
      <c r="E13217" s="64"/>
      <c r="F13217" s="65"/>
      <c r="G13217" s="64"/>
    </row>
    <row r="13218" ht="15.0" customHeight="1">
      <c r="E13218" s="64"/>
      <c r="F13218" s="65"/>
      <c r="G13218" s="64"/>
    </row>
    <row r="13219" ht="15.0" customHeight="1">
      <c r="E13219" s="64"/>
      <c r="F13219" s="65"/>
      <c r="G13219" s="64"/>
    </row>
    <row r="13220" ht="15.0" customHeight="1">
      <c r="E13220" s="64"/>
      <c r="F13220" s="65"/>
      <c r="G13220" s="64"/>
    </row>
    <row r="13221" ht="15.0" customHeight="1">
      <c r="E13221" s="64"/>
      <c r="F13221" s="65"/>
      <c r="G13221" s="64"/>
    </row>
    <row r="13222" ht="15.0" customHeight="1">
      <c r="E13222" s="64"/>
      <c r="F13222" s="65"/>
      <c r="G13222" s="64"/>
    </row>
    <row r="13223" ht="15.0" customHeight="1">
      <c r="E13223" s="64"/>
      <c r="F13223" s="65"/>
      <c r="G13223" s="64"/>
    </row>
    <row r="13224" ht="15.0" customHeight="1">
      <c r="E13224" s="64"/>
      <c r="F13224" s="65"/>
      <c r="G13224" s="64"/>
    </row>
    <row r="13225" ht="15.0" customHeight="1">
      <c r="E13225" s="64"/>
      <c r="F13225" s="65"/>
      <c r="G13225" s="64"/>
    </row>
    <row r="13226" ht="15.0" customHeight="1">
      <c r="E13226" s="64"/>
      <c r="F13226" s="65"/>
      <c r="G13226" s="64"/>
    </row>
    <row r="13227" ht="15.0" customHeight="1">
      <c r="E13227" s="64"/>
      <c r="F13227" s="65"/>
      <c r="G13227" s="64"/>
    </row>
    <row r="13228" ht="15.0" customHeight="1">
      <c r="E13228" s="64"/>
      <c r="F13228" s="65"/>
      <c r="G13228" s="64"/>
    </row>
    <row r="13229" ht="15.0" customHeight="1">
      <c r="E13229" s="64"/>
      <c r="F13229" s="65"/>
      <c r="G13229" s="64"/>
    </row>
    <row r="13230" ht="15.0" customHeight="1">
      <c r="E13230" s="64"/>
      <c r="F13230" s="65"/>
      <c r="G13230" s="64"/>
    </row>
    <row r="13231" ht="15.0" customHeight="1">
      <c r="E13231" s="64"/>
      <c r="F13231" s="65"/>
      <c r="G13231" s="64"/>
    </row>
    <row r="13232" ht="15.0" customHeight="1">
      <c r="E13232" s="64"/>
      <c r="F13232" s="65"/>
      <c r="G13232" s="64"/>
    </row>
    <row r="13233" ht="15.0" customHeight="1">
      <c r="E13233" s="64"/>
      <c r="F13233" s="65"/>
      <c r="G13233" s="64"/>
    </row>
    <row r="13234" ht="15.0" customHeight="1">
      <c r="E13234" s="64"/>
      <c r="F13234" s="65"/>
      <c r="G13234" s="64"/>
    </row>
    <row r="13235" ht="15.0" customHeight="1">
      <c r="E13235" s="64"/>
      <c r="F13235" s="65"/>
      <c r="G13235" s="64"/>
    </row>
    <row r="13236" ht="15.0" customHeight="1">
      <c r="E13236" s="64"/>
      <c r="F13236" s="65"/>
      <c r="G13236" s="64"/>
    </row>
    <row r="13237" ht="15.0" customHeight="1">
      <c r="E13237" s="64"/>
      <c r="F13237" s="65"/>
      <c r="G13237" s="64"/>
    </row>
    <row r="13238" ht="15.0" customHeight="1">
      <c r="E13238" s="64"/>
      <c r="F13238" s="65"/>
      <c r="G13238" s="64"/>
    </row>
    <row r="13239" ht="15.0" customHeight="1">
      <c r="E13239" s="64"/>
      <c r="F13239" s="65"/>
      <c r="G13239" s="64"/>
    </row>
    <row r="13240" ht="15.0" customHeight="1">
      <c r="E13240" s="64"/>
      <c r="F13240" s="65"/>
      <c r="G13240" s="64"/>
    </row>
    <row r="13241" ht="15.0" customHeight="1">
      <c r="E13241" s="64"/>
      <c r="F13241" s="65"/>
      <c r="G13241" s="64"/>
    </row>
    <row r="13242" ht="15.0" customHeight="1">
      <c r="E13242" s="64"/>
      <c r="F13242" s="65"/>
      <c r="G13242" s="64"/>
    </row>
    <row r="13243" ht="15.0" customHeight="1">
      <c r="E13243" s="64"/>
      <c r="F13243" s="65"/>
      <c r="G13243" s="64"/>
    </row>
    <row r="13244" ht="15.0" customHeight="1">
      <c r="E13244" s="64"/>
      <c r="F13244" s="65"/>
      <c r="G13244" s="64"/>
    </row>
    <row r="13245" ht="15.0" customHeight="1">
      <c r="E13245" s="64"/>
      <c r="F13245" s="65"/>
      <c r="G13245" s="64"/>
    </row>
    <row r="13246" ht="15.0" customHeight="1">
      <c r="E13246" s="64"/>
      <c r="F13246" s="65"/>
      <c r="G13246" s="64"/>
    </row>
    <row r="13247" ht="15.0" customHeight="1">
      <c r="E13247" s="64"/>
      <c r="F13247" s="65"/>
      <c r="G13247" s="64"/>
    </row>
    <row r="13248" ht="15.0" customHeight="1">
      <c r="E13248" s="64"/>
      <c r="F13248" s="65"/>
      <c r="G13248" s="64"/>
    </row>
    <row r="13249" ht="15.0" customHeight="1">
      <c r="E13249" s="64"/>
      <c r="F13249" s="65"/>
      <c r="G13249" s="64"/>
    </row>
    <row r="13250" ht="15.0" customHeight="1">
      <c r="E13250" s="64"/>
      <c r="F13250" s="65"/>
      <c r="G13250" s="64"/>
    </row>
    <row r="13251" ht="15.0" customHeight="1">
      <c r="E13251" s="64"/>
      <c r="F13251" s="65"/>
      <c r="G13251" s="64"/>
    </row>
    <row r="13252" ht="15.0" customHeight="1">
      <c r="E13252" s="64"/>
      <c r="F13252" s="65"/>
      <c r="G13252" s="64"/>
    </row>
    <row r="13253" ht="15.0" customHeight="1">
      <c r="E13253" s="64"/>
      <c r="F13253" s="65"/>
      <c r="G13253" s="64"/>
    </row>
    <row r="13254" ht="15.0" customHeight="1">
      <c r="E13254" s="64"/>
      <c r="F13254" s="65"/>
      <c r="G13254" s="64"/>
    </row>
    <row r="13255" ht="15.0" customHeight="1">
      <c r="E13255" s="64"/>
      <c r="F13255" s="65"/>
      <c r="G13255" s="64"/>
    </row>
    <row r="13256" ht="15.0" customHeight="1">
      <c r="E13256" s="64"/>
      <c r="F13256" s="65"/>
      <c r="G13256" s="64"/>
    </row>
    <row r="13257" ht="15.0" customHeight="1">
      <c r="E13257" s="64"/>
      <c r="F13257" s="65"/>
      <c r="G13257" s="64"/>
    </row>
    <row r="13258" ht="15.0" customHeight="1">
      <c r="E13258" s="64"/>
      <c r="F13258" s="65"/>
      <c r="G13258" s="64"/>
    </row>
    <row r="13259" ht="15.0" customHeight="1">
      <c r="E13259" s="64"/>
      <c r="F13259" s="65"/>
      <c r="G13259" s="64"/>
    </row>
    <row r="13260" ht="15.0" customHeight="1">
      <c r="E13260" s="64"/>
      <c r="F13260" s="65"/>
      <c r="G13260" s="64"/>
    </row>
    <row r="13261" ht="15.0" customHeight="1">
      <c r="E13261" s="64"/>
      <c r="F13261" s="65"/>
      <c r="G13261" s="64"/>
    </row>
    <row r="13262" ht="15.0" customHeight="1">
      <c r="E13262" s="64"/>
      <c r="F13262" s="65"/>
      <c r="G13262" s="64"/>
    </row>
    <row r="13263" ht="15.0" customHeight="1">
      <c r="E13263" s="64"/>
      <c r="F13263" s="65"/>
      <c r="G13263" s="64"/>
    </row>
    <row r="13264" ht="15.0" customHeight="1">
      <c r="E13264" s="64"/>
      <c r="F13264" s="65"/>
      <c r="G13264" s="64"/>
    </row>
    <row r="13265" ht="15.0" customHeight="1">
      <c r="E13265" s="64"/>
      <c r="F13265" s="65"/>
      <c r="G13265" s="64"/>
    </row>
    <row r="13266" ht="15.0" customHeight="1">
      <c r="E13266" s="64"/>
      <c r="F13266" s="65"/>
      <c r="G13266" s="64"/>
    </row>
    <row r="13267" ht="15.0" customHeight="1">
      <c r="E13267" s="64"/>
      <c r="F13267" s="65"/>
      <c r="G13267" s="64"/>
    </row>
    <row r="13268" ht="15.0" customHeight="1">
      <c r="E13268" s="64"/>
      <c r="F13268" s="65"/>
      <c r="G13268" s="64"/>
    </row>
    <row r="13269" ht="15.0" customHeight="1">
      <c r="E13269" s="64"/>
      <c r="F13269" s="65"/>
      <c r="G13269" s="64"/>
    </row>
    <row r="13270" ht="15.0" customHeight="1">
      <c r="E13270" s="64"/>
      <c r="F13270" s="65"/>
      <c r="G13270" s="64"/>
    </row>
    <row r="13271" ht="15.0" customHeight="1">
      <c r="E13271" s="64"/>
      <c r="F13271" s="65"/>
      <c r="G13271" s="64"/>
    </row>
    <row r="13272" ht="15.0" customHeight="1">
      <c r="E13272" s="64"/>
      <c r="F13272" s="65"/>
      <c r="G13272" s="64"/>
    </row>
    <row r="13273" ht="15.0" customHeight="1">
      <c r="E13273" s="64"/>
      <c r="F13273" s="65"/>
      <c r="G13273" s="64"/>
    </row>
    <row r="13274" ht="15.0" customHeight="1">
      <c r="E13274" s="64"/>
      <c r="F13274" s="65"/>
      <c r="G13274" s="64"/>
    </row>
    <row r="13275" ht="15.0" customHeight="1">
      <c r="E13275" s="64"/>
      <c r="F13275" s="65"/>
      <c r="G13275" s="64"/>
    </row>
    <row r="13276" ht="15.0" customHeight="1">
      <c r="E13276" s="64"/>
      <c r="F13276" s="65"/>
      <c r="G13276" s="64"/>
    </row>
    <row r="13277" ht="15.0" customHeight="1">
      <c r="E13277" s="64"/>
      <c r="F13277" s="65"/>
      <c r="G13277" s="64"/>
    </row>
    <row r="13278" ht="15.0" customHeight="1">
      <c r="E13278" s="64"/>
      <c r="F13278" s="65"/>
      <c r="G13278" s="64"/>
    </row>
    <row r="13279" ht="15.0" customHeight="1">
      <c r="E13279" s="64"/>
      <c r="F13279" s="65"/>
      <c r="G13279" s="64"/>
    </row>
    <row r="13280" ht="15.0" customHeight="1">
      <c r="E13280" s="64"/>
      <c r="F13280" s="65"/>
      <c r="G13280" s="64"/>
    </row>
    <row r="13281" ht="15.0" customHeight="1">
      <c r="E13281" s="64"/>
      <c r="F13281" s="65"/>
      <c r="G13281" s="64"/>
    </row>
    <row r="13282" ht="15.0" customHeight="1">
      <c r="E13282" s="64"/>
      <c r="F13282" s="65"/>
      <c r="G13282" s="64"/>
    </row>
    <row r="13283" ht="15.0" customHeight="1">
      <c r="E13283" s="64"/>
      <c r="F13283" s="65"/>
      <c r="G13283" s="64"/>
    </row>
    <row r="13284" ht="15.0" customHeight="1">
      <c r="E13284" s="64"/>
      <c r="F13284" s="65"/>
      <c r="G13284" s="64"/>
    </row>
    <row r="13285" ht="15.0" customHeight="1">
      <c r="E13285" s="64"/>
      <c r="F13285" s="65"/>
      <c r="G13285" s="64"/>
    </row>
    <row r="13286" ht="15.0" customHeight="1">
      <c r="E13286" s="64"/>
      <c r="F13286" s="65"/>
      <c r="G13286" s="64"/>
    </row>
    <row r="13287" ht="15.0" customHeight="1">
      <c r="E13287" s="64"/>
      <c r="F13287" s="65"/>
      <c r="G13287" s="64"/>
    </row>
    <row r="13288" ht="15.0" customHeight="1">
      <c r="E13288" s="64"/>
      <c r="F13288" s="65"/>
      <c r="G13288" s="64"/>
    </row>
    <row r="13289" ht="15.0" customHeight="1">
      <c r="E13289" s="64"/>
      <c r="F13289" s="65"/>
      <c r="G13289" s="64"/>
    </row>
    <row r="13290" ht="15.0" customHeight="1">
      <c r="E13290" s="64"/>
      <c r="F13290" s="65"/>
      <c r="G13290" s="64"/>
    </row>
    <row r="13291" ht="15.0" customHeight="1">
      <c r="E13291" s="64"/>
      <c r="F13291" s="65"/>
      <c r="G13291" s="64"/>
    </row>
    <row r="13292" ht="15.0" customHeight="1">
      <c r="E13292" s="64"/>
      <c r="F13292" s="65"/>
      <c r="G13292" s="64"/>
    </row>
    <row r="13293" ht="15.0" customHeight="1">
      <c r="E13293" s="64"/>
      <c r="F13293" s="65"/>
      <c r="G13293" s="64"/>
    </row>
    <row r="13294" ht="15.0" customHeight="1">
      <c r="E13294" s="64"/>
      <c r="F13294" s="65"/>
      <c r="G13294" s="64"/>
    </row>
    <row r="13295" ht="15.0" customHeight="1">
      <c r="E13295" s="64"/>
      <c r="F13295" s="65"/>
      <c r="G13295" s="64"/>
    </row>
    <row r="13296" ht="15.0" customHeight="1">
      <c r="E13296" s="64"/>
      <c r="F13296" s="65"/>
      <c r="G13296" s="64"/>
    </row>
    <row r="13297" ht="15.0" customHeight="1">
      <c r="E13297" s="64"/>
      <c r="F13297" s="65"/>
      <c r="G13297" s="64"/>
    </row>
    <row r="13298" ht="15.0" customHeight="1">
      <c r="E13298" s="64"/>
      <c r="F13298" s="65"/>
      <c r="G13298" s="64"/>
    </row>
    <row r="13299" ht="15.0" customHeight="1">
      <c r="E13299" s="64"/>
      <c r="F13299" s="65"/>
      <c r="G13299" s="64"/>
    </row>
    <row r="13300" ht="15.0" customHeight="1">
      <c r="E13300" s="64"/>
      <c r="F13300" s="65"/>
      <c r="G13300" s="64"/>
    </row>
    <row r="13301" ht="15.0" customHeight="1">
      <c r="E13301" s="64"/>
      <c r="F13301" s="65"/>
      <c r="G13301" s="64"/>
    </row>
    <row r="13302" ht="15.0" customHeight="1">
      <c r="E13302" s="64"/>
      <c r="F13302" s="65"/>
      <c r="G13302" s="64"/>
    </row>
    <row r="13303" ht="15.0" customHeight="1">
      <c r="E13303" s="64"/>
      <c r="F13303" s="65"/>
      <c r="G13303" s="64"/>
    </row>
    <row r="13304" ht="15.0" customHeight="1">
      <c r="E13304" s="64"/>
      <c r="F13304" s="65"/>
      <c r="G13304" s="64"/>
    </row>
    <row r="13305" ht="15.0" customHeight="1">
      <c r="E13305" s="64"/>
      <c r="F13305" s="65"/>
      <c r="G13305" s="64"/>
    </row>
    <row r="13306" ht="15.0" customHeight="1">
      <c r="E13306" s="64"/>
      <c r="F13306" s="65"/>
      <c r="G13306" s="64"/>
    </row>
    <row r="13307" ht="15.0" customHeight="1">
      <c r="E13307" s="64"/>
      <c r="F13307" s="65"/>
      <c r="G13307" s="64"/>
    </row>
    <row r="13308" ht="15.0" customHeight="1">
      <c r="E13308" s="64"/>
      <c r="F13308" s="65"/>
      <c r="G13308" s="64"/>
    </row>
    <row r="13309" ht="15.0" customHeight="1">
      <c r="E13309" s="64"/>
      <c r="F13309" s="65"/>
      <c r="G13309" s="64"/>
    </row>
    <row r="13310" ht="15.0" customHeight="1">
      <c r="E13310" s="64"/>
      <c r="F13310" s="65"/>
      <c r="G13310" s="64"/>
    </row>
    <row r="13311" ht="15.0" customHeight="1">
      <c r="E13311" s="64"/>
      <c r="F13311" s="65"/>
      <c r="G13311" s="64"/>
    </row>
    <row r="13312" ht="15.0" customHeight="1">
      <c r="E13312" s="64"/>
      <c r="F13312" s="65"/>
      <c r="G13312" s="64"/>
    </row>
    <row r="13313" ht="15.0" customHeight="1">
      <c r="E13313" s="64"/>
      <c r="F13313" s="65"/>
      <c r="G13313" s="64"/>
    </row>
    <row r="13314" ht="15.0" customHeight="1">
      <c r="E13314" s="64"/>
      <c r="F13314" s="65"/>
      <c r="G13314" s="64"/>
    </row>
    <row r="13315" ht="15.0" customHeight="1">
      <c r="E13315" s="64"/>
      <c r="F13315" s="65"/>
      <c r="G13315" s="64"/>
    </row>
    <row r="13316" ht="15.0" customHeight="1">
      <c r="E13316" s="64"/>
      <c r="F13316" s="65"/>
      <c r="G13316" s="64"/>
    </row>
    <row r="13317" ht="15.0" customHeight="1">
      <c r="E13317" s="64"/>
      <c r="F13317" s="65"/>
      <c r="G13317" s="64"/>
    </row>
    <row r="13318" ht="15.0" customHeight="1">
      <c r="E13318" s="64"/>
      <c r="F13318" s="65"/>
      <c r="G13318" s="64"/>
    </row>
    <row r="13319" ht="15.0" customHeight="1">
      <c r="E13319" s="64"/>
      <c r="F13319" s="65"/>
      <c r="G13319" s="64"/>
    </row>
    <row r="13320" ht="15.0" customHeight="1">
      <c r="E13320" s="64"/>
      <c r="F13320" s="65"/>
      <c r="G13320" s="64"/>
    </row>
    <row r="13321" ht="15.0" customHeight="1">
      <c r="E13321" s="64"/>
      <c r="F13321" s="65"/>
      <c r="G13321" s="64"/>
    </row>
    <row r="13322" ht="15.0" customHeight="1">
      <c r="E13322" s="64"/>
      <c r="F13322" s="65"/>
      <c r="G13322" s="64"/>
    </row>
    <row r="13323" ht="15.0" customHeight="1">
      <c r="E13323" s="64"/>
      <c r="F13323" s="65"/>
      <c r="G13323" s="64"/>
    </row>
    <row r="13324" ht="15.0" customHeight="1">
      <c r="E13324" s="64"/>
      <c r="F13324" s="65"/>
      <c r="G13324" s="64"/>
    </row>
    <row r="13325" ht="15.0" customHeight="1">
      <c r="E13325" s="64"/>
      <c r="F13325" s="65"/>
      <c r="G13325" s="64"/>
    </row>
    <row r="13326" ht="15.0" customHeight="1">
      <c r="E13326" s="64"/>
      <c r="F13326" s="65"/>
      <c r="G13326" s="64"/>
    </row>
    <row r="13327" ht="15.0" customHeight="1">
      <c r="E13327" s="64"/>
      <c r="F13327" s="65"/>
      <c r="G13327" s="64"/>
    </row>
    <row r="13328" ht="15.0" customHeight="1">
      <c r="E13328" s="64"/>
      <c r="F13328" s="65"/>
      <c r="G13328" s="64"/>
    </row>
    <row r="13329" ht="15.0" customHeight="1">
      <c r="E13329" s="64"/>
      <c r="F13329" s="65"/>
      <c r="G13329" s="64"/>
    </row>
    <row r="13330" ht="15.0" customHeight="1">
      <c r="E13330" s="64"/>
      <c r="F13330" s="65"/>
      <c r="G13330" s="64"/>
    </row>
    <row r="13331" ht="15.0" customHeight="1">
      <c r="E13331" s="64"/>
      <c r="F13331" s="65"/>
      <c r="G13331" s="64"/>
    </row>
    <row r="13332" ht="15.0" customHeight="1">
      <c r="E13332" s="64"/>
      <c r="F13332" s="65"/>
      <c r="G13332" s="64"/>
    </row>
    <row r="13333" ht="15.0" customHeight="1">
      <c r="E13333" s="64"/>
      <c r="F13333" s="65"/>
      <c r="G13333" s="64"/>
    </row>
    <row r="13334" ht="15.0" customHeight="1">
      <c r="E13334" s="64"/>
      <c r="F13334" s="65"/>
      <c r="G13334" s="64"/>
    </row>
    <row r="13335" ht="15.0" customHeight="1">
      <c r="E13335" s="64"/>
      <c r="F13335" s="65"/>
      <c r="G13335" s="64"/>
    </row>
    <row r="13336" ht="15.0" customHeight="1">
      <c r="E13336" s="64"/>
      <c r="F13336" s="65"/>
      <c r="G13336" s="64"/>
    </row>
    <row r="13337" ht="15.0" customHeight="1">
      <c r="E13337" s="64"/>
      <c r="F13337" s="65"/>
      <c r="G13337" s="64"/>
    </row>
    <row r="13338" ht="15.0" customHeight="1">
      <c r="E13338" s="64"/>
      <c r="F13338" s="65"/>
      <c r="G13338" s="64"/>
    </row>
    <row r="13339" ht="15.0" customHeight="1">
      <c r="E13339" s="64"/>
      <c r="F13339" s="65"/>
      <c r="G13339" s="64"/>
    </row>
    <row r="13340" ht="15.0" customHeight="1">
      <c r="E13340" s="64"/>
      <c r="F13340" s="65"/>
      <c r="G13340" s="64"/>
    </row>
    <row r="13341" ht="15.0" customHeight="1">
      <c r="E13341" s="64"/>
      <c r="F13341" s="65"/>
      <c r="G13341" s="64"/>
    </row>
    <row r="13342" ht="15.0" customHeight="1">
      <c r="E13342" s="64"/>
      <c r="F13342" s="65"/>
      <c r="G13342" s="64"/>
    </row>
    <row r="13343" ht="15.0" customHeight="1">
      <c r="E13343" s="64"/>
      <c r="F13343" s="65"/>
      <c r="G13343" s="64"/>
    </row>
    <row r="13344" ht="15.0" customHeight="1">
      <c r="E13344" s="64"/>
      <c r="F13344" s="65"/>
      <c r="G13344" s="64"/>
    </row>
    <row r="13345" ht="15.0" customHeight="1">
      <c r="E13345" s="64"/>
      <c r="F13345" s="65"/>
      <c r="G13345" s="64"/>
    </row>
    <row r="13346" ht="15.0" customHeight="1">
      <c r="E13346" s="64"/>
      <c r="F13346" s="65"/>
      <c r="G13346" s="64"/>
    </row>
    <row r="13347" ht="15.0" customHeight="1">
      <c r="E13347" s="64"/>
      <c r="F13347" s="65"/>
      <c r="G13347" s="64"/>
    </row>
    <row r="13348" ht="15.0" customHeight="1">
      <c r="E13348" s="64"/>
      <c r="F13348" s="65"/>
      <c r="G13348" s="64"/>
    </row>
    <row r="13349" ht="15.0" customHeight="1">
      <c r="E13349" s="64"/>
      <c r="F13349" s="65"/>
      <c r="G13349" s="64"/>
    </row>
    <row r="13350" ht="15.0" customHeight="1">
      <c r="E13350" s="64"/>
      <c r="F13350" s="65"/>
      <c r="G13350" s="64"/>
    </row>
    <row r="13351" ht="15.0" customHeight="1">
      <c r="E13351" s="64"/>
      <c r="F13351" s="65"/>
      <c r="G13351" s="64"/>
    </row>
    <row r="13352" ht="15.0" customHeight="1">
      <c r="E13352" s="64"/>
      <c r="F13352" s="65"/>
      <c r="G13352" s="64"/>
    </row>
    <row r="13353" ht="15.0" customHeight="1">
      <c r="E13353" s="64"/>
      <c r="F13353" s="65"/>
      <c r="G13353" s="64"/>
    </row>
    <row r="13354" ht="15.0" customHeight="1">
      <c r="E13354" s="64"/>
      <c r="F13354" s="65"/>
      <c r="G13354" s="64"/>
    </row>
    <row r="13355" ht="15.0" customHeight="1">
      <c r="E13355" s="64"/>
      <c r="F13355" s="65"/>
      <c r="G13355" s="64"/>
    </row>
    <row r="13356" ht="15.0" customHeight="1">
      <c r="E13356" s="64"/>
      <c r="F13356" s="65"/>
      <c r="G13356" s="64"/>
    </row>
    <row r="13357" ht="15.0" customHeight="1">
      <c r="E13357" s="64"/>
      <c r="F13357" s="65"/>
      <c r="G13357" s="64"/>
    </row>
    <row r="13358" ht="15.0" customHeight="1">
      <c r="E13358" s="64"/>
      <c r="F13358" s="65"/>
      <c r="G13358" s="64"/>
    </row>
    <row r="13359" ht="15.0" customHeight="1">
      <c r="E13359" s="64"/>
      <c r="F13359" s="65"/>
      <c r="G13359" s="64"/>
    </row>
    <row r="13360" ht="15.0" customHeight="1">
      <c r="E13360" s="64"/>
      <c r="F13360" s="65"/>
      <c r="G13360" s="64"/>
    </row>
    <row r="13361" ht="15.0" customHeight="1">
      <c r="E13361" s="64"/>
      <c r="F13361" s="65"/>
      <c r="G13361" s="64"/>
    </row>
    <row r="13362" ht="15.0" customHeight="1">
      <c r="E13362" s="64"/>
      <c r="F13362" s="65"/>
      <c r="G13362" s="64"/>
    </row>
    <row r="13363" ht="15.0" customHeight="1">
      <c r="E13363" s="64"/>
      <c r="F13363" s="65"/>
      <c r="G13363" s="64"/>
    </row>
    <row r="13364" ht="15.0" customHeight="1">
      <c r="E13364" s="64"/>
      <c r="F13364" s="65"/>
      <c r="G13364" s="64"/>
    </row>
    <row r="13365" ht="15.0" customHeight="1">
      <c r="E13365" s="64"/>
      <c r="F13365" s="65"/>
      <c r="G13365" s="64"/>
    </row>
    <row r="13366" ht="15.0" customHeight="1">
      <c r="E13366" s="64"/>
      <c r="F13366" s="65"/>
      <c r="G13366" s="64"/>
    </row>
    <row r="13367" ht="15.0" customHeight="1">
      <c r="E13367" s="64"/>
      <c r="F13367" s="65"/>
      <c r="G13367" s="64"/>
    </row>
    <row r="13368" ht="15.0" customHeight="1">
      <c r="E13368" s="64"/>
      <c r="F13368" s="65"/>
      <c r="G13368" s="64"/>
    </row>
    <row r="13369" ht="15.0" customHeight="1">
      <c r="E13369" s="64"/>
      <c r="F13369" s="65"/>
      <c r="G13369" s="64"/>
    </row>
    <row r="13370" ht="15.0" customHeight="1">
      <c r="E13370" s="64"/>
      <c r="F13370" s="65"/>
      <c r="G13370" s="64"/>
    </row>
    <row r="13371" ht="15.0" customHeight="1">
      <c r="E13371" s="64"/>
      <c r="F13371" s="65"/>
      <c r="G13371" s="64"/>
    </row>
    <row r="13372" ht="15.0" customHeight="1">
      <c r="E13372" s="64"/>
      <c r="F13372" s="65"/>
      <c r="G13372" s="64"/>
    </row>
    <row r="13373" ht="15.0" customHeight="1">
      <c r="E13373" s="64"/>
      <c r="F13373" s="65"/>
      <c r="G13373" s="64"/>
    </row>
    <row r="13374" ht="15.0" customHeight="1">
      <c r="E13374" s="64"/>
      <c r="F13374" s="65"/>
      <c r="G13374" s="64"/>
    </row>
    <row r="13375" ht="15.0" customHeight="1">
      <c r="E13375" s="64"/>
      <c r="F13375" s="65"/>
      <c r="G13375" s="64"/>
    </row>
    <row r="13376" ht="15.0" customHeight="1">
      <c r="E13376" s="64"/>
      <c r="F13376" s="65"/>
      <c r="G13376" s="64"/>
    </row>
    <row r="13377" ht="15.0" customHeight="1">
      <c r="E13377" s="64"/>
      <c r="F13377" s="65"/>
      <c r="G13377" s="64"/>
    </row>
    <row r="13378" ht="15.0" customHeight="1">
      <c r="E13378" s="64"/>
      <c r="F13378" s="65"/>
      <c r="G13378" s="64"/>
    </row>
    <row r="13379" ht="15.0" customHeight="1">
      <c r="E13379" s="64"/>
      <c r="F13379" s="65"/>
      <c r="G13379" s="64"/>
    </row>
    <row r="13380" ht="15.0" customHeight="1">
      <c r="E13380" s="64"/>
      <c r="F13380" s="65"/>
      <c r="G13380" s="64"/>
    </row>
    <row r="13381" ht="15.0" customHeight="1">
      <c r="E13381" s="64"/>
      <c r="F13381" s="65"/>
      <c r="G13381" s="64"/>
    </row>
    <row r="13382" ht="15.0" customHeight="1">
      <c r="E13382" s="64"/>
      <c r="F13382" s="65"/>
      <c r="G13382" s="64"/>
    </row>
    <row r="13383" ht="15.0" customHeight="1">
      <c r="E13383" s="64"/>
      <c r="F13383" s="65"/>
      <c r="G13383" s="64"/>
    </row>
    <row r="13384" ht="15.0" customHeight="1">
      <c r="E13384" s="64"/>
      <c r="F13384" s="65"/>
      <c r="G13384" s="64"/>
    </row>
    <row r="13385" ht="15.0" customHeight="1">
      <c r="E13385" s="64"/>
      <c r="F13385" s="65"/>
      <c r="G13385" s="64"/>
    </row>
    <row r="13386" ht="15.0" customHeight="1">
      <c r="E13386" s="64"/>
      <c r="F13386" s="65"/>
      <c r="G13386" s="64"/>
    </row>
    <row r="13387" ht="15.0" customHeight="1">
      <c r="E13387" s="64"/>
      <c r="F13387" s="65"/>
      <c r="G13387" s="64"/>
    </row>
    <row r="13388" ht="15.0" customHeight="1">
      <c r="E13388" s="64"/>
      <c r="F13388" s="65"/>
      <c r="G13388" s="64"/>
    </row>
    <row r="13389" ht="15.0" customHeight="1">
      <c r="E13389" s="64"/>
      <c r="F13389" s="65"/>
      <c r="G13389" s="64"/>
    </row>
    <row r="13390" ht="15.0" customHeight="1">
      <c r="E13390" s="64"/>
      <c r="F13390" s="65"/>
      <c r="G13390" s="64"/>
    </row>
    <row r="13391" ht="15.0" customHeight="1">
      <c r="E13391" s="64"/>
      <c r="F13391" s="65"/>
      <c r="G13391" s="64"/>
    </row>
    <row r="13392" ht="15.0" customHeight="1">
      <c r="E13392" s="64"/>
      <c r="F13392" s="65"/>
      <c r="G13392" s="64"/>
    </row>
    <row r="13393" ht="15.0" customHeight="1">
      <c r="E13393" s="64"/>
      <c r="F13393" s="65"/>
      <c r="G13393" s="64"/>
    </row>
    <row r="13394" ht="15.0" customHeight="1">
      <c r="E13394" s="64"/>
      <c r="F13394" s="65"/>
      <c r="G13394" s="64"/>
    </row>
    <row r="13395" ht="15.0" customHeight="1">
      <c r="E13395" s="64"/>
      <c r="F13395" s="65"/>
      <c r="G13395" s="64"/>
    </row>
    <row r="13396" ht="15.0" customHeight="1">
      <c r="E13396" s="64"/>
      <c r="F13396" s="65"/>
      <c r="G13396" s="64"/>
    </row>
    <row r="13397" ht="15.0" customHeight="1">
      <c r="E13397" s="64"/>
      <c r="F13397" s="65"/>
      <c r="G13397" s="64"/>
    </row>
    <row r="13398" ht="15.0" customHeight="1">
      <c r="E13398" s="64"/>
      <c r="F13398" s="65"/>
      <c r="G13398" s="64"/>
    </row>
    <row r="13399" ht="15.0" customHeight="1">
      <c r="E13399" s="64"/>
      <c r="F13399" s="65"/>
      <c r="G13399" s="64"/>
    </row>
    <row r="13400" ht="15.0" customHeight="1">
      <c r="E13400" s="64"/>
      <c r="F13400" s="65"/>
      <c r="G13400" s="64"/>
    </row>
    <row r="13401" ht="15.0" customHeight="1">
      <c r="E13401" s="64"/>
      <c r="F13401" s="65"/>
      <c r="G13401" s="64"/>
    </row>
    <row r="13402" ht="15.0" customHeight="1">
      <c r="E13402" s="64"/>
      <c r="F13402" s="65"/>
      <c r="G13402" s="64"/>
    </row>
    <row r="13403" ht="15.0" customHeight="1">
      <c r="E13403" s="64"/>
      <c r="F13403" s="65"/>
      <c r="G13403" s="64"/>
    </row>
    <row r="13404" ht="15.0" customHeight="1">
      <c r="E13404" s="64"/>
      <c r="F13404" s="65"/>
      <c r="G13404" s="64"/>
    </row>
    <row r="13405" ht="15.0" customHeight="1">
      <c r="E13405" s="64"/>
      <c r="F13405" s="65"/>
      <c r="G13405" s="64"/>
    </row>
    <row r="13406" ht="15.0" customHeight="1">
      <c r="E13406" s="64"/>
      <c r="F13406" s="65"/>
      <c r="G13406" s="64"/>
    </row>
    <row r="13407" ht="15.0" customHeight="1">
      <c r="E13407" s="64"/>
      <c r="F13407" s="65"/>
      <c r="G13407" s="64"/>
    </row>
    <row r="13408" ht="15.0" customHeight="1">
      <c r="E13408" s="64"/>
      <c r="F13408" s="65"/>
      <c r="G13408" s="64"/>
    </row>
    <row r="13409" ht="15.0" customHeight="1">
      <c r="E13409" s="64"/>
      <c r="F13409" s="65"/>
      <c r="G13409" s="64"/>
    </row>
    <row r="13410" ht="15.0" customHeight="1">
      <c r="E13410" s="64"/>
      <c r="F13410" s="65"/>
      <c r="G13410" s="64"/>
    </row>
    <row r="13411" ht="15.0" customHeight="1">
      <c r="E13411" s="64"/>
      <c r="F13411" s="65"/>
      <c r="G13411" s="64"/>
    </row>
    <row r="13412" ht="15.0" customHeight="1">
      <c r="E13412" s="64"/>
      <c r="F13412" s="65"/>
      <c r="G13412" s="64"/>
    </row>
    <row r="13413" ht="15.0" customHeight="1">
      <c r="E13413" s="64"/>
      <c r="F13413" s="65"/>
      <c r="G13413" s="64"/>
    </row>
    <row r="13414" ht="15.0" customHeight="1">
      <c r="E13414" s="64"/>
      <c r="F13414" s="65"/>
      <c r="G13414" s="64"/>
    </row>
    <row r="13415" ht="15.0" customHeight="1">
      <c r="E13415" s="64"/>
      <c r="F13415" s="65"/>
      <c r="G13415" s="64"/>
    </row>
    <row r="13416" ht="15.0" customHeight="1">
      <c r="E13416" s="64"/>
      <c r="F13416" s="65"/>
      <c r="G13416" s="64"/>
    </row>
    <row r="13417" ht="15.0" customHeight="1">
      <c r="E13417" s="64"/>
      <c r="F13417" s="65"/>
      <c r="G13417" s="64"/>
    </row>
    <row r="13418" ht="15.0" customHeight="1">
      <c r="E13418" s="64"/>
      <c r="F13418" s="65"/>
      <c r="G13418" s="64"/>
    </row>
    <row r="13419" ht="15.0" customHeight="1">
      <c r="E13419" s="64"/>
      <c r="F13419" s="65"/>
      <c r="G13419" s="64"/>
    </row>
    <row r="13420" ht="15.0" customHeight="1">
      <c r="E13420" s="64"/>
      <c r="F13420" s="65"/>
      <c r="G13420" s="64"/>
    </row>
    <row r="13421" ht="15.0" customHeight="1">
      <c r="E13421" s="64"/>
      <c r="F13421" s="65"/>
      <c r="G13421" s="64"/>
    </row>
    <row r="13422" ht="15.0" customHeight="1">
      <c r="E13422" s="64"/>
      <c r="F13422" s="65"/>
      <c r="G13422" s="64"/>
    </row>
    <row r="13423" ht="15.0" customHeight="1">
      <c r="E13423" s="64"/>
      <c r="F13423" s="65"/>
      <c r="G13423" s="64"/>
    </row>
    <row r="13424" ht="15.0" customHeight="1">
      <c r="E13424" s="64"/>
      <c r="F13424" s="65"/>
      <c r="G13424" s="64"/>
    </row>
    <row r="13425" ht="15.0" customHeight="1">
      <c r="E13425" s="64"/>
      <c r="F13425" s="65"/>
      <c r="G13425" s="64"/>
    </row>
    <row r="13426" ht="15.0" customHeight="1">
      <c r="E13426" s="64"/>
      <c r="F13426" s="65"/>
      <c r="G13426" s="64"/>
    </row>
    <row r="13427" ht="15.0" customHeight="1">
      <c r="E13427" s="64"/>
      <c r="F13427" s="65"/>
      <c r="G13427" s="64"/>
    </row>
    <row r="13428" ht="15.0" customHeight="1">
      <c r="E13428" s="64"/>
      <c r="F13428" s="65"/>
      <c r="G13428" s="64"/>
    </row>
    <row r="13429" ht="15.0" customHeight="1">
      <c r="E13429" s="64"/>
      <c r="F13429" s="65"/>
      <c r="G13429" s="64"/>
    </row>
    <row r="13430" ht="15.0" customHeight="1">
      <c r="E13430" s="64"/>
      <c r="F13430" s="65"/>
      <c r="G13430" s="64"/>
    </row>
    <row r="13431" ht="15.0" customHeight="1">
      <c r="E13431" s="64"/>
      <c r="F13431" s="65"/>
      <c r="G13431" s="64"/>
    </row>
    <row r="13432" ht="15.0" customHeight="1">
      <c r="E13432" s="64"/>
      <c r="F13432" s="65"/>
      <c r="G13432" s="64"/>
    </row>
    <row r="13433" ht="15.0" customHeight="1">
      <c r="E13433" s="64"/>
      <c r="F13433" s="65"/>
      <c r="G13433" s="64"/>
    </row>
    <row r="13434" ht="15.0" customHeight="1">
      <c r="E13434" s="64"/>
      <c r="F13434" s="65"/>
      <c r="G13434" s="64"/>
    </row>
    <row r="13435" ht="15.0" customHeight="1">
      <c r="E13435" s="64"/>
      <c r="F13435" s="65"/>
      <c r="G13435" s="64"/>
    </row>
    <row r="13436" ht="15.0" customHeight="1">
      <c r="E13436" s="64"/>
      <c r="F13436" s="65"/>
      <c r="G13436" s="64"/>
    </row>
    <row r="13437" ht="15.0" customHeight="1">
      <c r="E13437" s="64"/>
      <c r="F13437" s="65"/>
      <c r="G13437" s="64"/>
    </row>
    <row r="13438" ht="15.0" customHeight="1">
      <c r="E13438" s="64"/>
      <c r="F13438" s="65"/>
      <c r="G13438" s="64"/>
    </row>
    <row r="13439" ht="15.0" customHeight="1">
      <c r="E13439" s="64"/>
      <c r="F13439" s="65"/>
      <c r="G13439" s="64"/>
    </row>
    <row r="13440" ht="15.0" customHeight="1">
      <c r="E13440" s="64"/>
      <c r="F13440" s="65"/>
      <c r="G13440" s="64"/>
    </row>
    <row r="13441" ht="15.0" customHeight="1">
      <c r="E13441" s="64"/>
      <c r="F13441" s="65"/>
      <c r="G13441" s="64"/>
    </row>
    <row r="13442" ht="15.0" customHeight="1">
      <c r="E13442" s="64"/>
      <c r="F13442" s="65"/>
      <c r="G13442" s="64"/>
    </row>
    <row r="13443" ht="15.0" customHeight="1">
      <c r="E13443" s="64"/>
      <c r="F13443" s="65"/>
      <c r="G13443" s="64"/>
    </row>
    <row r="13444" ht="15.0" customHeight="1">
      <c r="E13444" s="64"/>
      <c r="F13444" s="65"/>
      <c r="G13444" s="64"/>
    </row>
    <row r="13445" ht="15.0" customHeight="1">
      <c r="E13445" s="64"/>
      <c r="F13445" s="65"/>
      <c r="G13445" s="64"/>
    </row>
    <row r="13446" ht="15.0" customHeight="1">
      <c r="E13446" s="64"/>
      <c r="F13446" s="65"/>
      <c r="G13446" s="64"/>
    </row>
    <row r="13447" ht="15.0" customHeight="1">
      <c r="E13447" s="64"/>
      <c r="F13447" s="65"/>
      <c r="G13447" s="64"/>
    </row>
    <row r="13448" ht="15.0" customHeight="1">
      <c r="E13448" s="64"/>
      <c r="F13448" s="65"/>
      <c r="G13448" s="64"/>
    </row>
    <row r="13449" ht="15.0" customHeight="1">
      <c r="E13449" s="64"/>
      <c r="F13449" s="65"/>
      <c r="G13449" s="64"/>
    </row>
    <row r="13450" ht="15.0" customHeight="1">
      <c r="E13450" s="64"/>
      <c r="F13450" s="65"/>
      <c r="G13450" s="64"/>
    </row>
    <row r="13451" ht="15.0" customHeight="1">
      <c r="E13451" s="64"/>
      <c r="F13451" s="65"/>
      <c r="G13451" s="64"/>
    </row>
    <row r="13452" ht="15.0" customHeight="1">
      <c r="E13452" s="64"/>
      <c r="F13452" s="65"/>
      <c r="G13452" s="64"/>
    </row>
    <row r="13453" ht="15.0" customHeight="1">
      <c r="E13453" s="64"/>
      <c r="F13453" s="65"/>
      <c r="G13453" s="64"/>
    </row>
    <row r="13454" ht="15.0" customHeight="1">
      <c r="E13454" s="64"/>
      <c r="F13454" s="65"/>
      <c r="G13454" s="64"/>
    </row>
    <row r="13455" ht="15.0" customHeight="1">
      <c r="E13455" s="64"/>
      <c r="F13455" s="65"/>
      <c r="G13455" s="64"/>
    </row>
    <row r="13456" ht="15.0" customHeight="1">
      <c r="E13456" s="64"/>
      <c r="F13456" s="65"/>
      <c r="G13456" s="64"/>
    </row>
    <row r="13457" ht="15.0" customHeight="1">
      <c r="E13457" s="64"/>
      <c r="F13457" s="65"/>
      <c r="G13457" s="64"/>
    </row>
    <row r="13458" ht="15.0" customHeight="1">
      <c r="E13458" s="64"/>
      <c r="F13458" s="65"/>
      <c r="G13458" s="64"/>
    </row>
    <row r="13459" ht="15.0" customHeight="1">
      <c r="E13459" s="64"/>
      <c r="F13459" s="65"/>
      <c r="G13459" s="64"/>
    </row>
    <row r="13460" ht="15.0" customHeight="1">
      <c r="E13460" s="64"/>
      <c r="F13460" s="65"/>
      <c r="G13460" s="64"/>
    </row>
    <row r="13461" ht="15.0" customHeight="1">
      <c r="E13461" s="64"/>
      <c r="F13461" s="65"/>
      <c r="G13461" s="64"/>
    </row>
    <row r="13462" ht="15.0" customHeight="1">
      <c r="E13462" s="64"/>
      <c r="F13462" s="65"/>
      <c r="G13462" s="64"/>
    </row>
    <row r="13463" ht="15.0" customHeight="1">
      <c r="E13463" s="64"/>
      <c r="F13463" s="65"/>
      <c r="G13463" s="64"/>
    </row>
    <row r="13464" ht="15.0" customHeight="1">
      <c r="E13464" s="64"/>
      <c r="F13464" s="65"/>
      <c r="G13464" s="64"/>
    </row>
    <row r="13465" ht="15.0" customHeight="1">
      <c r="E13465" s="64"/>
      <c r="F13465" s="65"/>
      <c r="G13465" s="64"/>
    </row>
    <row r="13466" ht="15.0" customHeight="1">
      <c r="E13466" s="64"/>
      <c r="F13466" s="65"/>
      <c r="G13466" s="64"/>
    </row>
    <row r="13467" ht="15.0" customHeight="1">
      <c r="E13467" s="64"/>
      <c r="F13467" s="65"/>
      <c r="G13467" s="64"/>
    </row>
    <row r="13468" ht="15.0" customHeight="1">
      <c r="E13468" s="64"/>
      <c r="F13468" s="65"/>
      <c r="G13468" s="64"/>
    </row>
    <row r="13469" ht="15.0" customHeight="1">
      <c r="E13469" s="64"/>
      <c r="F13469" s="65"/>
      <c r="G13469" s="64"/>
    </row>
    <row r="13470" ht="15.0" customHeight="1">
      <c r="E13470" s="64"/>
      <c r="F13470" s="65"/>
      <c r="G13470" s="64"/>
    </row>
    <row r="13471" ht="15.0" customHeight="1">
      <c r="E13471" s="64"/>
      <c r="F13471" s="65"/>
      <c r="G13471" s="64"/>
    </row>
    <row r="13472" ht="15.0" customHeight="1">
      <c r="E13472" s="64"/>
      <c r="F13472" s="65"/>
      <c r="G13472" s="64"/>
    </row>
    <row r="13473" ht="15.0" customHeight="1">
      <c r="E13473" s="64"/>
      <c r="F13473" s="65"/>
      <c r="G13473" s="64"/>
    </row>
    <row r="13474" ht="15.0" customHeight="1">
      <c r="E13474" s="64"/>
      <c r="F13474" s="65"/>
      <c r="G13474" s="64"/>
    </row>
    <row r="13475" ht="15.0" customHeight="1">
      <c r="E13475" s="64"/>
      <c r="F13475" s="65"/>
      <c r="G13475" s="64"/>
    </row>
    <row r="13476" ht="15.0" customHeight="1">
      <c r="E13476" s="64"/>
      <c r="F13476" s="65"/>
      <c r="G13476" s="64"/>
    </row>
    <row r="13477" ht="15.0" customHeight="1">
      <c r="E13477" s="64"/>
      <c r="F13477" s="65"/>
      <c r="G13477" s="64"/>
    </row>
    <row r="13478" ht="15.0" customHeight="1">
      <c r="E13478" s="64"/>
      <c r="F13478" s="65"/>
      <c r="G13478" s="64"/>
    </row>
    <row r="13479" ht="15.0" customHeight="1">
      <c r="E13479" s="64"/>
      <c r="F13479" s="65"/>
      <c r="G13479" s="64"/>
    </row>
    <row r="13480" ht="15.0" customHeight="1">
      <c r="E13480" s="64"/>
      <c r="F13480" s="65"/>
      <c r="G13480" s="64"/>
    </row>
    <row r="13481" ht="15.0" customHeight="1">
      <c r="E13481" s="64"/>
      <c r="F13481" s="65"/>
      <c r="G13481" s="64"/>
    </row>
    <row r="13482" ht="15.0" customHeight="1">
      <c r="E13482" s="64"/>
      <c r="F13482" s="65"/>
      <c r="G13482" s="64"/>
    </row>
    <row r="13483" ht="15.0" customHeight="1">
      <c r="E13483" s="64"/>
      <c r="F13483" s="65"/>
      <c r="G13483" s="64"/>
    </row>
    <row r="13484" ht="15.0" customHeight="1">
      <c r="E13484" s="64"/>
      <c r="F13484" s="65"/>
      <c r="G13484" s="64"/>
    </row>
    <row r="13485" ht="15.0" customHeight="1">
      <c r="E13485" s="64"/>
      <c r="F13485" s="65"/>
      <c r="G13485" s="64"/>
    </row>
    <row r="13486" ht="15.0" customHeight="1">
      <c r="E13486" s="64"/>
      <c r="F13486" s="65"/>
      <c r="G13486" s="64"/>
    </row>
    <row r="13487" ht="15.0" customHeight="1">
      <c r="E13487" s="64"/>
      <c r="F13487" s="65"/>
      <c r="G13487" s="64"/>
    </row>
    <row r="13488" ht="15.0" customHeight="1">
      <c r="E13488" s="64"/>
      <c r="F13488" s="65"/>
      <c r="G13488" s="64"/>
    </row>
    <row r="13489" ht="15.0" customHeight="1">
      <c r="E13489" s="64"/>
      <c r="F13489" s="65"/>
      <c r="G13489" s="64"/>
    </row>
    <row r="13490" ht="15.0" customHeight="1">
      <c r="E13490" s="64"/>
      <c r="F13490" s="65"/>
      <c r="G13490" s="64"/>
    </row>
    <row r="13491" ht="15.0" customHeight="1">
      <c r="E13491" s="64"/>
      <c r="F13491" s="65"/>
      <c r="G13491" s="64"/>
    </row>
    <row r="13492" ht="15.0" customHeight="1">
      <c r="E13492" s="64"/>
      <c r="F13492" s="65"/>
      <c r="G13492" s="64"/>
    </row>
    <row r="13493" ht="15.0" customHeight="1">
      <c r="E13493" s="64"/>
      <c r="F13493" s="65"/>
      <c r="G13493" s="64"/>
    </row>
    <row r="13494" ht="15.0" customHeight="1">
      <c r="E13494" s="64"/>
      <c r="F13494" s="65"/>
      <c r="G13494" s="64"/>
    </row>
    <row r="13495" ht="15.0" customHeight="1">
      <c r="E13495" s="64"/>
      <c r="F13495" s="65"/>
      <c r="G13495" s="64"/>
    </row>
    <row r="13496" ht="15.0" customHeight="1">
      <c r="E13496" s="64"/>
      <c r="F13496" s="65"/>
      <c r="G13496" s="64"/>
    </row>
    <row r="13497" ht="15.0" customHeight="1">
      <c r="E13497" s="64"/>
      <c r="F13497" s="65"/>
      <c r="G13497" s="64"/>
    </row>
    <row r="13498" ht="15.0" customHeight="1">
      <c r="E13498" s="64"/>
      <c r="F13498" s="65"/>
      <c r="G13498" s="64"/>
    </row>
    <row r="13499" ht="15.0" customHeight="1">
      <c r="E13499" s="64"/>
      <c r="F13499" s="65"/>
      <c r="G13499" s="64"/>
    </row>
    <row r="13500" ht="15.0" customHeight="1">
      <c r="E13500" s="64"/>
      <c r="F13500" s="65"/>
      <c r="G13500" s="64"/>
    </row>
    <row r="13501" ht="15.0" customHeight="1">
      <c r="E13501" s="64"/>
      <c r="F13501" s="65"/>
      <c r="G13501" s="64"/>
    </row>
    <row r="13502" ht="15.0" customHeight="1">
      <c r="E13502" s="64"/>
      <c r="F13502" s="65"/>
      <c r="G13502" s="64"/>
    </row>
    <row r="13503" ht="15.0" customHeight="1">
      <c r="E13503" s="64"/>
      <c r="F13503" s="65"/>
      <c r="G13503" s="64"/>
    </row>
    <row r="13504" ht="15.0" customHeight="1">
      <c r="E13504" s="64"/>
      <c r="F13504" s="65"/>
      <c r="G13504" s="64"/>
    </row>
    <row r="13505" ht="15.0" customHeight="1">
      <c r="E13505" s="64"/>
      <c r="F13505" s="65"/>
      <c r="G13505" s="64"/>
    </row>
    <row r="13506" ht="15.0" customHeight="1">
      <c r="E13506" s="64"/>
      <c r="F13506" s="65"/>
      <c r="G13506" s="64"/>
    </row>
    <row r="13507" ht="15.0" customHeight="1">
      <c r="E13507" s="64"/>
      <c r="F13507" s="65"/>
      <c r="G13507" s="64"/>
    </row>
    <row r="13508" ht="15.0" customHeight="1">
      <c r="E13508" s="64"/>
      <c r="F13508" s="65"/>
      <c r="G13508" s="64"/>
    </row>
    <row r="13509" ht="15.0" customHeight="1">
      <c r="E13509" s="64"/>
      <c r="F13509" s="65"/>
      <c r="G13509" s="64"/>
    </row>
    <row r="13510" ht="15.0" customHeight="1">
      <c r="E13510" s="64"/>
      <c r="F13510" s="65"/>
      <c r="G13510" s="64"/>
    </row>
    <row r="13511" ht="15.0" customHeight="1">
      <c r="E13511" s="64"/>
      <c r="F13511" s="65"/>
      <c r="G13511" s="64"/>
    </row>
    <row r="13512" ht="15.0" customHeight="1">
      <c r="E13512" s="64"/>
      <c r="F13512" s="65"/>
      <c r="G13512" s="64"/>
    </row>
    <row r="13513" ht="15.0" customHeight="1">
      <c r="E13513" s="64"/>
      <c r="F13513" s="65"/>
      <c r="G13513" s="64"/>
    </row>
    <row r="13514" ht="15.0" customHeight="1">
      <c r="E13514" s="64"/>
      <c r="F13514" s="65"/>
      <c r="G13514" s="64"/>
    </row>
    <row r="13515" ht="15.0" customHeight="1">
      <c r="E13515" s="64"/>
      <c r="F13515" s="65"/>
      <c r="G13515" s="64"/>
    </row>
    <row r="13516" ht="15.0" customHeight="1">
      <c r="E13516" s="64"/>
      <c r="F13516" s="65"/>
      <c r="G13516" s="64"/>
    </row>
    <row r="13517" ht="15.0" customHeight="1">
      <c r="E13517" s="64"/>
      <c r="F13517" s="65"/>
      <c r="G13517" s="64"/>
    </row>
    <row r="13518" ht="15.0" customHeight="1">
      <c r="E13518" s="64"/>
      <c r="F13518" s="65"/>
      <c r="G13518" s="64"/>
    </row>
    <row r="13519" ht="15.0" customHeight="1">
      <c r="E13519" s="64"/>
      <c r="F13519" s="65"/>
      <c r="G13519" s="64"/>
    </row>
    <row r="13520" ht="15.0" customHeight="1">
      <c r="E13520" s="64"/>
      <c r="F13520" s="65"/>
      <c r="G13520" s="64"/>
    </row>
    <row r="13521" ht="15.0" customHeight="1">
      <c r="E13521" s="64"/>
      <c r="F13521" s="65"/>
      <c r="G13521" s="64"/>
    </row>
    <row r="13522" ht="15.0" customHeight="1">
      <c r="E13522" s="64"/>
      <c r="F13522" s="65"/>
      <c r="G13522" s="64"/>
    </row>
    <row r="13523" ht="15.0" customHeight="1">
      <c r="E13523" s="64"/>
      <c r="F13523" s="65"/>
      <c r="G13523" s="64"/>
    </row>
    <row r="13524" ht="15.0" customHeight="1">
      <c r="E13524" s="64"/>
      <c r="F13524" s="65"/>
      <c r="G13524" s="64"/>
    </row>
    <row r="13525" ht="15.0" customHeight="1">
      <c r="E13525" s="64"/>
      <c r="F13525" s="65"/>
      <c r="G13525" s="64"/>
    </row>
    <row r="13526" ht="15.0" customHeight="1">
      <c r="E13526" s="64"/>
      <c r="F13526" s="65"/>
      <c r="G13526" s="64"/>
    </row>
    <row r="13527" ht="15.0" customHeight="1">
      <c r="E13527" s="64"/>
      <c r="F13527" s="65"/>
      <c r="G13527" s="64"/>
    </row>
    <row r="13528" ht="15.0" customHeight="1">
      <c r="E13528" s="64"/>
      <c r="F13528" s="65"/>
      <c r="G13528" s="64"/>
    </row>
    <row r="13529" ht="15.0" customHeight="1">
      <c r="E13529" s="64"/>
      <c r="F13529" s="65"/>
      <c r="G13529" s="64"/>
    </row>
    <row r="13530" ht="15.0" customHeight="1">
      <c r="E13530" s="64"/>
      <c r="F13530" s="65"/>
      <c r="G13530" s="64"/>
    </row>
    <row r="13531" ht="15.0" customHeight="1">
      <c r="E13531" s="64"/>
      <c r="F13531" s="65"/>
      <c r="G13531" s="64"/>
    </row>
    <row r="13532" ht="15.0" customHeight="1">
      <c r="E13532" s="64"/>
      <c r="F13532" s="65"/>
      <c r="G13532" s="64"/>
    </row>
    <row r="13533" ht="15.0" customHeight="1">
      <c r="E13533" s="64"/>
      <c r="F13533" s="65"/>
      <c r="G13533" s="64"/>
    </row>
    <row r="13534" ht="15.0" customHeight="1">
      <c r="E13534" s="64"/>
      <c r="F13534" s="65"/>
      <c r="G13534" s="64"/>
    </row>
    <row r="13535" ht="15.0" customHeight="1">
      <c r="E13535" s="64"/>
      <c r="F13535" s="65"/>
      <c r="G13535" s="64"/>
    </row>
    <row r="13536" ht="15.0" customHeight="1">
      <c r="E13536" s="64"/>
      <c r="F13536" s="65"/>
      <c r="G13536" s="64"/>
    </row>
    <row r="13537" ht="15.0" customHeight="1">
      <c r="E13537" s="64"/>
      <c r="F13537" s="65"/>
      <c r="G13537" s="64"/>
    </row>
    <row r="13538" ht="15.0" customHeight="1">
      <c r="E13538" s="64"/>
      <c r="F13538" s="65"/>
      <c r="G13538" s="64"/>
    </row>
    <row r="13539" ht="15.0" customHeight="1">
      <c r="E13539" s="64"/>
      <c r="F13539" s="65"/>
      <c r="G13539" s="64"/>
    </row>
    <row r="13540" ht="15.0" customHeight="1">
      <c r="E13540" s="64"/>
      <c r="F13540" s="65"/>
      <c r="G13540" s="64"/>
    </row>
    <row r="13541" ht="15.0" customHeight="1">
      <c r="E13541" s="64"/>
      <c r="F13541" s="65"/>
      <c r="G13541" s="64"/>
    </row>
    <row r="13542" ht="15.0" customHeight="1">
      <c r="E13542" s="64"/>
      <c r="F13542" s="65"/>
      <c r="G13542" s="64"/>
    </row>
    <row r="13543" ht="15.0" customHeight="1">
      <c r="E13543" s="64"/>
      <c r="F13543" s="65"/>
      <c r="G13543" s="64"/>
    </row>
    <row r="13544" ht="15.0" customHeight="1">
      <c r="E13544" s="64"/>
      <c r="F13544" s="65"/>
      <c r="G13544" s="64"/>
    </row>
    <row r="13545" ht="15.0" customHeight="1">
      <c r="E13545" s="64"/>
      <c r="F13545" s="65"/>
      <c r="G13545" s="64"/>
    </row>
    <row r="13546" ht="15.0" customHeight="1">
      <c r="E13546" s="64"/>
      <c r="F13546" s="65"/>
      <c r="G13546" s="64"/>
    </row>
    <row r="13547" ht="15.0" customHeight="1">
      <c r="E13547" s="64"/>
      <c r="F13547" s="65"/>
      <c r="G13547" s="64"/>
    </row>
    <row r="13548" ht="15.0" customHeight="1">
      <c r="E13548" s="64"/>
      <c r="F13548" s="65"/>
      <c r="G13548" s="64"/>
    </row>
    <row r="13549" ht="15.0" customHeight="1">
      <c r="E13549" s="64"/>
      <c r="F13549" s="65"/>
      <c r="G13549" s="64"/>
    </row>
    <row r="13550" ht="15.0" customHeight="1">
      <c r="E13550" s="64"/>
      <c r="F13550" s="65"/>
      <c r="G13550" s="64"/>
    </row>
    <row r="13551" ht="15.0" customHeight="1">
      <c r="E13551" s="64"/>
      <c r="F13551" s="65"/>
      <c r="G13551" s="64"/>
    </row>
    <row r="13552" ht="15.0" customHeight="1">
      <c r="E13552" s="64"/>
      <c r="F13552" s="65"/>
      <c r="G13552" s="64"/>
    </row>
    <row r="13553" ht="15.0" customHeight="1">
      <c r="E13553" s="64"/>
      <c r="F13553" s="65"/>
      <c r="G13553" s="64"/>
    </row>
    <row r="13554" ht="15.0" customHeight="1">
      <c r="E13554" s="64"/>
      <c r="F13554" s="65"/>
      <c r="G13554" s="64"/>
    </row>
    <row r="13555" ht="15.0" customHeight="1">
      <c r="E13555" s="64"/>
      <c r="F13555" s="65"/>
      <c r="G13555" s="64"/>
    </row>
    <row r="13556" ht="15.0" customHeight="1">
      <c r="E13556" s="64"/>
      <c r="F13556" s="65"/>
      <c r="G13556" s="64"/>
    </row>
    <row r="13557" ht="15.0" customHeight="1">
      <c r="E13557" s="64"/>
      <c r="F13557" s="65"/>
      <c r="G13557" s="64"/>
    </row>
    <row r="13558" ht="15.0" customHeight="1">
      <c r="E13558" s="64"/>
      <c r="F13558" s="65"/>
      <c r="G13558" s="64"/>
    </row>
    <row r="13559" ht="15.0" customHeight="1">
      <c r="E13559" s="64"/>
      <c r="F13559" s="65"/>
      <c r="G13559" s="64"/>
    </row>
    <row r="13560" ht="15.0" customHeight="1">
      <c r="E13560" s="64"/>
      <c r="F13560" s="65"/>
      <c r="G13560" s="64"/>
    </row>
    <row r="13561" ht="15.0" customHeight="1">
      <c r="E13561" s="64"/>
      <c r="F13561" s="65"/>
      <c r="G13561" s="64"/>
    </row>
    <row r="13562" ht="15.0" customHeight="1">
      <c r="E13562" s="64"/>
      <c r="F13562" s="65"/>
      <c r="G13562" s="64"/>
    </row>
    <row r="13563" ht="15.0" customHeight="1">
      <c r="E13563" s="64"/>
      <c r="F13563" s="65"/>
      <c r="G13563" s="64"/>
    </row>
    <row r="13564" ht="15.0" customHeight="1">
      <c r="E13564" s="64"/>
      <c r="F13564" s="65"/>
      <c r="G13564" s="64"/>
    </row>
    <row r="13565" ht="15.0" customHeight="1">
      <c r="E13565" s="64"/>
      <c r="F13565" s="65"/>
      <c r="G13565" s="64"/>
    </row>
    <row r="13566" ht="15.0" customHeight="1">
      <c r="E13566" s="64"/>
      <c r="F13566" s="65"/>
      <c r="G13566" s="64"/>
    </row>
    <row r="13567" ht="15.0" customHeight="1">
      <c r="E13567" s="64"/>
      <c r="F13567" s="65"/>
      <c r="G13567" s="64"/>
    </row>
    <row r="13568" ht="15.0" customHeight="1">
      <c r="E13568" s="64"/>
      <c r="F13568" s="65"/>
      <c r="G13568" s="64"/>
    </row>
    <row r="13569" ht="15.0" customHeight="1">
      <c r="E13569" s="64"/>
      <c r="F13569" s="65"/>
      <c r="G13569" s="64"/>
    </row>
    <row r="13570" ht="15.0" customHeight="1">
      <c r="E13570" s="64"/>
      <c r="F13570" s="65"/>
      <c r="G13570" s="64"/>
    </row>
    <row r="13571" ht="15.0" customHeight="1">
      <c r="E13571" s="64"/>
      <c r="F13571" s="65"/>
      <c r="G13571" s="64"/>
    </row>
    <row r="13572" ht="15.0" customHeight="1">
      <c r="E13572" s="64"/>
      <c r="F13572" s="65"/>
      <c r="G13572" s="64"/>
    </row>
    <row r="13573" ht="15.0" customHeight="1">
      <c r="E13573" s="64"/>
      <c r="F13573" s="65"/>
      <c r="G13573" s="64"/>
    </row>
    <row r="13574" ht="15.0" customHeight="1">
      <c r="E13574" s="64"/>
      <c r="F13574" s="65"/>
      <c r="G13574" s="64"/>
    </row>
    <row r="13575" ht="15.0" customHeight="1">
      <c r="E13575" s="64"/>
      <c r="F13575" s="65"/>
      <c r="G13575" s="64"/>
    </row>
    <row r="13576" ht="15.0" customHeight="1">
      <c r="E13576" s="64"/>
      <c r="F13576" s="65"/>
      <c r="G13576" s="64"/>
    </row>
    <row r="13577" ht="15.0" customHeight="1">
      <c r="E13577" s="64"/>
      <c r="F13577" s="65"/>
      <c r="G13577" s="64"/>
    </row>
    <row r="13578" ht="15.0" customHeight="1">
      <c r="E13578" s="64"/>
      <c r="F13578" s="65"/>
      <c r="G13578" s="64"/>
    </row>
    <row r="13579" ht="15.0" customHeight="1">
      <c r="E13579" s="64"/>
      <c r="F13579" s="65"/>
      <c r="G13579" s="64"/>
    </row>
    <row r="13580" ht="15.0" customHeight="1">
      <c r="E13580" s="64"/>
      <c r="F13580" s="65"/>
      <c r="G13580" s="64"/>
    </row>
    <row r="13581" ht="15.0" customHeight="1">
      <c r="E13581" s="64"/>
      <c r="F13581" s="65"/>
      <c r="G13581" s="64"/>
    </row>
    <row r="13582" ht="15.0" customHeight="1">
      <c r="E13582" s="64"/>
      <c r="F13582" s="65"/>
      <c r="G13582" s="64"/>
    </row>
    <row r="13583" ht="15.0" customHeight="1">
      <c r="E13583" s="64"/>
      <c r="F13583" s="65"/>
      <c r="G13583" s="64"/>
    </row>
    <row r="13584" ht="15.0" customHeight="1">
      <c r="E13584" s="64"/>
      <c r="F13584" s="65"/>
      <c r="G13584" s="64"/>
    </row>
    <row r="13585" ht="15.0" customHeight="1">
      <c r="E13585" s="64"/>
      <c r="F13585" s="65"/>
      <c r="G13585" s="64"/>
    </row>
    <row r="13586" ht="15.0" customHeight="1">
      <c r="E13586" s="64"/>
      <c r="F13586" s="65"/>
      <c r="G13586" s="64"/>
    </row>
    <row r="13587" ht="15.0" customHeight="1">
      <c r="E13587" s="64"/>
      <c r="F13587" s="65"/>
      <c r="G13587" s="64"/>
    </row>
    <row r="13588" ht="15.0" customHeight="1">
      <c r="E13588" s="64"/>
      <c r="F13588" s="65"/>
      <c r="G13588" s="64"/>
    </row>
    <row r="13589" ht="15.0" customHeight="1">
      <c r="E13589" s="64"/>
      <c r="F13589" s="65"/>
      <c r="G13589" s="64"/>
    </row>
    <row r="13590" ht="15.0" customHeight="1">
      <c r="E13590" s="64"/>
      <c r="F13590" s="65"/>
      <c r="G13590" s="64"/>
    </row>
    <row r="13591" ht="15.0" customHeight="1">
      <c r="E13591" s="64"/>
      <c r="F13591" s="65"/>
      <c r="G13591" s="64"/>
    </row>
    <row r="13592" ht="15.0" customHeight="1">
      <c r="E13592" s="64"/>
      <c r="F13592" s="65"/>
      <c r="G13592" s="64"/>
    </row>
    <row r="13593" ht="15.0" customHeight="1">
      <c r="E13593" s="64"/>
      <c r="F13593" s="65"/>
      <c r="G13593" s="64"/>
    </row>
    <row r="13594" ht="15.0" customHeight="1">
      <c r="E13594" s="64"/>
      <c r="F13594" s="65"/>
      <c r="G13594" s="64"/>
    </row>
    <row r="13595" ht="15.0" customHeight="1">
      <c r="E13595" s="64"/>
      <c r="F13595" s="65"/>
      <c r="G13595" s="64"/>
    </row>
    <row r="13596" ht="15.0" customHeight="1">
      <c r="E13596" s="64"/>
      <c r="F13596" s="65"/>
      <c r="G13596" s="64"/>
    </row>
    <row r="13597" ht="15.0" customHeight="1">
      <c r="E13597" s="64"/>
      <c r="F13597" s="65"/>
      <c r="G13597" s="64"/>
    </row>
    <row r="13598" ht="15.0" customHeight="1">
      <c r="E13598" s="64"/>
      <c r="F13598" s="65"/>
      <c r="G13598" s="64"/>
    </row>
    <row r="13599" ht="15.0" customHeight="1">
      <c r="E13599" s="64"/>
      <c r="F13599" s="65"/>
      <c r="G13599" s="64"/>
    </row>
    <row r="13600" ht="15.0" customHeight="1">
      <c r="E13600" s="64"/>
      <c r="F13600" s="65"/>
      <c r="G13600" s="64"/>
    </row>
    <row r="13601" ht="15.0" customHeight="1">
      <c r="E13601" s="64"/>
      <c r="F13601" s="65"/>
      <c r="G13601" s="64"/>
    </row>
    <row r="13602" ht="15.0" customHeight="1">
      <c r="E13602" s="64"/>
      <c r="F13602" s="65"/>
      <c r="G13602" s="64"/>
    </row>
    <row r="13603" ht="15.0" customHeight="1">
      <c r="E13603" s="64"/>
      <c r="F13603" s="65"/>
      <c r="G13603" s="64"/>
    </row>
    <row r="13604" ht="15.0" customHeight="1">
      <c r="E13604" s="64"/>
      <c r="F13604" s="65"/>
      <c r="G13604" s="64"/>
    </row>
    <row r="13605" ht="15.0" customHeight="1">
      <c r="E13605" s="64"/>
      <c r="F13605" s="65"/>
      <c r="G13605" s="64"/>
    </row>
    <row r="13606" ht="15.0" customHeight="1">
      <c r="E13606" s="64"/>
      <c r="F13606" s="65"/>
      <c r="G13606" s="64"/>
    </row>
    <row r="13607" ht="15.0" customHeight="1">
      <c r="E13607" s="64"/>
      <c r="F13607" s="65"/>
      <c r="G13607" s="64"/>
    </row>
    <row r="13608" ht="15.0" customHeight="1">
      <c r="E13608" s="64"/>
      <c r="F13608" s="65"/>
      <c r="G13608" s="64"/>
    </row>
    <row r="13609" ht="15.0" customHeight="1">
      <c r="E13609" s="64"/>
      <c r="F13609" s="65"/>
      <c r="G13609" s="64"/>
    </row>
    <row r="13610" ht="15.0" customHeight="1">
      <c r="E13610" s="64"/>
      <c r="F13610" s="65"/>
      <c r="G13610" s="64"/>
    </row>
    <row r="13611" ht="15.0" customHeight="1">
      <c r="E13611" s="64"/>
      <c r="F13611" s="65"/>
      <c r="G13611" s="64"/>
    </row>
    <row r="13612" ht="15.0" customHeight="1">
      <c r="E13612" s="64"/>
      <c r="F13612" s="65"/>
      <c r="G13612" s="64"/>
    </row>
    <row r="13613" ht="15.0" customHeight="1">
      <c r="E13613" s="64"/>
      <c r="F13613" s="65"/>
      <c r="G13613" s="64"/>
    </row>
    <row r="13614" ht="15.0" customHeight="1">
      <c r="E13614" s="64"/>
      <c r="F13614" s="65"/>
      <c r="G13614" s="64"/>
    </row>
    <row r="13615" ht="15.0" customHeight="1">
      <c r="E13615" s="64"/>
      <c r="F13615" s="65"/>
      <c r="G13615" s="64"/>
    </row>
    <row r="13616" ht="15.0" customHeight="1">
      <c r="E13616" s="64"/>
      <c r="F13616" s="65"/>
      <c r="G13616" s="64"/>
    </row>
    <row r="13617" ht="15.0" customHeight="1">
      <c r="E13617" s="64"/>
      <c r="F13617" s="65"/>
      <c r="G13617" s="64"/>
    </row>
    <row r="13618" ht="15.0" customHeight="1">
      <c r="E13618" s="64"/>
      <c r="F13618" s="65"/>
      <c r="G13618" s="64"/>
    </row>
    <row r="13619" ht="15.0" customHeight="1">
      <c r="E13619" s="64"/>
      <c r="F13619" s="65"/>
      <c r="G13619" s="64"/>
    </row>
    <row r="13620" ht="15.0" customHeight="1">
      <c r="E13620" s="64"/>
      <c r="F13620" s="65"/>
      <c r="G13620" s="64"/>
    </row>
    <row r="13621" ht="15.0" customHeight="1">
      <c r="E13621" s="64"/>
      <c r="F13621" s="65"/>
      <c r="G13621" s="64"/>
    </row>
    <row r="13622" ht="15.0" customHeight="1">
      <c r="E13622" s="64"/>
      <c r="F13622" s="65"/>
      <c r="G13622" s="64"/>
    </row>
    <row r="13623" ht="15.0" customHeight="1">
      <c r="E13623" s="64"/>
      <c r="F13623" s="65"/>
      <c r="G13623" s="64"/>
    </row>
    <row r="13624" ht="15.0" customHeight="1">
      <c r="E13624" s="64"/>
      <c r="F13624" s="65"/>
      <c r="G13624" s="64"/>
    </row>
    <row r="13625" ht="15.0" customHeight="1">
      <c r="E13625" s="64"/>
      <c r="F13625" s="65"/>
      <c r="G13625" s="64"/>
    </row>
    <row r="13626" ht="15.0" customHeight="1">
      <c r="E13626" s="64"/>
      <c r="F13626" s="65"/>
      <c r="G13626" s="64"/>
    </row>
    <row r="13627" ht="15.0" customHeight="1">
      <c r="E13627" s="64"/>
      <c r="F13627" s="65"/>
      <c r="G13627" s="64"/>
    </row>
    <row r="13628" ht="15.0" customHeight="1">
      <c r="E13628" s="64"/>
      <c r="F13628" s="65"/>
      <c r="G13628" s="64"/>
    </row>
    <row r="13629" ht="15.0" customHeight="1">
      <c r="E13629" s="64"/>
      <c r="F13629" s="65"/>
      <c r="G13629" s="64"/>
    </row>
    <row r="13630" ht="15.0" customHeight="1">
      <c r="E13630" s="64"/>
      <c r="F13630" s="65"/>
      <c r="G13630" s="64"/>
    </row>
    <row r="13631" ht="15.0" customHeight="1">
      <c r="E13631" s="64"/>
      <c r="F13631" s="65"/>
      <c r="G13631" s="64"/>
    </row>
    <row r="13632" ht="15.0" customHeight="1">
      <c r="E13632" s="64"/>
      <c r="F13632" s="65"/>
      <c r="G13632" s="64"/>
    </row>
    <row r="13633" ht="15.0" customHeight="1">
      <c r="E13633" s="64"/>
      <c r="F13633" s="65"/>
      <c r="G13633" s="64"/>
    </row>
    <row r="13634" ht="15.0" customHeight="1">
      <c r="E13634" s="64"/>
      <c r="F13634" s="65"/>
      <c r="G13634" s="64"/>
    </row>
    <row r="13635" ht="15.0" customHeight="1">
      <c r="E13635" s="64"/>
      <c r="F13635" s="65"/>
      <c r="G13635" s="64"/>
    </row>
    <row r="13636" ht="15.0" customHeight="1">
      <c r="E13636" s="64"/>
      <c r="F13636" s="65"/>
      <c r="G13636" s="64"/>
    </row>
    <row r="13637" ht="15.0" customHeight="1">
      <c r="E13637" s="64"/>
      <c r="F13637" s="65"/>
      <c r="G13637" s="64"/>
    </row>
    <row r="13638" ht="15.0" customHeight="1">
      <c r="E13638" s="64"/>
      <c r="F13638" s="65"/>
      <c r="G13638" s="64"/>
    </row>
    <row r="13639" ht="15.0" customHeight="1">
      <c r="E13639" s="64"/>
      <c r="F13639" s="65"/>
      <c r="G13639" s="64"/>
    </row>
    <row r="13640" ht="15.0" customHeight="1">
      <c r="E13640" s="64"/>
      <c r="F13640" s="65"/>
      <c r="G13640" s="64"/>
    </row>
    <row r="13641" ht="15.0" customHeight="1">
      <c r="E13641" s="64"/>
      <c r="F13641" s="65"/>
      <c r="G13641" s="64"/>
    </row>
    <row r="13642" ht="15.0" customHeight="1">
      <c r="E13642" s="64"/>
      <c r="F13642" s="65"/>
      <c r="G13642" s="64"/>
    </row>
    <row r="13643" ht="15.0" customHeight="1">
      <c r="E13643" s="64"/>
      <c r="F13643" s="65"/>
      <c r="G13643" s="64"/>
    </row>
    <row r="13644" ht="15.0" customHeight="1">
      <c r="E13644" s="64"/>
      <c r="F13644" s="65"/>
      <c r="G13644" s="64"/>
    </row>
    <row r="13645" ht="15.0" customHeight="1">
      <c r="E13645" s="64"/>
      <c r="F13645" s="65"/>
      <c r="G13645" s="64"/>
    </row>
    <row r="13646" ht="15.0" customHeight="1">
      <c r="E13646" s="64"/>
      <c r="F13646" s="65"/>
      <c r="G13646" s="64"/>
    </row>
    <row r="13647" ht="15.0" customHeight="1">
      <c r="E13647" s="64"/>
      <c r="F13647" s="65"/>
      <c r="G13647" s="64"/>
    </row>
    <row r="13648" ht="15.0" customHeight="1">
      <c r="E13648" s="64"/>
      <c r="F13648" s="65"/>
      <c r="G13648" s="64"/>
    </row>
    <row r="13649" ht="15.0" customHeight="1">
      <c r="E13649" s="64"/>
      <c r="F13649" s="65"/>
      <c r="G13649" s="64"/>
    </row>
    <row r="13650" ht="15.0" customHeight="1">
      <c r="E13650" s="64"/>
      <c r="F13650" s="65"/>
      <c r="G13650" s="64"/>
    </row>
    <row r="13651" ht="15.0" customHeight="1">
      <c r="E13651" s="64"/>
      <c r="F13651" s="65"/>
      <c r="G13651" s="64"/>
    </row>
    <row r="13652" ht="15.0" customHeight="1">
      <c r="E13652" s="64"/>
      <c r="F13652" s="65"/>
      <c r="G13652" s="64"/>
    </row>
    <row r="13653" ht="15.0" customHeight="1">
      <c r="E13653" s="64"/>
      <c r="F13653" s="65"/>
      <c r="G13653" s="64"/>
    </row>
    <row r="13654" ht="15.0" customHeight="1">
      <c r="E13654" s="64"/>
      <c r="F13654" s="65"/>
      <c r="G13654" s="64"/>
    </row>
    <row r="13655" ht="15.0" customHeight="1">
      <c r="E13655" s="64"/>
      <c r="F13655" s="65"/>
      <c r="G13655" s="64"/>
    </row>
    <row r="13656" ht="15.0" customHeight="1">
      <c r="E13656" s="64"/>
      <c r="F13656" s="65"/>
      <c r="G13656" s="64"/>
    </row>
    <row r="13657" ht="15.0" customHeight="1">
      <c r="E13657" s="64"/>
      <c r="F13657" s="65"/>
      <c r="G13657" s="64"/>
    </row>
    <row r="13658" ht="15.0" customHeight="1">
      <c r="E13658" s="64"/>
      <c r="F13658" s="65"/>
      <c r="G13658" s="64"/>
    </row>
    <row r="13659" ht="15.0" customHeight="1">
      <c r="E13659" s="64"/>
      <c r="F13659" s="65"/>
      <c r="G13659" s="64"/>
    </row>
    <row r="13660" ht="15.0" customHeight="1">
      <c r="E13660" s="64"/>
      <c r="F13660" s="65"/>
      <c r="G13660" s="64"/>
    </row>
    <row r="13661" ht="15.0" customHeight="1">
      <c r="E13661" s="64"/>
      <c r="F13661" s="65"/>
      <c r="G13661" s="64"/>
    </row>
    <row r="13662" ht="15.0" customHeight="1">
      <c r="E13662" s="64"/>
      <c r="F13662" s="65"/>
      <c r="G13662" s="64"/>
    </row>
    <row r="13663" ht="15.0" customHeight="1">
      <c r="E13663" s="64"/>
      <c r="F13663" s="65"/>
      <c r="G13663" s="64"/>
    </row>
    <row r="13664" ht="15.0" customHeight="1">
      <c r="E13664" s="64"/>
      <c r="F13664" s="65"/>
      <c r="G13664" s="64"/>
    </row>
    <row r="13665" ht="15.0" customHeight="1">
      <c r="E13665" s="64"/>
      <c r="F13665" s="65"/>
      <c r="G13665" s="64"/>
    </row>
    <row r="13666" ht="15.0" customHeight="1">
      <c r="E13666" s="64"/>
      <c r="F13666" s="65"/>
      <c r="G13666" s="64"/>
    </row>
    <row r="13667" ht="15.0" customHeight="1">
      <c r="E13667" s="64"/>
      <c r="F13667" s="65"/>
      <c r="G13667" s="64"/>
    </row>
    <row r="13668" ht="15.0" customHeight="1">
      <c r="E13668" s="64"/>
      <c r="F13668" s="65"/>
      <c r="G13668" s="64"/>
    </row>
    <row r="13669" ht="15.0" customHeight="1">
      <c r="E13669" s="64"/>
      <c r="F13669" s="65"/>
      <c r="G13669" s="64"/>
    </row>
    <row r="13670" ht="15.0" customHeight="1">
      <c r="E13670" s="64"/>
      <c r="F13670" s="65"/>
      <c r="G13670" s="64"/>
    </row>
    <row r="13671" ht="15.0" customHeight="1">
      <c r="E13671" s="64"/>
      <c r="F13671" s="65"/>
      <c r="G13671" s="64"/>
    </row>
    <row r="13672" ht="15.0" customHeight="1">
      <c r="E13672" s="64"/>
      <c r="F13672" s="65"/>
      <c r="G13672" s="64"/>
    </row>
    <row r="13673" ht="15.0" customHeight="1">
      <c r="E13673" s="64"/>
      <c r="F13673" s="65"/>
      <c r="G13673" s="64"/>
    </row>
    <row r="13674" ht="15.0" customHeight="1">
      <c r="E13674" s="64"/>
      <c r="F13674" s="65"/>
      <c r="G13674" s="64"/>
    </row>
    <row r="13675" ht="15.0" customHeight="1">
      <c r="E13675" s="64"/>
      <c r="F13675" s="65"/>
      <c r="G13675" s="64"/>
    </row>
    <row r="13676" ht="15.0" customHeight="1">
      <c r="E13676" s="64"/>
      <c r="F13676" s="65"/>
      <c r="G13676" s="64"/>
    </row>
    <row r="13677" ht="15.0" customHeight="1">
      <c r="E13677" s="64"/>
      <c r="F13677" s="65"/>
      <c r="G13677" s="64"/>
    </row>
    <row r="13678" ht="15.0" customHeight="1">
      <c r="E13678" s="64"/>
      <c r="F13678" s="65"/>
      <c r="G13678" s="64"/>
    </row>
    <row r="13679" ht="15.0" customHeight="1">
      <c r="E13679" s="64"/>
      <c r="F13679" s="65"/>
      <c r="G13679" s="64"/>
    </row>
    <row r="13680" ht="15.0" customHeight="1">
      <c r="E13680" s="64"/>
      <c r="F13680" s="65"/>
      <c r="G13680" s="64"/>
    </row>
    <row r="13681" ht="15.0" customHeight="1">
      <c r="E13681" s="64"/>
      <c r="F13681" s="65"/>
      <c r="G13681" s="64"/>
    </row>
    <row r="13682" ht="15.0" customHeight="1">
      <c r="E13682" s="64"/>
      <c r="F13682" s="65"/>
      <c r="G13682" s="64"/>
    </row>
    <row r="13683" ht="15.0" customHeight="1">
      <c r="E13683" s="64"/>
      <c r="F13683" s="65"/>
      <c r="G13683" s="64"/>
    </row>
    <row r="13684" ht="15.0" customHeight="1">
      <c r="E13684" s="64"/>
      <c r="F13684" s="65"/>
      <c r="G13684" s="64"/>
    </row>
    <row r="13685" ht="15.0" customHeight="1">
      <c r="E13685" s="64"/>
      <c r="F13685" s="65"/>
      <c r="G13685" s="64"/>
    </row>
    <row r="13686" ht="15.0" customHeight="1">
      <c r="E13686" s="64"/>
      <c r="F13686" s="65"/>
      <c r="G13686" s="64"/>
    </row>
    <row r="13687" ht="15.0" customHeight="1">
      <c r="E13687" s="64"/>
      <c r="F13687" s="65"/>
      <c r="G13687" s="64"/>
    </row>
    <row r="13688" ht="15.0" customHeight="1">
      <c r="E13688" s="64"/>
      <c r="F13688" s="65"/>
      <c r="G13688" s="64"/>
    </row>
    <row r="13689" ht="15.0" customHeight="1">
      <c r="E13689" s="64"/>
      <c r="F13689" s="65"/>
      <c r="G13689" s="64"/>
    </row>
    <row r="13690" ht="15.0" customHeight="1">
      <c r="E13690" s="64"/>
      <c r="F13690" s="65"/>
      <c r="G13690" s="64"/>
    </row>
    <row r="13691" ht="15.0" customHeight="1">
      <c r="E13691" s="64"/>
      <c r="F13691" s="65"/>
      <c r="G13691" s="64"/>
    </row>
    <row r="13692" ht="15.0" customHeight="1">
      <c r="E13692" s="64"/>
      <c r="F13692" s="65"/>
      <c r="G13692" s="64"/>
    </row>
    <row r="13693" ht="15.0" customHeight="1">
      <c r="E13693" s="64"/>
      <c r="F13693" s="65"/>
      <c r="G13693" s="64"/>
    </row>
    <row r="13694" ht="15.0" customHeight="1">
      <c r="E13694" s="64"/>
      <c r="F13694" s="65"/>
      <c r="G13694" s="64"/>
    </row>
    <row r="13695" ht="15.0" customHeight="1">
      <c r="E13695" s="64"/>
      <c r="F13695" s="65"/>
      <c r="G13695" s="64"/>
    </row>
    <row r="13696" ht="15.0" customHeight="1">
      <c r="E13696" s="64"/>
      <c r="F13696" s="65"/>
      <c r="G13696" s="64"/>
    </row>
    <row r="13697" ht="15.0" customHeight="1">
      <c r="E13697" s="64"/>
      <c r="F13697" s="65"/>
      <c r="G13697" s="64"/>
    </row>
    <row r="13698" ht="15.0" customHeight="1">
      <c r="E13698" s="64"/>
      <c r="F13698" s="65"/>
      <c r="G13698" s="64"/>
    </row>
    <row r="13699" ht="15.0" customHeight="1">
      <c r="E13699" s="64"/>
      <c r="F13699" s="65"/>
      <c r="G13699" s="64"/>
    </row>
    <row r="13700" ht="15.0" customHeight="1">
      <c r="E13700" s="64"/>
      <c r="F13700" s="65"/>
      <c r="G13700" s="64"/>
    </row>
    <row r="13701" ht="15.0" customHeight="1">
      <c r="E13701" s="64"/>
      <c r="F13701" s="65"/>
      <c r="G13701" s="64"/>
    </row>
    <row r="13702" ht="15.0" customHeight="1">
      <c r="E13702" s="64"/>
      <c r="F13702" s="65"/>
      <c r="G13702" s="64"/>
    </row>
    <row r="13703" ht="15.0" customHeight="1">
      <c r="E13703" s="64"/>
      <c r="F13703" s="65"/>
      <c r="G13703" s="64"/>
    </row>
    <row r="13704" ht="15.0" customHeight="1">
      <c r="E13704" s="64"/>
      <c r="F13704" s="65"/>
      <c r="G13704" s="64"/>
    </row>
    <row r="13705" ht="15.0" customHeight="1">
      <c r="E13705" s="64"/>
      <c r="F13705" s="65"/>
      <c r="G13705" s="64"/>
    </row>
    <row r="13706" ht="15.0" customHeight="1">
      <c r="E13706" s="64"/>
      <c r="F13706" s="65"/>
      <c r="G13706" s="64"/>
    </row>
    <row r="13707" ht="15.0" customHeight="1">
      <c r="E13707" s="64"/>
      <c r="F13707" s="65"/>
      <c r="G13707" s="64"/>
    </row>
    <row r="13708" ht="15.0" customHeight="1">
      <c r="E13708" s="64"/>
      <c r="F13708" s="65"/>
      <c r="G13708" s="64"/>
    </row>
    <row r="13709" ht="15.0" customHeight="1">
      <c r="E13709" s="64"/>
      <c r="F13709" s="65"/>
      <c r="G13709" s="64"/>
    </row>
    <row r="13710" ht="15.0" customHeight="1">
      <c r="E13710" s="64"/>
      <c r="F13710" s="65"/>
      <c r="G13710" s="64"/>
    </row>
    <row r="13711" ht="15.0" customHeight="1">
      <c r="E13711" s="64"/>
      <c r="F13711" s="65"/>
      <c r="G13711" s="64"/>
    </row>
    <row r="13712" ht="15.0" customHeight="1">
      <c r="E13712" s="64"/>
      <c r="F13712" s="65"/>
      <c r="G13712" s="64"/>
    </row>
    <row r="13713" ht="15.0" customHeight="1">
      <c r="E13713" s="64"/>
      <c r="F13713" s="65"/>
      <c r="G13713" s="64"/>
    </row>
    <row r="13714" ht="15.0" customHeight="1">
      <c r="E13714" s="64"/>
      <c r="F13714" s="65"/>
      <c r="G13714" s="64"/>
    </row>
    <row r="13715" ht="15.0" customHeight="1">
      <c r="E13715" s="64"/>
      <c r="F13715" s="65"/>
      <c r="G13715" s="64"/>
    </row>
    <row r="13716" ht="15.0" customHeight="1">
      <c r="E13716" s="64"/>
      <c r="F13716" s="65"/>
      <c r="G13716" s="64"/>
    </row>
    <row r="13717" ht="15.0" customHeight="1">
      <c r="E13717" s="64"/>
      <c r="F13717" s="65"/>
      <c r="G13717" s="64"/>
    </row>
    <row r="13718" ht="15.0" customHeight="1">
      <c r="E13718" s="64"/>
      <c r="F13718" s="65"/>
      <c r="G13718" s="64"/>
    </row>
    <row r="13719" ht="15.0" customHeight="1">
      <c r="E13719" s="64"/>
      <c r="F13719" s="65"/>
      <c r="G13719" s="64"/>
    </row>
    <row r="13720" ht="15.0" customHeight="1">
      <c r="E13720" s="64"/>
      <c r="F13720" s="65"/>
      <c r="G13720" s="64"/>
    </row>
    <row r="13721" ht="15.0" customHeight="1">
      <c r="E13721" s="64"/>
      <c r="F13721" s="65"/>
      <c r="G13721" s="64"/>
    </row>
    <row r="13722" ht="15.0" customHeight="1">
      <c r="E13722" s="64"/>
      <c r="F13722" s="65"/>
      <c r="G13722" s="64"/>
    </row>
    <row r="13723" ht="15.0" customHeight="1">
      <c r="E13723" s="64"/>
      <c r="F13723" s="65"/>
      <c r="G13723" s="64"/>
    </row>
    <row r="13724" ht="15.0" customHeight="1">
      <c r="E13724" s="64"/>
      <c r="F13724" s="65"/>
      <c r="G13724" s="64"/>
    </row>
    <row r="13725" ht="15.0" customHeight="1">
      <c r="E13725" s="64"/>
      <c r="F13725" s="65"/>
      <c r="G13725" s="64"/>
    </row>
    <row r="13726" ht="15.0" customHeight="1">
      <c r="E13726" s="64"/>
      <c r="F13726" s="65"/>
      <c r="G13726" s="64"/>
    </row>
    <row r="13727" ht="15.0" customHeight="1">
      <c r="E13727" s="64"/>
      <c r="F13727" s="65"/>
      <c r="G13727" s="64"/>
    </row>
    <row r="13728" ht="15.0" customHeight="1">
      <c r="E13728" s="64"/>
      <c r="F13728" s="65"/>
      <c r="G13728" s="64"/>
    </row>
    <row r="13729" ht="15.0" customHeight="1">
      <c r="E13729" s="64"/>
      <c r="F13729" s="65"/>
      <c r="G13729" s="64"/>
    </row>
    <row r="13730" ht="15.0" customHeight="1">
      <c r="E13730" s="64"/>
      <c r="F13730" s="65"/>
      <c r="G13730" s="64"/>
    </row>
    <row r="13731" ht="15.0" customHeight="1">
      <c r="E13731" s="64"/>
      <c r="F13731" s="65"/>
      <c r="G13731" s="64"/>
    </row>
    <row r="13732" ht="15.0" customHeight="1">
      <c r="E13732" s="64"/>
      <c r="F13732" s="65"/>
      <c r="G13732" s="64"/>
    </row>
    <row r="13733" ht="15.0" customHeight="1">
      <c r="E13733" s="64"/>
      <c r="F13733" s="65"/>
      <c r="G13733" s="64"/>
    </row>
    <row r="13734" ht="15.0" customHeight="1">
      <c r="E13734" s="64"/>
      <c r="F13734" s="65"/>
      <c r="G13734" s="64"/>
    </row>
    <row r="13735" ht="15.0" customHeight="1">
      <c r="E13735" s="64"/>
      <c r="F13735" s="65"/>
      <c r="G13735" s="64"/>
    </row>
    <row r="13736" ht="15.0" customHeight="1">
      <c r="E13736" s="64"/>
      <c r="F13736" s="65"/>
      <c r="G13736" s="64"/>
    </row>
    <row r="13737" ht="15.0" customHeight="1">
      <c r="E13737" s="64"/>
      <c r="F13737" s="65"/>
      <c r="G13737" s="64"/>
    </row>
    <row r="13738" ht="15.0" customHeight="1">
      <c r="E13738" s="64"/>
      <c r="F13738" s="65"/>
      <c r="G13738" s="64"/>
    </row>
    <row r="13739" ht="15.0" customHeight="1">
      <c r="E13739" s="64"/>
      <c r="F13739" s="65"/>
      <c r="G13739" s="64"/>
    </row>
    <row r="13740" ht="15.0" customHeight="1">
      <c r="E13740" s="64"/>
      <c r="F13740" s="65"/>
      <c r="G13740" s="64"/>
    </row>
    <row r="13741" ht="15.0" customHeight="1">
      <c r="E13741" s="64"/>
      <c r="F13741" s="65"/>
      <c r="G13741" s="64"/>
    </row>
    <row r="13742" ht="15.0" customHeight="1">
      <c r="E13742" s="64"/>
      <c r="F13742" s="65"/>
      <c r="G13742" s="64"/>
    </row>
    <row r="13743" ht="15.0" customHeight="1">
      <c r="E13743" s="64"/>
      <c r="F13743" s="65"/>
      <c r="G13743" s="64"/>
    </row>
    <row r="13744" ht="15.0" customHeight="1">
      <c r="E13744" s="64"/>
      <c r="F13744" s="65"/>
      <c r="G13744" s="64"/>
    </row>
    <row r="13745" ht="15.0" customHeight="1">
      <c r="E13745" s="64"/>
      <c r="F13745" s="65"/>
      <c r="G13745" s="64"/>
    </row>
    <row r="13746" ht="15.0" customHeight="1">
      <c r="E13746" s="64"/>
      <c r="F13746" s="65"/>
      <c r="G13746" s="64"/>
    </row>
    <row r="13747" ht="15.0" customHeight="1">
      <c r="E13747" s="64"/>
      <c r="F13747" s="65"/>
      <c r="G13747" s="64"/>
    </row>
    <row r="13748" ht="15.0" customHeight="1">
      <c r="E13748" s="64"/>
      <c r="F13748" s="65"/>
      <c r="G13748" s="64"/>
    </row>
    <row r="13749" ht="15.0" customHeight="1">
      <c r="E13749" s="64"/>
      <c r="F13749" s="65"/>
      <c r="G13749" s="64"/>
    </row>
    <row r="13750" ht="15.0" customHeight="1">
      <c r="E13750" s="64"/>
      <c r="F13750" s="65"/>
      <c r="G13750" s="64"/>
    </row>
    <row r="13751" ht="15.0" customHeight="1">
      <c r="E13751" s="64"/>
      <c r="F13751" s="65"/>
      <c r="G13751" s="64"/>
    </row>
    <row r="13752" ht="15.0" customHeight="1">
      <c r="E13752" s="64"/>
      <c r="F13752" s="65"/>
      <c r="G13752" s="64"/>
    </row>
    <row r="13753" ht="15.0" customHeight="1">
      <c r="E13753" s="64"/>
      <c r="F13753" s="65"/>
      <c r="G13753" s="64"/>
    </row>
    <row r="13754" ht="15.0" customHeight="1">
      <c r="E13754" s="64"/>
      <c r="F13754" s="65"/>
      <c r="G13754" s="64"/>
    </row>
    <row r="13755" ht="15.0" customHeight="1">
      <c r="E13755" s="64"/>
      <c r="F13755" s="65"/>
      <c r="G13755" s="64"/>
    </row>
    <row r="13756" ht="15.0" customHeight="1">
      <c r="E13756" s="64"/>
      <c r="F13756" s="65"/>
      <c r="G13756" s="64"/>
    </row>
    <row r="13757" ht="15.0" customHeight="1">
      <c r="E13757" s="64"/>
      <c r="F13757" s="65"/>
      <c r="G13757" s="64"/>
    </row>
    <row r="13758" ht="15.0" customHeight="1">
      <c r="E13758" s="64"/>
      <c r="F13758" s="65"/>
      <c r="G13758" s="64"/>
    </row>
    <row r="13759" ht="15.0" customHeight="1">
      <c r="E13759" s="64"/>
      <c r="F13759" s="65"/>
      <c r="G13759" s="64"/>
    </row>
    <row r="13760" ht="15.0" customHeight="1">
      <c r="E13760" s="64"/>
      <c r="F13760" s="65"/>
      <c r="G13760" s="64"/>
    </row>
    <row r="13761" ht="15.0" customHeight="1">
      <c r="E13761" s="64"/>
      <c r="F13761" s="65"/>
      <c r="G13761" s="64"/>
    </row>
    <row r="13762" ht="15.0" customHeight="1">
      <c r="E13762" s="64"/>
      <c r="F13762" s="65"/>
      <c r="G13762" s="64"/>
    </row>
    <row r="13763" ht="15.0" customHeight="1">
      <c r="E13763" s="64"/>
      <c r="F13763" s="65"/>
      <c r="G13763" s="64"/>
    </row>
    <row r="13764" ht="15.0" customHeight="1">
      <c r="E13764" s="64"/>
      <c r="F13764" s="65"/>
      <c r="G13764" s="64"/>
    </row>
    <row r="13765" ht="15.0" customHeight="1">
      <c r="E13765" s="64"/>
      <c r="F13765" s="65"/>
      <c r="G13765" s="64"/>
    </row>
    <row r="13766" ht="15.0" customHeight="1">
      <c r="E13766" s="64"/>
      <c r="F13766" s="65"/>
      <c r="G13766" s="64"/>
    </row>
    <row r="13767" ht="15.0" customHeight="1">
      <c r="E13767" s="64"/>
      <c r="F13767" s="65"/>
      <c r="G13767" s="64"/>
    </row>
    <row r="13768" ht="15.0" customHeight="1">
      <c r="E13768" s="64"/>
      <c r="F13768" s="65"/>
      <c r="G13768" s="64"/>
    </row>
    <row r="13769" ht="15.0" customHeight="1">
      <c r="E13769" s="64"/>
      <c r="F13769" s="65"/>
      <c r="G13769" s="64"/>
    </row>
    <row r="13770" ht="15.0" customHeight="1">
      <c r="E13770" s="64"/>
      <c r="F13770" s="65"/>
      <c r="G13770" s="64"/>
    </row>
    <row r="13771" ht="15.0" customHeight="1">
      <c r="E13771" s="64"/>
      <c r="F13771" s="65"/>
      <c r="G13771" s="64"/>
    </row>
    <row r="13772" ht="15.0" customHeight="1">
      <c r="E13772" s="64"/>
      <c r="F13772" s="65"/>
      <c r="G13772" s="64"/>
    </row>
    <row r="13773" ht="15.0" customHeight="1">
      <c r="E13773" s="64"/>
      <c r="F13773" s="65"/>
      <c r="G13773" s="64"/>
    </row>
    <row r="13774" ht="15.0" customHeight="1">
      <c r="E13774" s="64"/>
      <c r="F13774" s="65"/>
      <c r="G13774" s="64"/>
    </row>
    <row r="13775" ht="15.0" customHeight="1">
      <c r="E13775" s="64"/>
      <c r="F13775" s="65"/>
      <c r="G13775" s="64"/>
    </row>
    <row r="13776" ht="15.0" customHeight="1">
      <c r="E13776" s="64"/>
      <c r="F13776" s="65"/>
      <c r="G13776" s="64"/>
    </row>
    <row r="13777" ht="15.0" customHeight="1">
      <c r="E13777" s="64"/>
      <c r="F13777" s="65"/>
      <c r="G13777" s="64"/>
    </row>
    <row r="13778" ht="15.0" customHeight="1">
      <c r="E13778" s="64"/>
      <c r="F13778" s="65"/>
      <c r="G13778" s="64"/>
    </row>
    <row r="13779" ht="15.0" customHeight="1">
      <c r="E13779" s="64"/>
      <c r="F13779" s="65"/>
      <c r="G13779" s="64"/>
    </row>
    <row r="13780" ht="15.0" customHeight="1">
      <c r="E13780" s="64"/>
      <c r="F13780" s="65"/>
      <c r="G13780" s="64"/>
    </row>
    <row r="13781" ht="15.0" customHeight="1">
      <c r="E13781" s="64"/>
      <c r="F13781" s="65"/>
      <c r="G13781" s="64"/>
    </row>
    <row r="13782" ht="15.0" customHeight="1">
      <c r="E13782" s="64"/>
      <c r="F13782" s="65"/>
      <c r="G13782" s="64"/>
    </row>
    <row r="13783" ht="15.0" customHeight="1">
      <c r="E13783" s="64"/>
      <c r="F13783" s="65"/>
      <c r="G13783" s="64"/>
    </row>
    <row r="13784" ht="15.0" customHeight="1">
      <c r="E13784" s="64"/>
      <c r="F13784" s="65"/>
      <c r="G13784" s="64"/>
    </row>
    <row r="13785" ht="15.0" customHeight="1">
      <c r="E13785" s="64"/>
      <c r="F13785" s="65"/>
      <c r="G13785" s="64"/>
    </row>
    <row r="13786" ht="15.0" customHeight="1">
      <c r="E13786" s="64"/>
      <c r="F13786" s="65"/>
      <c r="G13786" s="64"/>
    </row>
    <row r="13787" ht="15.0" customHeight="1">
      <c r="E13787" s="64"/>
      <c r="F13787" s="65"/>
      <c r="G13787" s="64"/>
    </row>
    <row r="13788" ht="15.0" customHeight="1">
      <c r="E13788" s="64"/>
      <c r="F13788" s="65"/>
      <c r="G13788" s="64"/>
    </row>
    <row r="13789" ht="15.0" customHeight="1">
      <c r="E13789" s="64"/>
      <c r="F13789" s="65"/>
      <c r="G13789" s="64"/>
    </row>
    <row r="13790" ht="15.0" customHeight="1">
      <c r="E13790" s="64"/>
      <c r="F13790" s="65"/>
      <c r="G13790" s="64"/>
    </row>
    <row r="13791" ht="15.0" customHeight="1">
      <c r="E13791" s="64"/>
      <c r="F13791" s="65"/>
      <c r="G13791" s="64"/>
    </row>
    <row r="13792" ht="15.0" customHeight="1">
      <c r="E13792" s="64"/>
      <c r="F13792" s="65"/>
      <c r="G13792" s="64"/>
    </row>
    <row r="13793" ht="15.0" customHeight="1">
      <c r="E13793" s="64"/>
      <c r="F13793" s="65"/>
      <c r="G13793" s="64"/>
    </row>
    <row r="13794" ht="15.0" customHeight="1">
      <c r="E13794" s="64"/>
      <c r="F13794" s="65"/>
      <c r="G13794" s="64"/>
    </row>
    <row r="13795" ht="15.0" customHeight="1">
      <c r="E13795" s="64"/>
      <c r="F13795" s="65"/>
      <c r="G13795" s="64"/>
    </row>
    <row r="13796" ht="15.0" customHeight="1">
      <c r="E13796" s="64"/>
      <c r="F13796" s="65"/>
      <c r="G13796" s="64"/>
    </row>
    <row r="13797" ht="15.0" customHeight="1">
      <c r="E13797" s="64"/>
      <c r="F13797" s="65"/>
      <c r="G13797" s="64"/>
    </row>
    <row r="13798" ht="15.0" customHeight="1">
      <c r="E13798" s="64"/>
      <c r="F13798" s="65"/>
      <c r="G13798" s="64"/>
    </row>
    <row r="13799" ht="15.0" customHeight="1">
      <c r="E13799" s="64"/>
      <c r="F13799" s="65"/>
      <c r="G13799" s="64"/>
    </row>
    <row r="13800" ht="15.0" customHeight="1">
      <c r="E13800" s="64"/>
      <c r="F13800" s="65"/>
      <c r="G13800" s="64"/>
    </row>
    <row r="13801" ht="15.0" customHeight="1">
      <c r="E13801" s="64"/>
      <c r="F13801" s="65"/>
      <c r="G13801" s="64"/>
    </row>
    <row r="13802" ht="15.0" customHeight="1">
      <c r="E13802" s="64"/>
      <c r="F13802" s="65"/>
      <c r="G13802" s="64"/>
    </row>
    <row r="13803" ht="15.0" customHeight="1">
      <c r="E13803" s="64"/>
      <c r="F13803" s="65"/>
      <c r="G13803" s="64"/>
    </row>
    <row r="13804" ht="15.0" customHeight="1">
      <c r="E13804" s="64"/>
      <c r="F13804" s="65"/>
      <c r="G13804" s="64"/>
    </row>
    <row r="13805" ht="15.0" customHeight="1">
      <c r="E13805" s="64"/>
      <c r="F13805" s="65"/>
      <c r="G13805" s="64"/>
    </row>
    <row r="13806" ht="15.0" customHeight="1">
      <c r="E13806" s="64"/>
      <c r="F13806" s="65"/>
      <c r="G13806" s="64"/>
    </row>
    <row r="13807" ht="15.0" customHeight="1">
      <c r="E13807" s="64"/>
      <c r="F13807" s="65"/>
      <c r="G13807" s="64"/>
    </row>
    <row r="13808" ht="15.0" customHeight="1">
      <c r="E13808" s="64"/>
      <c r="F13808" s="65"/>
      <c r="G13808" s="64"/>
    </row>
    <row r="13809" ht="15.0" customHeight="1">
      <c r="E13809" s="64"/>
      <c r="F13809" s="65"/>
      <c r="G13809" s="64"/>
    </row>
    <row r="13810" ht="15.0" customHeight="1">
      <c r="E13810" s="64"/>
      <c r="F13810" s="65"/>
      <c r="G13810" s="64"/>
    </row>
    <row r="13811" ht="15.0" customHeight="1">
      <c r="E13811" s="64"/>
      <c r="F13811" s="65"/>
      <c r="G13811" s="64"/>
    </row>
    <row r="13812" ht="15.0" customHeight="1">
      <c r="E13812" s="64"/>
      <c r="F13812" s="65"/>
      <c r="G13812" s="64"/>
    </row>
    <row r="13813" ht="15.0" customHeight="1">
      <c r="E13813" s="64"/>
      <c r="F13813" s="65"/>
      <c r="G13813" s="64"/>
    </row>
    <row r="13814" ht="15.0" customHeight="1">
      <c r="E13814" s="64"/>
      <c r="F13814" s="65"/>
      <c r="G13814" s="64"/>
    </row>
    <row r="13815" ht="15.0" customHeight="1">
      <c r="E13815" s="64"/>
      <c r="F13815" s="65"/>
      <c r="G13815" s="64"/>
    </row>
    <row r="13816" ht="15.0" customHeight="1">
      <c r="E13816" s="64"/>
      <c r="F13816" s="65"/>
      <c r="G13816" s="64"/>
    </row>
    <row r="13817" ht="15.0" customHeight="1">
      <c r="E13817" s="64"/>
      <c r="F13817" s="65"/>
      <c r="G13817" s="64"/>
    </row>
    <row r="13818" ht="15.0" customHeight="1">
      <c r="E13818" s="64"/>
      <c r="F13818" s="65"/>
      <c r="G13818" s="64"/>
    </row>
    <row r="13819" ht="15.0" customHeight="1">
      <c r="E13819" s="64"/>
      <c r="F13819" s="65"/>
      <c r="G13819" s="64"/>
    </row>
    <row r="13820" ht="15.0" customHeight="1">
      <c r="E13820" s="64"/>
      <c r="F13820" s="65"/>
      <c r="G13820" s="64"/>
    </row>
    <row r="13821" ht="15.0" customHeight="1">
      <c r="E13821" s="64"/>
      <c r="F13821" s="65"/>
      <c r="G13821" s="64"/>
    </row>
    <row r="13822" ht="15.0" customHeight="1">
      <c r="E13822" s="64"/>
      <c r="F13822" s="65"/>
      <c r="G13822" s="64"/>
    </row>
    <row r="13823" ht="15.0" customHeight="1">
      <c r="E13823" s="64"/>
      <c r="F13823" s="65"/>
      <c r="G13823" s="64"/>
    </row>
    <row r="13824" ht="15.0" customHeight="1">
      <c r="E13824" s="64"/>
      <c r="F13824" s="65"/>
      <c r="G13824" s="64"/>
    </row>
    <row r="13825" ht="15.0" customHeight="1">
      <c r="E13825" s="64"/>
      <c r="F13825" s="65"/>
      <c r="G13825" s="64"/>
    </row>
    <row r="13826" ht="15.0" customHeight="1">
      <c r="E13826" s="64"/>
      <c r="F13826" s="65"/>
      <c r="G13826" s="64"/>
    </row>
    <row r="13827" ht="15.0" customHeight="1">
      <c r="E13827" s="64"/>
      <c r="F13827" s="65"/>
      <c r="G13827" s="64"/>
    </row>
    <row r="13828" ht="15.0" customHeight="1">
      <c r="E13828" s="64"/>
      <c r="F13828" s="65"/>
      <c r="G13828" s="64"/>
    </row>
    <row r="13829" ht="15.0" customHeight="1">
      <c r="E13829" s="64"/>
      <c r="F13829" s="65"/>
      <c r="G13829" s="64"/>
    </row>
    <row r="13830" ht="15.0" customHeight="1">
      <c r="E13830" s="64"/>
      <c r="F13830" s="65"/>
      <c r="G13830" s="64"/>
    </row>
    <row r="13831" ht="15.0" customHeight="1">
      <c r="E13831" s="64"/>
      <c r="F13831" s="65"/>
      <c r="G13831" s="64"/>
    </row>
    <row r="13832" ht="15.0" customHeight="1">
      <c r="E13832" s="64"/>
      <c r="F13832" s="65"/>
      <c r="G13832" s="64"/>
    </row>
    <row r="13833" ht="15.0" customHeight="1">
      <c r="E13833" s="64"/>
      <c r="F13833" s="65"/>
      <c r="G13833" s="64"/>
    </row>
    <row r="13834" ht="15.0" customHeight="1">
      <c r="E13834" s="64"/>
      <c r="F13834" s="65"/>
      <c r="G13834" s="64"/>
    </row>
    <row r="13835" ht="15.0" customHeight="1">
      <c r="E13835" s="64"/>
      <c r="F13835" s="65"/>
      <c r="G13835" s="64"/>
    </row>
    <row r="13836" ht="15.0" customHeight="1">
      <c r="E13836" s="64"/>
      <c r="F13836" s="65"/>
      <c r="G13836" s="64"/>
    </row>
    <row r="13837" ht="15.0" customHeight="1">
      <c r="E13837" s="64"/>
      <c r="F13837" s="65"/>
      <c r="G13837" s="64"/>
    </row>
    <row r="13838" ht="15.0" customHeight="1">
      <c r="E13838" s="64"/>
      <c r="F13838" s="65"/>
      <c r="G13838" s="64"/>
    </row>
    <row r="13839" ht="15.0" customHeight="1">
      <c r="E13839" s="64"/>
      <c r="F13839" s="65"/>
      <c r="G13839" s="64"/>
    </row>
    <row r="13840" ht="15.0" customHeight="1">
      <c r="E13840" s="64"/>
      <c r="F13840" s="65"/>
      <c r="G13840" s="64"/>
    </row>
    <row r="13841" ht="15.0" customHeight="1">
      <c r="E13841" s="64"/>
      <c r="F13841" s="65"/>
      <c r="G13841" s="64"/>
    </row>
    <row r="13842" ht="15.0" customHeight="1">
      <c r="E13842" s="64"/>
      <c r="F13842" s="65"/>
      <c r="G13842" s="64"/>
    </row>
    <row r="13843" ht="15.0" customHeight="1">
      <c r="E13843" s="64"/>
      <c r="F13843" s="65"/>
      <c r="G13843" s="64"/>
    </row>
    <row r="13844" ht="15.0" customHeight="1">
      <c r="E13844" s="64"/>
      <c r="F13844" s="65"/>
      <c r="G13844" s="64"/>
    </row>
    <row r="13845" ht="15.0" customHeight="1">
      <c r="E13845" s="64"/>
      <c r="F13845" s="65"/>
      <c r="G13845" s="64"/>
    </row>
    <row r="13846" ht="15.0" customHeight="1">
      <c r="E13846" s="64"/>
      <c r="F13846" s="65"/>
      <c r="G13846" s="64"/>
    </row>
    <row r="13847" ht="15.0" customHeight="1">
      <c r="E13847" s="64"/>
      <c r="F13847" s="65"/>
      <c r="G13847" s="64"/>
    </row>
    <row r="13848" ht="15.0" customHeight="1">
      <c r="E13848" s="64"/>
      <c r="F13848" s="65"/>
      <c r="G13848" s="64"/>
    </row>
    <row r="13849" ht="15.0" customHeight="1">
      <c r="E13849" s="64"/>
      <c r="F13849" s="65"/>
      <c r="G13849" s="64"/>
    </row>
    <row r="13850" ht="15.0" customHeight="1">
      <c r="E13850" s="64"/>
      <c r="F13850" s="65"/>
      <c r="G13850" s="64"/>
    </row>
    <row r="13851" ht="15.0" customHeight="1">
      <c r="E13851" s="64"/>
      <c r="F13851" s="65"/>
      <c r="G13851" s="64"/>
    </row>
    <row r="13852" ht="15.0" customHeight="1">
      <c r="E13852" s="64"/>
      <c r="F13852" s="65"/>
      <c r="G13852" s="64"/>
    </row>
    <row r="13853" ht="15.0" customHeight="1">
      <c r="E13853" s="64"/>
      <c r="F13853" s="65"/>
      <c r="G13853" s="64"/>
    </row>
    <row r="13854" ht="15.0" customHeight="1">
      <c r="E13854" s="64"/>
      <c r="F13854" s="65"/>
      <c r="G13854" s="64"/>
    </row>
    <row r="13855" ht="15.0" customHeight="1">
      <c r="E13855" s="64"/>
      <c r="F13855" s="65"/>
      <c r="G13855" s="64"/>
    </row>
    <row r="13856" ht="15.0" customHeight="1">
      <c r="E13856" s="64"/>
      <c r="F13856" s="65"/>
      <c r="G13856" s="64"/>
    </row>
    <row r="13857" ht="15.0" customHeight="1">
      <c r="E13857" s="64"/>
      <c r="F13857" s="65"/>
      <c r="G13857" s="64"/>
    </row>
    <row r="13858" ht="15.0" customHeight="1">
      <c r="E13858" s="64"/>
      <c r="F13858" s="65"/>
      <c r="G13858" s="64"/>
    </row>
    <row r="13859" ht="15.0" customHeight="1">
      <c r="E13859" s="64"/>
      <c r="F13859" s="65"/>
      <c r="G13859" s="64"/>
    </row>
    <row r="13860" ht="15.0" customHeight="1">
      <c r="E13860" s="64"/>
      <c r="F13860" s="65"/>
      <c r="G13860" s="64"/>
    </row>
    <row r="13861" ht="15.0" customHeight="1">
      <c r="E13861" s="64"/>
      <c r="F13861" s="65"/>
      <c r="G13861" s="64"/>
    </row>
    <row r="13862" ht="15.0" customHeight="1">
      <c r="E13862" s="64"/>
      <c r="F13862" s="65"/>
      <c r="G13862" s="64"/>
    </row>
    <row r="13863" ht="15.0" customHeight="1">
      <c r="E13863" s="64"/>
      <c r="F13863" s="65"/>
      <c r="G13863" s="64"/>
    </row>
    <row r="13864" ht="15.0" customHeight="1">
      <c r="E13864" s="64"/>
      <c r="F13864" s="65"/>
      <c r="G13864" s="64"/>
    </row>
    <row r="13865" ht="15.0" customHeight="1">
      <c r="E13865" s="64"/>
      <c r="F13865" s="65"/>
      <c r="G13865" s="64"/>
    </row>
    <row r="13866" ht="15.0" customHeight="1">
      <c r="E13866" s="64"/>
      <c r="F13866" s="65"/>
      <c r="G13866" s="64"/>
    </row>
    <row r="13867" ht="15.0" customHeight="1">
      <c r="E13867" s="64"/>
      <c r="F13867" s="65"/>
      <c r="G13867" s="64"/>
    </row>
    <row r="13868" ht="15.0" customHeight="1">
      <c r="E13868" s="64"/>
      <c r="F13868" s="65"/>
      <c r="G13868" s="64"/>
    </row>
    <row r="13869" ht="15.0" customHeight="1">
      <c r="E13869" s="64"/>
      <c r="F13869" s="65"/>
      <c r="G13869" s="64"/>
    </row>
    <row r="13870" ht="15.0" customHeight="1">
      <c r="E13870" s="64"/>
      <c r="F13870" s="65"/>
      <c r="G13870" s="64"/>
    </row>
    <row r="13871" ht="15.0" customHeight="1">
      <c r="E13871" s="64"/>
      <c r="F13871" s="65"/>
      <c r="G13871" s="64"/>
    </row>
    <row r="13872" ht="15.0" customHeight="1">
      <c r="E13872" s="64"/>
      <c r="F13872" s="65"/>
      <c r="G13872" s="64"/>
    </row>
    <row r="13873" ht="15.0" customHeight="1">
      <c r="E13873" s="64"/>
      <c r="F13873" s="65"/>
      <c r="G13873" s="64"/>
    </row>
    <row r="13874" ht="15.0" customHeight="1">
      <c r="E13874" s="64"/>
      <c r="F13874" s="65"/>
      <c r="G13874" s="64"/>
    </row>
    <row r="13875" ht="15.0" customHeight="1">
      <c r="E13875" s="64"/>
      <c r="F13875" s="65"/>
      <c r="G13875" s="64"/>
    </row>
    <row r="13876" ht="15.0" customHeight="1">
      <c r="E13876" s="64"/>
      <c r="F13876" s="65"/>
      <c r="G13876" s="64"/>
    </row>
    <row r="13877" ht="15.0" customHeight="1">
      <c r="E13877" s="64"/>
      <c r="F13877" s="65"/>
      <c r="G13877" s="64"/>
    </row>
    <row r="13878" ht="15.0" customHeight="1">
      <c r="E13878" s="64"/>
      <c r="F13878" s="65"/>
      <c r="G13878" s="64"/>
    </row>
    <row r="13879" ht="15.0" customHeight="1">
      <c r="E13879" s="64"/>
      <c r="F13879" s="65"/>
      <c r="G13879" s="64"/>
    </row>
    <row r="13880" ht="15.0" customHeight="1">
      <c r="E13880" s="64"/>
      <c r="F13880" s="65"/>
      <c r="G13880" s="64"/>
    </row>
    <row r="13881" ht="15.0" customHeight="1">
      <c r="E13881" s="64"/>
      <c r="F13881" s="65"/>
      <c r="G13881" s="64"/>
    </row>
    <row r="13882" ht="15.0" customHeight="1">
      <c r="E13882" s="64"/>
      <c r="F13882" s="65"/>
      <c r="G13882" s="64"/>
    </row>
    <row r="13883" ht="15.0" customHeight="1">
      <c r="E13883" s="64"/>
      <c r="F13883" s="65"/>
      <c r="G13883" s="64"/>
    </row>
    <row r="13884" ht="15.0" customHeight="1">
      <c r="E13884" s="64"/>
      <c r="F13884" s="65"/>
      <c r="G13884" s="64"/>
    </row>
    <row r="13885" ht="15.0" customHeight="1">
      <c r="E13885" s="64"/>
      <c r="F13885" s="65"/>
      <c r="G13885" s="64"/>
    </row>
    <row r="13886" ht="15.0" customHeight="1">
      <c r="E13886" s="64"/>
      <c r="F13886" s="65"/>
      <c r="G13886" s="64"/>
    </row>
    <row r="13887" ht="15.0" customHeight="1">
      <c r="E13887" s="64"/>
      <c r="F13887" s="65"/>
      <c r="G13887" s="64"/>
    </row>
    <row r="13888" ht="15.0" customHeight="1">
      <c r="E13888" s="64"/>
      <c r="F13888" s="65"/>
      <c r="G13888" s="64"/>
    </row>
    <row r="13889" ht="15.0" customHeight="1">
      <c r="E13889" s="64"/>
      <c r="F13889" s="65"/>
      <c r="G13889" s="64"/>
    </row>
    <row r="13890" ht="15.0" customHeight="1">
      <c r="E13890" s="64"/>
      <c r="F13890" s="65"/>
      <c r="G13890" s="64"/>
    </row>
    <row r="13891" ht="15.0" customHeight="1">
      <c r="E13891" s="64"/>
      <c r="F13891" s="65"/>
      <c r="G13891" s="64"/>
    </row>
    <row r="13892" ht="15.0" customHeight="1">
      <c r="E13892" s="64"/>
      <c r="F13892" s="65"/>
      <c r="G13892" s="64"/>
    </row>
    <row r="13893" ht="15.0" customHeight="1">
      <c r="E13893" s="64"/>
      <c r="F13893" s="65"/>
      <c r="G13893" s="64"/>
    </row>
    <row r="13894" ht="15.0" customHeight="1">
      <c r="E13894" s="64"/>
      <c r="F13894" s="65"/>
      <c r="G13894" s="64"/>
    </row>
    <row r="13895" ht="15.0" customHeight="1">
      <c r="E13895" s="64"/>
      <c r="F13895" s="65"/>
      <c r="G13895" s="64"/>
    </row>
    <row r="13896" ht="15.0" customHeight="1">
      <c r="E13896" s="64"/>
      <c r="F13896" s="65"/>
      <c r="G13896" s="64"/>
    </row>
    <row r="13897" ht="15.0" customHeight="1">
      <c r="E13897" s="64"/>
      <c r="F13897" s="65"/>
      <c r="G13897" s="64"/>
    </row>
    <row r="13898" ht="15.0" customHeight="1">
      <c r="E13898" s="64"/>
      <c r="F13898" s="65"/>
      <c r="G13898" s="64"/>
    </row>
    <row r="13899" ht="15.0" customHeight="1">
      <c r="E13899" s="64"/>
      <c r="F13899" s="65"/>
      <c r="G13899" s="64"/>
    </row>
    <row r="13900" ht="15.0" customHeight="1">
      <c r="E13900" s="64"/>
      <c r="F13900" s="65"/>
      <c r="G13900" s="64"/>
    </row>
    <row r="13901" ht="15.0" customHeight="1">
      <c r="E13901" s="64"/>
      <c r="F13901" s="65"/>
      <c r="G13901" s="64"/>
    </row>
    <row r="13902" ht="15.0" customHeight="1">
      <c r="E13902" s="64"/>
      <c r="F13902" s="65"/>
      <c r="G13902" s="64"/>
    </row>
    <row r="13903" ht="15.0" customHeight="1">
      <c r="E13903" s="64"/>
      <c r="F13903" s="65"/>
      <c r="G13903" s="64"/>
    </row>
    <row r="13904" ht="15.0" customHeight="1">
      <c r="E13904" s="64"/>
      <c r="F13904" s="65"/>
      <c r="G13904" s="64"/>
    </row>
    <row r="13905" ht="15.0" customHeight="1">
      <c r="E13905" s="64"/>
      <c r="F13905" s="65"/>
      <c r="G13905" s="64"/>
    </row>
    <row r="13906" ht="15.0" customHeight="1">
      <c r="E13906" s="64"/>
      <c r="F13906" s="65"/>
      <c r="G13906" s="64"/>
    </row>
    <row r="13907" ht="15.0" customHeight="1">
      <c r="E13907" s="64"/>
      <c r="F13907" s="65"/>
      <c r="G13907" s="64"/>
    </row>
    <row r="13908" ht="15.0" customHeight="1">
      <c r="E13908" s="64"/>
      <c r="F13908" s="65"/>
      <c r="G13908" s="64"/>
    </row>
    <row r="13909" ht="15.0" customHeight="1">
      <c r="E13909" s="64"/>
      <c r="F13909" s="65"/>
      <c r="G13909" s="64"/>
    </row>
    <row r="13910" ht="15.0" customHeight="1">
      <c r="E13910" s="64"/>
      <c r="F13910" s="65"/>
      <c r="G13910" s="64"/>
    </row>
    <row r="13911" ht="15.0" customHeight="1">
      <c r="E13911" s="64"/>
      <c r="F13911" s="65"/>
      <c r="G13911" s="64"/>
    </row>
    <row r="13912" ht="15.0" customHeight="1">
      <c r="E13912" s="64"/>
      <c r="F13912" s="65"/>
      <c r="G13912" s="64"/>
    </row>
    <row r="13913" ht="15.0" customHeight="1">
      <c r="E13913" s="64"/>
      <c r="F13913" s="65"/>
      <c r="G13913" s="64"/>
    </row>
    <row r="13914" ht="15.0" customHeight="1">
      <c r="E13914" s="64"/>
      <c r="F13914" s="65"/>
      <c r="G13914" s="64"/>
    </row>
    <row r="13915" ht="15.0" customHeight="1">
      <c r="E13915" s="64"/>
      <c r="F13915" s="65"/>
      <c r="G13915" s="64"/>
    </row>
    <row r="13916" ht="15.0" customHeight="1">
      <c r="E13916" s="64"/>
      <c r="F13916" s="65"/>
      <c r="G13916" s="64"/>
    </row>
    <row r="13917" ht="15.0" customHeight="1">
      <c r="E13917" s="64"/>
      <c r="F13917" s="65"/>
      <c r="G13917" s="64"/>
    </row>
    <row r="13918" ht="15.0" customHeight="1">
      <c r="E13918" s="64"/>
      <c r="F13918" s="65"/>
      <c r="G13918" s="64"/>
    </row>
    <row r="13919" ht="15.0" customHeight="1">
      <c r="E13919" s="64"/>
      <c r="F13919" s="65"/>
      <c r="G13919" s="64"/>
    </row>
    <row r="13920" ht="15.0" customHeight="1">
      <c r="E13920" s="64"/>
      <c r="F13920" s="65"/>
      <c r="G13920" s="64"/>
    </row>
    <row r="13921" ht="15.0" customHeight="1">
      <c r="E13921" s="64"/>
      <c r="F13921" s="65"/>
      <c r="G13921" s="64"/>
    </row>
    <row r="13922" ht="15.0" customHeight="1">
      <c r="E13922" s="64"/>
      <c r="F13922" s="65"/>
      <c r="G13922" s="64"/>
    </row>
    <row r="13923" ht="15.0" customHeight="1">
      <c r="E13923" s="64"/>
      <c r="F13923" s="65"/>
      <c r="G13923" s="64"/>
    </row>
    <row r="13924" ht="15.0" customHeight="1">
      <c r="E13924" s="64"/>
      <c r="F13924" s="65"/>
      <c r="G13924" s="64"/>
    </row>
    <row r="13925" ht="15.0" customHeight="1">
      <c r="E13925" s="64"/>
      <c r="F13925" s="65"/>
      <c r="G13925" s="64"/>
    </row>
    <row r="13926" ht="15.0" customHeight="1">
      <c r="E13926" s="64"/>
      <c r="F13926" s="65"/>
      <c r="G13926" s="64"/>
    </row>
    <row r="13927" ht="15.0" customHeight="1">
      <c r="E13927" s="64"/>
      <c r="F13927" s="65"/>
      <c r="G13927" s="64"/>
    </row>
    <row r="13928" ht="15.0" customHeight="1">
      <c r="E13928" s="64"/>
      <c r="F13928" s="65"/>
      <c r="G13928" s="64"/>
    </row>
    <row r="13929" ht="15.0" customHeight="1">
      <c r="E13929" s="64"/>
      <c r="F13929" s="65"/>
      <c r="G13929" s="64"/>
    </row>
    <row r="13930" ht="15.0" customHeight="1">
      <c r="E13930" s="64"/>
      <c r="F13930" s="65"/>
      <c r="G13930" s="64"/>
    </row>
    <row r="13931" ht="15.0" customHeight="1">
      <c r="E13931" s="64"/>
      <c r="F13931" s="65"/>
      <c r="G13931" s="64"/>
    </row>
    <row r="13932" ht="15.0" customHeight="1">
      <c r="E13932" s="64"/>
      <c r="F13932" s="65"/>
      <c r="G13932" s="64"/>
    </row>
    <row r="13933" ht="15.0" customHeight="1">
      <c r="E13933" s="64"/>
      <c r="F13933" s="65"/>
      <c r="G13933" s="64"/>
    </row>
    <row r="13934" ht="15.0" customHeight="1">
      <c r="E13934" s="64"/>
      <c r="F13934" s="65"/>
      <c r="G13934" s="64"/>
    </row>
    <row r="13935" ht="15.0" customHeight="1">
      <c r="E13935" s="64"/>
      <c r="F13935" s="65"/>
      <c r="G13935" s="64"/>
    </row>
    <row r="13936" ht="15.0" customHeight="1">
      <c r="E13936" s="64"/>
      <c r="F13936" s="65"/>
      <c r="G13936" s="64"/>
    </row>
    <row r="13937" ht="15.0" customHeight="1">
      <c r="E13937" s="64"/>
      <c r="F13937" s="65"/>
      <c r="G13937" s="64"/>
    </row>
    <row r="13938" ht="15.0" customHeight="1">
      <c r="E13938" s="64"/>
      <c r="F13938" s="65"/>
      <c r="G13938" s="64"/>
    </row>
    <row r="13939" ht="15.0" customHeight="1">
      <c r="E13939" s="64"/>
      <c r="F13939" s="65"/>
      <c r="G13939" s="64"/>
    </row>
    <row r="13940" ht="15.0" customHeight="1">
      <c r="E13940" s="64"/>
      <c r="F13940" s="65"/>
      <c r="G13940" s="64"/>
    </row>
    <row r="13941" ht="15.0" customHeight="1">
      <c r="E13941" s="64"/>
      <c r="F13941" s="65"/>
      <c r="G13941" s="64"/>
    </row>
    <row r="13942" ht="15.0" customHeight="1">
      <c r="E13942" s="64"/>
      <c r="F13942" s="65"/>
      <c r="G13942" s="64"/>
    </row>
    <row r="13943" ht="15.0" customHeight="1">
      <c r="E13943" s="64"/>
      <c r="F13943" s="65"/>
      <c r="G13943" s="64"/>
    </row>
    <row r="13944" ht="15.0" customHeight="1">
      <c r="E13944" s="64"/>
      <c r="F13944" s="65"/>
      <c r="G13944" s="64"/>
    </row>
    <row r="13945" ht="15.0" customHeight="1">
      <c r="E13945" s="64"/>
      <c r="F13945" s="65"/>
      <c r="G13945" s="64"/>
    </row>
    <row r="13946" ht="15.0" customHeight="1">
      <c r="E13946" s="64"/>
      <c r="F13946" s="65"/>
      <c r="G13946" s="64"/>
    </row>
    <row r="13947" ht="15.0" customHeight="1">
      <c r="E13947" s="64"/>
      <c r="F13947" s="65"/>
      <c r="G13947" s="64"/>
    </row>
    <row r="13948" ht="15.0" customHeight="1">
      <c r="E13948" s="64"/>
      <c r="F13948" s="65"/>
      <c r="G13948" s="64"/>
    </row>
    <row r="13949" ht="15.0" customHeight="1">
      <c r="E13949" s="64"/>
      <c r="F13949" s="65"/>
      <c r="G13949" s="64"/>
    </row>
    <row r="13950" ht="15.0" customHeight="1">
      <c r="E13950" s="64"/>
      <c r="F13950" s="65"/>
      <c r="G13950" s="64"/>
    </row>
    <row r="13951" ht="15.0" customHeight="1">
      <c r="E13951" s="64"/>
      <c r="F13951" s="65"/>
      <c r="G13951" s="64"/>
    </row>
    <row r="13952" ht="15.0" customHeight="1">
      <c r="E13952" s="64"/>
      <c r="F13952" s="65"/>
      <c r="G13952" s="64"/>
    </row>
    <row r="13953" ht="15.0" customHeight="1">
      <c r="E13953" s="64"/>
      <c r="F13953" s="65"/>
      <c r="G13953" s="64"/>
    </row>
    <row r="13954" ht="15.0" customHeight="1">
      <c r="E13954" s="64"/>
      <c r="F13954" s="65"/>
      <c r="G13954" s="64"/>
    </row>
    <row r="13955" ht="15.0" customHeight="1">
      <c r="E13955" s="64"/>
      <c r="F13955" s="65"/>
      <c r="G13955" s="64"/>
    </row>
    <row r="13956" ht="15.0" customHeight="1">
      <c r="E13956" s="64"/>
      <c r="F13956" s="65"/>
      <c r="G13956" s="64"/>
    </row>
    <row r="13957" ht="15.0" customHeight="1">
      <c r="E13957" s="64"/>
      <c r="F13957" s="65"/>
      <c r="G13957" s="64"/>
    </row>
    <row r="13958" ht="15.0" customHeight="1">
      <c r="E13958" s="64"/>
      <c r="F13958" s="65"/>
      <c r="G13958" s="64"/>
    </row>
    <row r="13959" ht="15.0" customHeight="1">
      <c r="E13959" s="64"/>
      <c r="F13959" s="65"/>
      <c r="G13959" s="64"/>
    </row>
    <row r="13960" ht="15.0" customHeight="1">
      <c r="E13960" s="64"/>
      <c r="F13960" s="65"/>
      <c r="G13960" s="64"/>
    </row>
    <row r="13961" ht="15.0" customHeight="1">
      <c r="E13961" s="64"/>
      <c r="F13961" s="65"/>
      <c r="G13961" s="64"/>
    </row>
    <row r="13962" ht="15.0" customHeight="1">
      <c r="E13962" s="64"/>
      <c r="F13962" s="65"/>
      <c r="G13962" s="64"/>
    </row>
    <row r="13963" ht="15.0" customHeight="1">
      <c r="E13963" s="64"/>
      <c r="F13963" s="65"/>
      <c r="G13963" s="64"/>
    </row>
    <row r="13964" ht="15.0" customHeight="1">
      <c r="E13964" s="64"/>
      <c r="F13964" s="65"/>
      <c r="G13964" s="64"/>
    </row>
    <row r="13965" ht="15.0" customHeight="1">
      <c r="E13965" s="64"/>
      <c r="F13965" s="65"/>
      <c r="G13965" s="64"/>
    </row>
    <row r="13966" ht="15.0" customHeight="1">
      <c r="E13966" s="64"/>
      <c r="F13966" s="65"/>
      <c r="G13966" s="64"/>
    </row>
    <row r="13967" ht="15.0" customHeight="1">
      <c r="E13967" s="64"/>
      <c r="F13967" s="65"/>
      <c r="G13967" s="64"/>
    </row>
    <row r="13968" ht="15.0" customHeight="1">
      <c r="E13968" s="64"/>
      <c r="F13968" s="65"/>
      <c r="G13968" s="64"/>
    </row>
    <row r="13969" ht="15.0" customHeight="1">
      <c r="E13969" s="64"/>
      <c r="F13969" s="65"/>
      <c r="G13969" s="64"/>
    </row>
    <row r="13970" ht="15.0" customHeight="1">
      <c r="E13970" s="64"/>
      <c r="F13970" s="65"/>
      <c r="G13970" s="64"/>
    </row>
    <row r="13971" ht="15.0" customHeight="1">
      <c r="E13971" s="64"/>
      <c r="F13971" s="65"/>
      <c r="G13971" s="64"/>
    </row>
    <row r="13972" ht="15.0" customHeight="1">
      <c r="E13972" s="64"/>
      <c r="F13972" s="65"/>
      <c r="G13972" s="64"/>
    </row>
    <row r="13973" ht="15.0" customHeight="1">
      <c r="E13973" s="64"/>
      <c r="F13973" s="65"/>
      <c r="G13973" s="64"/>
    </row>
    <row r="13974" ht="15.0" customHeight="1">
      <c r="E13974" s="64"/>
      <c r="F13974" s="65"/>
      <c r="G13974" s="64"/>
    </row>
    <row r="13975" ht="15.0" customHeight="1">
      <c r="E13975" s="64"/>
      <c r="F13975" s="65"/>
      <c r="G13975" s="64"/>
    </row>
    <row r="13976" ht="15.0" customHeight="1">
      <c r="E13976" s="64"/>
      <c r="F13976" s="65"/>
      <c r="G13976" s="64"/>
    </row>
    <row r="13977" ht="15.0" customHeight="1">
      <c r="E13977" s="64"/>
      <c r="F13977" s="65"/>
      <c r="G13977" s="64"/>
    </row>
    <row r="13978" ht="15.0" customHeight="1">
      <c r="E13978" s="64"/>
      <c r="F13978" s="65"/>
      <c r="G13978" s="64"/>
    </row>
    <row r="13979" ht="15.0" customHeight="1">
      <c r="E13979" s="64"/>
      <c r="F13979" s="65"/>
      <c r="G13979" s="64"/>
    </row>
    <row r="13980" ht="15.0" customHeight="1">
      <c r="E13980" s="64"/>
      <c r="F13980" s="65"/>
      <c r="G13980" s="64"/>
    </row>
    <row r="13981" ht="15.0" customHeight="1">
      <c r="E13981" s="64"/>
      <c r="F13981" s="65"/>
      <c r="G13981" s="64"/>
    </row>
    <row r="13982" ht="15.0" customHeight="1">
      <c r="E13982" s="64"/>
      <c r="F13982" s="65"/>
      <c r="G13982" s="64"/>
    </row>
    <row r="13983" ht="15.0" customHeight="1">
      <c r="E13983" s="64"/>
      <c r="F13983" s="65"/>
      <c r="G13983" s="64"/>
    </row>
    <row r="13984" ht="15.0" customHeight="1">
      <c r="E13984" s="64"/>
      <c r="F13984" s="65"/>
      <c r="G13984" s="64"/>
    </row>
    <row r="13985" ht="15.0" customHeight="1">
      <c r="E13985" s="64"/>
      <c r="F13985" s="65"/>
      <c r="G13985" s="64"/>
    </row>
    <row r="13986" ht="15.0" customHeight="1">
      <c r="E13986" s="64"/>
      <c r="F13986" s="65"/>
      <c r="G13986" s="64"/>
    </row>
    <row r="13987" ht="15.0" customHeight="1">
      <c r="E13987" s="64"/>
      <c r="F13987" s="65"/>
      <c r="G13987" s="64"/>
    </row>
    <row r="13988" ht="15.0" customHeight="1">
      <c r="E13988" s="64"/>
      <c r="F13988" s="65"/>
      <c r="G13988" s="64"/>
    </row>
    <row r="13989" ht="15.0" customHeight="1">
      <c r="E13989" s="64"/>
      <c r="F13989" s="65"/>
      <c r="G13989" s="64"/>
    </row>
    <row r="13990" ht="15.0" customHeight="1">
      <c r="E13990" s="64"/>
      <c r="F13990" s="65"/>
      <c r="G13990" s="64"/>
    </row>
    <row r="13991" ht="15.0" customHeight="1">
      <c r="E13991" s="64"/>
      <c r="F13991" s="65"/>
      <c r="G13991" s="64"/>
    </row>
    <row r="13992" ht="15.0" customHeight="1">
      <c r="E13992" s="64"/>
      <c r="F13992" s="65"/>
      <c r="G13992" s="64"/>
    </row>
    <row r="13993" ht="15.0" customHeight="1">
      <c r="E13993" s="64"/>
      <c r="F13993" s="65"/>
      <c r="G13993" s="64"/>
    </row>
    <row r="13994" ht="15.0" customHeight="1">
      <c r="E13994" s="64"/>
      <c r="F13994" s="65"/>
      <c r="G13994" s="64"/>
    </row>
    <row r="13995" ht="15.0" customHeight="1">
      <c r="E13995" s="64"/>
      <c r="F13995" s="65"/>
      <c r="G13995" s="64"/>
    </row>
    <row r="13996" ht="15.0" customHeight="1">
      <c r="E13996" s="64"/>
      <c r="F13996" s="65"/>
      <c r="G13996" s="64"/>
    </row>
    <row r="13997" ht="15.0" customHeight="1">
      <c r="E13997" s="64"/>
      <c r="F13997" s="65"/>
      <c r="G13997" s="64"/>
    </row>
    <row r="13998" ht="15.0" customHeight="1">
      <c r="E13998" s="64"/>
      <c r="F13998" s="65"/>
      <c r="G13998" s="64"/>
    </row>
    <row r="13999" ht="15.0" customHeight="1">
      <c r="E13999" s="64"/>
      <c r="F13999" s="65"/>
      <c r="G13999" s="64"/>
    </row>
    <row r="14000" ht="15.0" customHeight="1">
      <c r="E14000" s="64"/>
      <c r="F14000" s="65"/>
      <c r="G14000" s="64"/>
    </row>
    <row r="14001" ht="15.0" customHeight="1">
      <c r="E14001" s="64"/>
      <c r="F14001" s="65"/>
      <c r="G14001" s="64"/>
    </row>
    <row r="14002" ht="15.0" customHeight="1">
      <c r="E14002" s="64"/>
      <c r="F14002" s="65"/>
      <c r="G14002" s="64"/>
    </row>
    <row r="14003" ht="15.0" customHeight="1">
      <c r="E14003" s="64"/>
      <c r="F14003" s="65"/>
      <c r="G14003" s="64"/>
    </row>
    <row r="14004" ht="15.0" customHeight="1">
      <c r="E14004" s="64"/>
      <c r="F14004" s="65"/>
      <c r="G14004" s="64"/>
    </row>
    <row r="14005" ht="15.0" customHeight="1">
      <c r="E14005" s="64"/>
      <c r="F14005" s="65"/>
      <c r="G14005" s="64"/>
    </row>
    <row r="14006" ht="15.0" customHeight="1">
      <c r="E14006" s="64"/>
      <c r="F14006" s="65"/>
      <c r="G14006" s="64"/>
    </row>
    <row r="14007" ht="15.0" customHeight="1">
      <c r="E14007" s="64"/>
      <c r="F14007" s="65"/>
      <c r="G14007" s="64"/>
    </row>
    <row r="14008" ht="15.0" customHeight="1">
      <c r="E14008" s="64"/>
      <c r="F14008" s="65"/>
      <c r="G14008" s="64"/>
    </row>
    <row r="14009" ht="15.0" customHeight="1">
      <c r="E14009" s="64"/>
      <c r="F14009" s="65"/>
      <c r="G14009" s="64"/>
    </row>
    <row r="14010" ht="15.0" customHeight="1">
      <c r="E14010" s="64"/>
      <c r="F14010" s="65"/>
      <c r="G14010" s="64"/>
    </row>
    <row r="14011" ht="15.0" customHeight="1">
      <c r="E14011" s="64"/>
      <c r="F14011" s="65"/>
      <c r="G14011" s="64"/>
    </row>
    <row r="14012" ht="15.0" customHeight="1">
      <c r="E14012" s="64"/>
      <c r="F14012" s="65"/>
      <c r="G14012" s="64"/>
    </row>
    <row r="14013" ht="15.0" customHeight="1">
      <c r="E14013" s="64"/>
      <c r="F14013" s="65"/>
      <c r="G14013" s="64"/>
    </row>
    <row r="14014" ht="15.0" customHeight="1">
      <c r="E14014" s="64"/>
      <c r="F14014" s="65"/>
      <c r="G14014" s="64"/>
    </row>
    <row r="14015" ht="15.0" customHeight="1">
      <c r="E14015" s="64"/>
      <c r="F14015" s="65"/>
      <c r="G14015" s="64"/>
    </row>
    <row r="14016" ht="15.0" customHeight="1">
      <c r="E14016" s="64"/>
      <c r="F14016" s="65"/>
      <c r="G14016" s="64"/>
    </row>
    <row r="14017" ht="15.0" customHeight="1">
      <c r="E14017" s="64"/>
      <c r="F14017" s="65"/>
      <c r="G14017" s="64"/>
    </row>
    <row r="14018" ht="15.0" customHeight="1">
      <c r="E14018" s="64"/>
      <c r="F14018" s="65"/>
      <c r="G14018" s="64"/>
    </row>
    <row r="14019" ht="15.0" customHeight="1">
      <c r="E14019" s="64"/>
      <c r="F14019" s="65"/>
      <c r="G14019" s="64"/>
    </row>
    <row r="14020" ht="15.0" customHeight="1">
      <c r="E14020" s="64"/>
      <c r="F14020" s="65"/>
      <c r="G14020" s="64"/>
    </row>
    <row r="14021" ht="15.0" customHeight="1">
      <c r="E14021" s="64"/>
      <c r="F14021" s="65"/>
      <c r="G14021" s="64"/>
    </row>
    <row r="14022" ht="15.0" customHeight="1">
      <c r="E14022" s="64"/>
      <c r="F14022" s="65"/>
      <c r="G14022" s="64"/>
    </row>
    <row r="14023" ht="15.0" customHeight="1">
      <c r="E14023" s="64"/>
      <c r="F14023" s="65"/>
      <c r="G14023" s="64"/>
    </row>
    <row r="14024" ht="15.0" customHeight="1">
      <c r="E14024" s="64"/>
      <c r="F14024" s="65"/>
      <c r="G14024" s="64"/>
    </row>
    <row r="14025" ht="15.0" customHeight="1">
      <c r="E14025" s="64"/>
      <c r="F14025" s="65"/>
      <c r="G14025" s="64"/>
    </row>
    <row r="14026" ht="15.0" customHeight="1">
      <c r="E14026" s="64"/>
      <c r="F14026" s="65"/>
      <c r="G14026" s="64"/>
    </row>
    <row r="14027" ht="15.0" customHeight="1">
      <c r="E14027" s="64"/>
      <c r="F14027" s="65"/>
      <c r="G14027" s="64"/>
    </row>
    <row r="14028" ht="15.0" customHeight="1">
      <c r="E14028" s="64"/>
      <c r="F14028" s="65"/>
      <c r="G14028" s="64"/>
    </row>
    <row r="14029" ht="15.0" customHeight="1">
      <c r="E14029" s="64"/>
      <c r="F14029" s="65"/>
      <c r="G14029" s="64"/>
    </row>
    <row r="14030" ht="15.0" customHeight="1">
      <c r="E14030" s="64"/>
      <c r="F14030" s="65"/>
      <c r="G14030" s="64"/>
    </row>
    <row r="14031" ht="15.0" customHeight="1">
      <c r="E14031" s="64"/>
      <c r="F14031" s="65"/>
      <c r="G14031" s="64"/>
    </row>
    <row r="14032" ht="15.0" customHeight="1">
      <c r="E14032" s="64"/>
      <c r="F14032" s="65"/>
      <c r="G14032" s="64"/>
    </row>
    <row r="14033" ht="15.0" customHeight="1">
      <c r="E14033" s="64"/>
      <c r="F14033" s="65"/>
      <c r="G14033" s="64"/>
    </row>
    <row r="14034" ht="15.0" customHeight="1">
      <c r="E14034" s="64"/>
      <c r="F14034" s="65"/>
      <c r="G14034" s="64"/>
    </row>
    <row r="14035" ht="15.0" customHeight="1">
      <c r="E14035" s="64"/>
      <c r="F14035" s="65"/>
      <c r="G14035" s="64"/>
    </row>
    <row r="14036" ht="15.0" customHeight="1">
      <c r="E14036" s="64"/>
      <c r="F14036" s="65"/>
      <c r="G14036" s="64"/>
    </row>
    <row r="14037" ht="15.0" customHeight="1">
      <c r="E14037" s="64"/>
      <c r="F14037" s="65"/>
      <c r="G14037" s="64"/>
    </row>
    <row r="14038" ht="15.0" customHeight="1">
      <c r="E14038" s="64"/>
      <c r="F14038" s="65"/>
      <c r="G14038" s="64"/>
    </row>
    <row r="14039" ht="15.0" customHeight="1">
      <c r="E14039" s="64"/>
      <c r="F14039" s="65"/>
      <c r="G14039" s="64"/>
    </row>
    <row r="14040" ht="15.0" customHeight="1">
      <c r="E14040" s="64"/>
      <c r="F14040" s="65"/>
      <c r="G14040" s="64"/>
    </row>
    <row r="14041" ht="15.0" customHeight="1">
      <c r="E14041" s="64"/>
      <c r="F14041" s="65"/>
      <c r="G14041" s="64"/>
    </row>
    <row r="14042" ht="15.0" customHeight="1">
      <c r="E14042" s="64"/>
      <c r="F14042" s="65"/>
      <c r="G14042" s="64"/>
    </row>
    <row r="14043" ht="15.0" customHeight="1">
      <c r="E14043" s="64"/>
      <c r="F14043" s="65"/>
      <c r="G14043" s="64"/>
    </row>
    <row r="14044" ht="15.0" customHeight="1">
      <c r="E14044" s="64"/>
      <c r="F14044" s="65"/>
      <c r="G14044" s="64"/>
    </row>
    <row r="14045" ht="15.0" customHeight="1">
      <c r="E14045" s="64"/>
      <c r="F14045" s="65"/>
      <c r="G14045" s="64"/>
    </row>
    <row r="14046" ht="15.0" customHeight="1">
      <c r="E14046" s="64"/>
      <c r="F14046" s="65"/>
      <c r="G14046" s="64"/>
    </row>
    <row r="14047" ht="15.0" customHeight="1">
      <c r="E14047" s="64"/>
      <c r="F14047" s="65"/>
      <c r="G14047" s="64"/>
    </row>
    <row r="14048" ht="15.0" customHeight="1">
      <c r="E14048" s="64"/>
      <c r="F14048" s="65"/>
      <c r="G14048" s="64"/>
    </row>
    <row r="14049" ht="15.0" customHeight="1">
      <c r="E14049" s="64"/>
      <c r="F14049" s="65"/>
      <c r="G14049" s="64"/>
    </row>
    <row r="14050" ht="15.0" customHeight="1">
      <c r="E14050" s="64"/>
      <c r="F14050" s="65"/>
      <c r="G14050" s="64"/>
    </row>
    <row r="14051" ht="15.0" customHeight="1">
      <c r="E14051" s="64"/>
      <c r="F14051" s="65"/>
      <c r="G14051" s="64"/>
    </row>
    <row r="14052" ht="15.0" customHeight="1">
      <c r="E14052" s="64"/>
      <c r="F14052" s="65"/>
      <c r="G14052" s="64"/>
    </row>
    <row r="14053" ht="15.0" customHeight="1">
      <c r="E14053" s="64"/>
      <c r="F14053" s="65"/>
      <c r="G14053" s="64"/>
    </row>
    <row r="14054" ht="15.0" customHeight="1">
      <c r="E14054" s="64"/>
      <c r="F14054" s="65"/>
      <c r="G14054" s="64"/>
    </row>
    <row r="14055" ht="15.0" customHeight="1">
      <c r="E14055" s="64"/>
      <c r="F14055" s="65"/>
      <c r="G14055" s="64"/>
    </row>
    <row r="14056" ht="15.0" customHeight="1">
      <c r="E14056" s="64"/>
      <c r="F14056" s="65"/>
      <c r="G14056" s="64"/>
    </row>
    <row r="14057" ht="15.0" customHeight="1">
      <c r="E14057" s="64"/>
      <c r="F14057" s="65"/>
      <c r="G14057" s="64"/>
    </row>
    <row r="14058" ht="15.0" customHeight="1">
      <c r="E14058" s="64"/>
      <c r="F14058" s="65"/>
      <c r="G14058" s="64"/>
    </row>
    <row r="14059" ht="15.0" customHeight="1">
      <c r="E14059" s="64"/>
      <c r="F14059" s="65"/>
      <c r="G14059" s="64"/>
    </row>
    <row r="14060" ht="15.0" customHeight="1">
      <c r="E14060" s="64"/>
      <c r="F14060" s="65"/>
      <c r="G14060" s="64"/>
    </row>
    <row r="14061" ht="15.0" customHeight="1">
      <c r="E14061" s="64"/>
      <c r="F14061" s="65"/>
      <c r="G14061" s="64"/>
    </row>
    <row r="14062" ht="15.0" customHeight="1">
      <c r="E14062" s="64"/>
      <c r="F14062" s="65"/>
      <c r="G14062" s="64"/>
    </row>
    <row r="14063" ht="15.0" customHeight="1">
      <c r="E14063" s="64"/>
      <c r="F14063" s="65"/>
      <c r="G14063" s="64"/>
    </row>
    <row r="14064" ht="15.0" customHeight="1">
      <c r="E14064" s="64"/>
      <c r="F14064" s="65"/>
      <c r="G14064" s="64"/>
    </row>
    <row r="14065" ht="15.0" customHeight="1">
      <c r="E14065" s="64"/>
      <c r="F14065" s="65"/>
      <c r="G14065" s="64"/>
    </row>
    <row r="14066" ht="15.0" customHeight="1">
      <c r="E14066" s="64"/>
      <c r="F14066" s="65"/>
      <c r="G14066" s="64"/>
    </row>
    <row r="14067" ht="15.0" customHeight="1">
      <c r="E14067" s="64"/>
      <c r="F14067" s="65"/>
      <c r="G14067" s="64"/>
    </row>
    <row r="14068" ht="15.0" customHeight="1">
      <c r="E14068" s="64"/>
      <c r="F14068" s="65"/>
      <c r="G14068" s="64"/>
    </row>
    <row r="14069" ht="15.0" customHeight="1">
      <c r="E14069" s="64"/>
      <c r="F14069" s="65"/>
      <c r="G14069" s="64"/>
    </row>
    <row r="14070" ht="15.0" customHeight="1">
      <c r="E14070" s="64"/>
      <c r="F14070" s="65"/>
      <c r="G14070" s="64"/>
    </row>
    <row r="14071" ht="15.0" customHeight="1">
      <c r="E14071" s="64"/>
      <c r="F14071" s="65"/>
      <c r="G14071" s="64"/>
    </row>
    <row r="14072" ht="15.0" customHeight="1">
      <c r="E14072" s="64"/>
      <c r="F14072" s="65"/>
      <c r="G14072" s="64"/>
    </row>
    <row r="14073" ht="15.0" customHeight="1">
      <c r="E14073" s="64"/>
      <c r="F14073" s="65"/>
      <c r="G14073" s="64"/>
    </row>
    <row r="14074" ht="15.0" customHeight="1">
      <c r="E14074" s="64"/>
      <c r="F14074" s="65"/>
      <c r="G14074" s="64"/>
    </row>
    <row r="14075" ht="15.0" customHeight="1">
      <c r="E14075" s="64"/>
      <c r="F14075" s="65"/>
      <c r="G14075" s="64"/>
    </row>
    <row r="14076" ht="15.0" customHeight="1">
      <c r="E14076" s="64"/>
      <c r="F14076" s="65"/>
      <c r="G14076" s="64"/>
    </row>
    <row r="14077" ht="15.0" customHeight="1">
      <c r="E14077" s="64"/>
      <c r="F14077" s="65"/>
      <c r="G14077" s="64"/>
    </row>
    <row r="14078" ht="15.0" customHeight="1">
      <c r="E14078" s="64"/>
      <c r="F14078" s="65"/>
      <c r="G14078" s="64"/>
    </row>
    <row r="14079" ht="15.0" customHeight="1">
      <c r="E14079" s="64"/>
      <c r="F14079" s="65"/>
      <c r="G14079" s="64"/>
    </row>
    <row r="14080" ht="15.0" customHeight="1">
      <c r="E14080" s="64"/>
      <c r="F14080" s="65"/>
      <c r="G14080" s="64"/>
    </row>
    <row r="14081" ht="15.0" customHeight="1">
      <c r="E14081" s="64"/>
      <c r="F14081" s="65"/>
      <c r="G14081" s="64"/>
    </row>
    <row r="14082" ht="15.0" customHeight="1">
      <c r="E14082" s="64"/>
      <c r="F14082" s="65"/>
      <c r="G14082" s="64"/>
    </row>
    <row r="14083" ht="15.0" customHeight="1">
      <c r="E14083" s="64"/>
      <c r="F14083" s="65"/>
      <c r="G14083" s="64"/>
    </row>
    <row r="14084" ht="15.0" customHeight="1">
      <c r="E14084" s="64"/>
      <c r="F14084" s="65"/>
      <c r="G14084" s="64"/>
    </row>
    <row r="14085" ht="15.0" customHeight="1">
      <c r="E14085" s="64"/>
      <c r="F14085" s="65"/>
      <c r="G14085" s="64"/>
    </row>
    <row r="14086" ht="15.0" customHeight="1">
      <c r="E14086" s="64"/>
      <c r="F14086" s="65"/>
      <c r="G14086" s="64"/>
    </row>
    <row r="14087" ht="15.0" customHeight="1">
      <c r="E14087" s="64"/>
      <c r="F14087" s="65"/>
      <c r="G14087" s="64"/>
    </row>
    <row r="14088" ht="15.0" customHeight="1">
      <c r="E14088" s="64"/>
      <c r="F14088" s="65"/>
      <c r="G14088" s="64"/>
    </row>
    <row r="14089" ht="15.0" customHeight="1">
      <c r="E14089" s="64"/>
      <c r="F14089" s="65"/>
      <c r="G14089" s="64"/>
    </row>
    <row r="14090" ht="15.0" customHeight="1">
      <c r="E14090" s="64"/>
      <c r="F14090" s="65"/>
      <c r="G14090" s="64"/>
    </row>
    <row r="14091" ht="15.0" customHeight="1">
      <c r="E14091" s="64"/>
      <c r="F14091" s="65"/>
      <c r="G14091" s="64"/>
    </row>
    <row r="14092" ht="15.0" customHeight="1">
      <c r="E14092" s="64"/>
      <c r="F14092" s="65"/>
      <c r="G14092" s="64"/>
    </row>
    <row r="14093" ht="15.0" customHeight="1">
      <c r="E14093" s="64"/>
      <c r="F14093" s="65"/>
      <c r="G14093" s="64"/>
    </row>
    <row r="14094" ht="15.0" customHeight="1">
      <c r="E14094" s="64"/>
      <c r="F14094" s="65"/>
      <c r="G14094" s="64"/>
    </row>
    <row r="14095" ht="15.0" customHeight="1">
      <c r="E14095" s="64"/>
      <c r="F14095" s="65"/>
      <c r="G14095" s="64"/>
    </row>
    <row r="14096" ht="15.0" customHeight="1">
      <c r="E14096" s="64"/>
      <c r="F14096" s="65"/>
      <c r="G14096" s="64"/>
    </row>
    <row r="14097" ht="15.0" customHeight="1">
      <c r="E14097" s="64"/>
      <c r="F14097" s="65"/>
      <c r="G14097" s="64"/>
    </row>
    <row r="14098" ht="15.0" customHeight="1">
      <c r="E14098" s="64"/>
      <c r="F14098" s="65"/>
      <c r="G14098" s="64"/>
    </row>
    <row r="14099" ht="15.0" customHeight="1">
      <c r="E14099" s="64"/>
      <c r="F14099" s="65"/>
      <c r="G14099" s="64"/>
    </row>
    <row r="14100" ht="15.0" customHeight="1">
      <c r="E14100" s="64"/>
      <c r="F14100" s="65"/>
      <c r="G14100" s="64"/>
    </row>
    <row r="14101" ht="15.0" customHeight="1">
      <c r="E14101" s="64"/>
      <c r="F14101" s="65"/>
      <c r="G14101" s="64"/>
    </row>
    <row r="14102" ht="15.0" customHeight="1">
      <c r="E14102" s="64"/>
      <c r="F14102" s="65"/>
      <c r="G14102" s="64"/>
    </row>
    <row r="14103" ht="15.0" customHeight="1">
      <c r="E14103" s="64"/>
      <c r="F14103" s="65"/>
      <c r="G14103" s="64"/>
    </row>
    <row r="14104" ht="15.0" customHeight="1">
      <c r="E14104" s="64"/>
      <c r="F14104" s="65"/>
      <c r="G14104" s="64"/>
    </row>
    <row r="14105" ht="15.0" customHeight="1">
      <c r="E14105" s="64"/>
      <c r="F14105" s="65"/>
      <c r="G14105" s="64"/>
    </row>
    <row r="14106" ht="15.0" customHeight="1">
      <c r="E14106" s="64"/>
      <c r="F14106" s="65"/>
      <c r="G14106" s="64"/>
    </row>
    <row r="14107" ht="15.0" customHeight="1">
      <c r="E14107" s="64"/>
      <c r="F14107" s="65"/>
      <c r="G14107" s="64"/>
    </row>
    <row r="14108" ht="15.0" customHeight="1">
      <c r="E14108" s="64"/>
      <c r="F14108" s="65"/>
      <c r="G14108" s="64"/>
    </row>
    <row r="14109" ht="15.0" customHeight="1">
      <c r="E14109" s="64"/>
      <c r="F14109" s="65"/>
      <c r="G14109" s="64"/>
    </row>
    <row r="14110" ht="15.0" customHeight="1">
      <c r="E14110" s="64"/>
      <c r="F14110" s="65"/>
      <c r="G14110" s="64"/>
    </row>
    <row r="14111" ht="15.0" customHeight="1">
      <c r="E14111" s="64"/>
      <c r="F14111" s="65"/>
      <c r="G14111" s="64"/>
    </row>
    <row r="14112" ht="15.0" customHeight="1">
      <c r="E14112" s="64"/>
      <c r="F14112" s="65"/>
      <c r="G14112" s="64"/>
    </row>
    <row r="14113" ht="15.0" customHeight="1">
      <c r="E14113" s="64"/>
      <c r="F14113" s="65"/>
      <c r="G14113" s="64"/>
    </row>
    <row r="14114" ht="15.0" customHeight="1">
      <c r="E14114" s="64"/>
      <c r="F14114" s="65"/>
      <c r="G14114" s="64"/>
    </row>
    <row r="14115" ht="15.0" customHeight="1">
      <c r="E14115" s="64"/>
      <c r="F14115" s="65"/>
      <c r="G14115" s="64"/>
    </row>
    <row r="14116" ht="15.0" customHeight="1">
      <c r="E14116" s="64"/>
      <c r="F14116" s="65"/>
      <c r="G14116" s="64"/>
    </row>
    <row r="14117" ht="15.0" customHeight="1">
      <c r="E14117" s="64"/>
      <c r="F14117" s="65"/>
      <c r="G14117" s="64"/>
    </row>
    <row r="14118" ht="15.0" customHeight="1">
      <c r="E14118" s="64"/>
      <c r="F14118" s="65"/>
      <c r="G14118" s="64"/>
    </row>
    <row r="14119" ht="15.0" customHeight="1">
      <c r="E14119" s="64"/>
      <c r="F14119" s="65"/>
      <c r="G14119" s="64"/>
    </row>
    <row r="14120" ht="15.0" customHeight="1">
      <c r="E14120" s="64"/>
      <c r="F14120" s="65"/>
      <c r="G14120" s="64"/>
    </row>
    <row r="14121" ht="15.0" customHeight="1">
      <c r="E14121" s="64"/>
      <c r="F14121" s="65"/>
      <c r="G14121" s="64"/>
    </row>
    <row r="14122" ht="15.0" customHeight="1">
      <c r="E14122" s="64"/>
      <c r="F14122" s="65"/>
      <c r="G14122" s="64"/>
    </row>
    <row r="14123" ht="15.0" customHeight="1">
      <c r="E14123" s="64"/>
      <c r="F14123" s="65"/>
      <c r="G14123" s="64"/>
    </row>
    <row r="14124" ht="15.0" customHeight="1">
      <c r="E14124" s="64"/>
      <c r="F14124" s="65"/>
      <c r="G14124" s="64"/>
    </row>
    <row r="14125" ht="15.0" customHeight="1">
      <c r="E14125" s="64"/>
      <c r="F14125" s="65"/>
      <c r="G14125" s="64"/>
    </row>
    <row r="14126" ht="15.0" customHeight="1">
      <c r="E14126" s="64"/>
      <c r="F14126" s="65"/>
      <c r="G14126" s="64"/>
    </row>
    <row r="14127" ht="15.0" customHeight="1">
      <c r="E14127" s="64"/>
      <c r="F14127" s="65"/>
      <c r="G14127" s="64"/>
    </row>
    <row r="14128" ht="15.0" customHeight="1">
      <c r="E14128" s="64"/>
      <c r="F14128" s="65"/>
      <c r="G14128" s="64"/>
    </row>
    <row r="14129" ht="15.0" customHeight="1">
      <c r="E14129" s="64"/>
      <c r="F14129" s="65"/>
      <c r="G14129" s="64"/>
    </row>
    <row r="14130" ht="15.0" customHeight="1">
      <c r="E14130" s="64"/>
      <c r="F14130" s="65"/>
      <c r="G14130" s="64"/>
    </row>
    <row r="14131" ht="15.0" customHeight="1">
      <c r="E14131" s="64"/>
      <c r="F14131" s="65"/>
      <c r="G14131" s="64"/>
    </row>
    <row r="14132" ht="15.0" customHeight="1">
      <c r="E14132" s="64"/>
      <c r="F14132" s="65"/>
      <c r="G14132" s="64"/>
    </row>
    <row r="14133" ht="15.0" customHeight="1">
      <c r="E14133" s="64"/>
      <c r="F14133" s="65"/>
      <c r="G14133" s="64"/>
    </row>
    <row r="14134" ht="15.0" customHeight="1">
      <c r="E14134" s="64"/>
      <c r="F14134" s="65"/>
      <c r="G14134" s="64"/>
    </row>
    <row r="14135" ht="15.0" customHeight="1">
      <c r="E14135" s="64"/>
      <c r="F14135" s="65"/>
      <c r="G14135" s="64"/>
    </row>
    <row r="14136" ht="15.0" customHeight="1">
      <c r="E14136" s="64"/>
      <c r="F14136" s="65"/>
      <c r="G14136" s="64"/>
    </row>
    <row r="14137" ht="15.0" customHeight="1">
      <c r="E14137" s="64"/>
      <c r="F14137" s="65"/>
      <c r="G14137" s="64"/>
    </row>
    <row r="14138" ht="15.0" customHeight="1">
      <c r="E14138" s="64"/>
      <c r="F14138" s="65"/>
      <c r="G14138" s="64"/>
    </row>
    <row r="14139" ht="15.0" customHeight="1">
      <c r="E14139" s="64"/>
      <c r="F14139" s="65"/>
      <c r="G14139" s="64"/>
    </row>
    <row r="14140" ht="15.0" customHeight="1">
      <c r="E14140" s="64"/>
      <c r="F14140" s="65"/>
      <c r="G14140" s="64"/>
    </row>
    <row r="14141" ht="15.0" customHeight="1">
      <c r="E14141" s="64"/>
      <c r="F14141" s="65"/>
      <c r="G14141" s="64"/>
    </row>
    <row r="14142" ht="15.0" customHeight="1">
      <c r="E14142" s="64"/>
      <c r="F14142" s="65"/>
      <c r="G14142" s="64"/>
    </row>
    <row r="14143" ht="15.0" customHeight="1">
      <c r="E14143" s="64"/>
      <c r="F14143" s="65"/>
      <c r="G14143" s="64"/>
    </row>
    <row r="14144" ht="15.0" customHeight="1">
      <c r="E14144" s="64"/>
      <c r="F14144" s="65"/>
      <c r="G14144" s="64"/>
    </row>
    <row r="14145" ht="15.0" customHeight="1">
      <c r="E14145" s="64"/>
      <c r="F14145" s="65"/>
      <c r="G14145" s="64"/>
    </row>
    <row r="14146" ht="15.0" customHeight="1">
      <c r="E14146" s="64"/>
      <c r="F14146" s="65"/>
      <c r="G14146" s="64"/>
    </row>
    <row r="14147" ht="15.0" customHeight="1">
      <c r="E14147" s="64"/>
      <c r="F14147" s="65"/>
      <c r="G14147" s="64"/>
    </row>
    <row r="14148" ht="15.0" customHeight="1">
      <c r="E14148" s="64"/>
      <c r="F14148" s="65"/>
      <c r="G14148" s="64"/>
    </row>
    <row r="14149" ht="15.0" customHeight="1">
      <c r="E14149" s="64"/>
      <c r="F14149" s="65"/>
      <c r="G14149" s="64"/>
    </row>
    <row r="14150" ht="15.0" customHeight="1">
      <c r="E14150" s="64"/>
      <c r="F14150" s="65"/>
      <c r="G14150" s="64"/>
    </row>
    <row r="14151" ht="15.0" customHeight="1">
      <c r="E14151" s="64"/>
      <c r="F14151" s="65"/>
      <c r="G14151" s="64"/>
    </row>
    <row r="14152" ht="15.0" customHeight="1">
      <c r="E14152" s="64"/>
      <c r="F14152" s="65"/>
      <c r="G14152" s="64"/>
    </row>
    <row r="14153" ht="15.0" customHeight="1">
      <c r="E14153" s="64"/>
      <c r="F14153" s="65"/>
      <c r="G14153" s="64"/>
    </row>
    <row r="14154" ht="15.0" customHeight="1">
      <c r="E14154" s="64"/>
      <c r="F14154" s="65"/>
      <c r="G14154" s="64"/>
    </row>
    <row r="14155" ht="15.0" customHeight="1">
      <c r="E14155" s="64"/>
      <c r="F14155" s="65"/>
      <c r="G14155" s="64"/>
    </row>
    <row r="14156" ht="15.0" customHeight="1">
      <c r="E14156" s="64"/>
      <c r="F14156" s="65"/>
      <c r="G14156" s="64"/>
    </row>
    <row r="14157" ht="15.0" customHeight="1">
      <c r="E14157" s="64"/>
      <c r="F14157" s="65"/>
      <c r="G14157" s="64"/>
    </row>
    <row r="14158" ht="15.0" customHeight="1">
      <c r="E14158" s="64"/>
      <c r="F14158" s="65"/>
      <c r="G14158" s="64"/>
    </row>
    <row r="14159" ht="15.0" customHeight="1">
      <c r="E14159" s="64"/>
      <c r="F14159" s="65"/>
      <c r="G14159" s="64"/>
    </row>
    <row r="14160" ht="15.0" customHeight="1">
      <c r="E14160" s="64"/>
      <c r="F14160" s="65"/>
      <c r="G14160" s="64"/>
    </row>
    <row r="14161" ht="15.0" customHeight="1">
      <c r="E14161" s="64"/>
      <c r="F14161" s="65"/>
      <c r="G14161" s="64"/>
    </row>
    <row r="14162" ht="15.0" customHeight="1">
      <c r="E14162" s="64"/>
      <c r="F14162" s="65"/>
      <c r="G14162" s="64"/>
    </row>
    <row r="14163" ht="15.0" customHeight="1">
      <c r="E14163" s="64"/>
      <c r="F14163" s="65"/>
      <c r="G14163" s="64"/>
    </row>
    <row r="14164" ht="15.0" customHeight="1">
      <c r="E14164" s="64"/>
      <c r="F14164" s="65"/>
      <c r="G14164" s="64"/>
    </row>
    <row r="14165" ht="15.0" customHeight="1">
      <c r="E14165" s="64"/>
      <c r="F14165" s="65"/>
      <c r="G14165" s="64"/>
    </row>
    <row r="14166" ht="15.0" customHeight="1">
      <c r="E14166" s="64"/>
      <c r="F14166" s="65"/>
      <c r="G14166" s="64"/>
    </row>
    <row r="14167" ht="15.0" customHeight="1">
      <c r="E14167" s="64"/>
      <c r="F14167" s="65"/>
      <c r="G14167" s="64"/>
    </row>
    <row r="14168" ht="15.0" customHeight="1">
      <c r="E14168" s="64"/>
      <c r="F14168" s="65"/>
      <c r="G14168" s="64"/>
    </row>
    <row r="14169" ht="15.0" customHeight="1">
      <c r="E14169" s="64"/>
      <c r="F14169" s="65"/>
      <c r="G14169" s="64"/>
    </row>
    <row r="14170" ht="15.0" customHeight="1">
      <c r="E14170" s="64"/>
      <c r="F14170" s="65"/>
      <c r="G14170" s="64"/>
    </row>
    <row r="14171" ht="15.0" customHeight="1">
      <c r="E14171" s="64"/>
      <c r="F14171" s="65"/>
      <c r="G14171" s="64"/>
    </row>
    <row r="14172" ht="15.0" customHeight="1">
      <c r="E14172" s="64"/>
      <c r="F14172" s="65"/>
      <c r="G14172" s="64"/>
    </row>
    <row r="14173" ht="15.0" customHeight="1">
      <c r="E14173" s="64"/>
      <c r="F14173" s="65"/>
      <c r="G14173" s="64"/>
    </row>
    <row r="14174" ht="15.0" customHeight="1">
      <c r="E14174" s="64"/>
      <c r="F14174" s="65"/>
      <c r="G14174" s="64"/>
    </row>
    <row r="14175" ht="15.0" customHeight="1">
      <c r="E14175" s="64"/>
      <c r="F14175" s="65"/>
      <c r="G14175" s="64"/>
    </row>
    <row r="14176" ht="15.0" customHeight="1">
      <c r="E14176" s="64"/>
      <c r="F14176" s="65"/>
      <c r="G14176" s="64"/>
    </row>
    <row r="14177" ht="15.0" customHeight="1">
      <c r="E14177" s="64"/>
      <c r="F14177" s="65"/>
      <c r="G14177" s="64"/>
    </row>
    <row r="14178" ht="15.0" customHeight="1">
      <c r="E14178" s="64"/>
      <c r="F14178" s="65"/>
      <c r="G14178" s="64"/>
    </row>
    <row r="14179" ht="15.0" customHeight="1">
      <c r="E14179" s="64"/>
      <c r="F14179" s="65"/>
      <c r="G14179" s="64"/>
    </row>
    <row r="14180" ht="15.0" customHeight="1">
      <c r="E14180" s="64"/>
      <c r="F14180" s="65"/>
      <c r="G14180" s="64"/>
    </row>
    <row r="14181" ht="15.0" customHeight="1">
      <c r="E14181" s="64"/>
      <c r="F14181" s="65"/>
      <c r="G14181" s="64"/>
    </row>
    <row r="14182" ht="15.0" customHeight="1">
      <c r="E14182" s="64"/>
      <c r="F14182" s="65"/>
      <c r="G14182" s="64"/>
    </row>
    <row r="14183" ht="15.0" customHeight="1">
      <c r="E14183" s="64"/>
      <c r="F14183" s="65"/>
      <c r="G14183" s="64"/>
    </row>
    <row r="14184" ht="15.0" customHeight="1">
      <c r="E14184" s="64"/>
      <c r="F14184" s="65"/>
      <c r="G14184" s="64"/>
    </row>
    <row r="14185" ht="15.0" customHeight="1">
      <c r="E14185" s="64"/>
      <c r="F14185" s="65"/>
      <c r="G14185" s="64"/>
    </row>
    <row r="14186" ht="15.0" customHeight="1">
      <c r="E14186" s="64"/>
      <c r="F14186" s="65"/>
      <c r="G14186" s="64"/>
    </row>
    <row r="14187" ht="15.0" customHeight="1">
      <c r="E14187" s="64"/>
      <c r="F14187" s="65"/>
      <c r="G14187" s="64"/>
    </row>
    <row r="14188" ht="15.0" customHeight="1">
      <c r="E14188" s="64"/>
      <c r="F14188" s="65"/>
      <c r="G14188" s="64"/>
    </row>
    <row r="14189" ht="15.0" customHeight="1">
      <c r="E14189" s="64"/>
      <c r="F14189" s="65"/>
      <c r="G14189" s="64"/>
    </row>
    <row r="14190" ht="15.0" customHeight="1">
      <c r="E14190" s="64"/>
      <c r="F14190" s="65"/>
      <c r="G14190" s="64"/>
    </row>
    <row r="14191" ht="15.0" customHeight="1">
      <c r="E14191" s="64"/>
      <c r="F14191" s="65"/>
      <c r="G14191" s="64"/>
    </row>
    <row r="14192" ht="15.0" customHeight="1">
      <c r="E14192" s="64"/>
      <c r="F14192" s="65"/>
      <c r="G14192" s="64"/>
    </row>
    <row r="14193" ht="15.0" customHeight="1">
      <c r="E14193" s="64"/>
      <c r="F14193" s="65"/>
      <c r="G14193" s="64"/>
    </row>
    <row r="14194" ht="15.0" customHeight="1">
      <c r="E14194" s="64"/>
      <c r="F14194" s="65"/>
      <c r="G14194" s="64"/>
    </row>
    <row r="14195" ht="15.0" customHeight="1">
      <c r="E14195" s="64"/>
      <c r="F14195" s="65"/>
      <c r="G14195" s="64"/>
    </row>
    <row r="14196" ht="15.0" customHeight="1">
      <c r="E14196" s="64"/>
      <c r="F14196" s="65"/>
      <c r="G14196" s="64"/>
    </row>
    <row r="14197" ht="15.0" customHeight="1">
      <c r="E14197" s="64"/>
      <c r="F14197" s="65"/>
      <c r="G14197" s="64"/>
    </row>
    <row r="14198" ht="15.0" customHeight="1">
      <c r="E14198" s="64"/>
      <c r="F14198" s="65"/>
      <c r="G14198" s="64"/>
    </row>
    <row r="14199" ht="15.0" customHeight="1">
      <c r="E14199" s="64"/>
      <c r="F14199" s="65"/>
      <c r="G14199" s="64"/>
    </row>
    <row r="14200" ht="15.0" customHeight="1">
      <c r="E14200" s="64"/>
      <c r="F14200" s="65"/>
      <c r="G14200" s="64"/>
    </row>
    <row r="14201" ht="15.0" customHeight="1">
      <c r="E14201" s="64"/>
      <c r="F14201" s="65"/>
      <c r="G14201" s="64"/>
    </row>
    <row r="14202" ht="15.0" customHeight="1">
      <c r="E14202" s="64"/>
      <c r="F14202" s="65"/>
      <c r="G14202" s="64"/>
    </row>
    <row r="14203" ht="15.0" customHeight="1">
      <c r="E14203" s="64"/>
      <c r="F14203" s="65"/>
      <c r="G14203" s="64"/>
    </row>
    <row r="14204" ht="15.0" customHeight="1">
      <c r="E14204" s="64"/>
      <c r="F14204" s="65"/>
      <c r="G14204" s="64"/>
    </row>
    <row r="14205" ht="15.0" customHeight="1">
      <c r="E14205" s="64"/>
      <c r="F14205" s="65"/>
      <c r="G14205" s="64"/>
    </row>
    <row r="14206" ht="15.0" customHeight="1">
      <c r="E14206" s="64"/>
      <c r="F14206" s="65"/>
      <c r="G14206" s="64"/>
    </row>
    <row r="14207" ht="15.0" customHeight="1">
      <c r="E14207" s="64"/>
      <c r="F14207" s="65"/>
      <c r="G14207" s="64"/>
    </row>
    <row r="14208" ht="15.0" customHeight="1">
      <c r="E14208" s="64"/>
      <c r="F14208" s="65"/>
      <c r="G14208" s="64"/>
    </row>
    <row r="14209" ht="15.0" customHeight="1">
      <c r="E14209" s="64"/>
      <c r="F14209" s="65"/>
      <c r="G14209" s="64"/>
    </row>
    <row r="14210" ht="15.0" customHeight="1">
      <c r="E14210" s="64"/>
      <c r="F14210" s="65"/>
      <c r="G14210" s="64"/>
    </row>
    <row r="14211" ht="15.0" customHeight="1">
      <c r="E14211" s="64"/>
      <c r="F14211" s="65"/>
      <c r="G14211" s="64"/>
    </row>
    <row r="14212" ht="15.0" customHeight="1">
      <c r="E14212" s="64"/>
      <c r="F14212" s="65"/>
      <c r="G14212" s="64"/>
    </row>
    <row r="14213" ht="15.0" customHeight="1">
      <c r="E14213" s="64"/>
      <c r="F14213" s="65"/>
      <c r="G14213" s="64"/>
    </row>
    <row r="14214" ht="15.0" customHeight="1">
      <c r="E14214" s="64"/>
      <c r="F14214" s="65"/>
      <c r="G14214" s="64"/>
    </row>
    <row r="14215" ht="15.0" customHeight="1">
      <c r="E14215" s="64"/>
      <c r="F14215" s="65"/>
      <c r="G14215" s="64"/>
    </row>
    <row r="14216" ht="15.0" customHeight="1">
      <c r="E14216" s="64"/>
      <c r="F14216" s="65"/>
      <c r="G14216" s="64"/>
    </row>
    <row r="14217" ht="15.0" customHeight="1">
      <c r="E14217" s="64"/>
      <c r="F14217" s="65"/>
      <c r="G14217" s="64"/>
    </row>
    <row r="14218" ht="15.0" customHeight="1">
      <c r="E14218" s="64"/>
      <c r="F14218" s="65"/>
      <c r="G14218" s="64"/>
    </row>
    <row r="14219" ht="15.0" customHeight="1">
      <c r="E14219" s="64"/>
      <c r="F14219" s="65"/>
      <c r="G14219" s="64"/>
    </row>
    <row r="14220" ht="15.0" customHeight="1">
      <c r="E14220" s="64"/>
      <c r="F14220" s="65"/>
      <c r="G14220" s="64"/>
    </row>
    <row r="14221" ht="15.0" customHeight="1">
      <c r="E14221" s="64"/>
      <c r="F14221" s="65"/>
      <c r="G14221" s="64"/>
    </row>
    <row r="14222" ht="15.0" customHeight="1">
      <c r="E14222" s="64"/>
      <c r="F14222" s="65"/>
      <c r="G14222" s="64"/>
    </row>
    <row r="14223" ht="15.0" customHeight="1">
      <c r="E14223" s="64"/>
      <c r="F14223" s="65"/>
      <c r="G14223" s="64"/>
    </row>
    <row r="14224" ht="15.0" customHeight="1">
      <c r="E14224" s="64"/>
      <c r="F14224" s="65"/>
      <c r="G14224" s="64"/>
    </row>
    <row r="14225" ht="15.0" customHeight="1">
      <c r="E14225" s="64"/>
      <c r="F14225" s="65"/>
      <c r="G14225" s="64"/>
    </row>
    <row r="14226" ht="15.0" customHeight="1">
      <c r="E14226" s="64"/>
      <c r="F14226" s="65"/>
      <c r="G14226" s="64"/>
    </row>
    <row r="14227" ht="15.0" customHeight="1">
      <c r="E14227" s="64"/>
      <c r="F14227" s="65"/>
      <c r="G14227" s="64"/>
    </row>
    <row r="14228" ht="15.0" customHeight="1">
      <c r="E14228" s="64"/>
      <c r="F14228" s="65"/>
      <c r="G14228" s="64"/>
    </row>
    <row r="14229" ht="15.0" customHeight="1">
      <c r="E14229" s="64"/>
      <c r="F14229" s="65"/>
      <c r="G14229" s="64"/>
    </row>
    <row r="14230" ht="15.0" customHeight="1">
      <c r="E14230" s="64"/>
      <c r="F14230" s="65"/>
      <c r="G14230" s="64"/>
    </row>
    <row r="14231" ht="15.0" customHeight="1">
      <c r="E14231" s="64"/>
      <c r="F14231" s="65"/>
      <c r="G14231" s="64"/>
    </row>
    <row r="14232" ht="15.0" customHeight="1">
      <c r="E14232" s="64"/>
      <c r="F14232" s="65"/>
      <c r="G14232" s="64"/>
    </row>
    <row r="14233" ht="15.0" customHeight="1">
      <c r="E14233" s="64"/>
      <c r="F14233" s="65"/>
      <c r="G14233" s="64"/>
    </row>
    <row r="14234" ht="15.0" customHeight="1">
      <c r="E14234" s="64"/>
      <c r="F14234" s="65"/>
      <c r="G14234" s="64"/>
    </row>
    <row r="14235" ht="15.0" customHeight="1">
      <c r="E14235" s="64"/>
      <c r="F14235" s="65"/>
      <c r="G14235" s="64"/>
    </row>
    <row r="14236" ht="15.0" customHeight="1">
      <c r="E14236" s="64"/>
      <c r="F14236" s="65"/>
      <c r="G14236" s="64"/>
    </row>
    <row r="14237" ht="15.0" customHeight="1">
      <c r="E14237" s="64"/>
      <c r="F14237" s="65"/>
      <c r="G14237" s="64"/>
    </row>
    <row r="14238" ht="15.0" customHeight="1">
      <c r="E14238" s="64"/>
      <c r="F14238" s="65"/>
      <c r="G14238" s="64"/>
    </row>
    <row r="14239" ht="15.0" customHeight="1">
      <c r="E14239" s="64"/>
      <c r="F14239" s="65"/>
      <c r="G14239" s="64"/>
    </row>
    <row r="14240" ht="15.0" customHeight="1">
      <c r="E14240" s="64"/>
      <c r="F14240" s="65"/>
      <c r="G14240" s="64"/>
    </row>
    <row r="14241" ht="15.0" customHeight="1">
      <c r="E14241" s="64"/>
      <c r="F14241" s="65"/>
      <c r="G14241" s="64"/>
    </row>
    <row r="14242" ht="15.0" customHeight="1">
      <c r="E14242" s="64"/>
      <c r="F14242" s="65"/>
      <c r="G14242" s="64"/>
    </row>
    <row r="14243" ht="15.0" customHeight="1">
      <c r="E14243" s="64"/>
      <c r="F14243" s="65"/>
      <c r="G14243" s="64"/>
    </row>
    <row r="14244" ht="15.0" customHeight="1">
      <c r="E14244" s="64"/>
      <c r="F14244" s="65"/>
      <c r="G14244" s="64"/>
    </row>
    <row r="14245" ht="15.0" customHeight="1">
      <c r="E14245" s="64"/>
      <c r="F14245" s="65"/>
      <c r="G14245" s="64"/>
    </row>
    <row r="14246" ht="15.0" customHeight="1">
      <c r="E14246" s="64"/>
      <c r="F14246" s="65"/>
      <c r="G14246" s="64"/>
    </row>
    <row r="14247" ht="15.0" customHeight="1">
      <c r="E14247" s="64"/>
      <c r="F14247" s="65"/>
      <c r="G14247" s="64"/>
    </row>
    <row r="14248" ht="15.0" customHeight="1">
      <c r="E14248" s="64"/>
      <c r="F14248" s="65"/>
      <c r="G14248" s="64"/>
    </row>
    <row r="14249" ht="15.0" customHeight="1">
      <c r="E14249" s="64"/>
      <c r="F14249" s="65"/>
      <c r="G14249" s="64"/>
    </row>
    <row r="14250" ht="15.0" customHeight="1">
      <c r="E14250" s="64"/>
      <c r="F14250" s="65"/>
      <c r="G14250" s="64"/>
    </row>
    <row r="14251" ht="15.0" customHeight="1">
      <c r="E14251" s="64"/>
      <c r="F14251" s="65"/>
      <c r="G14251" s="64"/>
    </row>
    <row r="14252" ht="15.0" customHeight="1">
      <c r="E14252" s="64"/>
      <c r="F14252" s="65"/>
      <c r="G14252" s="64"/>
    </row>
    <row r="14253" ht="15.0" customHeight="1">
      <c r="E14253" s="64"/>
      <c r="F14253" s="65"/>
      <c r="G14253" s="64"/>
    </row>
    <row r="14254" ht="15.0" customHeight="1">
      <c r="E14254" s="64"/>
      <c r="F14254" s="65"/>
      <c r="G14254" s="64"/>
    </row>
    <row r="14255" ht="15.0" customHeight="1">
      <c r="E14255" s="64"/>
      <c r="F14255" s="65"/>
      <c r="G14255" s="64"/>
    </row>
    <row r="14256" ht="15.0" customHeight="1">
      <c r="E14256" s="64"/>
      <c r="F14256" s="65"/>
      <c r="G14256" s="64"/>
    </row>
    <row r="14257" ht="15.0" customHeight="1">
      <c r="E14257" s="64"/>
      <c r="F14257" s="65"/>
      <c r="G14257" s="64"/>
    </row>
    <row r="14258" ht="15.0" customHeight="1">
      <c r="E14258" s="64"/>
      <c r="F14258" s="65"/>
      <c r="G14258" s="64"/>
    </row>
    <row r="14259" ht="15.0" customHeight="1">
      <c r="E14259" s="64"/>
      <c r="F14259" s="65"/>
      <c r="G14259" s="64"/>
    </row>
    <row r="14260" ht="15.0" customHeight="1">
      <c r="E14260" s="64"/>
      <c r="F14260" s="65"/>
      <c r="G14260" s="64"/>
    </row>
    <row r="14261" ht="15.0" customHeight="1">
      <c r="E14261" s="64"/>
      <c r="F14261" s="65"/>
      <c r="G14261" s="64"/>
    </row>
    <row r="14262" ht="15.0" customHeight="1">
      <c r="E14262" s="64"/>
      <c r="F14262" s="65"/>
      <c r="G14262" s="64"/>
    </row>
    <row r="14263" ht="15.0" customHeight="1">
      <c r="E14263" s="64"/>
      <c r="F14263" s="65"/>
      <c r="G14263" s="64"/>
    </row>
    <row r="14264" ht="15.0" customHeight="1">
      <c r="E14264" s="64"/>
      <c r="F14264" s="65"/>
      <c r="G14264" s="64"/>
    </row>
    <row r="14265" ht="15.0" customHeight="1">
      <c r="E14265" s="64"/>
      <c r="F14265" s="65"/>
      <c r="G14265" s="64"/>
    </row>
    <row r="14266" ht="15.0" customHeight="1">
      <c r="E14266" s="64"/>
      <c r="F14266" s="65"/>
      <c r="G14266" s="64"/>
    </row>
    <row r="14267" ht="15.0" customHeight="1">
      <c r="E14267" s="64"/>
      <c r="F14267" s="65"/>
      <c r="G14267" s="64"/>
    </row>
    <row r="14268" ht="15.0" customHeight="1">
      <c r="E14268" s="64"/>
      <c r="F14268" s="65"/>
      <c r="G14268" s="64"/>
    </row>
    <row r="14269" ht="15.0" customHeight="1">
      <c r="E14269" s="64"/>
      <c r="F14269" s="65"/>
      <c r="G14269" s="64"/>
    </row>
    <row r="14270" ht="15.0" customHeight="1">
      <c r="E14270" s="64"/>
      <c r="F14270" s="65"/>
      <c r="G14270" s="64"/>
    </row>
    <row r="14271" ht="15.0" customHeight="1">
      <c r="E14271" s="64"/>
      <c r="F14271" s="65"/>
      <c r="G14271" s="64"/>
    </row>
    <row r="14272" ht="15.0" customHeight="1">
      <c r="E14272" s="64"/>
      <c r="F14272" s="65"/>
      <c r="G14272" s="64"/>
    </row>
    <row r="14273" ht="15.0" customHeight="1">
      <c r="E14273" s="64"/>
      <c r="F14273" s="65"/>
      <c r="G14273" s="64"/>
    </row>
    <row r="14274" ht="15.0" customHeight="1">
      <c r="E14274" s="64"/>
      <c r="F14274" s="65"/>
      <c r="G14274" s="64"/>
    </row>
    <row r="14275" ht="15.0" customHeight="1">
      <c r="E14275" s="64"/>
      <c r="F14275" s="65"/>
      <c r="G14275" s="64"/>
    </row>
    <row r="14276" ht="15.0" customHeight="1">
      <c r="E14276" s="64"/>
      <c r="F14276" s="65"/>
      <c r="G14276" s="64"/>
    </row>
    <row r="14277" ht="15.0" customHeight="1">
      <c r="E14277" s="64"/>
      <c r="F14277" s="65"/>
      <c r="G14277" s="64"/>
    </row>
    <row r="14278" ht="15.0" customHeight="1">
      <c r="E14278" s="64"/>
      <c r="F14278" s="65"/>
      <c r="G14278" s="64"/>
    </row>
    <row r="14279" ht="15.0" customHeight="1">
      <c r="E14279" s="64"/>
      <c r="F14279" s="65"/>
      <c r="G14279" s="64"/>
    </row>
    <row r="14280" ht="15.0" customHeight="1">
      <c r="E14280" s="64"/>
      <c r="F14280" s="65"/>
      <c r="G14280" s="64"/>
    </row>
    <row r="14281" ht="15.0" customHeight="1">
      <c r="E14281" s="64"/>
      <c r="F14281" s="65"/>
      <c r="G14281" s="64"/>
    </row>
    <row r="14282" ht="15.0" customHeight="1">
      <c r="E14282" s="64"/>
      <c r="F14282" s="65"/>
      <c r="G14282" s="64"/>
    </row>
    <row r="14283" ht="15.0" customHeight="1">
      <c r="E14283" s="64"/>
      <c r="F14283" s="65"/>
      <c r="G14283" s="64"/>
    </row>
    <row r="14284" ht="15.0" customHeight="1">
      <c r="E14284" s="64"/>
      <c r="F14284" s="65"/>
      <c r="G14284" s="64"/>
    </row>
    <row r="14285" ht="15.0" customHeight="1">
      <c r="E14285" s="64"/>
      <c r="F14285" s="65"/>
      <c r="G14285" s="64"/>
    </row>
    <row r="14286" ht="15.0" customHeight="1">
      <c r="E14286" s="64"/>
      <c r="F14286" s="65"/>
      <c r="G14286" s="64"/>
    </row>
    <row r="14287" ht="15.0" customHeight="1">
      <c r="E14287" s="64"/>
      <c r="F14287" s="65"/>
      <c r="G14287" s="64"/>
    </row>
    <row r="14288" ht="15.0" customHeight="1">
      <c r="E14288" s="64"/>
      <c r="F14288" s="65"/>
      <c r="G14288" s="64"/>
    </row>
    <row r="14289" ht="15.0" customHeight="1">
      <c r="E14289" s="64"/>
      <c r="F14289" s="65"/>
      <c r="G14289" s="64"/>
    </row>
    <row r="14290" ht="15.0" customHeight="1">
      <c r="E14290" s="64"/>
      <c r="F14290" s="65"/>
      <c r="G14290" s="64"/>
    </row>
    <row r="14291" ht="15.0" customHeight="1">
      <c r="E14291" s="64"/>
      <c r="F14291" s="65"/>
      <c r="G14291" s="64"/>
    </row>
    <row r="14292" ht="15.0" customHeight="1">
      <c r="E14292" s="64"/>
      <c r="F14292" s="65"/>
      <c r="G14292" s="64"/>
    </row>
    <row r="14293" ht="15.0" customHeight="1">
      <c r="E14293" s="64"/>
      <c r="F14293" s="65"/>
      <c r="G14293" s="64"/>
    </row>
    <row r="14294" ht="15.0" customHeight="1">
      <c r="E14294" s="64"/>
      <c r="F14294" s="65"/>
      <c r="G14294" s="64"/>
    </row>
    <row r="14295" ht="15.0" customHeight="1">
      <c r="E14295" s="64"/>
      <c r="F14295" s="65"/>
      <c r="G14295" s="64"/>
    </row>
    <row r="14296" ht="15.0" customHeight="1">
      <c r="E14296" s="64"/>
      <c r="F14296" s="65"/>
      <c r="G14296" s="64"/>
    </row>
    <row r="14297" ht="15.0" customHeight="1">
      <c r="E14297" s="64"/>
      <c r="F14297" s="65"/>
      <c r="G14297" s="64"/>
    </row>
    <row r="14298" ht="15.0" customHeight="1">
      <c r="E14298" s="64"/>
      <c r="F14298" s="65"/>
      <c r="G14298" s="64"/>
    </row>
    <row r="14299" ht="15.0" customHeight="1">
      <c r="E14299" s="64"/>
      <c r="F14299" s="65"/>
      <c r="G14299" s="64"/>
    </row>
    <row r="14300" ht="15.0" customHeight="1">
      <c r="E14300" s="64"/>
      <c r="F14300" s="65"/>
      <c r="G14300" s="64"/>
    </row>
    <row r="14301" ht="15.0" customHeight="1">
      <c r="E14301" s="64"/>
      <c r="F14301" s="65"/>
      <c r="G14301" s="64"/>
    </row>
    <row r="14302" ht="15.0" customHeight="1">
      <c r="E14302" s="64"/>
      <c r="F14302" s="65"/>
      <c r="G14302" s="64"/>
    </row>
    <row r="14303" ht="15.0" customHeight="1">
      <c r="E14303" s="64"/>
      <c r="F14303" s="65"/>
      <c r="G14303" s="64"/>
    </row>
    <row r="14304" ht="15.0" customHeight="1">
      <c r="E14304" s="64"/>
      <c r="F14304" s="65"/>
      <c r="G14304" s="64"/>
    </row>
    <row r="14305" ht="15.0" customHeight="1">
      <c r="E14305" s="64"/>
      <c r="F14305" s="65"/>
      <c r="G14305" s="64"/>
    </row>
    <row r="14306" ht="15.0" customHeight="1">
      <c r="E14306" s="64"/>
      <c r="F14306" s="65"/>
      <c r="G14306" s="64"/>
    </row>
    <row r="14307" ht="15.0" customHeight="1">
      <c r="E14307" s="64"/>
      <c r="F14307" s="65"/>
      <c r="G14307" s="64"/>
    </row>
    <row r="14308" ht="15.0" customHeight="1">
      <c r="E14308" s="64"/>
      <c r="F14308" s="65"/>
      <c r="G14308" s="64"/>
    </row>
    <row r="14309" ht="15.0" customHeight="1">
      <c r="E14309" s="64"/>
      <c r="F14309" s="65"/>
      <c r="G14309" s="64"/>
    </row>
    <row r="14310" ht="15.0" customHeight="1">
      <c r="E14310" s="64"/>
      <c r="F14310" s="65"/>
      <c r="G14310" s="64"/>
    </row>
    <row r="14311" ht="15.0" customHeight="1">
      <c r="E14311" s="64"/>
      <c r="F14311" s="65"/>
      <c r="G14311" s="64"/>
    </row>
    <row r="14312" ht="15.0" customHeight="1">
      <c r="E14312" s="64"/>
      <c r="F14312" s="65"/>
      <c r="G14312" s="64"/>
    </row>
    <row r="14313" ht="15.0" customHeight="1">
      <c r="E14313" s="64"/>
      <c r="F14313" s="65"/>
      <c r="G14313" s="64"/>
    </row>
    <row r="14314" ht="15.0" customHeight="1">
      <c r="E14314" s="64"/>
      <c r="F14314" s="65"/>
      <c r="G14314" s="64"/>
    </row>
    <row r="14315" ht="15.0" customHeight="1">
      <c r="E14315" s="64"/>
      <c r="F14315" s="65"/>
      <c r="G14315" s="64"/>
    </row>
    <row r="14316" ht="15.0" customHeight="1">
      <c r="E14316" s="64"/>
      <c r="F14316" s="65"/>
      <c r="G14316" s="64"/>
    </row>
    <row r="14317" ht="15.0" customHeight="1">
      <c r="E14317" s="64"/>
      <c r="F14317" s="65"/>
      <c r="G14317" s="64"/>
    </row>
    <row r="14318" ht="15.0" customHeight="1">
      <c r="E14318" s="64"/>
      <c r="F14318" s="65"/>
      <c r="G14318" s="64"/>
    </row>
    <row r="14319" ht="15.0" customHeight="1">
      <c r="E14319" s="64"/>
      <c r="F14319" s="65"/>
      <c r="G14319" s="64"/>
    </row>
    <row r="14320" ht="15.0" customHeight="1">
      <c r="E14320" s="64"/>
      <c r="F14320" s="65"/>
      <c r="G14320" s="64"/>
    </row>
    <row r="14321" ht="15.0" customHeight="1">
      <c r="E14321" s="64"/>
      <c r="F14321" s="65"/>
      <c r="G14321" s="64"/>
    </row>
    <row r="14322" ht="15.0" customHeight="1">
      <c r="E14322" s="64"/>
      <c r="F14322" s="65"/>
      <c r="G14322" s="64"/>
    </row>
    <row r="14323" ht="15.0" customHeight="1">
      <c r="E14323" s="64"/>
      <c r="F14323" s="65"/>
      <c r="G14323" s="64"/>
    </row>
    <row r="14324" ht="15.0" customHeight="1">
      <c r="E14324" s="64"/>
      <c r="F14324" s="65"/>
      <c r="G14324" s="64"/>
    </row>
    <row r="14325" ht="15.0" customHeight="1">
      <c r="E14325" s="64"/>
      <c r="F14325" s="65"/>
      <c r="G14325" s="64"/>
    </row>
    <row r="14326" ht="15.0" customHeight="1">
      <c r="E14326" s="64"/>
      <c r="F14326" s="65"/>
      <c r="G14326" s="64"/>
    </row>
    <row r="14327" ht="15.0" customHeight="1">
      <c r="E14327" s="64"/>
      <c r="F14327" s="65"/>
      <c r="G14327" s="64"/>
    </row>
    <row r="14328" ht="15.0" customHeight="1">
      <c r="E14328" s="64"/>
      <c r="F14328" s="65"/>
      <c r="G14328" s="64"/>
    </row>
    <row r="14329" ht="15.0" customHeight="1">
      <c r="E14329" s="64"/>
      <c r="F14329" s="65"/>
      <c r="G14329" s="64"/>
    </row>
    <row r="14330" ht="15.0" customHeight="1">
      <c r="E14330" s="64"/>
      <c r="F14330" s="65"/>
      <c r="G14330" s="64"/>
    </row>
    <row r="14331" ht="15.0" customHeight="1">
      <c r="E14331" s="64"/>
      <c r="F14331" s="65"/>
      <c r="G14331" s="64"/>
    </row>
    <row r="14332" ht="15.0" customHeight="1">
      <c r="E14332" s="64"/>
      <c r="F14332" s="65"/>
      <c r="G14332" s="64"/>
    </row>
    <row r="14333" ht="15.0" customHeight="1">
      <c r="E14333" s="64"/>
      <c r="F14333" s="65"/>
      <c r="G14333" s="64"/>
    </row>
    <row r="14334" ht="15.0" customHeight="1">
      <c r="E14334" s="64"/>
      <c r="F14334" s="65"/>
      <c r="G14334" s="64"/>
    </row>
    <row r="14335" ht="15.0" customHeight="1">
      <c r="E14335" s="64"/>
      <c r="F14335" s="65"/>
      <c r="G14335" s="64"/>
    </row>
    <row r="14336" ht="15.0" customHeight="1">
      <c r="E14336" s="64"/>
      <c r="F14336" s="65"/>
      <c r="G14336" s="64"/>
    </row>
    <row r="14337" ht="15.0" customHeight="1">
      <c r="E14337" s="64"/>
      <c r="F14337" s="65"/>
      <c r="G14337" s="64"/>
    </row>
    <row r="14338" ht="15.0" customHeight="1">
      <c r="E14338" s="64"/>
      <c r="F14338" s="65"/>
      <c r="G14338" s="64"/>
    </row>
    <row r="14339" ht="15.0" customHeight="1">
      <c r="E14339" s="64"/>
      <c r="F14339" s="65"/>
      <c r="G14339" s="64"/>
    </row>
    <row r="14340" ht="15.0" customHeight="1">
      <c r="E14340" s="64"/>
      <c r="F14340" s="65"/>
      <c r="G14340" s="64"/>
    </row>
    <row r="14341" ht="15.0" customHeight="1">
      <c r="E14341" s="64"/>
      <c r="F14341" s="65"/>
      <c r="G14341" s="64"/>
    </row>
    <row r="14342" ht="15.0" customHeight="1">
      <c r="E14342" s="64"/>
      <c r="F14342" s="65"/>
      <c r="G14342" s="64"/>
    </row>
    <row r="14343" ht="15.0" customHeight="1">
      <c r="E14343" s="64"/>
      <c r="F14343" s="65"/>
      <c r="G14343" s="64"/>
    </row>
    <row r="14344" ht="15.0" customHeight="1">
      <c r="E14344" s="64"/>
      <c r="F14344" s="65"/>
      <c r="G14344" s="64"/>
    </row>
    <row r="14345" ht="15.0" customHeight="1">
      <c r="E14345" s="64"/>
      <c r="F14345" s="65"/>
      <c r="G14345" s="64"/>
    </row>
    <row r="14346" ht="15.0" customHeight="1">
      <c r="E14346" s="64"/>
      <c r="F14346" s="65"/>
      <c r="G14346" s="64"/>
    </row>
    <row r="14347" ht="15.0" customHeight="1">
      <c r="E14347" s="64"/>
      <c r="F14347" s="65"/>
      <c r="G14347" s="64"/>
    </row>
    <row r="14348" ht="15.0" customHeight="1">
      <c r="E14348" s="64"/>
      <c r="F14348" s="65"/>
      <c r="G14348" s="64"/>
    </row>
    <row r="14349" ht="15.0" customHeight="1">
      <c r="E14349" s="64"/>
      <c r="F14349" s="65"/>
      <c r="G14349" s="64"/>
    </row>
    <row r="14350" ht="15.0" customHeight="1">
      <c r="E14350" s="64"/>
      <c r="F14350" s="65"/>
      <c r="G14350" s="64"/>
    </row>
    <row r="14351" ht="15.0" customHeight="1">
      <c r="E14351" s="64"/>
      <c r="F14351" s="65"/>
      <c r="G14351" s="64"/>
    </row>
    <row r="14352" ht="15.0" customHeight="1">
      <c r="E14352" s="64"/>
      <c r="F14352" s="65"/>
      <c r="G14352" s="64"/>
    </row>
    <row r="14353" ht="15.0" customHeight="1">
      <c r="E14353" s="64"/>
      <c r="F14353" s="65"/>
      <c r="G14353" s="64"/>
    </row>
    <row r="14354" ht="15.0" customHeight="1">
      <c r="E14354" s="64"/>
      <c r="F14354" s="65"/>
      <c r="G14354" s="64"/>
    </row>
    <row r="14355" ht="15.0" customHeight="1">
      <c r="E14355" s="64"/>
      <c r="F14355" s="65"/>
      <c r="G14355" s="64"/>
    </row>
    <row r="14356" ht="15.0" customHeight="1">
      <c r="E14356" s="64"/>
      <c r="F14356" s="65"/>
      <c r="G14356" s="64"/>
    </row>
    <row r="14357" ht="15.0" customHeight="1">
      <c r="E14357" s="64"/>
      <c r="F14357" s="65"/>
      <c r="G14357" s="64"/>
    </row>
    <row r="14358" ht="15.0" customHeight="1">
      <c r="E14358" s="64"/>
      <c r="F14358" s="65"/>
      <c r="G14358" s="64"/>
    </row>
    <row r="14359" ht="15.0" customHeight="1">
      <c r="E14359" s="64"/>
      <c r="F14359" s="65"/>
      <c r="G14359" s="64"/>
    </row>
    <row r="14360" ht="15.0" customHeight="1">
      <c r="E14360" s="64"/>
      <c r="F14360" s="65"/>
      <c r="G14360" s="64"/>
    </row>
    <row r="14361" ht="15.0" customHeight="1">
      <c r="E14361" s="64"/>
      <c r="F14361" s="65"/>
      <c r="G14361" s="64"/>
    </row>
    <row r="14362" ht="15.0" customHeight="1">
      <c r="E14362" s="64"/>
      <c r="F14362" s="65"/>
      <c r="G14362" s="64"/>
    </row>
    <row r="14363" ht="15.0" customHeight="1">
      <c r="E14363" s="64"/>
      <c r="F14363" s="65"/>
      <c r="G14363" s="64"/>
    </row>
    <row r="14364" ht="15.0" customHeight="1">
      <c r="E14364" s="64"/>
      <c r="F14364" s="65"/>
      <c r="G14364" s="64"/>
    </row>
    <row r="14365" ht="15.0" customHeight="1">
      <c r="E14365" s="64"/>
      <c r="F14365" s="65"/>
      <c r="G14365" s="64"/>
    </row>
    <row r="14366" ht="15.0" customHeight="1">
      <c r="E14366" s="64"/>
      <c r="F14366" s="65"/>
      <c r="G14366" s="64"/>
    </row>
    <row r="14367" ht="15.0" customHeight="1">
      <c r="E14367" s="64"/>
      <c r="F14367" s="65"/>
      <c r="G14367" s="64"/>
    </row>
    <row r="14368" ht="15.0" customHeight="1">
      <c r="E14368" s="64"/>
      <c r="F14368" s="65"/>
      <c r="G14368" s="64"/>
    </row>
    <row r="14369" ht="15.0" customHeight="1">
      <c r="E14369" s="64"/>
      <c r="F14369" s="65"/>
      <c r="G14369" s="64"/>
    </row>
    <row r="14370" ht="15.0" customHeight="1">
      <c r="E14370" s="64"/>
      <c r="F14370" s="65"/>
      <c r="G14370" s="64"/>
    </row>
    <row r="14371" ht="15.0" customHeight="1">
      <c r="E14371" s="64"/>
      <c r="F14371" s="65"/>
      <c r="G14371" s="64"/>
    </row>
    <row r="14372" ht="15.0" customHeight="1">
      <c r="E14372" s="64"/>
      <c r="F14372" s="65"/>
      <c r="G14372" s="64"/>
    </row>
    <row r="14373" ht="15.0" customHeight="1">
      <c r="E14373" s="64"/>
      <c r="F14373" s="65"/>
      <c r="G14373" s="64"/>
    </row>
    <row r="14374" ht="15.0" customHeight="1">
      <c r="E14374" s="64"/>
      <c r="F14374" s="65"/>
      <c r="G14374" s="64"/>
    </row>
    <row r="14375" ht="15.0" customHeight="1">
      <c r="E14375" s="64"/>
      <c r="F14375" s="65"/>
      <c r="G14375" s="64"/>
    </row>
    <row r="14376" ht="15.0" customHeight="1">
      <c r="E14376" s="64"/>
      <c r="F14376" s="65"/>
      <c r="G14376" s="64"/>
    </row>
    <row r="14377" ht="15.0" customHeight="1">
      <c r="E14377" s="64"/>
      <c r="F14377" s="65"/>
      <c r="G14377" s="64"/>
    </row>
    <row r="14378" ht="15.0" customHeight="1">
      <c r="E14378" s="64"/>
      <c r="F14378" s="65"/>
      <c r="G14378" s="64"/>
    </row>
    <row r="14379" ht="15.0" customHeight="1">
      <c r="E14379" s="64"/>
      <c r="F14379" s="65"/>
      <c r="G14379" s="64"/>
    </row>
    <row r="14380" ht="15.0" customHeight="1">
      <c r="E14380" s="64"/>
      <c r="F14380" s="65"/>
      <c r="G14380" s="64"/>
    </row>
    <row r="14381" ht="15.0" customHeight="1">
      <c r="E14381" s="64"/>
      <c r="F14381" s="65"/>
      <c r="G14381" s="64"/>
    </row>
    <row r="14382" ht="15.0" customHeight="1">
      <c r="E14382" s="64"/>
      <c r="F14382" s="65"/>
      <c r="G14382" s="64"/>
    </row>
    <row r="14383" ht="15.0" customHeight="1">
      <c r="E14383" s="64"/>
      <c r="F14383" s="65"/>
      <c r="G14383" s="64"/>
    </row>
    <row r="14384" ht="15.0" customHeight="1">
      <c r="E14384" s="64"/>
      <c r="F14384" s="65"/>
      <c r="G14384" s="64"/>
    </row>
    <row r="14385" ht="15.0" customHeight="1">
      <c r="E14385" s="64"/>
      <c r="F14385" s="65"/>
      <c r="G14385" s="64"/>
    </row>
    <row r="14386" ht="15.0" customHeight="1">
      <c r="E14386" s="64"/>
      <c r="F14386" s="65"/>
      <c r="G14386" s="64"/>
    </row>
    <row r="14387" ht="15.0" customHeight="1">
      <c r="E14387" s="64"/>
      <c r="F14387" s="65"/>
      <c r="G14387" s="64"/>
    </row>
    <row r="14388" ht="15.0" customHeight="1">
      <c r="E14388" s="64"/>
      <c r="F14388" s="65"/>
      <c r="G14388" s="64"/>
    </row>
    <row r="14389" ht="15.0" customHeight="1">
      <c r="E14389" s="64"/>
      <c r="F14389" s="65"/>
      <c r="G14389" s="64"/>
    </row>
    <row r="14390" ht="15.0" customHeight="1">
      <c r="E14390" s="64"/>
      <c r="F14390" s="65"/>
      <c r="G14390" s="64"/>
    </row>
    <row r="14391" ht="15.0" customHeight="1">
      <c r="E14391" s="64"/>
      <c r="F14391" s="65"/>
      <c r="G14391" s="64"/>
    </row>
    <row r="14392" ht="15.0" customHeight="1">
      <c r="E14392" s="64"/>
      <c r="F14392" s="65"/>
      <c r="G14392" s="64"/>
    </row>
    <row r="14393" ht="15.0" customHeight="1">
      <c r="E14393" s="64"/>
      <c r="F14393" s="65"/>
      <c r="G14393" s="64"/>
    </row>
    <row r="14394" ht="15.0" customHeight="1">
      <c r="E14394" s="64"/>
      <c r="F14394" s="65"/>
      <c r="G14394" s="64"/>
    </row>
    <row r="14395" ht="15.0" customHeight="1">
      <c r="E14395" s="64"/>
      <c r="F14395" s="65"/>
      <c r="G14395" s="64"/>
    </row>
    <row r="14396" ht="15.0" customHeight="1">
      <c r="E14396" s="64"/>
      <c r="F14396" s="65"/>
      <c r="G14396" s="64"/>
    </row>
    <row r="14397" ht="15.0" customHeight="1">
      <c r="E14397" s="64"/>
      <c r="F14397" s="65"/>
      <c r="G14397" s="64"/>
    </row>
    <row r="14398" ht="15.0" customHeight="1">
      <c r="E14398" s="64"/>
      <c r="F14398" s="65"/>
      <c r="G14398" s="64"/>
    </row>
    <row r="14399" ht="15.0" customHeight="1">
      <c r="E14399" s="64"/>
      <c r="F14399" s="65"/>
      <c r="G14399" s="64"/>
    </row>
    <row r="14400" ht="15.0" customHeight="1">
      <c r="E14400" s="64"/>
      <c r="F14400" s="65"/>
      <c r="G14400" s="64"/>
    </row>
    <row r="14401" ht="15.0" customHeight="1">
      <c r="E14401" s="64"/>
      <c r="F14401" s="65"/>
      <c r="G14401" s="64"/>
    </row>
    <row r="14402" ht="15.0" customHeight="1">
      <c r="E14402" s="64"/>
      <c r="F14402" s="65"/>
      <c r="G14402" s="64"/>
    </row>
    <row r="14403" ht="15.0" customHeight="1">
      <c r="E14403" s="64"/>
      <c r="F14403" s="65"/>
      <c r="G14403" s="64"/>
    </row>
    <row r="14404" ht="15.0" customHeight="1">
      <c r="E14404" s="64"/>
      <c r="F14404" s="65"/>
      <c r="G14404" s="64"/>
    </row>
    <row r="14405" ht="15.0" customHeight="1">
      <c r="E14405" s="64"/>
      <c r="F14405" s="65"/>
      <c r="G14405" s="64"/>
    </row>
    <row r="14406" ht="15.0" customHeight="1">
      <c r="E14406" s="64"/>
      <c r="F14406" s="65"/>
      <c r="G14406" s="64"/>
    </row>
    <row r="14407" ht="15.0" customHeight="1">
      <c r="E14407" s="64"/>
      <c r="F14407" s="65"/>
      <c r="G14407" s="64"/>
    </row>
    <row r="14408" ht="15.0" customHeight="1">
      <c r="E14408" s="64"/>
      <c r="F14408" s="65"/>
      <c r="G14408" s="64"/>
    </row>
    <row r="14409" ht="15.0" customHeight="1">
      <c r="E14409" s="64"/>
      <c r="F14409" s="65"/>
      <c r="G14409" s="64"/>
    </row>
    <row r="14410" ht="15.0" customHeight="1">
      <c r="E14410" s="64"/>
      <c r="F14410" s="65"/>
      <c r="G14410" s="64"/>
    </row>
    <row r="14411" ht="15.0" customHeight="1">
      <c r="E14411" s="64"/>
      <c r="F14411" s="65"/>
      <c r="G14411" s="64"/>
    </row>
    <row r="14412" ht="15.0" customHeight="1">
      <c r="E14412" s="64"/>
      <c r="F14412" s="65"/>
      <c r="G14412" s="64"/>
    </row>
    <row r="14413" ht="15.0" customHeight="1">
      <c r="E14413" s="64"/>
      <c r="F14413" s="65"/>
      <c r="G14413" s="64"/>
    </row>
    <row r="14414" ht="15.0" customHeight="1">
      <c r="E14414" s="64"/>
      <c r="F14414" s="65"/>
      <c r="G14414" s="64"/>
    </row>
    <row r="14415" ht="15.0" customHeight="1">
      <c r="E14415" s="64"/>
      <c r="F14415" s="65"/>
      <c r="G14415" s="64"/>
    </row>
    <row r="14416" ht="15.0" customHeight="1">
      <c r="E14416" s="64"/>
      <c r="F14416" s="65"/>
      <c r="G14416" s="64"/>
    </row>
    <row r="14417" ht="15.0" customHeight="1">
      <c r="E14417" s="64"/>
      <c r="F14417" s="65"/>
      <c r="G14417" s="64"/>
    </row>
    <row r="14418" ht="15.0" customHeight="1">
      <c r="E14418" s="64"/>
      <c r="F14418" s="65"/>
      <c r="G14418" s="64"/>
    </row>
    <row r="14419" ht="15.0" customHeight="1">
      <c r="E14419" s="64"/>
      <c r="F14419" s="65"/>
      <c r="G14419" s="64"/>
    </row>
    <row r="14420" ht="15.0" customHeight="1">
      <c r="E14420" s="64"/>
      <c r="F14420" s="65"/>
      <c r="G14420" s="64"/>
    </row>
    <row r="14421" ht="15.0" customHeight="1">
      <c r="E14421" s="64"/>
      <c r="F14421" s="65"/>
      <c r="G14421" s="64"/>
    </row>
    <row r="14422" ht="15.0" customHeight="1">
      <c r="E14422" s="64"/>
      <c r="F14422" s="65"/>
      <c r="G14422" s="64"/>
    </row>
    <row r="14423" ht="15.0" customHeight="1">
      <c r="E14423" s="64"/>
      <c r="F14423" s="65"/>
      <c r="G14423" s="64"/>
    </row>
    <row r="14424" ht="15.0" customHeight="1">
      <c r="E14424" s="64"/>
      <c r="F14424" s="65"/>
      <c r="G14424" s="64"/>
    </row>
    <row r="14425" ht="15.0" customHeight="1">
      <c r="E14425" s="64"/>
      <c r="F14425" s="65"/>
      <c r="G14425" s="64"/>
    </row>
    <row r="14426" ht="15.0" customHeight="1">
      <c r="E14426" s="64"/>
      <c r="F14426" s="65"/>
      <c r="G14426" s="64"/>
    </row>
    <row r="14427" ht="15.0" customHeight="1">
      <c r="E14427" s="64"/>
      <c r="F14427" s="65"/>
      <c r="G14427" s="64"/>
    </row>
    <row r="14428" ht="15.0" customHeight="1">
      <c r="E14428" s="64"/>
      <c r="F14428" s="65"/>
      <c r="G14428" s="64"/>
    </row>
    <row r="14429" ht="15.0" customHeight="1">
      <c r="E14429" s="64"/>
      <c r="F14429" s="65"/>
      <c r="G14429" s="64"/>
    </row>
    <row r="14430" ht="15.0" customHeight="1">
      <c r="E14430" s="64"/>
      <c r="F14430" s="65"/>
      <c r="G14430" s="64"/>
    </row>
    <row r="14431" ht="15.0" customHeight="1">
      <c r="E14431" s="64"/>
      <c r="F14431" s="65"/>
      <c r="G14431" s="64"/>
    </row>
    <row r="14432" ht="15.0" customHeight="1">
      <c r="E14432" s="64"/>
      <c r="F14432" s="65"/>
      <c r="G14432" s="64"/>
    </row>
    <row r="14433" ht="15.0" customHeight="1">
      <c r="E14433" s="64"/>
      <c r="F14433" s="65"/>
      <c r="G14433" s="64"/>
    </row>
    <row r="14434" ht="15.0" customHeight="1">
      <c r="E14434" s="64"/>
      <c r="F14434" s="65"/>
      <c r="G14434" s="64"/>
    </row>
    <row r="14435" ht="15.0" customHeight="1">
      <c r="E14435" s="64"/>
      <c r="F14435" s="65"/>
      <c r="G14435" s="64"/>
    </row>
    <row r="14436" ht="15.0" customHeight="1">
      <c r="E14436" s="64"/>
      <c r="F14436" s="65"/>
      <c r="G14436" s="64"/>
    </row>
    <row r="14437" ht="15.0" customHeight="1">
      <c r="E14437" s="64"/>
      <c r="F14437" s="65"/>
      <c r="G14437" s="64"/>
    </row>
    <row r="14438" ht="15.0" customHeight="1">
      <c r="E14438" s="64"/>
      <c r="F14438" s="65"/>
      <c r="G14438" s="64"/>
    </row>
    <row r="14439" ht="15.0" customHeight="1">
      <c r="E14439" s="64"/>
      <c r="F14439" s="65"/>
      <c r="G14439" s="64"/>
    </row>
    <row r="14440" ht="15.0" customHeight="1">
      <c r="E14440" s="64"/>
      <c r="F14440" s="65"/>
      <c r="G14440" s="64"/>
    </row>
    <row r="14441" ht="15.0" customHeight="1">
      <c r="E14441" s="64"/>
      <c r="F14441" s="65"/>
      <c r="G14441" s="64"/>
    </row>
    <row r="14442" ht="15.0" customHeight="1">
      <c r="E14442" s="64"/>
      <c r="F14442" s="65"/>
      <c r="G14442" s="64"/>
    </row>
    <row r="14443" ht="15.0" customHeight="1">
      <c r="E14443" s="64"/>
      <c r="F14443" s="65"/>
      <c r="G14443" s="64"/>
    </row>
    <row r="14444" ht="15.0" customHeight="1">
      <c r="E14444" s="64"/>
      <c r="F14444" s="65"/>
      <c r="G14444" s="64"/>
    </row>
    <row r="14445" ht="15.0" customHeight="1">
      <c r="E14445" s="64"/>
      <c r="F14445" s="65"/>
      <c r="G14445" s="64"/>
    </row>
    <row r="14446" ht="15.0" customHeight="1">
      <c r="E14446" s="64"/>
      <c r="F14446" s="65"/>
      <c r="G14446" s="64"/>
    </row>
    <row r="14447" ht="15.0" customHeight="1">
      <c r="E14447" s="64"/>
      <c r="F14447" s="65"/>
      <c r="G14447" s="64"/>
    </row>
    <row r="14448" ht="15.0" customHeight="1">
      <c r="E14448" s="64"/>
      <c r="F14448" s="65"/>
      <c r="G14448" s="64"/>
    </row>
    <row r="14449" ht="15.0" customHeight="1">
      <c r="E14449" s="64"/>
      <c r="F14449" s="65"/>
      <c r="G14449" s="64"/>
    </row>
    <row r="14450" ht="15.0" customHeight="1">
      <c r="E14450" s="64"/>
      <c r="F14450" s="65"/>
      <c r="G14450" s="64"/>
    </row>
    <row r="14451" ht="15.0" customHeight="1">
      <c r="E14451" s="64"/>
      <c r="F14451" s="65"/>
      <c r="G14451" s="64"/>
    </row>
    <row r="14452" ht="15.0" customHeight="1">
      <c r="E14452" s="64"/>
      <c r="F14452" s="65"/>
      <c r="G14452" s="64"/>
    </row>
    <row r="14453" ht="15.0" customHeight="1">
      <c r="E14453" s="64"/>
      <c r="F14453" s="65"/>
      <c r="G14453" s="64"/>
    </row>
    <row r="14454" ht="15.0" customHeight="1">
      <c r="E14454" s="64"/>
      <c r="F14454" s="65"/>
      <c r="G14454" s="64"/>
    </row>
    <row r="14455" ht="15.0" customHeight="1">
      <c r="E14455" s="64"/>
      <c r="F14455" s="65"/>
      <c r="G14455" s="64"/>
    </row>
    <row r="14456" ht="15.0" customHeight="1">
      <c r="E14456" s="64"/>
      <c r="F14456" s="65"/>
      <c r="G14456" s="64"/>
    </row>
    <row r="14457" ht="15.0" customHeight="1">
      <c r="E14457" s="64"/>
      <c r="F14457" s="65"/>
      <c r="G14457" s="64"/>
    </row>
    <row r="14458" ht="15.0" customHeight="1">
      <c r="E14458" s="64"/>
      <c r="F14458" s="65"/>
      <c r="G14458" s="64"/>
    </row>
    <row r="14459" ht="15.0" customHeight="1">
      <c r="E14459" s="64"/>
      <c r="F14459" s="65"/>
      <c r="G14459" s="64"/>
    </row>
    <row r="14460" ht="15.0" customHeight="1">
      <c r="E14460" s="64"/>
      <c r="F14460" s="65"/>
      <c r="G14460" s="64"/>
    </row>
    <row r="14461" ht="15.0" customHeight="1">
      <c r="E14461" s="64"/>
      <c r="F14461" s="65"/>
      <c r="G14461" s="64"/>
    </row>
    <row r="14462" ht="15.0" customHeight="1">
      <c r="E14462" s="64"/>
      <c r="F14462" s="65"/>
      <c r="G14462" s="64"/>
    </row>
    <row r="14463" ht="15.0" customHeight="1">
      <c r="E14463" s="64"/>
      <c r="F14463" s="65"/>
      <c r="G14463" s="64"/>
    </row>
    <row r="14464" ht="15.0" customHeight="1">
      <c r="E14464" s="64"/>
      <c r="F14464" s="65"/>
      <c r="G14464" s="64"/>
    </row>
    <row r="14465" ht="15.0" customHeight="1">
      <c r="E14465" s="64"/>
      <c r="F14465" s="65"/>
      <c r="G14465" s="64"/>
    </row>
    <row r="14466" ht="15.0" customHeight="1">
      <c r="E14466" s="64"/>
      <c r="F14466" s="65"/>
      <c r="G14466" s="64"/>
    </row>
    <row r="14467" ht="15.0" customHeight="1">
      <c r="E14467" s="64"/>
      <c r="F14467" s="65"/>
      <c r="G14467" s="64"/>
    </row>
    <row r="14468" ht="15.0" customHeight="1">
      <c r="E14468" s="64"/>
      <c r="F14468" s="65"/>
      <c r="G14468" s="64"/>
    </row>
    <row r="14469" ht="15.0" customHeight="1">
      <c r="E14469" s="64"/>
      <c r="F14469" s="65"/>
      <c r="G14469" s="64"/>
    </row>
    <row r="14470" ht="15.0" customHeight="1">
      <c r="E14470" s="64"/>
      <c r="F14470" s="65"/>
      <c r="G14470" s="64"/>
    </row>
    <row r="14471" ht="15.0" customHeight="1">
      <c r="E14471" s="64"/>
      <c r="F14471" s="65"/>
      <c r="G14471" s="64"/>
    </row>
    <row r="14472" ht="15.0" customHeight="1">
      <c r="E14472" s="64"/>
      <c r="F14472" s="65"/>
      <c r="G14472" s="64"/>
    </row>
    <row r="14473" ht="15.0" customHeight="1">
      <c r="E14473" s="64"/>
      <c r="F14473" s="65"/>
      <c r="G14473" s="64"/>
    </row>
    <row r="14474" ht="15.0" customHeight="1">
      <c r="E14474" s="64"/>
      <c r="F14474" s="65"/>
      <c r="G14474" s="64"/>
    </row>
    <row r="14475" ht="15.0" customHeight="1">
      <c r="E14475" s="64"/>
      <c r="F14475" s="65"/>
      <c r="G14475" s="64"/>
    </row>
    <row r="14476" ht="15.0" customHeight="1">
      <c r="E14476" s="64"/>
      <c r="F14476" s="65"/>
      <c r="G14476" s="64"/>
    </row>
    <row r="14477" ht="15.0" customHeight="1">
      <c r="E14477" s="64"/>
      <c r="F14477" s="65"/>
      <c r="G14477" s="64"/>
    </row>
    <row r="14478" ht="15.0" customHeight="1">
      <c r="E14478" s="64"/>
      <c r="F14478" s="65"/>
      <c r="G14478" s="64"/>
    </row>
    <row r="14479" ht="15.0" customHeight="1">
      <c r="E14479" s="64"/>
      <c r="F14479" s="65"/>
      <c r="G14479" s="64"/>
    </row>
    <row r="14480" ht="15.0" customHeight="1">
      <c r="E14480" s="64"/>
      <c r="F14480" s="65"/>
      <c r="G14480" s="64"/>
    </row>
    <row r="14481" ht="15.0" customHeight="1">
      <c r="E14481" s="64"/>
      <c r="F14481" s="65"/>
      <c r="G14481" s="64"/>
    </row>
    <row r="14482" ht="15.0" customHeight="1">
      <c r="E14482" s="64"/>
      <c r="F14482" s="65"/>
      <c r="G14482" s="64"/>
    </row>
    <row r="14483" ht="15.0" customHeight="1">
      <c r="E14483" s="64"/>
      <c r="F14483" s="65"/>
      <c r="G14483" s="64"/>
    </row>
    <row r="14484" ht="15.0" customHeight="1">
      <c r="E14484" s="64"/>
      <c r="F14484" s="65"/>
      <c r="G14484" s="64"/>
    </row>
    <row r="14485" ht="15.0" customHeight="1">
      <c r="E14485" s="64"/>
      <c r="F14485" s="65"/>
      <c r="G14485" s="64"/>
    </row>
    <row r="14486" ht="15.0" customHeight="1">
      <c r="E14486" s="64"/>
      <c r="F14486" s="65"/>
      <c r="G14486" s="64"/>
    </row>
    <row r="14487" ht="15.0" customHeight="1">
      <c r="E14487" s="64"/>
      <c r="F14487" s="65"/>
      <c r="G14487" s="64"/>
    </row>
    <row r="14488" ht="15.0" customHeight="1">
      <c r="E14488" s="64"/>
      <c r="F14488" s="65"/>
      <c r="G14488" s="64"/>
    </row>
    <row r="14489" ht="15.0" customHeight="1">
      <c r="E14489" s="64"/>
      <c r="F14489" s="65"/>
      <c r="G14489" s="64"/>
    </row>
    <row r="14490" ht="15.0" customHeight="1">
      <c r="E14490" s="64"/>
      <c r="F14490" s="65"/>
      <c r="G14490" s="64"/>
    </row>
    <row r="14491" ht="15.0" customHeight="1">
      <c r="E14491" s="64"/>
      <c r="F14491" s="65"/>
      <c r="G14491" s="64"/>
    </row>
    <row r="14492" ht="15.0" customHeight="1">
      <c r="E14492" s="64"/>
      <c r="F14492" s="65"/>
      <c r="G14492" s="64"/>
    </row>
    <row r="14493" ht="15.0" customHeight="1">
      <c r="E14493" s="64"/>
      <c r="F14493" s="65"/>
      <c r="G14493" s="64"/>
    </row>
    <row r="14494" ht="15.0" customHeight="1">
      <c r="E14494" s="64"/>
      <c r="F14494" s="65"/>
      <c r="G14494" s="64"/>
    </row>
    <row r="14495" ht="15.0" customHeight="1">
      <c r="E14495" s="64"/>
      <c r="F14495" s="65"/>
      <c r="G14495" s="64"/>
    </row>
    <row r="14496" ht="15.0" customHeight="1">
      <c r="E14496" s="64"/>
      <c r="F14496" s="65"/>
      <c r="G14496" s="64"/>
    </row>
    <row r="14497" ht="15.0" customHeight="1">
      <c r="E14497" s="64"/>
      <c r="F14497" s="65"/>
      <c r="G14497" s="64"/>
    </row>
    <row r="14498" ht="15.0" customHeight="1">
      <c r="E14498" s="64"/>
      <c r="F14498" s="65"/>
      <c r="G14498" s="64"/>
    </row>
    <row r="14499" ht="15.0" customHeight="1">
      <c r="E14499" s="64"/>
      <c r="F14499" s="65"/>
      <c r="G14499" s="64"/>
    </row>
    <row r="14500" ht="15.0" customHeight="1">
      <c r="E14500" s="64"/>
      <c r="F14500" s="65"/>
      <c r="G14500" s="64"/>
    </row>
    <row r="14501" ht="15.0" customHeight="1">
      <c r="E14501" s="64"/>
      <c r="F14501" s="65"/>
      <c r="G14501" s="64"/>
    </row>
    <row r="14502" ht="15.0" customHeight="1">
      <c r="E14502" s="64"/>
      <c r="F14502" s="65"/>
      <c r="G14502" s="64"/>
    </row>
    <row r="14503" ht="15.0" customHeight="1">
      <c r="E14503" s="64"/>
      <c r="F14503" s="65"/>
      <c r="G14503" s="64"/>
    </row>
    <row r="14504" ht="15.0" customHeight="1">
      <c r="E14504" s="64"/>
      <c r="F14504" s="65"/>
      <c r="G14504" s="64"/>
    </row>
    <row r="14505" ht="15.0" customHeight="1">
      <c r="E14505" s="64"/>
      <c r="F14505" s="65"/>
      <c r="G14505" s="64"/>
    </row>
    <row r="14506" ht="15.0" customHeight="1">
      <c r="E14506" s="64"/>
      <c r="F14506" s="65"/>
      <c r="G14506" s="64"/>
    </row>
    <row r="14507" ht="15.0" customHeight="1">
      <c r="E14507" s="64"/>
      <c r="F14507" s="65"/>
      <c r="G14507" s="64"/>
    </row>
    <row r="14508" ht="15.0" customHeight="1">
      <c r="E14508" s="64"/>
      <c r="F14508" s="65"/>
      <c r="G14508" s="64"/>
    </row>
    <row r="14509" ht="15.0" customHeight="1">
      <c r="E14509" s="64"/>
      <c r="F14509" s="65"/>
      <c r="G14509" s="64"/>
    </row>
    <row r="14510" ht="15.0" customHeight="1">
      <c r="E14510" s="64"/>
      <c r="F14510" s="65"/>
      <c r="G14510" s="64"/>
    </row>
    <row r="14511" ht="15.0" customHeight="1">
      <c r="E14511" s="64"/>
      <c r="F14511" s="65"/>
      <c r="G14511" s="64"/>
    </row>
    <row r="14512" ht="15.0" customHeight="1">
      <c r="E14512" s="64"/>
      <c r="F14512" s="65"/>
      <c r="G14512" s="64"/>
    </row>
    <row r="14513" ht="15.0" customHeight="1">
      <c r="E14513" s="64"/>
      <c r="F14513" s="65"/>
      <c r="G14513" s="64"/>
    </row>
    <row r="14514" ht="15.0" customHeight="1">
      <c r="E14514" s="64"/>
      <c r="F14514" s="65"/>
      <c r="G14514" s="64"/>
    </row>
    <row r="14515" ht="15.0" customHeight="1">
      <c r="E14515" s="64"/>
      <c r="F14515" s="65"/>
      <c r="G14515" s="64"/>
    </row>
    <row r="14516" ht="15.0" customHeight="1">
      <c r="E14516" s="64"/>
      <c r="F14516" s="65"/>
      <c r="G14516" s="64"/>
    </row>
    <row r="14517" ht="15.0" customHeight="1">
      <c r="E14517" s="64"/>
      <c r="F14517" s="65"/>
      <c r="G14517" s="64"/>
    </row>
    <row r="14518" ht="15.0" customHeight="1">
      <c r="E14518" s="64"/>
      <c r="F14518" s="65"/>
      <c r="G14518" s="64"/>
    </row>
    <row r="14519" ht="15.0" customHeight="1">
      <c r="E14519" s="64"/>
      <c r="F14519" s="65"/>
      <c r="G14519" s="64"/>
    </row>
    <row r="14520" ht="15.0" customHeight="1">
      <c r="E14520" s="64"/>
      <c r="F14520" s="65"/>
      <c r="G14520" s="64"/>
    </row>
    <row r="14521" ht="15.0" customHeight="1">
      <c r="E14521" s="64"/>
      <c r="F14521" s="65"/>
      <c r="G14521" s="64"/>
    </row>
    <row r="14522" ht="15.0" customHeight="1">
      <c r="E14522" s="64"/>
      <c r="F14522" s="65"/>
      <c r="G14522" s="64"/>
    </row>
    <row r="14523" ht="15.0" customHeight="1">
      <c r="E14523" s="64"/>
      <c r="F14523" s="65"/>
      <c r="G14523" s="64"/>
    </row>
    <row r="14524" ht="15.0" customHeight="1">
      <c r="E14524" s="64"/>
      <c r="F14524" s="65"/>
      <c r="G14524" s="64"/>
    </row>
    <row r="14525" ht="15.0" customHeight="1">
      <c r="E14525" s="64"/>
      <c r="F14525" s="65"/>
      <c r="G14525" s="64"/>
    </row>
    <row r="14526" ht="15.0" customHeight="1">
      <c r="E14526" s="64"/>
      <c r="F14526" s="65"/>
      <c r="G14526" s="64"/>
    </row>
    <row r="14527" ht="15.0" customHeight="1">
      <c r="E14527" s="64"/>
      <c r="F14527" s="65"/>
      <c r="G14527" s="64"/>
    </row>
    <row r="14528" ht="15.0" customHeight="1">
      <c r="E14528" s="64"/>
      <c r="F14528" s="65"/>
      <c r="G14528" s="64"/>
    </row>
    <row r="14529" ht="15.0" customHeight="1">
      <c r="E14529" s="64"/>
      <c r="F14529" s="65"/>
      <c r="G14529" s="64"/>
    </row>
    <row r="14530" ht="15.0" customHeight="1">
      <c r="E14530" s="64"/>
      <c r="F14530" s="65"/>
      <c r="G14530" s="64"/>
    </row>
    <row r="14531" ht="15.0" customHeight="1">
      <c r="E14531" s="64"/>
      <c r="F14531" s="65"/>
      <c r="G14531" s="64"/>
    </row>
    <row r="14532" ht="15.0" customHeight="1">
      <c r="E14532" s="64"/>
      <c r="F14532" s="65"/>
      <c r="G14532" s="64"/>
    </row>
    <row r="14533" ht="15.0" customHeight="1">
      <c r="E14533" s="64"/>
      <c r="F14533" s="65"/>
      <c r="G14533" s="64"/>
    </row>
    <row r="14534" ht="15.0" customHeight="1">
      <c r="E14534" s="64"/>
      <c r="F14534" s="65"/>
      <c r="G14534" s="64"/>
    </row>
    <row r="14535" ht="15.0" customHeight="1">
      <c r="E14535" s="64"/>
      <c r="F14535" s="65"/>
      <c r="G14535" s="64"/>
    </row>
    <row r="14536" ht="15.0" customHeight="1">
      <c r="E14536" s="64"/>
      <c r="F14536" s="65"/>
      <c r="G14536" s="64"/>
    </row>
    <row r="14537" ht="15.0" customHeight="1">
      <c r="E14537" s="64"/>
      <c r="F14537" s="65"/>
      <c r="G14537" s="64"/>
    </row>
    <row r="14538" ht="15.0" customHeight="1">
      <c r="E14538" s="64"/>
      <c r="F14538" s="65"/>
      <c r="G14538" s="64"/>
    </row>
    <row r="14539" ht="15.0" customHeight="1">
      <c r="E14539" s="64"/>
      <c r="F14539" s="65"/>
      <c r="G14539" s="64"/>
    </row>
    <row r="14540" ht="15.0" customHeight="1">
      <c r="E14540" s="64"/>
      <c r="F14540" s="65"/>
      <c r="G14540" s="64"/>
    </row>
    <row r="14541" ht="15.0" customHeight="1">
      <c r="E14541" s="64"/>
      <c r="F14541" s="65"/>
      <c r="G14541" s="64"/>
    </row>
    <row r="14542" ht="15.0" customHeight="1">
      <c r="E14542" s="64"/>
      <c r="F14542" s="65"/>
      <c r="G14542" s="64"/>
    </row>
    <row r="14543" ht="15.0" customHeight="1">
      <c r="E14543" s="64"/>
      <c r="F14543" s="65"/>
      <c r="G14543" s="64"/>
    </row>
    <row r="14544" ht="15.0" customHeight="1">
      <c r="E14544" s="64"/>
      <c r="F14544" s="65"/>
      <c r="G14544" s="64"/>
    </row>
    <row r="14545" ht="15.0" customHeight="1">
      <c r="E14545" s="64"/>
      <c r="F14545" s="65"/>
      <c r="G14545" s="64"/>
    </row>
    <row r="14546" ht="15.0" customHeight="1">
      <c r="E14546" s="64"/>
      <c r="F14546" s="65"/>
      <c r="G14546" s="64"/>
    </row>
    <row r="14547" ht="15.0" customHeight="1">
      <c r="E14547" s="64"/>
      <c r="F14547" s="65"/>
      <c r="G14547" s="64"/>
    </row>
    <row r="14548" ht="15.0" customHeight="1">
      <c r="E14548" s="64"/>
      <c r="F14548" s="65"/>
      <c r="G14548" s="64"/>
    </row>
    <row r="14549" ht="15.0" customHeight="1">
      <c r="E14549" s="64"/>
      <c r="F14549" s="65"/>
      <c r="G14549" s="64"/>
    </row>
    <row r="14550" ht="15.0" customHeight="1">
      <c r="E14550" s="64"/>
      <c r="F14550" s="65"/>
      <c r="G14550" s="64"/>
    </row>
    <row r="14551" ht="15.0" customHeight="1">
      <c r="E14551" s="64"/>
      <c r="F14551" s="65"/>
      <c r="G14551" s="64"/>
    </row>
    <row r="14552" ht="15.0" customHeight="1">
      <c r="E14552" s="64"/>
      <c r="F14552" s="65"/>
      <c r="G14552" s="64"/>
    </row>
    <row r="14553" ht="15.0" customHeight="1">
      <c r="E14553" s="64"/>
      <c r="F14553" s="65"/>
      <c r="G14553" s="64"/>
    </row>
    <row r="14554" ht="15.0" customHeight="1">
      <c r="E14554" s="64"/>
      <c r="F14554" s="65"/>
      <c r="G14554" s="64"/>
    </row>
    <row r="14555" ht="15.0" customHeight="1">
      <c r="E14555" s="64"/>
      <c r="F14555" s="65"/>
      <c r="G14555" s="64"/>
    </row>
    <row r="14556" ht="15.0" customHeight="1">
      <c r="E14556" s="64"/>
      <c r="F14556" s="65"/>
      <c r="G14556" s="64"/>
    </row>
    <row r="14557" ht="15.0" customHeight="1">
      <c r="E14557" s="64"/>
      <c r="F14557" s="65"/>
      <c r="G14557" s="64"/>
    </row>
    <row r="14558" ht="15.0" customHeight="1">
      <c r="E14558" s="64"/>
      <c r="F14558" s="65"/>
      <c r="G14558" s="64"/>
    </row>
    <row r="14559" ht="15.0" customHeight="1">
      <c r="E14559" s="64"/>
      <c r="F14559" s="65"/>
      <c r="G14559" s="64"/>
    </row>
    <row r="14560" ht="15.0" customHeight="1">
      <c r="E14560" s="64"/>
      <c r="F14560" s="65"/>
      <c r="G14560" s="64"/>
    </row>
    <row r="14561" ht="15.0" customHeight="1">
      <c r="E14561" s="64"/>
      <c r="F14561" s="65"/>
      <c r="G14561" s="64"/>
    </row>
    <row r="14562" ht="15.0" customHeight="1">
      <c r="E14562" s="64"/>
      <c r="F14562" s="65"/>
      <c r="G14562" s="64"/>
    </row>
    <row r="14563" ht="15.0" customHeight="1">
      <c r="E14563" s="64"/>
      <c r="F14563" s="65"/>
      <c r="G14563" s="64"/>
    </row>
    <row r="14564" ht="15.0" customHeight="1">
      <c r="E14564" s="64"/>
      <c r="F14564" s="65"/>
      <c r="G14564" s="64"/>
    </row>
    <row r="14565" ht="15.0" customHeight="1">
      <c r="E14565" s="64"/>
      <c r="F14565" s="65"/>
      <c r="G14565" s="64"/>
    </row>
    <row r="14566" ht="15.0" customHeight="1">
      <c r="E14566" s="64"/>
      <c r="F14566" s="65"/>
      <c r="G14566" s="64"/>
    </row>
    <row r="14567" ht="15.0" customHeight="1">
      <c r="E14567" s="64"/>
      <c r="F14567" s="65"/>
      <c r="G14567" s="64"/>
    </row>
    <row r="14568" ht="15.0" customHeight="1">
      <c r="E14568" s="64"/>
      <c r="F14568" s="65"/>
      <c r="G14568" s="64"/>
    </row>
    <row r="14569" ht="15.0" customHeight="1">
      <c r="E14569" s="64"/>
      <c r="F14569" s="65"/>
      <c r="G14569" s="64"/>
    </row>
    <row r="14570" ht="15.0" customHeight="1">
      <c r="E14570" s="64"/>
      <c r="F14570" s="65"/>
      <c r="G14570" s="64"/>
    </row>
    <row r="14571" ht="15.0" customHeight="1">
      <c r="E14571" s="64"/>
      <c r="F14571" s="65"/>
      <c r="G14571" s="64"/>
    </row>
    <row r="14572" ht="15.0" customHeight="1">
      <c r="E14572" s="64"/>
      <c r="F14572" s="65"/>
      <c r="G14572" s="64"/>
    </row>
    <row r="14573" ht="15.0" customHeight="1">
      <c r="E14573" s="64"/>
      <c r="F14573" s="65"/>
      <c r="G14573" s="64"/>
    </row>
    <row r="14574" ht="15.0" customHeight="1">
      <c r="E14574" s="64"/>
      <c r="F14574" s="65"/>
      <c r="G14574" s="64"/>
    </row>
    <row r="14575" ht="15.0" customHeight="1">
      <c r="E14575" s="64"/>
      <c r="F14575" s="65"/>
      <c r="G14575" s="64"/>
    </row>
    <row r="14576" ht="15.0" customHeight="1">
      <c r="E14576" s="64"/>
      <c r="F14576" s="65"/>
      <c r="G14576" s="64"/>
    </row>
    <row r="14577" ht="15.0" customHeight="1">
      <c r="E14577" s="64"/>
      <c r="F14577" s="65"/>
      <c r="G14577" s="64"/>
    </row>
    <row r="14578" ht="15.0" customHeight="1">
      <c r="E14578" s="64"/>
      <c r="F14578" s="65"/>
      <c r="G14578" s="64"/>
    </row>
    <row r="14579" ht="15.0" customHeight="1">
      <c r="E14579" s="64"/>
      <c r="F14579" s="65"/>
      <c r="G14579" s="64"/>
    </row>
    <row r="14580" ht="15.0" customHeight="1">
      <c r="E14580" s="64"/>
      <c r="F14580" s="65"/>
      <c r="G14580" s="64"/>
    </row>
    <row r="14581" ht="15.0" customHeight="1">
      <c r="E14581" s="64"/>
      <c r="F14581" s="65"/>
      <c r="G14581" s="64"/>
    </row>
    <row r="14582" ht="15.0" customHeight="1">
      <c r="E14582" s="64"/>
      <c r="F14582" s="65"/>
      <c r="G14582" s="64"/>
    </row>
    <row r="14583" ht="15.0" customHeight="1">
      <c r="E14583" s="64"/>
      <c r="F14583" s="65"/>
      <c r="G14583" s="64"/>
    </row>
    <row r="14584" ht="15.0" customHeight="1">
      <c r="E14584" s="64"/>
      <c r="F14584" s="65"/>
      <c r="G14584" s="64"/>
    </row>
    <row r="14585" ht="15.0" customHeight="1">
      <c r="E14585" s="64"/>
      <c r="F14585" s="65"/>
      <c r="G14585" s="64"/>
    </row>
    <row r="14586" ht="15.0" customHeight="1">
      <c r="E14586" s="64"/>
      <c r="F14586" s="65"/>
      <c r="G14586" s="64"/>
    </row>
    <row r="14587" ht="15.0" customHeight="1">
      <c r="E14587" s="64"/>
      <c r="F14587" s="65"/>
      <c r="G14587" s="64"/>
    </row>
    <row r="14588" ht="15.0" customHeight="1">
      <c r="E14588" s="64"/>
      <c r="F14588" s="65"/>
      <c r="G14588" s="64"/>
    </row>
    <row r="14589" ht="15.0" customHeight="1">
      <c r="E14589" s="64"/>
      <c r="F14589" s="65"/>
      <c r="G14589" s="64"/>
    </row>
    <row r="14590" ht="15.0" customHeight="1">
      <c r="E14590" s="64"/>
      <c r="F14590" s="65"/>
      <c r="G14590" s="64"/>
    </row>
    <row r="14591" ht="15.0" customHeight="1">
      <c r="E14591" s="64"/>
      <c r="F14591" s="65"/>
      <c r="G14591" s="64"/>
    </row>
    <row r="14592" ht="15.0" customHeight="1">
      <c r="E14592" s="64"/>
      <c r="F14592" s="65"/>
      <c r="G14592" s="64"/>
    </row>
    <row r="14593" ht="15.0" customHeight="1">
      <c r="E14593" s="64"/>
      <c r="F14593" s="65"/>
      <c r="G14593" s="64"/>
    </row>
    <row r="14594" ht="15.0" customHeight="1">
      <c r="E14594" s="64"/>
      <c r="F14594" s="65"/>
      <c r="G14594" s="64"/>
    </row>
    <row r="14595" ht="15.0" customHeight="1">
      <c r="E14595" s="64"/>
      <c r="F14595" s="65"/>
      <c r="G14595" s="64"/>
    </row>
    <row r="14596" ht="15.0" customHeight="1">
      <c r="E14596" s="64"/>
      <c r="F14596" s="65"/>
      <c r="G14596" s="64"/>
    </row>
    <row r="14597" ht="15.0" customHeight="1">
      <c r="E14597" s="64"/>
      <c r="F14597" s="65"/>
      <c r="G14597" s="64"/>
    </row>
    <row r="14598" ht="15.0" customHeight="1">
      <c r="E14598" s="64"/>
      <c r="F14598" s="65"/>
      <c r="G14598" s="64"/>
    </row>
    <row r="14599" ht="15.0" customHeight="1">
      <c r="E14599" s="64"/>
      <c r="F14599" s="65"/>
      <c r="G14599" s="64"/>
    </row>
    <row r="14600" ht="15.0" customHeight="1">
      <c r="E14600" s="64"/>
      <c r="F14600" s="65"/>
      <c r="G14600" s="64"/>
    </row>
    <row r="14601" ht="15.0" customHeight="1">
      <c r="E14601" s="64"/>
      <c r="F14601" s="65"/>
      <c r="G14601" s="64"/>
    </row>
    <row r="14602" ht="15.0" customHeight="1">
      <c r="E14602" s="64"/>
      <c r="F14602" s="65"/>
      <c r="G14602" s="64"/>
    </row>
    <row r="14603" ht="15.0" customHeight="1">
      <c r="E14603" s="64"/>
      <c r="F14603" s="65"/>
      <c r="G14603" s="64"/>
    </row>
    <row r="14604" ht="15.0" customHeight="1">
      <c r="E14604" s="64"/>
      <c r="F14604" s="65"/>
      <c r="G14604" s="64"/>
    </row>
    <row r="14605" ht="15.0" customHeight="1">
      <c r="E14605" s="64"/>
      <c r="F14605" s="65"/>
      <c r="G14605" s="64"/>
    </row>
    <row r="14606" ht="15.0" customHeight="1">
      <c r="E14606" s="64"/>
      <c r="F14606" s="65"/>
      <c r="G14606" s="64"/>
    </row>
    <row r="14607" ht="15.0" customHeight="1">
      <c r="E14607" s="64"/>
      <c r="F14607" s="65"/>
      <c r="G14607" s="64"/>
    </row>
    <row r="14608" ht="15.0" customHeight="1">
      <c r="E14608" s="64"/>
      <c r="F14608" s="65"/>
      <c r="G14608" s="64"/>
    </row>
    <row r="14609" ht="15.0" customHeight="1">
      <c r="E14609" s="64"/>
      <c r="F14609" s="65"/>
      <c r="G14609" s="64"/>
    </row>
    <row r="14610" ht="15.0" customHeight="1">
      <c r="E14610" s="64"/>
      <c r="F14610" s="65"/>
      <c r="G14610" s="64"/>
    </row>
    <row r="14611" ht="15.0" customHeight="1">
      <c r="E14611" s="64"/>
      <c r="F14611" s="65"/>
      <c r="G14611" s="64"/>
    </row>
    <row r="14612" ht="15.0" customHeight="1">
      <c r="E14612" s="64"/>
      <c r="F14612" s="65"/>
      <c r="G14612" s="64"/>
    </row>
    <row r="14613" ht="15.0" customHeight="1">
      <c r="E14613" s="64"/>
      <c r="F14613" s="65"/>
      <c r="G14613" s="64"/>
    </row>
    <row r="14614" ht="15.0" customHeight="1">
      <c r="E14614" s="64"/>
      <c r="F14614" s="65"/>
      <c r="G14614" s="64"/>
    </row>
    <row r="14615" ht="15.0" customHeight="1">
      <c r="E14615" s="64"/>
      <c r="F14615" s="65"/>
      <c r="G14615" s="64"/>
    </row>
    <row r="14616" ht="15.0" customHeight="1">
      <c r="E14616" s="64"/>
      <c r="F14616" s="65"/>
      <c r="G14616" s="64"/>
    </row>
    <row r="14617" ht="15.0" customHeight="1">
      <c r="E14617" s="64"/>
      <c r="F14617" s="65"/>
      <c r="G14617" s="64"/>
    </row>
    <row r="14618" ht="15.0" customHeight="1">
      <c r="E14618" s="64"/>
      <c r="F14618" s="65"/>
      <c r="G14618" s="64"/>
    </row>
    <row r="14619" ht="15.0" customHeight="1">
      <c r="E14619" s="64"/>
      <c r="F14619" s="65"/>
      <c r="G14619" s="64"/>
    </row>
    <row r="14620" ht="15.0" customHeight="1">
      <c r="E14620" s="64"/>
      <c r="F14620" s="65"/>
      <c r="G14620" s="64"/>
    </row>
    <row r="14621" ht="15.0" customHeight="1">
      <c r="E14621" s="64"/>
      <c r="F14621" s="65"/>
      <c r="G14621" s="64"/>
    </row>
    <row r="14622" ht="15.0" customHeight="1">
      <c r="E14622" s="64"/>
      <c r="F14622" s="65"/>
      <c r="G14622" s="64"/>
    </row>
    <row r="14623" ht="15.0" customHeight="1">
      <c r="E14623" s="64"/>
      <c r="F14623" s="65"/>
      <c r="G14623" s="64"/>
    </row>
    <row r="14624" ht="15.0" customHeight="1">
      <c r="E14624" s="64"/>
      <c r="F14624" s="65"/>
      <c r="G14624" s="64"/>
    </row>
    <row r="14625" ht="15.0" customHeight="1">
      <c r="E14625" s="64"/>
      <c r="F14625" s="65"/>
      <c r="G14625" s="64"/>
    </row>
    <row r="14626" ht="15.0" customHeight="1">
      <c r="E14626" s="64"/>
      <c r="F14626" s="65"/>
      <c r="G14626" s="64"/>
    </row>
    <row r="14627" ht="15.0" customHeight="1">
      <c r="E14627" s="64"/>
      <c r="F14627" s="65"/>
      <c r="G14627" s="64"/>
    </row>
    <row r="14628" ht="15.0" customHeight="1">
      <c r="E14628" s="64"/>
      <c r="F14628" s="65"/>
      <c r="G14628" s="64"/>
    </row>
    <row r="14629" ht="15.0" customHeight="1">
      <c r="E14629" s="64"/>
      <c r="F14629" s="65"/>
      <c r="G14629" s="64"/>
    </row>
    <row r="14630" ht="15.0" customHeight="1">
      <c r="E14630" s="64"/>
      <c r="F14630" s="65"/>
      <c r="G14630" s="64"/>
    </row>
    <row r="14631" ht="15.0" customHeight="1">
      <c r="E14631" s="64"/>
      <c r="F14631" s="65"/>
      <c r="G14631" s="64"/>
    </row>
    <row r="14632" ht="15.0" customHeight="1">
      <c r="E14632" s="64"/>
      <c r="F14632" s="65"/>
      <c r="G14632" s="64"/>
    </row>
    <row r="14633" ht="15.0" customHeight="1">
      <c r="E14633" s="64"/>
      <c r="F14633" s="65"/>
      <c r="G14633" s="64"/>
    </row>
    <row r="14634" ht="15.0" customHeight="1">
      <c r="E14634" s="64"/>
      <c r="F14634" s="65"/>
      <c r="G14634" s="64"/>
    </row>
    <row r="14635" ht="15.0" customHeight="1">
      <c r="E14635" s="64"/>
      <c r="F14635" s="65"/>
      <c r="G14635" s="64"/>
    </row>
    <row r="14636" ht="15.0" customHeight="1">
      <c r="E14636" s="64"/>
      <c r="F14636" s="65"/>
      <c r="G14636" s="64"/>
    </row>
    <row r="14637" ht="15.0" customHeight="1">
      <c r="E14637" s="64"/>
      <c r="F14637" s="65"/>
      <c r="G14637" s="64"/>
    </row>
    <row r="14638" ht="15.0" customHeight="1">
      <c r="E14638" s="64"/>
      <c r="F14638" s="65"/>
      <c r="G14638" s="64"/>
    </row>
    <row r="14639" ht="15.0" customHeight="1">
      <c r="E14639" s="64"/>
      <c r="F14639" s="65"/>
      <c r="G14639" s="64"/>
    </row>
    <row r="14640" ht="15.0" customHeight="1">
      <c r="E14640" s="64"/>
      <c r="F14640" s="65"/>
      <c r="G14640" s="64"/>
    </row>
    <row r="14641" ht="15.0" customHeight="1">
      <c r="E14641" s="64"/>
      <c r="F14641" s="65"/>
      <c r="G14641" s="64"/>
    </row>
    <row r="14642" ht="15.0" customHeight="1">
      <c r="E14642" s="64"/>
      <c r="F14642" s="65"/>
      <c r="G14642" s="64"/>
    </row>
    <row r="14643" ht="15.0" customHeight="1">
      <c r="E14643" s="64"/>
      <c r="F14643" s="65"/>
      <c r="G14643" s="64"/>
    </row>
    <row r="14644" ht="15.0" customHeight="1">
      <c r="E14644" s="64"/>
      <c r="F14644" s="65"/>
      <c r="G14644" s="64"/>
    </row>
    <row r="14645" ht="15.0" customHeight="1">
      <c r="E14645" s="64"/>
      <c r="F14645" s="65"/>
      <c r="G14645" s="64"/>
    </row>
    <row r="14646" ht="15.0" customHeight="1">
      <c r="E14646" s="64"/>
      <c r="F14646" s="65"/>
      <c r="G14646" s="64"/>
    </row>
    <row r="14647" ht="15.0" customHeight="1">
      <c r="E14647" s="64"/>
      <c r="F14647" s="65"/>
      <c r="G14647" s="64"/>
    </row>
    <row r="14648" ht="15.0" customHeight="1">
      <c r="E14648" s="64"/>
      <c r="F14648" s="65"/>
      <c r="G14648" s="64"/>
    </row>
    <row r="14649" ht="15.0" customHeight="1">
      <c r="E14649" s="64"/>
      <c r="F14649" s="65"/>
      <c r="G14649" s="64"/>
    </row>
    <row r="14650" ht="15.0" customHeight="1">
      <c r="E14650" s="64"/>
      <c r="F14650" s="65"/>
      <c r="G14650" s="64"/>
    </row>
    <row r="14651" ht="15.0" customHeight="1">
      <c r="E14651" s="64"/>
      <c r="F14651" s="65"/>
      <c r="G14651" s="64"/>
    </row>
    <row r="14652" ht="15.0" customHeight="1">
      <c r="E14652" s="64"/>
      <c r="F14652" s="65"/>
      <c r="G14652" s="64"/>
    </row>
    <row r="14653" ht="15.0" customHeight="1">
      <c r="E14653" s="64"/>
      <c r="F14653" s="65"/>
      <c r="G14653" s="64"/>
    </row>
    <row r="14654" ht="15.0" customHeight="1">
      <c r="E14654" s="64"/>
      <c r="F14654" s="65"/>
      <c r="G14654" s="64"/>
    </row>
    <row r="14655" ht="15.0" customHeight="1">
      <c r="E14655" s="64"/>
      <c r="F14655" s="65"/>
      <c r="G14655" s="64"/>
    </row>
    <row r="14656" ht="15.0" customHeight="1">
      <c r="E14656" s="64"/>
      <c r="F14656" s="65"/>
      <c r="G14656" s="64"/>
    </row>
    <row r="14657" ht="15.0" customHeight="1">
      <c r="E14657" s="64"/>
      <c r="F14657" s="65"/>
      <c r="G14657" s="64"/>
    </row>
    <row r="14658" ht="15.0" customHeight="1">
      <c r="E14658" s="64"/>
      <c r="F14658" s="65"/>
      <c r="G14658" s="64"/>
    </row>
    <row r="14659" ht="15.0" customHeight="1">
      <c r="E14659" s="64"/>
      <c r="F14659" s="65"/>
      <c r="G14659" s="64"/>
    </row>
    <row r="14660" ht="15.0" customHeight="1">
      <c r="E14660" s="64"/>
      <c r="F14660" s="65"/>
      <c r="G14660" s="64"/>
    </row>
    <row r="14661" ht="15.0" customHeight="1">
      <c r="E14661" s="64"/>
      <c r="F14661" s="65"/>
      <c r="G14661" s="64"/>
    </row>
    <row r="14662" ht="15.0" customHeight="1">
      <c r="E14662" s="64"/>
      <c r="F14662" s="65"/>
      <c r="G14662" s="64"/>
    </row>
    <row r="14663" ht="15.0" customHeight="1">
      <c r="E14663" s="64"/>
      <c r="F14663" s="65"/>
      <c r="G14663" s="64"/>
    </row>
    <row r="14664" ht="15.0" customHeight="1">
      <c r="E14664" s="64"/>
      <c r="F14664" s="65"/>
      <c r="G14664" s="64"/>
    </row>
    <row r="14665" ht="15.0" customHeight="1">
      <c r="E14665" s="64"/>
      <c r="F14665" s="65"/>
      <c r="G14665" s="64"/>
    </row>
    <row r="14666" ht="15.0" customHeight="1">
      <c r="E14666" s="64"/>
      <c r="F14666" s="65"/>
      <c r="G14666" s="64"/>
    </row>
    <row r="14667" ht="15.0" customHeight="1">
      <c r="E14667" s="64"/>
      <c r="F14667" s="65"/>
      <c r="G14667" s="64"/>
    </row>
    <row r="14668" ht="15.0" customHeight="1">
      <c r="E14668" s="64"/>
      <c r="F14668" s="65"/>
      <c r="G14668" s="64"/>
    </row>
    <row r="14669" ht="15.0" customHeight="1">
      <c r="E14669" s="64"/>
      <c r="F14669" s="65"/>
      <c r="G14669" s="64"/>
    </row>
    <row r="14670" ht="15.0" customHeight="1">
      <c r="E14670" s="64"/>
      <c r="F14670" s="65"/>
      <c r="G14670" s="64"/>
    </row>
    <row r="14671" ht="15.0" customHeight="1">
      <c r="E14671" s="64"/>
      <c r="F14671" s="65"/>
      <c r="G14671" s="64"/>
    </row>
    <row r="14672" ht="15.0" customHeight="1">
      <c r="E14672" s="64"/>
      <c r="F14672" s="65"/>
      <c r="G14672" s="64"/>
    </row>
    <row r="14673" ht="15.0" customHeight="1">
      <c r="E14673" s="64"/>
      <c r="F14673" s="65"/>
      <c r="G14673" s="64"/>
    </row>
    <row r="14674" ht="15.0" customHeight="1">
      <c r="E14674" s="64"/>
      <c r="F14674" s="65"/>
      <c r="G14674" s="64"/>
    </row>
    <row r="14675" ht="15.0" customHeight="1">
      <c r="E14675" s="64"/>
      <c r="F14675" s="65"/>
      <c r="G14675" s="64"/>
    </row>
    <row r="14676" ht="15.0" customHeight="1">
      <c r="E14676" s="64"/>
      <c r="F14676" s="65"/>
      <c r="G14676" s="64"/>
    </row>
    <row r="14677" ht="15.0" customHeight="1">
      <c r="E14677" s="64"/>
      <c r="F14677" s="65"/>
      <c r="G14677" s="64"/>
    </row>
    <row r="14678" ht="15.0" customHeight="1">
      <c r="E14678" s="64"/>
      <c r="F14678" s="65"/>
      <c r="G14678" s="64"/>
    </row>
    <row r="14679" ht="15.0" customHeight="1">
      <c r="E14679" s="64"/>
      <c r="F14679" s="65"/>
      <c r="G14679" s="64"/>
    </row>
    <row r="14680" ht="15.0" customHeight="1">
      <c r="E14680" s="64"/>
      <c r="F14680" s="65"/>
      <c r="G14680" s="64"/>
    </row>
    <row r="14681" ht="15.0" customHeight="1">
      <c r="E14681" s="64"/>
      <c r="F14681" s="65"/>
      <c r="G14681" s="64"/>
    </row>
    <row r="14682" ht="15.0" customHeight="1">
      <c r="E14682" s="64"/>
      <c r="F14682" s="65"/>
      <c r="G14682" s="64"/>
    </row>
    <row r="14683" ht="15.0" customHeight="1">
      <c r="E14683" s="64"/>
      <c r="F14683" s="65"/>
      <c r="G14683" s="64"/>
    </row>
    <row r="14684" ht="15.0" customHeight="1">
      <c r="E14684" s="64"/>
      <c r="F14684" s="65"/>
      <c r="G14684" s="64"/>
    </row>
    <row r="14685" ht="15.0" customHeight="1">
      <c r="E14685" s="64"/>
      <c r="F14685" s="65"/>
      <c r="G14685" s="64"/>
    </row>
    <row r="14686" ht="15.0" customHeight="1">
      <c r="E14686" s="64"/>
      <c r="F14686" s="65"/>
      <c r="G14686" s="64"/>
    </row>
    <row r="14687" ht="15.0" customHeight="1">
      <c r="E14687" s="64"/>
      <c r="F14687" s="65"/>
      <c r="G14687" s="64"/>
    </row>
    <row r="14688" ht="15.0" customHeight="1">
      <c r="E14688" s="64"/>
      <c r="F14688" s="65"/>
      <c r="G14688" s="64"/>
    </row>
    <row r="14689" ht="15.0" customHeight="1">
      <c r="E14689" s="64"/>
      <c r="F14689" s="65"/>
      <c r="G14689" s="64"/>
    </row>
    <row r="14690" ht="15.0" customHeight="1">
      <c r="E14690" s="64"/>
      <c r="F14690" s="65"/>
      <c r="G14690" s="64"/>
    </row>
    <row r="14691" ht="15.0" customHeight="1">
      <c r="E14691" s="64"/>
      <c r="F14691" s="65"/>
      <c r="G14691" s="64"/>
    </row>
    <row r="14692" ht="15.0" customHeight="1">
      <c r="E14692" s="64"/>
      <c r="F14692" s="65"/>
      <c r="G14692" s="64"/>
    </row>
    <row r="14693" ht="15.0" customHeight="1">
      <c r="E14693" s="64"/>
      <c r="F14693" s="65"/>
      <c r="G14693" s="64"/>
    </row>
    <row r="14694" ht="15.0" customHeight="1">
      <c r="E14694" s="64"/>
      <c r="F14694" s="65"/>
      <c r="G14694" s="64"/>
    </row>
    <row r="14695" ht="15.0" customHeight="1">
      <c r="E14695" s="64"/>
      <c r="F14695" s="65"/>
      <c r="G14695" s="64"/>
    </row>
    <row r="14696" ht="15.0" customHeight="1">
      <c r="E14696" s="64"/>
      <c r="F14696" s="65"/>
      <c r="G14696" s="64"/>
    </row>
    <row r="14697" ht="15.0" customHeight="1">
      <c r="E14697" s="64"/>
      <c r="F14697" s="65"/>
      <c r="G14697" s="64"/>
    </row>
    <row r="14698" ht="15.0" customHeight="1">
      <c r="E14698" s="64"/>
      <c r="F14698" s="65"/>
      <c r="G14698" s="64"/>
    </row>
    <row r="14699" ht="15.0" customHeight="1">
      <c r="E14699" s="64"/>
      <c r="F14699" s="65"/>
      <c r="G14699" s="64"/>
    </row>
    <row r="14700" ht="15.0" customHeight="1">
      <c r="E14700" s="64"/>
      <c r="F14700" s="65"/>
      <c r="G14700" s="64"/>
    </row>
    <row r="14701" ht="15.0" customHeight="1">
      <c r="E14701" s="64"/>
      <c r="F14701" s="65"/>
      <c r="G14701" s="64"/>
    </row>
    <row r="14702" ht="15.0" customHeight="1">
      <c r="E14702" s="64"/>
      <c r="F14702" s="65"/>
      <c r="G14702" s="64"/>
    </row>
    <row r="14703" ht="15.0" customHeight="1">
      <c r="E14703" s="64"/>
      <c r="F14703" s="65"/>
      <c r="G14703" s="64"/>
    </row>
    <row r="14704" ht="15.0" customHeight="1">
      <c r="E14704" s="64"/>
      <c r="F14704" s="65"/>
      <c r="G14704" s="64"/>
    </row>
    <row r="14705" ht="15.0" customHeight="1">
      <c r="E14705" s="64"/>
      <c r="F14705" s="65"/>
      <c r="G14705" s="64"/>
    </row>
    <row r="14706" ht="15.0" customHeight="1">
      <c r="E14706" s="64"/>
      <c r="F14706" s="65"/>
      <c r="G14706" s="64"/>
    </row>
    <row r="14707" ht="15.0" customHeight="1">
      <c r="E14707" s="64"/>
      <c r="F14707" s="65"/>
      <c r="G14707" s="64"/>
    </row>
    <row r="14708" ht="15.0" customHeight="1">
      <c r="E14708" s="64"/>
      <c r="F14708" s="65"/>
      <c r="G14708" s="64"/>
    </row>
    <row r="14709" ht="15.0" customHeight="1">
      <c r="E14709" s="64"/>
      <c r="F14709" s="65"/>
      <c r="G14709" s="64"/>
    </row>
    <row r="14710" ht="15.0" customHeight="1">
      <c r="E14710" s="64"/>
      <c r="F14710" s="65"/>
      <c r="G14710" s="64"/>
    </row>
    <row r="14711" ht="15.0" customHeight="1">
      <c r="E14711" s="64"/>
      <c r="F14711" s="65"/>
      <c r="G14711" s="64"/>
    </row>
    <row r="14712" ht="15.0" customHeight="1">
      <c r="E14712" s="64"/>
      <c r="F14712" s="65"/>
      <c r="G14712" s="64"/>
    </row>
    <row r="14713" ht="15.0" customHeight="1">
      <c r="E14713" s="64"/>
      <c r="F14713" s="65"/>
      <c r="G14713" s="64"/>
    </row>
    <row r="14714" ht="15.0" customHeight="1">
      <c r="E14714" s="64"/>
      <c r="F14714" s="65"/>
      <c r="G14714" s="64"/>
    </row>
    <row r="14715" ht="15.0" customHeight="1">
      <c r="E14715" s="64"/>
      <c r="F14715" s="65"/>
      <c r="G14715" s="64"/>
    </row>
    <row r="14716" ht="15.0" customHeight="1">
      <c r="E14716" s="64"/>
      <c r="F14716" s="65"/>
      <c r="G14716" s="64"/>
    </row>
    <row r="14717" ht="15.0" customHeight="1">
      <c r="E14717" s="64"/>
      <c r="F14717" s="65"/>
      <c r="G14717" s="64"/>
    </row>
    <row r="14718" ht="15.0" customHeight="1">
      <c r="E14718" s="64"/>
      <c r="F14718" s="65"/>
      <c r="G14718" s="64"/>
    </row>
    <row r="14719" ht="15.0" customHeight="1">
      <c r="E14719" s="64"/>
      <c r="F14719" s="65"/>
      <c r="G14719" s="64"/>
    </row>
    <row r="14720" ht="15.0" customHeight="1">
      <c r="E14720" s="64"/>
      <c r="F14720" s="65"/>
      <c r="G14720" s="64"/>
    </row>
    <row r="14721" ht="15.0" customHeight="1">
      <c r="E14721" s="64"/>
      <c r="F14721" s="65"/>
      <c r="G14721" s="64"/>
    </row>
    <row r="14722" ht="15.0" customHeight="1">
      <c r="E14722" s="64"/>
      <c r="F14722" s="65"/>
      <c r="G14722" s="64"/>
    </row>
    <row r="14723" ht="15.0" customHeight="1">
      <c r="E14723" s="64"/>
      <c r="F14723" s="65"/>
      <c r="G14723" s="64"/>
    </row>
    <row r="14724" ht="15.0" customHeight="1">
      <c r="E14724" s="64"/>
      <c r="F14724" s="65"/>
      <c r="G14724" s="64"/>
    </row>
    <row r="14725" ht="15.0" customHeight="1">
      <c r="E14725" s="64"/>
      <c r="F14725" s="65"/>
      <c r="G14725" s="64"/>
    </row>
    <row r="14726" ht="15.0" customHeight="1">
      <c r="E14726" s="64"/>
      <c r="F14726" s="65"/>
      <c r="G14726" s="64"/>
    </row>
    <row r="14727" ht="15.0" customHeight="1">
      <c r="E14727" s="64"/>
      <c r="F14727" s="65"/>
      <c r="G14727" s="64"/>
    </row>
    <row r="14728" ht="15.0" customHeight="1">
      <c r="E14728" s="64"/>
      <c r="F14728" s="65"/>
      <c r="G14728" s="64"/>
    </row>
    <row r="14729" ht="15.0" customHeight="1">
      <c r="E14729" s="64"/>
      <c r="F14729" s="65"/>
      <c r="G14729" s="64"/>
    </row>
    <row r="14730" ht="15.0" customHeight="1">
      <c r="E14730" s="64"/>
      <c r="F14730" s="65"/>
      <c r="G14730" s="64"/>
    </row>
    <row r="14731" ht="15.0" customHeight="1">
      <c r="E14731" s="64"/>
      <c r="F14731" s="65"/>
      <c r="G14731" s="64"/>
    </row>
    <row r="14732" ht="15.0" customHeight="1">
      <c r="E14732" s="64"/>
      <c r="F14732" s="65"/>
      <c r="G14732" s="64"/>
    </row>
    <row r="14733" ht="15.0" customHeight="1">
      <c r="E14733" s="64"/>
      <c r="F14733" s="65"/>
      <c r="G14733" s="64"/>
    </row>
    <row r="14734" ht="15.0" customHeight="1">
      <c r="E14734" s="64"/>
      <c r="F14734" s="65"/>
      <c r="G14734" s="64"/>
    </row>
    <row r="14735" ht="15.0" customHeight="1">
      <c r="E14735" s="64"/>
      <c r="F14735" s="65"/>
      <c r="G14735" s="64"/>
    </row>
    <row r="14736" ht="15.0" customHeight="1">
      <c r="E14736" s="64"/>
      <c r="F14736" s="65"/>
      <c r="G14736" s="64"/>
    </row>
    <row r="14737" ht="15.0" customHeight="1">
      <c r="E14737" s="64"/>
      <c r="F14737" s="65"/>
      <c r="G14737" s="64"/>
    </row>
    <row r="14738" ht="15.0" customHeight="1">
      <c r="E14738" s="64"/>
      <c r="F14738" s="65"/>
      <c r="G14738" s="64"/>
    </row>
    <row r="14739" ht="15.0" customHeight="1">
      <c r="E14739" s="64"/>
      <c r="F14739" s="65"/>
      <c r="G14739" s="64"/>
    </row>
    <row r="14740" ht="15.0" customHeight="1">
      <c r="E14740" s="64"/>
      <c r="F14740" s="65"/>
      <c r="G14740" s="64"/>
    </row>
    <row r="14741" ht="15.0" customHeight="1">
      <c r="E14741" s="64"/>
      <c r="F14741" s="65"/>
      <c r="G14741" s="64"/>
    </row>
    <row r="14742" ht="15.0" customHeight="1">
      <c r="E14742" s="64"/>
      <c r="F14742" s="65"/>
      <c r="G14742" s="64"/>
    </row>
    <row r="14743" ht="15.0" customHeight="1">
      <c r="E14743" s="64"/>
      <c r="F14743" s="65"/>
      <c r="G14743" s="64"/>
    </row>
    <row r="14744" ht="15.0" customHeight="1">
      <c r="E14744" s="64"/>
      <c r="F14744" s="65"/>
      <c r="G14744" s="64"/>
    </row>
    <row r="14745" ht="15.0" customHeight="1">
      <c r="E14745" s="64"/>
      <c r="F14745" s="65"/>
      <c r="G14745" s="64"/>
    </row>
    <row r="14746" ht="15.0" customHeight="1">
      <c r="E14746" s="64"/>
      <c r="F14746" s="65"/>
      <c r="G14746" s="64"/>
    </row>
    <row r="14747" ht="15.0" customHeight="1">
      <c r="E14747" s="64"/>
      <c r="F14747" s="65"/>
      <c r="G14747" s="64"/>
    </row>
    <row r="14748" ht="15.0" customHeight="1">
      <c r="E14748" s="64"/>
      <c r="F14748" s="65"/>
      <c r="G14748" s="64"/>
    </row>
    <row r="14749" ht="15.0" customHeight="1">
      <c r="E14749" s="64"/>
      <c r="F14749" s="65"/>
      <c r="G14749" s="64"/>
    </row>
    <row r="14750" ht="15.0" customHeight="1">
      <c r="E14750" s="64"/>
      <c r="F14750" s="65"/>
      <c r="G14750" s="64"/>
    </row>
    <row r="14751" ht="15.0" customHeight="1">
      <c r="E14751" s="64"/>
      <c r="F14751" s="65"/>
      <c r="G14751" s="64"/>
    </row>
    <row r="14752" ht="15.0" customHeight="1">
      <c r="E14752" s="64"/>
      <c r="F14752" s="65"/>
      <c r="G14752" s="64"/>
    </row>
    <row r="14753" ht="15.0" customHeight="1">
      <c r="E14753" s="64"/>
      <c r="F14753" s="65"/>
      <c r="G14753" s="64"/>
    </row>
    <row r="14754" ht="15.0" customHeight="1">
      <c r="E14754" s="64"/>
      <c r="F14754" s="65"/>
      <c r="G14754" s="64"/>
    </row>
    <row r="14755" ht="15.0" customHeight="1">
      <c r="E14755" s="64"/>
      <c r="F14755" s="65"/>
      <c r="G14755" s="64"/>
    </row>
    <row r="14756" ht="15.0" customHeight="1">
      <c r="E14756" s="64"/>
      <c r="F14756" s="65"/>
      <c r="G14756" s="64"/>
    </row>
    <row r="14757" ht="15.0" customHeight="1">
      <c r="E14757" s="64"/>
      <c r="F14757" s="65"/>
      <c r="G14757" s="64"/>
    </row>
    <row r="14758" ht="15.0" customHeight="1">
      <c r="E14758" s="64"/>
      <c r="F14758" s="65"/>
      <c r="G14758" s="64"/>
    </row>
    <row r="14759" ht="15.0" customHeight="1">
      <c r="E14759" s="64"/>
      <c r="F14759" s="65"/>
      <c r="G14759" s="64"/>
    </row>
    <row r="14760" ht="15.0" customHeight="1">
      <c r="E14760" s="64"/>
      <c r="F14760" s="65"/>
      <c r="G14760" s="64"/>
    </row>
    <row r="14761" ht="15.0" customHeight="1">
      <c r="E14761" s="64"/>
      <c r="F14761" s="65"/>
      <c r="G14761" s="64"/>
    </row>
    <row r="14762" ht="15.0" customHeight="1">
      <c r="E14762" s="64"/>
      <c r="F14762" s="65"/>
      <c r="G14762" s="64"/>
    </row>
    <row r="14763" ht="15.0" customHeight="1">
      <c r="E14763" s="64"/>
      <c r="F14763" s="65"/>
      <c r="G14763" s="64"/>
    </row>
    <row r="14764" ht="15.0" customHeight="1">
      <c r="E14764" s="64"/>
      <c r="F14764" s="65"/>
      <c r="G14764" s="64"/>
    </row>
    <row r="14765" ht="15.0" customHeight="1">
      <c r="E14765" s="64"/>
      <c r="F14765" s="65"/>
      <c r="G14765" s="64"/>
    </row>
    <row r="14766" ht="15.0" customHeight="1">
      <c r="E14766" s="64"/>
      <c r="F14766" s="65"/>
      <c r="G14766" s="64"/>
    </row>
    <row r="14767" ht="15.0" customHeight="1">
      <c r="E14767" s="64"/>
      <c r="F14767" s="65"/>
      <c r="G14767" s="64"/>
    </row>
    <row r="14768" ht="15.0" customHeight="1">
      <c r="E14768" s="64"/>
      <c r="F14768" s="65"/>
      <c r="G14768" s="64"/>
    </row>
    <row r="14769" ht="15.0" customHeight="1">
      <c r="E14769" s="64"/>
      <c r="F14769" s="65"/>
      <c r="G14769" s="64"/>
    </row>
    <row r="14770" ht="15.0" customHeight="1">
      <c r="E14770" s="64"/>
      <c r="F14770" s="65"/>
      <c r="G14770" s="64"/>
    </row>
    <row r="14771" ht="15.0" customHeight="1">
      <c r="E14771" s="64"/>
      <c r="F14771" s="65"/>
      <c r="G14771" s="64"/>
    </row>
    <row r="14772" ht="15.0" customHeight="1">
      <c r="E14772" s="64"/>
      <c r="F14772" s="65"/>
      <c r="G14772" s="64"/>
    </row>
    <row r="14773" ht="15.0" customHeight="1">
      <c r="E14773" s="64"/>
      <c r="F14773" s="65"/>
      <c r="G14773" s="64"/>
    </row>
    <row r="14774" ht="15.0" customHeight="1">
      <c r="E14774" s="64"/>
      <c r="F14774" s="65"/>
      <c r="G14774" s="64"/>
    </row>
    <row r="14775" ht="15.0" customHeight="1">
      <c r="E14775" s="64"/>
      <c r="F14775" s="65"/>
      <c r="G14775" s="64"/>
    </row>
    <row r="14776" ht="15.0" customHeight="1">
      <c r="E14776" s="64"/>
      <c r="F14776" s="65"/>
      <c r="G14776" s="64"/>
    </row>
    <row r="14777" ht="15.0" customHeight="1">
      <c r="E14777" s="64"/>
      <c r="F14777" s="65"/>
      <c r="G14777" s="64"/>
    </row>
    <row r="14778" ht="15.0" customHeight="1">
      <c r="E14778" s="64"/>
      <c r="F14778" s="65"/>
      <c r="G14778" s="64"/>
    </row>
    <row r="14779" ht="15.0" customHeight="1">
      <c r="E14779" s="64"/>
      <c r="F14779" s="65"/>
      <c r="G14779" s="64"/>
    </row>
    <row r="14780" ht="15.0" customHeight="1">
      <c r="E14780" s="64"/>
      <c r="F14780" s="65"/>
      <c r="G14780" s="64"/>
    </row>
    <row r="14781" ht="15.0" customHeight="1">
      <c r="E14781" s="64"/>
      <c r="F14781" s="65"/>
      <c r="G14781" s="64"/>
    </row>
    <row r="14782" ht="15.0" customHeight="1">
      <c r="E14782" s="64"/>
      <c r="F14782" s="65"/>
      <c r="G14782" s="64"/>
    </row>
    <row r="14783" ht="15.0" customHeight="1">
      <c r="E14783" s="64"/>
      <c r="F14783" s="65"/>
      <c r="G14783" s="64"/>
    </row>
    <row r="14784" ht="15.0" customHeight="1">
      <c r="E14784" s="64"/>
      <c r="F14784" s="65"/>
      <c r="G14784" s="64"/>
    </row>
    <row r="14785" ht="15.0" customHeight="1">
      <c r="E14785" s="64"/>
      <c r="F14785" s="65"/>
      <c r="G14785" s="64"/>
    </row>
    <row r="14786" ht="15.0" customHeight="1">
      <c r="E14786" s="64"/>
      <c r="F14786" s="65"/>
      <c r="G14786" s="64"/>
    </row>
    <row r="14787" ht="15.0" customHeight="1">
      <c r="E14787" s="64"/>
      <c r="F14787" s="65"/>
      <c r="G14787" s="64"/>
    </row>
    <row r="14788" ht="15.0" customHeight="1">
      <c r="E14788" s="64"/>
      <c r="F14788" s="65"/>
      <c r="G14788" s="64"/>
    </row>
    <row r="14789" ht="15.0" customHeight="1">
      <c r="E14789" s="64"/>
      <c r="F14789" s="65"/>
      <c r="G14789" s="64"/>
    </row>
    <row r="14790" ht="15.0" customHeight="1">
      <c r="E14790" s="64"/>
      <c r="F14790" s="65"/>
      <c r="G14790" s="64"/>
    </row>
    <row r="14791" ht="15.0" customHeight="1">
      <c r="E14791" s="64"/>
      <c r="F14791" s="65"/>
      <c r="G14791" s="64"/>
    </row>
    <row r="14792" ht="15.0" customHeight="1">
      <c r="E14792" s="64"/>
      <c r="F14792" s="65"/>
      <c r="G14792" s="64"/>
    </row>
    <row r="14793" ht="15.0" customHeight="1">
      <c r="E14793" s="64"/>
      <c r="F14793" s="65"/>
      <c r="G14793" s="64"/>
    </row>
    <row r="14794" ht="15.0" customHeight="1">
      <c r="E14794" s="64"/>
      <c r="F14794" s="65"/>
      <c r="G14794" s="64"/>
    </row>
    <row r="14795" ht="15.0" customHeight="1">
      <c r="E14795" s="64"/>
      <c r="F14795" s="65"/>
      <c r="G14795" s="64"/>
    </row>
    <row r="14796" ht="15.0" customHeight="1">
      <c r="E14796" s="64"/>
      <c r="F14796" s="65"/>
      <c r="G14796" s="64"/>
    </row>
    <row r="14797" ht="15.0" customHeight="1">
      <c r="E14797" s="64"/>
      <c r="F14797" s="65"/>
      <c r="G14797" s="64"/>
    </row>
    <row r="14798" ht="15.0" customHeight="1">
      <c r="E14798" s="64"/>
      <c r="F14798" s="65"/>
      <c r="G14798" s="64"/>
    </row>
    <row r="14799" ht="15.0" customHeight="1">
      <c r="E14799" s="64"/>
      <c r="F14799" s="65"/>
      <c r="G14799" s="64"/>
    </row>
    <row r="14800" ht="15.0" customHeight="1">
      <c r="E14800" s="64"/>
      <c r="F14800" s="65"/>
      <c r="G14800" s="64"/>
    </row>
    <row r="14801" ht="15.0" customHeight="1">
      <c r="E14801" s="64"/>
      <c r="F14801" s="65"/>
      <c r="G14801" s="64"/>
    </row>
    <row r="14802" ht="15.0" customHeight="1">
      <c r="E14802" s="64"/>
      <c r="F14802" s="65"/>
      <c r="G14802" s="64"/>
    </row>
    <row r="14803" ht="15.0" customHeight="1">
      <c r="E14803" s="64"/>
      <c r="F14803" s="65"/>
      <c r="G14803" s="64"/>
    </row>
    <row r="14804" ht="15.0" customHeight="1">
      <c r="E14804" s="64"/>
      <c r="F14804" s="65"/>
      <c r="G14804" s="64"/>
    </row>
    <row r="14805" ht="15.0" customHeight="1">
      <c r="E14805" s="64"/>
      <c r="F14805" s="65"/>
      <c r="G14805" s="64"/>
    </row>
    <row r="14806" ht="15.0" customHeight="1">
      <c r="E14806" s="64"/>
      <c r="F14806" s="65"/>
      <c r="G14806" s="64"/>
    </row>
    <row r="14807" ht="15.0" customHeight="1">
      <c r="E14807" s="64"/>
      <c r="F14807" s="65"/>
      <c r="G14807" s="64"/>
    </row>
    <row r="14808" ht="15.0" customHeight="1">
      <c r="E14808" s="64"/>
      <c r="F14808" s="65"/>
      <c r="G14808" s="64"/>
    </row>
    <row r="14809" ht="15.0" customHeight="1">
      <c r="E14809" s="64"/>
      <c r="F14809" s="65"/>
      <c r="G14809" s="64"/>
    </row>
    <row r="14810" ht="15.0" customHeight="1">
      <c r="E14810" s="64"/>
      <c r="F14810" s="65"/>
      <c r="G14810" s="64"/>
    </row>
    <row r="14811" ht="15.0" customHeight="1">
      <c r="E14811" s="64"/>
      <c r="F14811" s="65"/>
      <c r="G14811" s="64"/>
    </row>
    <row r="14812" ht="15.0" customHeight="1">
      <c r="E14812" s="64"/>
      <c r="F14812" s="65"/>
      <c r="G14812" s="64"/>
    </row>
    <row r="14813" ht="15.0" customHeight="1">
      <c r="E14813" s="64"/>
      <c r="F14813" s="65"/>
      <c r="G14813" s="64"/>
    </row>
    <row r="14814" ht="15.0" customHeight="1">
      <c r="E14814" s="64"/>
      <c r="F14814" s="65"/>
      <c r="G14814" s="64"/>
    </row>
    <row r="14815" ht="15.0" customHeight="1">
      <c r="E14815" s="64"/>
      <c r="F14815" s="65"/>
      <c r="G14815" s="64"/>
    </row>
    <row r="14816" ht="15.0" customHeight="1">
      <c r="E14816" s="64"/>
      <c r="F14816" s="65"/>
      <c r="G14816" s="64"/>
    </row>
    <row r="14817" ht="15.0" customHeight="1">
      <c r="E14817" s="64"/>
      <c r="F14817" s="65"/>
      <c r="G14817" s="64"/>
    </row>
    <row r="14818" ht="15.0" customHeight="1">
      <c r="E14818" s="64"/>
      <c r="F14818" s="65"/>
      <c r="G14818" s="64"/>
    </row>
    <row r="14819" ht="15.0" customHeight="1">
      <c r="E14819" s="64"/>
      <c r="F14819" s="65"/>
      <c r="G14819" s="64"/>
    </row>
    <row r="14820" ht="15.0" customHeight="1">
      <c r="E14820" s="64"/>
      <c r="F14820" s="65"/>
      <c r="G14820" s="64"/>
    </row>
    <row r="14821" ht="15.0" customHeight="1">
      <c r="E14821" s="64"/>
      <c r="F14821" s="65"/>
      <c r="G14821" s="64"/>
    </row>
    <row r="14822" ht="15.0" customHeight="1">
      <c r="E14822" s="64"/>
      <c r="F14822" s="65"/>
      <c r="G14822" s="64"/>
    </row>
    <row r="14823" ht="15.0" customHeight="1">
      <c r="E14823" s="64"/>
      <c r="F14823" s="65"/>
      <c r="G14823" s="64"/>
    </row>
    <row r="14824" ht="15.0" customHeight="1">
      <c r="E14824" s="64"/>
      <c r="F14824" s="65"/>
      <c r="G14824" s="64"/>
    </row>
    <row r="14825" ht="15.0" customHeight="1">
      <c r="E14825" s="64"/>
      <c r="F14825" s="65"/>
      <c r="G14825" s="64"/>
    </row>
    <row r="14826" ht="15.0" customHeight="1">
      <c r="E14826" s="64"/>
      <c r="F14826" s="65"/>
      <c r="G14826" s="64"/>
    </row>
    <row r="14827" ht="15.0" customHeight="1">
      <c r="E14827" s="64"/>
      <c r="F14827" s="65"/>
      <c r="G14827" s="64"/>
    </row>
    <row r="14828" ht="15.0" customHeight="1">
      <c r="E14828" s="64"/>
      <c r="F14828" s="65"/>
      <c r="G14828" s="64"/>
    </row>
    <row r="14829" ht="15.0" customHeight="1">
      <c r="E14829" s="64"/>
      <c r="F14829" s="65"/>
      <c r="G14829" s="64"/>
    </row>
    <row r="14830" ht="15.0" customHeight="1">
      <c r="E14830" s="64"/>
      <c r="F14830" s="65"/>
      <c r="G14830" s="64"/>
    </row>
    <row r="14831" ht="15.0" customHeight="1">
      <c r="E14831" s="64"/>
      <c r="F14831" s="65"/>
      <c r="G14831" s="64"/>
    </row>
    <row r="14832" ht="15.0" customHeight="1">
      <c r="E14832" s="64"/>
      <c r="F14832" s="65"/>
      <c r="G14832" s="64"/>
    </row>
    <row r="14833" ht="15.0" customHeight="1">
      <c r="E14833" s="64"/>
      <c r="F14833" s="65"/>
      <c r="G14833" s="64"/>
    </row>
    <row r="14834" ht="15.0" customHeight="1">
      <c r="E14834" s="64"/>
      <c r="F14834" s="65"/>
      <c r="G14834" s="64"/>
    </row>
    <row r="14835" ht="15.0" customHeight="1">
      <c r="E14835" s="64"/>
      <c r="F14835" s="65"/>
      <c r="G14835" s="64"/>
    </row>
    <row r="14836" ht="15.0" customHeight="1">
      <c r="E14836" s="64"/>
      <c r="F14836" s="65"/>
      <c r="G14836" s="64"/>
    </row>
    <row r="14837" ht="15.0" customHeight="1">
      <c r="E14837" s="64"/>
      <c r="F14837" s="65"/>
      <c r="G14837" s="64"/>
    </row>
    <row r="14838" ht="15.0" customHeight="1">
      <c r="E14838" s="64"/>
      <c r="F14838" s="65"/>
      <c r="G14838" s="64"/>
    </row>
    <row r="14839" ht="15.0" customHeight="1">
      <c r="E14839" s="64"/>
      <c r="F14839" s="65"/>
      <c r="G14839" s="64"/>
    </row>
    <row r="14840" ht="15.0" customHeight="1">
      <c r="E14840" s="64"/>
      <c r="F14840" s="65"/>
      <c r="G14840" s="64"/>
    </row>
    <row r="14841" ht="15.0" customHeight="1">
      <c r="E14841" s="64"/>
      <c r="F14841" s="65"/>
      <c r="G14841" s="64"/>
    </row>
    <row r="14842" ht="15.0" customHeight="1">
      <c r="E14842" s="64"/>
      <c r="F14842" s="65"/>
      <c r="G14842" s="64"/>
    </row>
    <row r="14843" ht="15.0" customHeight="1">
      <c r="E14843" s="64"/>
      <c r="F14843" s="65"/>
      <c r="G14843" s="64"/>
    </row>
    <row r="14844" ht="15.0" customHeight="1">
      <c r="E14844" s="64"/>
      <c r="F14844" s="65"/>
      <c r="G14844" s="64"/>
    </row>
    <row r="14845" ht="15.0" customHeight="1">
      <c r="E14845" s="64"/>
      <c r="F14845" s="65"/>
      <c r="G14845" s="64"/>
    </row>
    <row r="14846" ht="15.0" customHeight="1">
      <c r="E14846" s="64"/>
      <c r="F14846" s="65"/>
      <c r="G14846" s="64"/>
    </row>
    <row r="14847" ht="15.0" customHeight="1">
      <c r="E14847" s="64"/>
      <c r="F14847" s="65"/>
      <c r="G14847" s="64"/>
    </row>
    <row r="14848" ht="15.0" customHeight="1">
      <c r="E14848" s="64"/>
      <c r="F14848" s="65"/>
      <c r="G14848" s="64"/>
    </row>
    <row r="14849" ht="15.0" customHeight="1">
      <c r="E14849" s="64"/>
      <c r="F14849" s="65"/>
      <c r="G14849" s="64"/>
    </row>
    <row r="14850" ht="15.0" customHeight="1">
      <c r="E14850" s="64"/>
      <c r="F14850" s="65"/>
      <c r="G14850" s="64"/>
    </row>
    <row r="14851" ht="15.0" customHeight="1">
      <c r="E14851" s="64"/>
      <c r="F14851" s="65"/>
      <c r="G14851" s="64"/>
    </row>
    <row r="14852" ht="15.0" customHeight="1">
      <c r="E14852" s="64"/>
      <c r="F14852" s="65"/>
      <c r="G14852" s="64"/>
    </row>
    <row r="14853" ht="15.0" customHeight="1">
      <c r="E14853" s="64"/>
      <c r="F14853" s="65"/>
      <c r="G14853" s="64"/>
    </row>
    <row r="14854" ht="15.0" customHeight="1">
      <c r="E14854" s="64"/>
      <c r="F14854" s="65"/>
      <c r="G14854" s="64"/>
    </row>
    <row r="14855" ht="15.0" customHeight="1">
      <c r="E14855" s="64"/>
      <c r="F14855" s="65"/>
      <c r="G14855" s="64"/>
    </row>
    <row r="14856" ht="15.0" customHeight="1">
      <c r="E14856" s="64"/>
      <c r="F14856" s="65"/>
      <c r="G14856" s="64"/>
    </row>
    <row r="14857" ht="15.0" customHeight="1">
      <c r="E14857" s="64"/>
      <c r="F14857" s="65"/>
      <c r="G14857" s="64"/>
    </row>
    <row r="14858" ht="15.0" customHeight="1">
      <c r="E14858" s="64"/>
      <c r="F14858" s="65"/>
      <c r="G14858" s="64"/>
    </row>
    <row r="14859" ht="15.0" customHeight="1">
      <c r="E14859" s="64"/>
      <c r="F14859" s="65"/>
      <c r="G14859" s="64"/>
    </row>
    <row r="14860" ht="15.0" customHeight="1">
      <c r="E14860" s="64"/>
      <c r="F14860" s="65"/>
      <c r="G14860" s="64"/>
    </row>
    <row r="14861" ht="15.0" customHeight="1">
      <c r="E14861" s="64"/>
      <c r="F14861" s="65"/>
      <c r="G14861" s="64"/>
    </row>
    <row r="14862" ht="15.0" customHeight="1">
      <c r="E14862" s="64"/>
      <c r="F14862" s="65"/>
      <c r="G14862" s="64"/>
    </row>
    <row r="14863" ht="15.0" customHeight="1">
      <c r="E14863" s="64"/>
      <c r="F14863" s="65"/>
      <c r="G14863" s="64"/>
    </row>
    <row r="14864" ht="15.0" customHeight="1">
      <c r="E14864" s="64"/>
      <c r="F14864" s="65"/>
      <c r="G14864" s="64"/>
    </row>
    <row r="14865" ht="15.0" customHeight="1">
      <c r="E14865" s="64"/>
      <c r="F14865" s="65"/>
      <c r="G14865" s="64"/>
    </row>
    <row r="14866" ht="15.0" customHeight="1">
      <c r="E14866" s="64"/>
      <c r="F14866" s="65"/>
      <c r="G14866" s="64"/>
    </row>
    <row r="14867" ht="15.0" customHeight="1">
      <c r="E14867" s="64"/>
      <c r="F14867" s="65"/>
      <c r="G14867" s="64"/>
    </row>
    <row r="14868" ht="15.0" customHeight="1">
      <c r="E14868" s="64"/>
      <c r="F14868" s="65"/>
      <c r="G14868" s="64"/>
    </row>
    <row r="14869" ht="15.0" customHeight="1">
      <c r="E14869" s="64"/>
      <c r="F14869" s="65"/>
      <c r="G14869" s="64"/>
    </row>
    <row r="14870" ht="15.0" customHeight="1">
      <c r="E14870" s="64"/>
      <c r="F14870" s="65"/>
      <c r="G14870" s="64"/>
    </row>
    <row r="14871" ht="15.0" customHeight="1">
      <c r="E14871" s="64"/>
      <c r="F14871" s="65"/>
      <c r="G14871" s="64"/>
    </row>
    <row r="14872" ht="15.0" customHeight="1">
      <c r="E14872" s="64"/>
      <c r="F14872" s="65"/>
      <c r="G14872" s="64"/>
    </row>
    <row r="14873" ht="15.0" customHeight="1">
      <c r="E14873" s="64"/>
      <c r="F14873" s="65"/>
      <c r="G14873" s="64"/>
    </row>
    <row r="14874" ht="15.0" customHeight="1">
      <c r="E14874" s="64"/>
      <c r="F14874" s="65"/>
      <c r="G14874" s="64"/>
    </row>
    <row r="14875" ht="15.0" customHeight="1">
      <c r="E14875" s="64"/>
      <c r="F14875" s="65"/>
      <c r="G14875" s="64"/>
    </row>
    <row r="14876" ht="15.0" customHeight="1">
      <c r="E14876" s="64"/>
      <c r="F14876" s="65"/>
      <c r="G14876" s="64"/>
    </row>
    <row r="14877" ht="15.0" customHeight="1">
      <c r="E14877" s="64"/>
      <c r="F14877" s="65"/>
      <c r="G14877" s="64"/>
    </row>
    <row r="14878" ht="15.0" customHeight="1">
      <c r="E14878" s="64"/>
      <c r="F14878" s="65"/>
      <c r="G14878" s="64"/>
    </row>
    <row r="14879" ht="15.0" customHeight="1">
      <c r="E14879" s="64"/>
      <c r="F14879" s="65"/>
      <c r="G14879" s="64"/>
    </row>
    <row r="14880" ht="15.0" customHeight="1">
      <c r="E14880" s="64"/>
      <c r="F14880" s="65"/>
      <c r="G14880" s="64"/>
    </row>
    <row r="14881" ht="15.0" customHeight="1">
      <c r="E14881" s="64"/>
      <c r="F14881" s="65"/>
      <c r="G14881" s="64"/>
    </row>
    <row r="14882" ht="15.0" customHeight="1">
      <c r="E14882" s="64"/>
      <c r="F14882" s="65"/>
      <c r="G14882" s="64"/>
    </row>
    <row r="14883" ht="15.0" customHeight="1">
      <c r="E14883" s="64"/>
      <c r="F14883" s="65"/>
      <c r="G14883" s="64"/>
    </row>
  </sheetData>
  <dataValidations>
    <dataValidation type="list" allowBlank="1" showErrorMessage="1" sqref="I3:I5 I7:I62 I64:I14883">
      <formula1>$W$28:$W$63</formula1>
    </dataValidation>
    <dataValidation type="list" allowBlank="1" showErrorMessage="1" sqref="K1:K2">
      <formula1>$O$4:$O$15</formula1>
    </dataValidation>
  </dataValidations>
  <drawing r:id="rId2"/>
  <legacyDrawing r:id="rId3"/>
</worksheet>
</file>