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bs/Desktop/Fabian/Fußball/SCSR/Trainingslager/"/>
    </mc:Choice>
  </mc:AlternateContent>
  <xr:revisionPtr revIDLastSave="0" documentId="13_ncr:1_{A6BD4EFE-3597-0642-9632-AAA22AA575C1}" xr6:coauthVersionLast="47" xr6:coauthVersionMax="47" xr10:uidLastSave="{00000000-0000-0000-0000-000000000000}"/>
  <bookViews>
    <workbookView xWindow="0" yWindow="760" windowWidth="30240" windowHeight="17440" activeTab="5" xr2:uid="{BE33E2B0-6F17-8A4C-A4AB-1B42C4A25253}"/>
  </bookViews>
  <sheets>
    <sheet name="Tabelle" sheetId="7" r:id="rId1"/>
    <sheet name="Teams" sheetId="5" r:id="rId2"/>
    <sheet name="Tag1" sheetId="2" r:id="rId3"/>
    <sheet name="Tag2" sheetId="4" r:id="rId4"/>
    <sheet name="Punkte_Spiele" sheetId="1" r:id="rId5"/>
    <sheet name="python" sheetId="8" r:id="rId6"/>
    <sheet name="games" sheetId="9" r:id="rId7"/>
  </sheets>
  <definedNames>
    <definedName name="_xlnm._FilterDatabase" localSheetId="4" hidden="1">Tabelle!$C$3:$D$3</definedName>
    <definedName name="_xlnm._FilterDatabase" localSheetId="2" hidden="1">'Tag1'!$A$4:$B$4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4" l="1"/>
  <c r="G33" i="4"/>
  <c r="G34" i="4"/>
  <c r="G35" i="4"/>
  <c r="G36" i="4"/>
  <c r="G31" i="4"/>
  <c r="I7" i="1" s="1"/>
  <c r="G23" i="4"/>
  <c r="H8" i="1" s="1"/>
  <c r="G19" i="4"/>
  <c r="H6" i="1" s="1"/>
  <c r="G20" i="4"/>
  <c r="G21" i="4"/>
  <c r="G22" i="4"/>
  <c r="G18" i="4"/>
  <c r="G6" i="1"/>
  <c r="G7" i="1"/>
  <c r="I5" i="1"/>
  <c r="E5" i="1"/>
  <c r="C5" i="1"/>
  <c r="F36" i="4"/>
  <c r="F35" i="4"/>
  <c r="F34" i="4"/>
  <c r="F33" i="4"/>
  <c r="I8" i="1" s="1"/>
  <c r="F32" i="4"/>
  <c r="I3" i="1" s="1"/>
  <c r="F31" i="4"/>
  <c r="I6" i="1" s="1"/>
  <c r="F23" i="4"/>
  <c r="F22" i="4"/>
  <c r="F21" i="4"/>
  <c r="F20" i="4"/>
  <c r="F19" i="4"/>
  <c r="F18" i="4"/>
  <c r="H7" i="1" s="1"/>
  <c r="F10" i="4"/>
  <c r="F9" i="4"/>
  <c r="F8" i="4"/>
  <c r="G3" i="1" s="1"/>
  <c r="F7" i="4"/>
  <c r="F6" i="4"/>
  <c r="F5" i="4"/>
  <c r="G4" i="1" s="1"/>
  <c r="F7" i="1"/>
  <c r="E8" i="1"/>
  <c r="D4" i="1"/>
  <c r="C8" i="1"/>
  <c r="C4" i="1"/>
  <c r="B6" i="1"/>
  <c r="C18" i="1" l="1"/>
  <c r="I4" i="1"/>
  <c r="G8" i="1"/>
  <c r="C6" i="1"/>
  <c r="B4" i="1"/>
  <c r="G5" i="1"/>
  <c r="B8" i="1"/>
  <c r="H5" i="1"/>
  <c r="B7" i="1"/>
  <c r="E3" i="1"/>
  <c r="C7" i="1"/>
  <c r="D3" i="1"/>
  <c r="H4" i="1"/>
  <c r="H3" i="1"/>
  <c r="F5" i="1"/>
  <c r="D6" i="1"/>
  <c r="I9" i="1"/>
  <c r="I10" i="1" s="1"/>
  <c r="D8" i="1"/>
  <c r="F3" i="1"/>
  <c r="B5" i="1"/>
  <c r="E6" i="1"/>
  <c r="J6" i="1" s="1"/>
  <c r="F8" i="1"/>
  <c r="D5" i="1"/>
  <c r="C3" i="1"/>
  <c r="F4" i="1"/>
  <c r="D7" i="1"/>
  <c r="F6" i="1"/>
  <c r="B3" i="1"/>
  <c r="E4" i="1"/>
  <c r="E7" i="1"/>
  <c r="G9" i="1"/>
  <c r="G10" i="1" s="1"/>
  <c r="H9" i="1"/>
  <c r="H10" i="1" s="1"/>
  <c r="D9" i="1" l="1"/>
  <c r="D10" i="1" s="1"/>
  <c r="E9" i="1"/>
  <c r="E10" i="1" s="1"/>
  <c r="C16" i="1"/>
  <c r="C20" i="1"/>
  <c r="J7" i="1"/>
  <c r="C17" i="1"/>
  <c r="C19" i="1"/>
  <c r="B9" i="1"/>
  <c r="B10" i="1" s="1"/>
  <c r="C15" i="1"/>
  <c r="C9" i="1"/>
  <c r="C10" i="1" s="1"/>
  <c r="J8" i="1"/>
  <c r="D9" i="7" s="1"/>
  <c r="J4" i="1"/>
  <c r="D6" i="7" s="1"/>
  <c r="J5" i="1"/>
  <c r="D7" i="7" s="1"/>
  <c r="F9" i="1"/>
  <c r="F10" i="1" s="1"/>
  <c r="J3" i="1"/>
  <c r="D8" i="7" l="1"/>
  <c r="D4" i="7"/>
  <c r="D5" i="7"/>
  <c r="J9" i="1"/>
</calcChain>
</file>

<file path=xl/sharedStrings.xml><?xml version="1.0" encoding="utf-8"?>
<sst xmlns="http://schemas.openxmlformats.org/spreadsheetml/2006/main" count="317" uniqueCount="59">
  <si>
    <t>Bewerb1</t>
  </si>
  <si>
    <t>Bewerb2</t>
  </si>
  <si>
    <t>Bewerb3</t>
  </si>
  <si>
    <t>Bewerb4</t>
  </si>
  <si>
    <t>Bewerb5</t>
  </si>
  <si>
    <t>Bewerb6</t>
  </si>
  <si>
    <t>Bewerb7</t>
  </si>
  <si>
    <t>Bewerb8</t>
  </si>
  <si>
    <t>Bewerb9</t>
  </si>
  <si>
    <t>Platz1</t>
  </si>
  <si>
    <t>Platz2</t>
  </si>
  <si>
    <t>Platz3</t>
  </si>
  <si>
    <t>Platz4</t>
  </si>
  <si>
    <t>Platz5</t>
  </si>
  <si>
    <t>Platz6</t>
  </si>
  <si>
    <t>Name:</t>
  </si>
  <si>
    <t>Fußballgolf</t>
  </si>
  <si>
    <t>Team1</t>
  </si>
  <si>
    <t>Team2</t>
  </si>
  <si>
    <t>Team3</t>
  </si>
  <si>
    <t>Team4</t>
  </si>
  <si>
    <t>Team5</t>
  </si>
  <si>
    <t>Team6</t>
  </si>
  <si>
    <t>Zeit</t>
  </si>
  <si>
    <t>Team</t>
  </si>
  <si>
    <t>Punkte</t>
  </si>
  <si>
    <t>Bewerbt</t>
  </si>
  <si>
    <t>Platz</t>
  </si>
  <si>
    <t>PAM</t>
  </si>
  <si>
    <t>Tic-Tac-Toe</t>
  </si>
  <si>
    <t>Wir brauchen Eier</t>
  </si>
  <si>
    <t xml:space="preserve"> Backpacker</t>
  </si>
  <si>
    <t>Bewerb:</t>
  </si>
  <si>
    <t>Punkte Gesamt</t>
  </si>
  <si>
    <t>Fußballquiz</t>
  </si>
  <si>
    <t>Nonsense Spiele</t>
  </si>
  <si>
    <t>Köningsdisziplin</t>
  </si>
  <si>
    <t>Spieler1</t>
  </si>
  <si>
    <t>Spieler2</t>
  </si>
  <si>
    <t>Spieler3</t>
  </si>
  <si>
    <t>Spieler4</t>
  </si>
  <si>
    <t>3. Platz</t>
  </si>
  <si>
    <t>1. Platz</t>
  </si>
  <si>
    <t>2. Platz</t>
  </si>
  <si>
    <t>4. Platz</t>
  </si>
  <si>
    <t>5. Platz</t>
  </si>
  <si>
    <t>6. Platz</t>
  </si>
  <si>
    <t>Siege</t>
  </si>
  <si>
    <t>Anzahl</t>
  </si>
  <si>
    <t>Bewerb</t>
  </si>
  <si>
    <t>Team Benji</t>
  </si>
  <si>
    <t>Team Kerzig</t>
  </si>
  <si>
    <t>Team Grubi</t>
  </si>
  <si>
    <t>Team Beutl</t>
  </si>
  <si>
    <t>Team Morli</t>
  </si>
  <si>
    <t>Team Chetti</t>
  </si>
  <si>
    <t>Team Grabi</t>
  </si>
  <si>
    <t>Backbacking</t>
  </si>
  <si>
    <t>Ball hochhalten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</si>
</sst>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2" fillId="2" borderId="0" xfId="0" applyFont="1" applyFill="1"/>
    <xf numFmtId="0" fontId="0" fillId="3" borderId="0" xfId="0" applyFill="1"/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quotePrefix="1"/>
    <xf numFmtId="164" fontId="5" fillId="0" borderId="1" xfId="0" applyNumberFormat="1" applyFont="1" applyBorder="1"/>
    <xf numFmtId="0" fontId="5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071A-8901-D74D-B5A7-1CA662C71BE7}">
  <dimension ref="B3:D9"/>
  <sheetViews>
    <sheetView workbookViewId="0">
      <selection activeCell="F6" sqref="F6"/>
    </sheetView>
  </sheetViews>
  <sheetFormatPr baseColWidth="10" defaultRowHeight="16" x14ac:dyDescent="0.2"/>
  <cols>
    <col min="2" max="2" width="19" customWidth="1"/>
    <col min="3" max="3" width="15.6640625" customWidth="1"/>
    <col min="4" max="4" width="19.5" customWidth="1"/>
  </cols>
  <sheetData>
    <row r="3" spans="2:4" ht="24" x14ac:dyDescent="0.3">
      <c r="B3" s="8" t="s">
        <v>27</v>
      </c>
      <c r="C3" s="8" t="s">
        <v>24</v>
      </c>
      <c r="D3" s="8" t="s">
        <v>25</v>
      </c>
    </row>
    <row r="4" spans="2:4" ht="24" x14ac:dyDescent="0.3">
      <c r="B4" s="6" t="s">
        <v>42</v>
      </c>
      <c r="C4" s="2" t="s">
        <v>50</v>
      </c>
      <c r="D4" s="6" t="e">
        <f>VLOOKUP($C4,Punkte_Spiele!$A$2:$J$8,10,FALSE)</f>
        <v>#N/A</v>
      </c>
    </row>
    <row r="5" spans="2:4" ht="24" x14ac:dyDescent="0.3">
      <c r="B5" s="6" t="s">
        <v>43</v>
      </c>
      <c r="C5" s="1" t="s">
        <v>51</v>
      </c>
      <c r="D5" s="6" t="e">
        <f>VLOOKUP($C5,Punkte_Spiele!$A$2:$J$8,10,FALSE)</f>
        <v>#N/A</v>
      </c>
    </row>
    <row r="6" spans="2:4" ht="24" x14ac:dyDescent="0.3">
      <c r="B6" s="6" t="s">
        <v>41</v>
      </c>
      <c r="C6" s="1" t="s">
        <v>52</v>
      </c>
      <c r="D6" s="6" t="e">
        <f>VLOOKUP($C6,Punkte_Spiele!$A$2:$J$8,10,FALSE)</f>
        <v>#N/A</v>
      </c>
    </row>
    <row r="7" spans="2:4" ht="24" x14ac:dyDescent="0.3">
      <c r="B7" s="7" t="s">
        <v>44</v>
      </c>
      <c r="C7" s="1" t="s">
        <v>53</v>
      </c>
      <c r="D7" s="7" t="e">
        <f>VLOOKUP($C7,Punkte_Spiele!$A$2:$J$8,10,FALSE)</f>
        <v>#N/A</v>
      </c>
    </row>
    <row r="8" spans="2:4" ht="24" x14ac:dyDescent="0.3">
      <c r="B8" s="7" t="s">
        <v>45</v>
      </c>
      <c r="C8" s="1" t="s">
        <v>54</v>
      </c>
      <c r="D8" s="7" t="e">
        <f>VLOOKUP($C8,Punkte_Spiele!$A$2:$J$8,10,FALSE)</f>
        <v>#N/A</v>
      </c>
    </row>
    <row r="9" spans="2:4" ht="24" x14ac:dyDescent="0.3">
      <c r="B9" s="7" t="s">
        <v>46</v>
      </c>
      <c r="C9" s="1" t="s">
        <v>55</v>
      </c>
      <c r="D9" s="7" t="e">
        <f>VLOOKUP($C9,Punkte_Spiele!$A$2:$J$8,10,FALSE)</f>
        <v>#N/A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AA4D-9050-1B41-BDBF-3BF21D87EF33}">
  <dimension ref="A3:G7"/>
  <sheetViews>
    <sheetView workbookViewId="0">
      <selection activeCell="B3" sqref="B3"/>
    </sheetView>
  </sheetViews>
  <sheetFormatPr baseColWidth="10" defaultRowHeight="16" x14ac:dyDescent="0.2"/>
  <sheetData>
    <row r="3" spans="1:7" x14ac:dyDescent="0.2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</row>
    <row r="4" spans="1:7" x14ac:dyDescent="0.2">
      <c r="A4" t="s">
        <v>37</v>
      </c>
    </row>
    <row r="5" spans="1:7" x14ac:dyDescent="0.2">
      <c r="A5" t="s">
        <v>38</v>
      </c>
    </row>
    <row r="6" spans="1:7" x14ac:dyDescent="0.2">
      <c r="A6" t="s">
        <v>39</v>
      </c>
    </row>
    <row r="7" spans="1:7" x14ac:dyDescent="0.2">
      <c r="A7" t="s">
        <v>40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98C2-5125-334E-B811-9FC1287E4C1A}">
  <dimension ref="A1:G62"/>
  <sheetViews>
    <sheetView workbookViewId="0">
      <selection activeCell="C7" sqref="C7"/>
    </sheetView>
  </sheetViews>
  <sheetFormatPr baseColWidth="10" defaultRowHeight="16" x14ac:dyDescent="0.2"/>
  <cols>
    <col min="2" max="2" width="15.5" bestFit="1" customWidth="1"/>
  </cols>
  <sheetData>
    <row r="1" spans="1:7" x14ac:dyDescent="0.2">
      <c r="A1" s="4" t="s">
        <v>15</v>
      </c>
      <c r="B1" s="4" t="s">
        <v>16</v>
      </c>
    </row>
    <row r="2" spans="1:7" x14ac:dyDescent="0.2">
      <c r="A2" s="4" t="s">
        <v>32</v>
      </c>
      <c r="B2" s="4" t="s">
        <v>1</v>
      </c>
    </row>
    <row r="4" spans="1:7" x14ac:dyDescent="0.2">
      <c r="A4" s="1" t="s">
        <v>24</v>
      </c>
      <c r="B4" s="1" t="s">
        <v>23</v>
      </c>
      <c r="E4" s="1" t="s">
        <v>27</v>
      </c>
      <c r="F4" s="1" t="s">
        <v>24</v>
      </c>
      <c r="G4" s="1" t="s">
        <v>25</v>
      </c>
    </row>
    <row r="5" spans="1:7" x14ac:dyDescent="0.2">
      <c r="A5" s="1" t="s">
        <v>51</v>
      </c>
      <c r="B5" s="2">
        <v>1.6550925925925926E-3</v>
      </c>
      <c r="E5" s="1" t="s">
        <v>9</v>
      </c>
      <c r="F5" s="2" t="s">
        <v>50</v>
      </c>
      <c r="G5" s="1"/>
    </row>
    <row r="6" spans="1:7" x14ac:dyDescent="0.2">
      <c r="A6" s="1" t="s">
        <v>54</v>
      </c>
      <c r="B6" s="2">
        <v>2.2106481481481482E-3</v>
      </c>
      <c r="E6" s="1" t="s">
        <v>10</v>
      </c>
      <c r="F6" s="1" t="s">
        <v>51</v>
      </c>
      <c r="G6" s="1"/>
    </row>
    <row r="7" spans="1:7" x14ac:dyDescent="0.2">
      <c r="A7" s="1" t="s">
        <v>53</v>
      </c>
      <c r="B7" s="2">
        <v>2.3611111111111111E-3</v>
      </c>
      <c r="E7" s="1" t="s">
        <v>11</v>
      </c>
      <c r="F7" s="1" t="s">
        <v>52</v>
      </c>
      <c r="G7" s="1"/>
    </row>
    <row r="8" spans="1:7" x14ac:dyDescent="0.2">
      <c r="A8" s="1" t="s">
        <v>52</v>
      </c>
      <c r="B8" s="2">
        <v>2.5000000000000001E-3</v>
      </c>
      <c r="E8" s="1" t="s">
        <v>12</v>
      </c>
      <c r="F8" s="1" t="s">
        <v>53</v>
      </c>
      <c r="G8" s="1"/>
    </row>
    <row r="9" spans="1:7" x14ac:dyDescent="0.2">
      <c r="A9" s="2" t="s">
        <v>50</v>
      </c>
      <c r="B9" s="2">
        <v>2.8009259259259259E-3</v>
      </c>
      <c r="E9" s="1" t="s">
        <v>13</v>
      </c>
      <c r="F9" s="1" t="s">
        <v>54</v>
      </c>
      <c r="G9" s="1"/>
    </row>
    <row r="10" spans="1:7" x14ac:dyDescent="0.2">
      <c r="A10" s="1" t="s">
        <v>55</v>
      </c>
      <c r="B10" s="2">
        <v>2.8819444444444444E-3</v>
      </c>
      <c r="E10" s="1" t="s">
        <v>14</v>
      </c>
      <c r="F10" s="1" t="s">
        <v>55</v>
      </c>
      <c r="G10" s="1"/>
    </row>
    <row r="12" spans="1:7" s="5" customFormat="1" ht="10" customHeight="1" x14ac:dyDescent="0.2"/>
    <row r="14" spans="1:7" x14ac:dyDescent="0.2">
      <c r="A14" s="4" t="s">
        <v>15</v>
      </c>
      <c r="B14" s="4" t="s">
        <v>28</v>
      </c>
    </row>
    <row r="15" spans="1:7" x14ac:dyDescent="0.2">
      <c r="A15" s="4" t="s">
        <v>32</v>
      </c>
      <c r="B15" s="4" t="s">
        <v>2</v>
      </c>
    </row>
    <row r="17" spans="1:7" x14ac:dyDescent="0.2">
      <c r="A17" s="1" t="s">
        <v>24</v>
      </c>
      <c r="B17" s="1" t="s">
        <v>23</v>
      </c>
      <c r="E17" s="1" t="s">
        <v>27</v>
      </c>
      <c r="F17" s="1" t="s">
        <v>24</v>
      </c>
      <c r="G17" s="1" t="s">
        <v>25</v>
      </c>
    </row>
    <row r="18" spans="1:7" x14ac:dyDescent="0.2">
      <c r="A18" s="2" t="s">
        <v>50</v>
      </c>
      <c r="B18" s="2"/>
      <c r="E18" s="1" t="s">
        <v>9</v>
      </c>
      <c r="F18" s="2" t="s">
        <v>50</v>
      </c>
      <c r="G18" s="1"/>
    </row>
    <row r="19" spans="1:7" x14ac:dyDescent="0.2">
      <c r="A19" s="1" t="s">
        <v>51</v>
      </c>
      <c r="B19" s="2"/>
      <c r="E19" s="1" t="s">
        <v>10</v>
      </c>
      <c r="F19" s="1" t="s">
        <v>51</v>
      </c>
      <c r="G19" s="1"/>
    </row>
    <row r="20" spans="1:7" x14ac:dyDescent="0.2">
      <c r="A20" s="1" t="s">
        <v>52</v>
      </c>
      <c r="B20" s="2"/>
      <c r="E20" s="1" t="s">
        <v>11</v>
      </c>
      <c r="F20" s="1" t="s">
        <v>52</v>
      </c>
      <c r="G20" s="1"/>
    </row>
    <row r="21" spans="1:7" x14ac:dyDescent="0.2">
      <c r="A21" s="1" t="s">
        <v>53</v>
      </c>
      <c r="B21" s="2"/>
      <c r="E21" s="1" t="s">
        <v>12</v>
      </c>
      <c r="F21" s="1" t="s">
        <v>53</v>
      </c>
      <c r="G21" s="1"/>
    </row>
    <row r="22" spans="1:7" x14ac:dyDescent="0.2">
      <c r="A22" s="1" t="s">
        <v>54</v>
      </c>
      <c r="B22" s="2"/>
      <c r="E22" s="1" t="s">
        <v>13</v>
      </c>
      <c r="F22" s="1" t="s">
        <v>54</v>
      </c>
      <c r="G22" s="1"/>
    </row>
    <row r="23" spans="1:7" x14ac:dyDescent="0.2">
      <c r="A23" s="1" t="s">
        <v>55</v>
      </c>
      <c r="B23" s="2"/>
      <c r="E23" s="1" t="s">
        <v>14</v>
      </c>
      <c r="F23" s="1" t="s">
        <v>55</v>
      </c>
      <c r="G23" s="1"/>
    </row>
    <row r="25" spans="1:7" s="5" customFormat="1" ht="10" customHeight="1" x14ac:dyDescent="0.2"/>
    <row r="27" spans="1:7" x14ac:dyDescent="0.2">
      <c r="A27" s="4" t="s">
        <v>15</v>
      </c>
      <c r="B27" s="4" t="s">
        <v>29</v>
      </c>
    </row>
    <row r="28" spans="1:7" x14ac:dyDescent="0.2">
      <c r="A28" s="4" t="s">
        <v>32</v>
      </c>
      <c r="B28" s="4" t="s">
        <v>3</v>
      </c>
    </row>
    <row r="30" spans="1:7" x14ac:dyDescent="0.2">
      <c r="A30" s="1" t="s">
        <v>24</v>
      </c>
      <c r="B30" s="1" t="s">
        <v>47</v>
      </c>
      <c r="E30" s="1" t="s">
        <v>27</v>
      </c>
      <c r="F30" s="1" t="s">
        <v>24</v>
      </c>
      <c r="G30" s="1" t="s">
        <v>25</v>
      </c>
    </row>
    <row r="31" spans="1:7" x14ac:dyDescent="0.2">
      <c r="A31" s="1" t="s">
        <v>21</v>
      </c>
      <c r="B31" s="3"/>
      <c r="E31" s="1" t="s">
        <v>9</v>
      </c>
      <c r="F31" s="2" t="s">
        <v>50</v>
      </c>
      <c r="G31" s="1"/>
    </row>
    <row r="32" spans="1:7" x14ac:dyDescent="0.2">
      <c r="A32" s="1" t="s">
        <v>20</v>
      </c>
      <c r="B32" s="3"/>
      <c r="E32" s="1" t="s">
        <v>10</v>
      </c>
      <c r="F32" s="1" t="s">
        <v>51</v>
      </c>
      <c r="G32" s="1"/>
    </row>
    <row r="33" spans="1:7" x14ac:dyDescent="0.2">
      <c r="A33" s="1" t="s">
        <v>18</v>
      </c>
      <c r="B33" s="3"/>
      <c r="E33" s="1" t="s">
        <v>11</v>
      </c>
      <c r="F33" s="1" t="s">
        <v>52</v>
      </c>
      <c r="G33" s="1"/>
    </row>
    <row r="34" spans="1:7" x14ac:dyDescent="0.2">
      <c r="A34" s="1" t="s">
        <v>19</v>
      </c>
      <c r="B34" s="3"/>
      <c r="E34" s="1" t="s">
        <v>12</v>
      </c>
      <c r="F34" s="1" t="s">
        <v>53</v>
      </c>
      <c r="G34" s="1"/>
    </row>
    <row r="35" spans="1:7" x14ac:dyDescent="0.2">
      <c r="A35" s="1" t="s">
        <v>17</v>
      </c>
      <c r="B35" s="3"/>
      <c r="E35" s="1" t="s">
        <v>13</v>
      </c>
      <c r="F35" s="1" t="s">
        <v>54</v>
      </c>
      <c r="G35" s="1"/>
    </row>
    <row r="36" spans="1:7" x14ac:dyDescent="0.2">
      <c r="A36" s="1" t="s">
        <v>22</v>
      </c>
      <c r="B36" s="3"/>
      <c r="E36" s="1" t="s">
        <v>14</v>
      </c>
      <c r="F36" s="1" t="s">
        <v>55</v>
      </c>
      <c r="G36" s="1"/>
    </row>
    <row r="38" spans="1:7" s="5" customFormat="1" ht="10" customHeight="1" x14ac:dyDescent="0.2"/>
    <row r="40" spans="1:7" x14ac:dyDescent="0.2">
      <c r="A40" s="4" t="s">
        <v>15</v>
      </c>
      <c r="B40" s="4" t="s">
        <v>30</v>
      </c>
    </row>
    <row r="41" spans="1:7" x14ac:dyDescent="0.2">
      <c r="A41" s="4" t="s">
        <v>32</v>
      </c>
      <c r="B41" s="4" t="s">
        <v>4</v>
      </c>
    </row>
    <row r="43" spans="1:7" x14ac:dyDescent="0.2">
      <c r="A43" s="1" t="s">
        <v>24</v>
      </c>
      <c r="B43" s="1" t="s">
        <v>48</v>
      </c>
      <c r="E43" s="1" t="s">
        <v>27</v>
      </c>
      <c r="F43" s="1" t="s">
        <v>24</v>
      </c>
      <c r="G43" s="1" t="s">
        <v>25</v>
      </c>
    </row>
    <row r="44" spans="1:7" x14ac:dyDescent="0.2">
      <c r="A44" s="1" t="s">
        <v>21</v>
      </c>
      <c r="B44" s="3"/>
      <c r="E44" s="1" t="s">
        <v>9</v>
      </c>
      <c r="F44" s="2" t="s">
        <v>50</v>
      </c>
      <c r="G44" s="1"/>
    </row>
    <row r="45" spans="1:7" x14ac:dyDescent="0.2">
      <c r="A45" s="1" t="s">
        <v>20</v>
      </c>
      <c r="B45" s="3"/>
      <c r="E45" s="1" t="s">
        <v>10</v>
      </c>
      <c r="F45" s="1" t="s">
        <v>51</v>
      </c>
      <c r="G45" s="1"/>
    </row>
    <row r="46" spans="1:7" x14ac:dyDescent="0.2">
      <c r="A46" s="1" t="s">
        <v>18</v>
      </c>
      <c r="B46" s="3"/>
      <c r="E46" s="1" t="s">
        <v>11</v>
      </c>
      <c r="F46" s="1" t="s">
        <v>52</v>
      </c>
      <c r="G46" s="1"/>
    </row>
    <row r="47" spans="1:7" x14ac:dyDescent="0.2">
      <c r="A47" s="1" t="s">
        <v>19</v>
      </c>
      <c r="B47" s="3"/>
      <c r="E47" s="1" t="s">
        <v>12</v>
      </c>
      <c r="F47" s="1" t="s">
        <v>53</v>
      </c>
      <c r="G47" s="1"/>
    </row>
    <row r="48" spans="1:7" x14ac:dyDescent="0.2">
      <c r="A48" s="1" t="s">
        <v>17</v>
      </c>
      <c r="B48" s="3"/>
      <c r="E48" s="1" t="s">
        <v>13</v>
      </c>
      <c r="F48" s="1" t="s">
        <v>54</v>
      </c>
      <c r="G48" s="1"/>
    </row>
    <row r="49" spans="1:7" x14ac:dyDescent="0.2">
      <c r="A49" s="1" t="s">
        <v>22</v>
      </c>
      <c r="B49" s="3"/>
      <c r="E49" s="1" t="s">
        <v>14</v>
      </c>
      <c r="F49" s="1" t="s">
        <v>55</v>
      </c>
      <c r="G49" s="1"/>
    </row>
    <row r="51" spans="1:7" s="5" customFormat="1" ht="10" customHeight="1" x14ac:dyDescent="0.2"/>
    <row r="53" spans="1:7" x14ac:dyDescent="0.2">
      <c r="A53" s="4" t="s">
        <v>15</v>
      </c>
      <c r="B53" s="4" t="s">
        <v>31</v>
      </c>
    </row>
    <row r="54" spans="1:7" x14ac:dyDescent="0.2">
      <c r="A54" s="4" t="s">
        <v>32</v>
      </c>
      <c r="B54" s="4" t="s">
        <v>5</v>
      </c>
    </row>
    <row r="56" spans="1:7" x14ac:dyDescent="0.2">
      <c r="A56" s="1" t="s">
        <v>24</v>
      </c>
      <c r="B56" s="1" t="s">
        <v>23</v>
      </c>
      <c r="E56" s="1" t="s">
        <v>27</v>
      </c>
      <c r="F56" s="1" t="s">
        <v>24</v>
      </c>
      <c r="G56" s="1" t="s">
        <v>25</v>
      </c>
    </row>
    <row r="57" spans="1:7" x14ac:dyDescent="0.2">
      <c r="A57" s="1" t="s">
        <v>21</v>
      </c>
      <c r="B57" s="3"/>
      <c r="E57" s="1" t="s">
        <v>9</v>
      </c>
      <c r="F57" s="2" t="s">
        <v>50</v>
      </c>
      <c r="G57" s="1"/>
    </row>
    <row r="58" spans="1:7" x14ac:dyDescent="0.2">
      <c r="A58" s="1" t="s">
        <v>20</v>
      </c>
      <c r="B58" s="3"/>
      <c r="E58" s="1" t="s">
        <v>10</v>
      </c>
      <c r="F58" s="1" t="s">
        <v>51</v>
      </c>
      <c r="G58" s="1"/>
    </row>
    <row r="59" spans="1:7" x14ac:dyDescent="0.2">
      <c r="A59" s="1" t="s">
        <v>18</v>
      </c>
      <c r="B59" s="3"/>
      <c r="E59" s="1" t="s">
        <v>11</v>
      </c>
      <c r="F59" s="1" t="s">
        <v>52</v>
      </c>
      <c r="G59" s="1"/>
    </row>
    <row r="60" spans="1:7" x14ac:dyDescent="0.2">
      <c r="A60" s="1" t="s">
        <v>19</v>
      </c>
      <c r="B60" s="3"/>
      <c r="E60" s="1" t="s">
        <v>12</v>
      </c>
      <c r="F60" s="1" t="s">
        <v>53</v>
      </c>
      <c r="G60" s="1"/>
    </row>
    <row r="61" spans="1:7" x14ac:dyDescent="0.2">
      <c r="A61" s="1" t="s">
        <v>17</v>
      </c>
      <c r="B61" s="3"/>
      <c r="E61" s="1" t="s">
        <v>13</v>
      </c>
      <c r="F61" s="1" t="s">
        <v>54</v>
      </c>
      <c r="G61" s="1"/>
    </row>
    <row r="62" spans="1:7" x14ac:dyDescent="0.2">
      <c r="A62" s="1" t="s">
        <v>22</v>
      </c>
      <c r="B62" s="3"/>
      <c r="E62" s="1" t="s">
        <v>14</v>
      </c>
      <c r="F62" s="1" t="s">
        <v>55</v>
      </c>
      <c r="G62" s="1"/>
    </row>
  </sheetData>
  <autoFilter ref="A4:B4" xr:uid="{37C398C2-5125-334E-B811-9FC1287E4C1A}">
    <sortState xmlns:xlrd2="http://schemas.microsoft.com/office/spreadsheetml/2017/richdata2" ref="A5:B10">
      <sortCondition ref="B4:B10"/>
    </sortState>
  </autoFilter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0D5E-AC77-C849-A9B7-63591B6AA428}">
  <dimension ref="A1:J36"/>
  <sheetViews>
    <sheetView workbookViewId="0">
      <selection activeCell="B5" sqref="B5"/>
    </sheetView>
  </sheetViews>
  <sheetFormatPr baseColWidth="10" defaultRowHeight="16" x14ac:dyDescent="0.2"/>
  <cols>
    <col min="2" max="2" width="14.83203125" bestFit="1" customWidth="1"/>
  </cols>
  <sheetData>
    <row r="1" spans="1:10" x14ac:dyDescent="0.2">
      <c r="A1" s="4" t="s">
        <v>15</v>
      </c>
      <c r="B1" s="4" t="s">
        <v>34</v>
      </c>
      <c r="J1" t="s">
        <v>25</v>
      </c>
    </row>
    <row r="2" spans="1:10" x14ac:dyDescent="0.2">
      <c r="A2" s="4" t="s">
        <v>32</v>
      </c>
      <c r="B2" s="4" t="s">
        <v>6</v>
      </c>
    </row>
    <row r="4" spans="1:10" x14ac:dyDescent="0.2">
      <c r="A4" s="1" t="s">
        <v>24</v>
      </c>
      <c r="B4" s="1" t="s">
        <v>25</v>
      </c>
      <c r="E4" s="1" t="s">
        <v>27</v>
      </c>
      <c r="F4" s="1" t="s">
        <v>24</v>
      </c>
      <c r="G4" s="1" t="s">
        <v>25</v>
      </c>
    </row>
    <row r="5" spans="1:10" x14ac:dyDescent="0.2">
      <c r="A5" s="1" t="s">
        <v>21</v>
      </c>
      <c r="B5" s="3"/>
      <c r="E5" s="1" t="s">
        <v>9</v>
      </c>
      <c r="F5" s="2" t="str">
        <f t="shared" ref="F5:F10" si="0">A5</f>
        <v>Team5</v>
      </c>
      <c r="G5" s="1">
        <v>10</v>
      </c>
    </row>
    <row r="6" spans="1:10" x14ac:dyDescent="0.2">
      <c r="A6" s="1" t="s">
        <v>20</v>
      </c>
      <c r="B6" s="3"/>
      <c r="E6" s="1" t="s">
        <v>10</v>
      </c>
      <c r="F6" s="1" t="str">
        <f t="shared" si="0"/>
        <v>Team4</v>
      </c>
      <c r="G6" s="1">
        <v>8</v>
      </c>
    </row>
    <row r="7" spans="1:10" x14ac:dyDescent="0.2">
      <c r="A7" s="1" t="s">
        <v>18</v>
      </c>
      <c r="B7" s="3"/>
      <c r="E7" s="1" t="s">
        <v>11</v>
      </c>
      <c r="F7" s="1" t="str">
        <f t="shared" si="0"/>
        <v>Team2</v>
      </c>
      <c r="G7" s="1">
        <v>6</v>
      </c>
    </row>
    <row r="8" spans="1:10" x14ac:dyDescent="0.2">
      <c r="A8" s="1" t="s">
        <v>19</v>
      </c>
      <c r="B8" s="3"/>
      <c r="E8" s="1" t="s">
        <v>12</v>
      </c>
      <c r="F8" s="1" t="str">
        <f t="shared" si="0"/>
        <v>Team3</v>
      </c>
      <c r="G8" s="1">
        <v>4</v>
      </c>
    </row>
    <row r="9" spans="1:10" x14ac:dyDescent="0.2">
      <c r="A9" s="1" t="s">
        <v>17</v>
      </c>
      <c r="B9" s="3"/>
      <c r="E9" s="1" t="s">
        <v>13</v>
      </c>
      <c r="F9" s="1" t="str">
        <f t="shared" si="0"/>
        <v>Team1</v>
      </c>
      <c r="G9" s="1">
        <v>2</v>
      </c>
    </row>
    <row r="10" spans="1:10" x14ac:dyDescent="0.2">
      <c r="A10" s="1" t="s">
        <v>22</v>
      </c>
      <c r="B10" s="3"/>
      <c r="E10" s="1" t="s">
        <v>14</v>
      </c>
      <c r="F10" s="1" t="str">
        <f t="shared" si="0"/>
        <v>Team6</v>
      </c>
      <c r="G10" s="1">
        <v>1</v>
      </c>
    </row>
    <row r="12" spans="1:10" x14ac:dyDescent="0.2">
      <c r="A12" s="5"/>
      <c r="B12" s="5"/>
      <c r="C12" s="5"/>
      <c r="D12" s="5"/>
      <c r="E12" s="5"/>
      <c r="F12" s="5"/>
      <c r="G12" s="5"/>
    </row>
    <row r="14" spans="1:10" x14ac:dyDescent="0.2">
      <c r="A14" s="4" t="s">
        <v>15</v>
      </c>
      <c r="B14" s="4" t="s">
        <v>35</v>
      </c>
    </row>
    <row r="15" spans="1:10" x14ac:dyDescent="0.2">
      <c r="A15" s="4" t="s">
        <v>32</v>
      </c>
      <c r="B15" s="4" t="s">
        <v>7</v>
      </c>
    </row>
    <row r="17" spans="1:7" x14ac:dyDescent="0.2">
      <c r="A17" s="1" t="s">
        <v>24</v>
      </c>
      <c r="B17" s="1" t="s">
        <v>25</v>
      </c>
      <c r="E17" s="1" t="s">
        <v>27</v>
      </c>
      <c r="F17" s="1" t="s">
        <v>24</v>
      </c>
      <c r="G17" s="1" t="s">
        <v>25</v>
      </c>
    </row>
    <row r="18" spans="1:7" x14ac:dyDescent="0.2">
      <c r="A18" s="1" t="s">
        <v>21</v>
      </c>
      <c r="B18" s="3"/>
      <c r="E18" s="1" t="s">
        <v>9</v>
      </c>
      <c r="F18" s="2" t="str">
        <f t="shared" ref="F18:F23" si="1">A18</f>
        <v>Team5</v>
      </c>
      <c r="G18" s="1">
        <f>J2</f>
        <v>0</v>
      </c>
    </row>
    <row r="19" spans="1:7" x14ac:dyDescent="0.2">
      <c r="A19" s="1" t="s">
        <v>20</v>
      </c>
      <c r="B19" s="3"/>
      <c r="E19" s="1" t="s">
        <v>10</v>
      </c>
      <c r="F19" s="1" t="str">
        <f t="shared" si="1"/>
        <v>Team4</v>
      </c>
      <c r="G19" s="1">
        <f t="shared" ref="G19:G22" si="2">J3</f>
        <v>0</v>
      </c>
    </row>
    <row r="20" spans="1:7" x14ac:dyDescent="0.2">
      <c r="A20" s="1" t="s">
        <v>18</v>
      </c>
      <c r="B20" s="3"/>
      <c r="E20" s="1" t="s">
        <v>11</v>
      </c>
      <c r="F20" s="1" t="str">
        <f t="shared" si="1"/>
        <v>Team2</v>
      </c>
      <c r="G20" s="1">
        <f t="shared" si="2"/>
        <v>0</v>
      </c>
    </row>
    <row r="21" spans="1:7" x14ac:dyDescent="0.2">
      <c r="A21" s="1" t="s">
        <v>19</v>
      </c>
      <c r="B21" s="3"/>
      <c r="E21" s="1" t="s">
        <v>12</v>
      </c>
      <c r="F21" s="1" t="str">
        <f t="shared" si="1"/>
        <v>Team3</v>
      </c>
      <c r="G21" s="1">
        <f t="shared" si="2"/>
        <v>0</v>
      </c>
    </row>
    <row r="22" spans="1:7" x14ac:dyDescent="0.2">
      <c r="A22" s="1" t="s">
        <v>17</v>
      </c>
      <c r="B22" s="3"/>
      <c r="E22" s="1" t="s">
        <v>13</v>
      </c>
      <c r="F22" s="1" t="str">
        <f t="shared" si="1"/>
        <v>Team1</v>
      </c>
      <c r="G22" s="1">
        <f t="shared" si="2"/>
        <v>0</v>
      </c>
    </row>
    <row r="23" spans="1:7" x14ac:dyDescent="0.2">
      <c r="A23" s="1" t="s">
        <v>22</v>
      </c>
      <c r="B23" s="3"/>
      <c r="E23" s="1" t="s">
        <v>14</v>
      </c>
      <c r="F23" s="1" t="str">
        <f t="shared" si="1"/>
        <v>Team6</v>
      </c>
      <c r="G23" s="1">
        <f>J7</f>
        <v>0</v>
      </c>
    </row>
    <row r="25" spans="1:7" x14ac:dyDescent="0.2">
      <c r="A25" s="5"/>
      <c r="B25" s="5"/>
      <c r="C25" s="5"/>
      <c r="D25" s="5"/>
      <c r="E25" s="5"/>
      <c r="F25" s="5"/>
      <c r="G25" s="5"/>
    </row>
    <row r="27" spans="1:7" x14ac:dyDescent="0.2">
      <c r="A27" s="4" t="s">
        <v>15</v>
      </c>
      <c r="B27" s="4" t="s">
        <v>36</v>
      </c>
    </row>
    <row r="28" spans="1:7" x14ac:dyDescent="0.2">
      <c r="A28" s="4" t="s">
        <v>32</v>
      </c>
      <c r="B28" s="4" t="s">
        <v>8</v>
      </c>
    </row>
    <row r="30" spans="1:7" x14ac:dyDescent="0.2">
      <c r="A30" s="1" t="s">
        <v>24</v>
      </c>
      <c r="B30" s="1" t="s">
        <v>25</v>
      </c>
      <c r="E30" s="1" t="s">
        <v>27</v>
      </c>
      <c r="F30" s="1" t="s">
        <v>24</v>
      </c>
      <c r="G30" s="1" t="s">
        <v>25</v>
      </c>
    </row>
    <row r="31" spans="1:7" x14ac:dyDescent="0.2">
      <c r="A31" s="1" t="s">
        <v>21</v>
      </c>
      <c r="B31" s="3"/>
      <c r="E31" s="1" t="s">
        <v>9</v>
      </c>
      <c r="F31" s="2" t="str">
        <f t="shared" ref="F31:F36" si="3">A31</f>
        <v>Team5</v>
      </c>
      <c r="G31" s="1">
        <f>J2</f>
        <v>0</v>
      </c>
    </row>
    <row r="32" spans="1:7" x14ac:dyDescent="0.2">
      <c r="A32" s="1" t="s">
        <v>20</v>
      </c>
      <c r="B32" s="3"/>
      <c r="E32" s="1" t="s">
        <v>10</v>
      </c>
      <c r="F32" s="1" t="str">
        <f t="shared" si="3"/>
        <v>Team4</v>
      </c>
      <c r="G32" s="1">
        <f t="shared" ref="G32:G36" si="4">J3</f>
        <v>0</v>
      </c>
    </row>
    <row r="33" spans="1:7" x14ac:dyDescent="0.2">
      <c r="A33" s="1" t="s">
        <v>18</v>
      </c>
      <c r="B33" s="3"/>
      <c r="E33" s="1" t="s">
        <v>11</v>
      </c>
      <c r="F33" s="1" t="str">
        <f t="shared" si="3"/>
        <v>Team2</v>
      </c>
      <c r="G33" s="1">
        <f t="shared" si="4"/>
        <v>0</v>
      </c>
    </row>
    <row r="34" spans="1:7" x14ac:dyDescent="0.2">
      <c r="A34" s="1" t="s">
        <v>19</v>
      </c>
      <c r="B34" s="3"/>
      <c r="E34" s="1" t="s">
        <v>12</v>
      </c>
      <c r="F34" s="1" t="str">
        <f t="shared" si="3"/>
        <v>Team3</v>
      </c>
      <c r="G34" s="1">
        <f t="shared" si="4"/>
        <v>0</v>
      </c>
    </row>
    <row r="35" spans="1:7" x14ac:dyDescent="0.2">
      <c r="A35" s="1" t="s">
        <v>17</v>
      </c>
      <c r="B35" s="3"/>
      <c r="E35" s="1" t="s">
        <v>13</v>
      </c>
      <c r="F35" s="1" t="str">
        <f t="shared" si="3"/>
        <v>Team1</v>
      </c>
      <c r="G35" s="1">
        <f t="shared" si="4"/>
        <v>0</v>
      </c>
    </row>
    <row r="36" spans="1:7" x14ac:dyDescent="0.2">
      <c r="A36" s="1" t="s">
        <v>22</v>
      </c>
      <c r="B36" s="3"/>
      <c r="E36" s="1" t="s">
        <v>14</v>
      </c>
      <c r="F36" s="1" t="str">
        <f t="shared" si="3"/>
        <v>Team6</v>
      </c>
      <c r="G36" s="1">
        <f t="shared" si="4"/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5E58-A7B0-F249-B7CE-83881D2374DE}">
  <dimension ref="A2:J20"/>
  <sheetViews>
    <sheetView workbookViewId="0">
      <selection activeCell="F29" sqref="F29"/>
    </sheetView>
  </sheetViews>
  <sheetFormatPr baseColWidth="10" defaultRowHeight="16" x14ac:dyDescent="0.2"/>
  <cols>
    <col min="1" max="1" width="13.33203125" bestFit="1" customWidth="1"/>
    <col min="21" max="21" width="13.33203125" bestFit="1" customWidth="1"/>
  </cols>
  <sheetData>
    <row r="2" spans="1:10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33</v>
      </c>
    </row>
    <row r="3" spans="1:10" x14ac:dyDescent="0.2">
      <c r="A3" s="10" t="s">
        <v>50</v>
      </c>
      <c r="B3">
        <f>VLOOKUP($A3,'Tag1'!$F$5:$G$10,2,FALSE)</f>
        <v>0</v>
      </c>
      <c r="C3">
        <f>VLOOKUP($A3,'Tag1'!$F$17:$G$23,2,FALSE)</f>
        <v>0</v>
      </c>
      <c r="D3">
        <f>VLOOKUP($A3,'Tag1'!$F$30:$G$36,2,FALSE)</f>
        <v>0</v>
      </c>
      <c r="E3">
        <f>VLOOKUP($A3,'Tag1'!$F$43:$G$49,2,FALSE)</f>
        <v>0</v>
      </c>
      <c r="F3">
        <f>VLOOKUP($A3,'Tag1'!$F$56:$G$62,2,FALSE)</f>
        <v>0</v>
      </c>
      <c r="G3" t="e">
        <f>VLOOKUP($A3,'Tag2'!$F$4:$G$10,2,FALSE)</f>
        <v>#N/A</v>
      </c>
      <c r="H3" t="e">
        <f>VLOOKUP($A3,'Tag2'!$F$17:$G$23,2,FALSE)</f>
        <v>#N/A</v>
      </c>
      <c r="I3" t="e">
        <f>VLOOKUP($A3,'Tag2'!$F$30:$G$36,2,FALSE)</f>
        <v>#N/A</v>
      </c>
      <c r="J3" t="e">
        <f t="shared" ref="J3:J9" si="0">SUM(B3:I3)</f>
        <v>#N/A</v>
      </c>
    </row>
    <row r="4" spans="1:10" x14ac:dyDescent="0.2">
      <c r="A4" s="11" t="s">
        <v>51</v>
      </c>
      <c r="B4">
        <f>VLOOKUP($A4,'Tag1'!$F$5:$G$10,2,FALSE)</f>
        <v>0</v>
      </c>
      <c r="C4">
        <f>VLOOKUP($A4,'Tag1'!$F$17:$G$23,2,FALSE)</f>
        <v>0</v>
      </c>
      <c r="D4">
        <f>VLOOKUP($A4,'Tag1'!$F$30:$G$36,2,FALSE)</f>
        <v>0</v>
      </c>
      <c r="E4">
        <f>VLOOKUP($A4,'Tag1'!$F$43:$G$49,2,FALSE)</f>
        <v>0</v>
      </c>
      <c r="F4">
        <f>VLOOKUP($A4,'Tag1'!$F$56:$G$62,2,FALSE)</f>
        <v>0</v>
      </c>
      <c r="G4" t="e">
        <f>VLOOKUP($A4,'Tag2'!$F$4:$G$10,2,FALSE)</f>
        <v>#N/A</v>
      </c>
      <c r="H4" t="e">
        <f>VLOOKUP($A4,'Tag2'!$F$17:$G$23,2,FALSE)</f>
        <v>#N/A</v>
      </c>
      <c r="I4" t="e">
        <f>VLOOKUP($A4,'Tag2'!$F$30:$G$36,2,FALSE)</f>
        <v>#N/A</v>
      </c>
      <c r="J4" t="e">
        <f t="shared" si="0"/>
        <v>#N/A</v>
      </c>
    </row>
    <row r="5" spans="1:10" x14ac:dyDescent="0.2">
      <c r="A5" s="11" t="s">
        <v>52</v>
      </c>
      <c r="B5">
        <f>VLOOKUP($A5,'Tag1'!$F$5:$G$10,2,FALSE)</f>
        <v>0</v>
      </c>
      <c r="C5">
        <f>VLOOKUP($A5,'Tag1'!$F$17:$G$23,2,FALSE)</f>
        <v>0</v>
      </c>
      <c r="D5">
        <f>VLOOKUP($A5,'Tag1'!$F$30:$G$36,2,FALSE)</f>
        <v>0</v>
      </c>
      <c r="E5">
        <f>VLOOKUP($A5,'Tag1'!$F$43:$G$49,2,FALSE)</f>
        <v>0</v>
      </c>
      <c r="F5">
        <f>VLOOKUP($A5,'Tag1'!$F$56:$G$62,2,FALSE)</f>
        <v>0</v>
      </c>
      <c r="G5" t="e">
        <f>VLOOKUP($A5,'Tag2'!$F$4:$G$10,2,FALSE)</f>
        <v>#N/A</v>
      </c>
      <c r="H5" t="e">
        <f>VLOOKUP($A5,'Tag2'!$F$17:$G$23,2,FALSE)</f>
        <v>#N/A</v>
      </c>
      <c r="I5" t="e">
        <f>VLOOKUP($A5,'Tag2'!$F$30:$G$36,2,FALSE)</f>
        <v>#N/A</v>
      </c>
      <c r="J5" t="e">
        <f t="shared" si="0"/>
        <v>#N/A</v>
      </c>
    </row>
    <row r="6" spans="1:10" x14ac:dyDescent="0.2">
      <c r="A6" s="11" t="s">
        <v>53</v>
      </c>
      <c r="B6">
        <f>VLOOKUP($A6,'Tag1'!$F$5:$G$10,2,FALSE)</f>
        <v>0</v>
      </c>
      <c r="C6">
        <f>VLOOKUP($A6,'Tag1'!$F$17:$G$23,2,FALSE)</f>
        <v>0</v>
      </c>
      <c r="D6">
        <f>VLOOKUP($A6,'Tag1'!$F$30:$G$36,2,FALSE)</f>
        <v>0</v>
      </c>
      <c r="E6">
        <f>VLOOKUP($A6,'Tag1'!$F$43:$G$49,2,FALSE)</f>
        <v>0</v>
      </c>
      <c r="F6">
        <f>VLOOKUP($A6,'Tag1'!$F$56:$G$62,2,FALSE)</f>
        <v>0</v>
      </c>
      <c r="G6" t="e">
        <f>VLOOKUP($A6,'Tag2'!$F$4:$G$10,2,FALSE)</f>
        <v>#N/A</v>
      </c>
      <c r="H6" t="e">
        <f>VLOOKUP($A6,'Tag2'!$F$17:$G$23,2,FALSE)</f>
        <v>#N/A</v>
      </c>
      <c r="I6" t="e">
        <f>VLOOKUP($A6,'Tag2'!$F$30:$G$36,2,FALSE)</f>
        <v>#N/A</v>
      </c>
      <c r="J6" t="e">
        <f t="shared" si="0"/>
        <v>#N/A</v>
      </c>
    </row>
    <row r="7" spans="1:10" x14ac:dyDescent="0.2">
      <c r="A7" s="11" t="s">
        <v>54</v>
      </c>
      <c r="B7">
        <f>VLOOKUP($A7,'Tag1'!$F$5:$G$10,2,FALSE)</f>
        <v>0</v>
      </c>
      <c r="C7">
        <f>VLOOKUP($A7,'Tag1'!$F$17:$G$23,2,FALSE)</f>
        <v>0</v>
      </c>
      <c r="D7">
        <f>VLOOKUP($A7,'Tag1'!$F$30:$G$36,2,FALSE)</f>
        <v>0</v>
      </c>
      <c r="E7">
        <f>VLOOKUP($A7,'Tag1'!$F$43:$G$49,2,FALSE)</f>
        <v>0</v>
      </c>
      <c r="F7">
        <f>VLOOKUP($A7,'Tag1'!$F$56:$G$62,2,FALSE)</f>
        <v>0</v>
      </c>
      <c r="G7" t="e">
        <f>VLOOKUP($A7,'Tag2'!$F$4:$G$10,2,FALSE)</f>
        <v>#N/A</v>
      </c>
      <c r="H7" t="e">
        <f>VLOOKUP($A7,'Tag2'!$F$17:$G$23,2,FALSE)</f>
        <v>#N/A</v>
      </c>
      <c r="I7" t="e">
        <f>VLOOKUP($A7,'Tag2'!$F$30:$G$36,2,FALSE)</f>
        <v>#N/A</v>
      </c>
      <c r="J7" t="e">
        <f t="shared" si="0"/>
        <v>#N/A</v>
      </c>
    </row>
    <row r="8" spans="1:10" x14ac:dyDescent="0.2">
      <c r="A8" s="11" t="s">
        <v>55</v>
      </c>
      <c r="B8">
        <f>VLOOKUP($A8,'Tag1'!$F$5:$G$10,2,FALSE)</f>
        <v>0</v>
      </c>
      <c r="C8">
        <f>VLOOKUP($A8,'Tag1'!$F$17:$G$23,2,FALSE)</f>
        <v>0</v>
      </c>
      <c r="D8">
        <f>VLOOKUP($A8,'Tag1'!$F$30:$G$36,2,FALSE)</f>
        <v>0</v>
      </c>
      <c r="E8">
        <f>VLOOKUP($A8,'Tag1'!$F$43:$G$49,2,FALSE)</f>
        <v>0</v>
      </c>
      <c r="F8">
        <f>VLOOKUP($A8,'Tag1'!$F$56:$G$62,2,FALSE)</f>
        <v>0</v>
      </c>
      <c r="G8" t="e">
        <f>VLOOKUP($A8,'Tag2'!$F$4:$G$10,2,FALSE)</f>
        <v>#N/A</v>
      </c>
      <c r="H8" t="e">
        <f>VLOOKUP($A8,'Tag2'!$F$17:$G$23,2,FALSE)</f>
        <v>#N/A</v>
      </c>
      <c r="I8" t="e">
        <f>VLOOKUP($A8,'Tag2'!$F$30:$G$36,2,FALSE)</f>
        <v>#N/A</v>
      </c>
      <c r="J8" t="e">
        <f t="shared" si="0"/>
        <v>#N/A</v>
      </c>
    </row>
    <row r="9" spans="1:10" x14ac:dyDescent="0.2">
      <c r="B9">
        <f t="shared" ref="B9:I9" si="1">SUM(B3:B8)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 t="e">
        <f t="shared" si="1"/>
        <v>#N/A</v>
      </c>
      <c r="H9" t="e">
        <f t="shared" si="1"/>
        <v>#N/A</v>
      </c>
      <c r="I9" t="e">
        <f t="shared" si="1"/>
        <v>#N/A</v>
      </c>
      <c r="J9" t="e">
        <f t="shared" si="0"/>
        <v>#N/A</v>
      </c>
    </row>
    <row r="10" spans="1:10" x14ac:dyDescent="0.2">
      <c r="B10" t="str">
        <f>IF(B9=31,"CHECK","ATTENTION")</f>
        <v>ATTENTION</v>
      </c>
      <c r="C10" t="str">
        <f>IF(C9=31,"CHECK","ATTENTION")</f>
        <v>ATTENTION</v>
      </c>
      <c r="D10" t="str">
        <f>IF(D9=31,"CHECK","ATTENTION")</f>
        <v>ATTENTION</v>
      </c>
      <c r="E10" t="str">
        <f>IF(E9=31,"CHECK","ATTENTION")</f>
        <v>ATTENTION</v>
      </c>
      <c r="F10" t="str">
        <f>IF(F9=31,"CHECK","ATTENTION")</f>
        <v>ATTENTION</v>
      </c>
      <c r="G10" t="e">
        <f>IF(G9=46,"CHECK","ATTENTION")</f>
        <v>#N/A</v>
      </c>
      <c r="H10" t="e">
        <f>IF(H9=46,"CHECK","ATTENTION")</f>
        <v>#N/A</v>
      </c>
      <c r="I10" t="e">
        <f>IF(I9=46,"CHECK","ATTENTION")</f>
        <v>#N/A</v>
      </c>
    </row>
    <row r="12" spans="1:10" s="5" customFormat="1" ht="11" customHeight="1" x14ac:dyDescent="0.2"/>
    <row r="14" spans="1:10" x14ac:dyDescent="0.2">
      <c r="A14" t="s">
        <v>24</v>
      </c>
      <c r="B14" s="9" t="s">
        <v>26</v>
      </c>
      <c r="C14" t="s">
        <v>25</v>
      </c>
    </row>
    <row r="15" spans="1:10" x14ac:dyDescent="0.2">
      <c r="A15" s="10" t="s">
        <v>50</v>
      </c>
      <c r="B15" t="s">
        <v>0</v>
      </c>
      <c r="C15">
        <f>VLOOKUP(A15,$A$2:$B$8,2,FALSE)</f>
        <v>0</v>
      </c>
    </row>
    <row r="16" spans="1:10" x14ac:dyDescent="0.2">
      <c r="A16" s="11" t="s">
        <v>51</v>
      </c>
      <c r="B16" t="s">
        <v>0</v>
      </c>
      <c r="C16">
        <f t="shared" ref="C16:C20" si="2">VLOOKUP(A16,$A$2:$B$8,2,FALSE)</f>
        <v>0</v>
      </c>
    </row>
    <row r="17" spans="1:3" x14ac:dyDescent="0.2">
      <c r="A17" s="11" t="s">
        <v>52</v>
      </c>
      <c r="B17" t="s">
        <v>0</v>
      </c>
      <c r="C17">
        <f t="shared" si="2"/>
        <v>0</v>
      </c>
    </row>
    <row r="18" spans="1:3" x14ac:dyDescent="0.2">
      <c r="A18" s="11" t="s">
        <v>53</v>
      </c>
      <c r="B18" t="s">
        <v>0</v>
      </c>
      <c r="C18">
        <f t="shared" si="2"/>
        <v>0</v>
      </c>
    </row>
    <row r="19" spans="1:3" x14ac:dyDescent="0.2">
      <c r="A19" s="11" t="s">
        <v>54</v>
      </c>
      <c r="B19" t="s">
        <v>0</v>
      </c>
      <c r="C19">
        <f t="shared" si="2"/>
        <v>0</v>
      </c>
    </row>
    <row r="20" spans="1:3" x14ac:dyDescent="0.2">
      <c r="A20" s="11" t="s">
        <v>55</v>
      </c>
      <c r="B20" t="s">
        <v>0</v>
      </c>
      <c r="C20">
        <f t="shared" si="2"/>
        <v>0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BEDD-FA3F-954E-86B1-9170201CA7DD}">
  <dimension ref="A1:C31"/>
  <sheetViews>
    <sheetView tabSelected="1" workbookViewId="0">
      <selection activeCell="F16" sqref="F16"/>
    </sheetView>
  </sheetViews>
  <sheetFormatPr baseColWidth="10" defaultRowHeight="16" x14ac:dyDescent="0.2"/>
  <cols>
    <col min="2" max="2" width="13.83203125" bestFit="1" customWidth="1"/>
  </cols>
  <sheetData>
    <row r="1" spans="1:3" x14ac:dyDescent="0.2">
      <c r="A1" t="s">
        <v>24</v>
      </c>
      <c r="B1" t="s">
        <v>49</v>
      </c>
      <c r="C1" t="s">
        <v>25</v>
      </c>
    </row>
    <row r="2" spans="1:3" x14ac:dyDescent="0.2">
      <c r="A2" s="10" t="s">
        <v>50</v>
      </c>
      <c r="B2" t="s">
        <v>16</v>
      </c>
      <c r="C2">
        <v>2</v>
      </c>
    </row>
    <row r="3" spans="1:3" x14ac:dyDescent="0.2">
      <c r="A3" s="11" t="s">
        <v>51</v>
      </c>
      <c r="B3" t="s">
        <v>16</v>
      </c>
      <c r="C3">
        <v>10</v>
      </c>
    </row>
    <row r="4" spans="1:3" x14ac:dyDescent="0.2">
      <c r="A4" s="11" t="s">
        <v>56</v>
      </c>
      <c r="B4" t="s">
        <v>16</v>
      </c>
      <c r="C4">
        <v>4</v>
      </c>
    </row>
    <row r="5" spans="1:3" x14ac:dyDescent="0.2">
      <c r="A5" s="11" t="s">
        <v>53</v>
      </c>
      <c r="B5" t="s">
        <v>16</v>
      </c>
      <c r="C5">
        <v>6</v>
      </c>
    </row>
    <row r="6" spans="1:3" x14ac:dyDescent="0.2">
      <c r="A6" s="11" t="s">
        <v>54</v>
      </c>
      <c r="B6" t="s">
        <v>16</v>
      </c>
      <c r="C6">
        <v>8</v>
      </c>
    </row>
    <row r="7" spans="1:3" x14ac:dyDescent="0.2">
      <c r="A7" s="11" t="s">
        <v>55</v>
      </c>
      <c r="B7" t="s">
        <v>16</v>
      </c>
      <c r="C7">
        <v>1</v>
      </c>
    </row>
    <row r="8" spans="1:3" x14ac:dyDescent="0.2">
      <c r="A8" s="10" t="s">
        <v>50</v>
      </c>
      <c r="B8" t="s">
        <v>28</v>
      </c>
      <c r="C8">
        <v>10</v>
      </c>
    </row>
    <row r="9" spans="1:3" x14ac:dyDescent="0.2">
      <c r="A9" s="11" t="s">
        <v>51</v>
      </c>
      <c r="B9" t="s">
        <v>28</v>
      </c>
      <c r="C9">
        <v>6</v>
      </c>
    </row>
    <row r="10" spans="1:3" x14ac:dyDescent="0.2">
      <c r="A10" s="11" t="s">
        <v>56</v>
      </c>
      <c r="B10" t="s">
        <v>28</v>
      </c>
      <c r="C10">
        <v>1</v>
      </c>
    </row>
    <row r="11" spans="1:3" x14ac:dyDescent="0.2">
      <c r="A11" s="11" t="s">
        <v>53</v>
      </c>
      <c r="B11" t="s">
        <v>28</v>
      </c>
      <c r="C11">
        <v>4</v>
      </c>
    </row>
    <row r="12" spans="1:3" x14ac:dyDescent="0.2">
      <c r="A12" s="11" t="s">
        <v>54</v>
      </c>
      <c r="B12" t="s">
        <v>28</v>
      </c>
      <c r="C12">
        <v>2</v>
      </c>
    </row>
    <row r="13" spans="1:3" x14ac:dyDescent="0.2">
      <c r="A13" s="11" t="s">
        <v>55</v>
      </c>
      <c r="B13" t="s">
        <v>28</v>
      </c>
      <c r="C13">
        <v>8</v>
      </c>
    </row>
    <row r="14" spans="1:3" x14ac:dyDescent="0.2">
      <c r="A14" s="10" t="s">
        <v>50</v>
      </c>
      <c r="B14" t="s">
        <v>29</v>
      </c>
      <c r="C14">
        <v>6</v>
      </c>
    </row>
    <row r="15" spans="1:3" x14ac:dyDescent="0.2">
      <c r="A15" s="11" t="s">
        <v>51</v>
      </c>
      <c r="B15" t="s">
        <v>29</v>
      </c>
      <c r="C15">
        <v>1</v>
      </c>
    </row>
    <row r="16" spans="1:3" x14ac:dyDescent="0.2">
      <c r="A16" s="11" t="s">
        <v>56</v>
      </c>
      <c r="B16" t="s">
        <v>29</v>
      </c>
      <c r="C16">
        <v>2</v>
      </c>
    </row>
    <row r="17" spans="1:3" x14ac:dyDescent="0.2">
      <c r="A17" s="11" t="s">
        <v>53</v>
      </c>
      <c r="B17" t="s">
        <v>29</v>
      </c>
      <c r="C17">
        <v>4</v>
      </c>
    </row>
    <row r="18" spans="1:3" x14ac:dyDescent="0.2">
      <c r="A18" s="11" t="s">
        <v>54</v>
      </c>
      <c r="B18" t="s">
        <v>29</v>
      </c>
      <c r="C18">
        <v>10</v>
      </c>
    </row>
    <row r="19" spans="1:3" x14ac:dyDescent="0.2">
      <c r="A19" s="11" t="s">
        <v>55</v>
      </c>
      <c r="B19" t="s">
        <v>29</v>
      </c>
      <c r="C19">
        <v>8</v>
      </c>
    </row>
    <row r="20" spans="1:3" x14ac:dyDescent="0.2">
      <c r="A20" s="10" t="s">
        <v>50</v>
      </c>
      <c r="B20" t="s">
        <v>58</v>
      </c>
      <c r="C20">
        <v>10</v>
      </c>
    </row>
    <row r="21" spans="1:3" x14ac:dyDescent="0.2">
      <c r="A21" s="11" t="s">
        <v>51</v>
      </c>
      <c r="B21" t="s">
        <v>58</v>
      </c>
      <c r="C21">
        <v>4</v>
      </c>
    </row>
    <row r="22" spans="1:3" x14ac:dyDescent="0.2">
      <c r="A22" s="11" t="s">
        <v>56</v>
      </c>
      <c r="B22" t="s">
        <v>58</v>
      </c>
      <c r="C22">
        <v>1</v>
      </c>
    </row>
    <row r="23" spans="1:3" x14ac:dyDescent="0.2">
      <c r="A23" s="11" t="s">
        <v>53</v>
      </c>
      <c r="B23" t="s">
        <v>58</v>
      </c>
      <c r="C23">
        <v>8</v>
      </c>
    </row>
    <row r="24" spans="1:3" x14ac:dyDescent="0.2">
      <c r="A24" s="11" t="s">
        <v>54</v>
      </c>
      <c r="B24" t="s">
        <v>58</v>
      </c>
      <c r="C24">
        <v>2</v>
      </c>
    </row>
    <row r="25" spans="1:3" x14ac:dyDescent="0.2">
      <c r="A25" s="11" t="s">
        <v>55</v>
      </c>
      <c r="B25" t="s">
        <v>58</v>
      </c>
      <c r="C25">
        <v>6</v>
      </c>
    </row>
    <row r="26" spans="1:3" x14ac:dyDescent="0.2">
      <c r="A26" s="10" t="s">
        <v>50</v>
      </c>
      <c r="B26" t="s">
        <v>57</v>
      </c>
      <c r="C26">
        <v>10</v>
      </c>
    </row>
    <row r="27" spans="1:3" x14ac:dyDescent="0.2">
      <c r="A27" s="11" t="s">
        <v>51</v>
      </c>
      <c r="B27" t="s">
        <v>57</v>
      </c>
      <c r="C27">
        <v>6</v>
      </c>
    </row>
    <row r="28" spans="1:3" x14ac:dyDescent="0.2">
      <c r="A28" s="11" t="s">
        <v>56</v>
      </c>
      <c r="B28" t="s">
        <v>57</v>
      </c>
      <c r="C28">
        <v>1</v>
      </c>
    </row>
    <row r="29" spans="1:3" x14ac:dyDescent="0.2">
      <c r="A29" s="11" t="s">
        <v>53</v>
      </c>
      <c r="B29" t="s">
        <v>57</v>
      </c>
      <c r="C29">
        <v>4</v>
      </c>
    </row>
    <row r="30" spans="1:3" x14ac:dyDescent="0.2">
      <c r="A30" s="11" t="s">
        <v>54</v>
      </c>
      <c r="B30" t="s">
        <v>57</v>
      </c>
      <c r="C30">
        <v>8</v>
      </c>
    </row>
    <row r="31" spans="1:3" x14ac:dyDescent="0.2">
      <c r="A31" s="11" t="s">
        <v>55</v>
      </c>
      <c r="B31" t="s">
        <v>57</v>
      </c>
      <c r="C31">
        <v>2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5D61-D406-2841-955C-ACA8BB946360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</vt:lpstr>
      <vt:lpstr>Teams</vt:lpstr>
      <vt:lpstr>Tag1</vt:lpstr>
      <vt:lpstr>Tag2</vt:lpstr>
      <vt:lpstr>Punkte_Spiele</vt:lpstr>
      <vt:lpstr>python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Keiblinger Fabian</dc:creator>
  <cp:lastModifiedBy>Keiblinger Fabian</cp:lastModifiedBy>
  <dcterms:created xsi:type="dcterms:W3CDTF">2025-02-28T18:15:27Z</dcterms:created>
  <dcterms:modified xsi:type="dcterms:W3CDTF">2025-03-02T14:02:53Z</dcterms:modified>
</cp:coreProperties>
</file>