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729"/>
  <workbookPr date1904="1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Piero Ciadamidaro\Desktop\FSAE_2016\"/>
    </mc:Choice>
  </mc:AlternateContent>
  <bookViews>
    <workbookView xWindow="390" yWindow="-225" windowWidth="20730" windowHeight="4695" tabRatio="853" firstSheet="1" activeTab="7"/>
  </bookViews>
  <sheets>
    <sheet name="Cost Event Ordinato" sheetId="14" r:id="rId1"/>
    <sheet name="Presentation Event Ord" sheetId="50" r:id="rId2"/>
    <sheet name="Design Event Ordinato" sheetId="7" r:id="rId3"/>
    <sheet name="Acceleration Ordinato" sheetId="23" r:id="rId4"/>
    <sheet name="Skid Pad Event Ordinato" sheetId="24" r:id="rId5"/>
    <sheet name="Autocross Event Ordinato" sheetId="56" r:id="rId6"/>
    <sheet name="Endurance-Efficiency Ordinato" sheetId="67" r:id="rId7"/>
    <sheet name="Overall Results Ordinato" sheetId="69" r:id="rId8"/>
  </sheets>
  <definedNames>
    <definedName name="_xlnm._FilterDatabase" localSheetId="3" hidden="1">'Acceleration Ordinato'!$A$5:$R$54</definedName>
    <definedName name="_xlnm._FilterDatabase" localSheetId="0" hidden="1">'Cost Event Ordinato'!$A$1:$E$49</definedName>
    <definedName name="_xlnm._FilterDatabase" localSheetId="2" hidden="1">'Design Event Ordinato'!$A$1:$F$49</definedName>
    <definedName name="_xlnm._FilterDatabase" localSheetId="4" hidden="1">'Skid Pad Event Ordinato'!$A$5:$R$61</definedName>
    <definedName name="_xlnm.Print_Area" localSheetId="3">'Acceleration Ordinato'!$A$1:$R$52</definedName>
    <definedName name="_xlnm.Print_Area" localSheetId="5">'Autocross Event Ordinato'!$A$1:$V$61</definedName>
    <definedName name="_xlnm.Print_Area" localSheetId="0">'Cost Event Ordinato'!$A$1:$E$44</definedName>
    <definedName name="_xlnm.Print_Area" localSheetId="2">'Design Event Ordinato'!$A$1:$F$44</definedName>
    <definedName name="_xlnm.Print_Area" localSheetId="6">'Endurance-Efficiency Ordinato'!$A$1:$Q$66</definedName>
    <definedName name="_xlnm.Print_Area" localSheetId="7">'Overall Results Ordinato'!$A$1:$N$52</definedName>
    <definedName name="_xlnm.Print_Area" localSheetId="1">'Presentation Event Ord'!$A$1:$F$44</definedName>
    <definedName name="_xlnm.Print_Area" localSheetId="4">'Skid Pad Event Ordinato'!$A$1:$R$46</definedName>
  </definedNames>
  <calcPr calcId="171027"/>
</workbook>
</file>

<file path=xl/calcChain.xml><?xml version="1.0" encoding="utf-8"?>
<calcChain xmlns="http://schemas.openxmlformats.org/spreadsheetml/2006/main">
  <c r="V1" i="56" l="1"/>
  <c r="V2" i="56" s="1"/>
  <c r="R1" i="23"/>
  <c r="R2" i="23"/>
  <c r="L6" i="67"/>
  <c r="P2" i="69"/>
  <c r="X61" i="56" l="1"/>
  <c r="Y61" i="56" s="1"/>
  <c r="X60" i="56"/>
  <c r="Y60" i="56" s="1"/>
  <c r="X59" i="56"/>
  <c r="Y59" i="56" s="1"/>
  <c r="X58" i="56"/>
  <c r="Y58" i="56" s="1"/>
  <c r="X57" i="56"/>
  <c r="Y57" i="56" s="1"/>
  <c r="X56" i="56"/>
  <c r="Y56" i="56" s="1"/>
  <c r="X55" i="56"/>
  <c r="Y55" i="56" s="1"/>
  <c r="X54" i="56"/>
  <c r="Y54" i="56" s="1"/>
  <c r="X53" i="56"/>
  <c r="Y53" i="56" s="1"/>
  <c r="X52" i="56"/>
  <c r="Y52" i="56" s="1"/>
  <c r="X51" i="56"/>
  <c r="Y51" i="56" s="1"/>
  <c r="X50" i="56"/>
  <c r="Y50" i="56" s="1"/>
  <c r="X49" i="56"/>
  <c r="Y49" i="56" s="1"/>
  <c r="X48" i="56"/>
  <c r="Y48" i="56" s="1"/>
  <c r="X47" i="56"/>
  <c r="Y47" i="56" s="1"/>
  <c r="X46" i="56"/>
  <c r="Y46" i="56" s="1"/>
  <c r="X45" i="56"/>
  <c r="Y45" i="56" s="1"/>
  <c r="X44" i="56"/>
  <c r="Y44" i="56" s="1"/>
  <c r="X43" i="56"/>
  <c r="Y43" i="56" s="1"/>
  <c r="X42" i="56"/>
  <c r="Y42" i="56" s="1"/>
  <c r="X41" i="56"/>
  <c r="Y41" i="56" s="1"/>
  <c r="X40" i="56"/>
  <c r="Y40" i="56" s="1"/>
  <c r="X39" i="56"/>
  <c r="Y39" i="56" s="1"/>
  <c r="X38" i="56"/>
  <c r="Y38" i="56" s="1"/>
  <c r="X37" i="56"/>
  <c r="Y37" i="56" s="1"/>
  <c r="X36" i="56"/>
  <c r="Y36" i="56" s="1"/>
  <c r="X35" i="56"/>
  <c r="Y35" i="56" s="1"/>
  <c r="X34" i="56"/>
  <c r="Y34" i="56" s="1"/>
  <c r="X33" i="56"/>
  <c r="Y33" i="56" s="1"/>
  <c r="X32" i="56"/>
  <c r="Y32" i="56" s="1"/>
  <c r="X31" i="56"/>
  <c r="Y31" i="56" s="1"/>
  <c r="X30" i="56"/>
  <c r="Y30" i="56" s="1"/>
  <c r="X29" i="56"/>
  <c r="Y29" i="56" s="1"/>
  <c r="X28" i="56"/>
  <c r="Y28" i="56" s="1"/>
  <c r="X27" i="56"/>
  <c r="Y27" i="56" s="1"/>
  <c r="X26" i="56"/>
  <c r="Y26" i="56" s="1"/>
  <c r="X25" i="56"/>
  <c r="Y25" i="56" s="1"/>
  <c r="X24" i="56"/>
  <c r="Y24" i="56" s="1"/>
  <c r="X23" i="56"/>
  <c r="Y23" i="56" s="1"/>
  <c r="X22" i="56"/>
  <c r="Y22" i="56" s="1"/>
  <c r="X21" i="56"/>
  <c r="Y21" i="56" s="1"/>
  <c r="X20" i="56"/>
  <c r="Y20" i="56" s="1"/>
  <c r="X19" i="56"/>
  <c r="Y19" i="56" s="1"/>
  <c r="X18" i="56"/>
  <c r="Y18" i="56" s="1"/>
  <c r="X17" i="56"/>
  <c r="Y17" i="56" s="1"/>
  <c r="X16" i="56"/>
  <c r="Y16" i="56" s="1"/>
  <c r="X15" i="56"/>
  <c r="Y15" i="56" s="1"/>
  <c r="X14" i="56"/>
  <c r="Y14" i="56" s="1"/>
  <c r="X13" i="56"/>
  <c r="Y13" i="56" s="1"/>
  <c r="X12" i="56"/>
  <c r="Y12" i="56" s="1"/>
  <c r="X11" i="56"/>
  <c r="Y11" i="56" s="1"/>
  <c r="X10" i="56"/>
  <c r="Y10" i="56" s="1"/>
  <c r="X9" i="56"/>
  <c r="Y9" i="56" s="1"/>
  <c r="X8" i="56"/>
  <c r="Y8" i="56" s="1"/>
  <c r="X7" i="56"/>
  <c r="Y7" i="56" s="1"/>
  <c r="X6" i="56"/>
  <c r="Y6" i="56" s="1"/>
  <c r="T61" i="24"/>
  <c r="U61" i="24" s="1"/>
  <c r="T60" i="24"/>
  <c r="U60" i="24" s="1"/>
  <c r="T59" i="24"/>
  <c r="U59" i="24" s="1"/>
  <c r="T58" i="24"/>
  <c r="U58" i="24" s="1"/>
  <c r="T57" i="24"/>
  <c r="U57" i="24" s="1"/>
  <c r="T56" i="24"/>
  <c r="U56" i="24" s="1"/>
  <c r="T55" i="24"/>
  <c r="U55" i="24" s="1"/>
  <c r="T54" i="24"/>
  <c r="U54" i="24" s="1"/>
  <c r="T53" i="24"/>
  <c r="U53" i="24" s="1"/>
  <c r="T52" i="24"/>
  <c r="U52" i="24" s="1"/>
  <c r="T51" i="24"/>
  <c r="U51" i="24" s="1"/>
  <c r="T50" i="24"/>
  <c r="U50" i="24" s="1"/>
  <c r="T49" i="24"/>
  <c r="U49" i="24" s="1"/>
  <c r="T48" i="24"/>
  <c r="U48" i="24" s="1"/>
  <c r="T47" i="24"/>
  <c r="U47" i="24" s="1"/>
  <c r="T46" i="24"/>
  <c r="U46" i="24" s="1"/>
  <c r="T45" i="24"/>
  <c r="U45" i="24" s="1"/>
  <c r="T44" i="24"/>
  <c r="U44" i="24" s="1"/>
  <c r="T43" i="24"/>
  <c r="U43" i="24" s="1"/>
  <c r="T42" i="24"/>
  <c r="U42" i="24" s="1"/>
  <c r="T41" i="24"/>
  <c r="U41" i="24" s="1"/>
  <c r="T40" i="24"/>
  <c r="U40" i="24" s="1"/>
  <c r="T39" i="24"/>
  <c r="U39" i="24" s="1"/>
  <c r="T38" i="24"/>
  <c r="U38" i="24" s="1"/>
  <c r="T37" i="24"/>
  <c r="U37" i="24" s="1"/>
  <c r="T36" i="24"/>
  <c r="U36" i="24" s="1"/>
  <c r="T35" i="24"/>
  <c r="U35" i="24" s="1"/>
  <c r="T34" i="24"/>
  <c r="U34" i="24" s="1"/>
  <c r="T33" i="24"/>
  <c r="U33" i="24" s="1"/>
  <c r="T32" i="24"/>
  <c r="U32" i="24" s="1"/>
  <c r="T31" i="24"/>
  <c r="U31" i="24" s="1"/>
  <c r="T30" i="24"/>
  <c r="U30" i="24" s="1"/>
  <c r="T29" i="24"/>
  <c r="U29" i="24" s="1"/>
  <c r="T28" i="24"/>
  <c r="U28" i="24" s="1"/>
  <c r="T27" i="24"/>
  <c r="U27" i="24" s="1"/>
  <c r="T26" i="24"/>
  <c r="U26" i="24" s="1"/>
  <c r="T25" i="24"/>
  <c r="U25" i="24" s="1"/>
  <c r="T24" i="24"/>
  <c r="U24" i="24" s="1"/>
  <c r="T23" i="24"/>
  <c r="U23" i="24" s="1"/>
  <c r="T22" i="24"/>
  <c r="U22" i="24" s="1"/>
  <c r="T21" i="24"/>
  <c r="U21" i="24" s="1"/>
  <c r="T20" i="24"/>
  <c r="U20" i="24" s="1"/>
  <c r="T19" i="24"/>
  <c r="U19" i="24" s="1"/>
  <c r="T18" i="24"/>
  <c r="U18" i="24" s="1"/>
  <c r="T17" i="24"/>
  <c r="U17" i="24" s="1"/>
  <c r="T16" i="24"/>
  <c r="U16" i="24" s="1"/>
  <c r="T15" i="24"/>
  <c r="U15" i="24" s="1"/>
  <c r="T14" i="24"/>
  <c r="U14" i="24" s="1"/>
  <c r="T13" i="24"/>
  <c r="U13" i="24" s="1"/>
  <c r="T12" i="24"/>
  <c r="U12" i="24" s="1"/>
  <c r="T11" i="24"/>
  <c r="U11" i="24" s="1"/>
  <c r="T10" i="24"/>
  <c r="U10" i="24" s="1"/>
  <c r="T9" i="24"/>
  <c r="U9" i="24" s="1"/>
  <c r="T8" i="24"/>
  <c r="U8" i="24" s="1"/>
  <c r="T7" i="24"/>
  <c r="U7" i="24" s="1"/>
  <c r="T6" i="24"/>
  <c r="U6" i="24" s="1"/>
  <c r="L7" i="67" l="1"/>
  <c r="Q2" i="67"/>
  <c r="Q4" i="67" s="1"/>
  <c r="L1" i="67" l="1"/>
  <c r="L2" i="67" s="1"/>
  <c r="L4" i="67" l="1"/>
  <c r="Q7" i="67" l="1"/>
  <c r="Q6" i="67"/>
  <c r="T60" i="23" l="1"/>
  <c r="T56" i="23"/>
  <c r="T16" i="23"/>
  <c r="T6" i="23"/>
  <c r="T13" i="23"/>
  <c r="U54" i="23"/>
  <c r="T11" i="23"/>
  <c r="T7" i="23"/>
  <c r="T27" i="23"/>
  <c r="T26" i="23"/>
  <c r="T24" i="23"/>
  <c r="T20" i="23"/>
  <c r="T18" i="23"/>
  <c r="T44" i="23"/>
  <c r="T42" i="23"/>
  <c r="T41" i="23"/>
  <c r="T58" i="23"/>
  <c r="T61" i="23"/>
  <c r="T51" i="23"/>
  <c r="U58" i="23"/>
  <c r="U56" i="23"/>
  <c r="T12" i="23"/>
  <c r="T30" i="23"/>
  <c r="T28" i="23"/>
  <c r="T37" i="23"/>
  <c r="T36" i="23"/>
  <c r="T33" i="23"/>
  <c r="T32" i="23"/>
  <c r="T31" i="23"/>
  <c r="T55" i="23"/>
  <c r="T59" i="23"/>
  <c r="T17" i="23"/>
  <c r="T25" i="23"/>
  <c r="T39" i="23"/>
  <c r="T50" i="23"/>
  <c r="T49" i="23"/>
  <c r="T48" i="23"/>
  <c r="T47" i="23"/>
  <c r="T46" i="23"/>
  <c r="T54" i="23"/>
  <c r="T53" i="23"/>
  <c r="T57" i="23"/>
  <c r="T34" i="23" l="1"/>
  <c r="T9" i="23"/>
  <c r="T40" i="23"/>
  <c r="T8" i="23"/>
  <c r="T29" i="23"/>
  <c r="T45" i="23"/>
  <c r="T21" i="23"/>
  <c r="T15" i="23"/>
  <c r="T10" i="23"/>
  <c r="T35" i="23"/>
  <c r="T19" i="23"/>
  <c r="T22" i="23"/>
  <c r="T52" i="23"/>
  <c r="T38" i="23"/>
  <c r="T43" i="23"/>
  <c r="T14" i="23"/>
  <c r="T23" i="23"/>
  <c r="U59" i="23"/>
  <c r="U57" i="23"/>
  <c r="U60" i="23"/>
  <c r="U53" i="23"/>
  <c r="U61" i="23"/>
  <c r="U55" i="23"/>
  <c r="R1" i="24" l="1"/>
  <c r="R2" i="24" s="1"/>
  <c r="U16" i="23" l="1"/>
  <c r="U15" i="23"/>
  <c r="U8" i="23"/>
  <c r="U32" i="23"/>
  <c r="U12" i="23"/>
  <c r="U9" i="23"/>
  <c r="U20" i="23"/>
  <c r="U26" i="23"/>
  <c r="U6" i="23"/>
  <c r="U25" i="23"/>
  <c r="U10" i="23"/>
  <c r="U41" i="23"/>
  <c r="U31" i="23"/>
  <c r="U52" i="23"/>
  <c r="U28" i="23"/>
  <c r="U24" i="23"/>
  <c r="U37" i="23"/>
  <c r="U49" i="23"/>
  <c r="U44" i="23"/>
  <c r="U23" i="23"/>
  <c r="U17" i="23"/>
  <c r="U48" i="23"/>
  <c r="U47" i="23"/>
  <c r="U45" i="23"/>
  <c r="U30" i="23"/>
  <c r="U46" i="23"/>
  <c r="U21" i="23"/>
  <c r="U18" i="23"/>
  <c r="U19" i="23"/>
  <c r="U38" i="23"/>
  <c r="U50" i="23"/>
  <c r="U36" i="23"/>
  <c r="U34" i="23"/>
  <c r="U14" i="23"/>
  <c r="U51" i="23"/>
  <c r="U27" i="23"/>
  <c r="U29" i="23"/>
  <c r="U43" i="23"/>
  <c r="U39" i="23"/>
  <c r="U33" i="23"/>
  <c r="U7" i="23"/>
  <c r="U40" i="23"/>
  <c r="U35" i="23"/>
  <c r="U22" i="23"/>
  <c r="U11" i="23"/>
  <c r="U13" i="23"/>
  <c r="U42" i="23"/>
</calcChain>
</file>

<file path=xl/comments1.xml><?xml version="1.0" encoding="utf-8"?>
<comments xmlns="http://schemas.openxmlformats.org/spreadsheetml/2006/main">
  <authors>
    <author>Piero _</author>
    <author>Administrator</author>
    <author>Piero</author>
  </authors>
  <commentList>
    <comment ref="Q3" authorId="0" shapeId="0">
      <text>
        <r>
          <rPr>
            <b/>
            <sz val="9"/>
            <color indexed="81"/>
            <rFont val="Tahoma"/>
            <family val="2"/>
          </rPr>
          <t>Nota: è il minimo della colonna Co2 Lap (export endurance)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Nota: è la lunghezza di ogni singolo giro dell'endurance</t>
        </r>
      </text>
    </comment>
    <comment ref="Q5" authorId="0" shapeId="0">
      <text>
        <r>
          <rPr>
            <b/>
            <sz val="9"/>
            <color indexed="81"/>
            <rFont val="Tahoma"/>
            <family val="2"/>
          </rPr>
          <t>Nota: è il minimo della colonna Avg Lap Time Efficienc (export endurance)</t>
        </r>
      </text>
    </comment>
    <comment ref="Q8" authorId="0" shapeId="0">
      <text>
        <r>
          <rPr>
            <b/>
            <sz val="9"/>
            <color indexed="81"/>
            <rFont val="Tahoma"/>
            <family val="2"/>
          </rPr>
          <t>Nota: è il massimo della colonna Efficiency Factor (export endurance)</t>
        </r>
      </text>
    </comment>
    <comment ref="N10" authorId="2" shapeId="0">
      <text>
        <r>
          <rPr>
            <b/>
            <sz val="9"/>
            <color indexed="81"/>
            <rFont val="Tahoma"/>
            <family val="2"/>
          </rPr>
          <t>Colonna S (Fuel Type) dell'attuale export</t>
        </r>
      </text>
    </comment>
  </commentList>
</comments>
</file>

<file path=xl/sharedStrings.xml><?xml version="1.0" encoding="utf-8"?>
<sst xmlns="http://schemas.openxmlformats.org/spreadsheetml/2006/main" count="147" uniqueCount="52">
  <si>
    <t>Adj. Time</t>
  </si>
  <si>
    <t>Fuel Used</t>
  </si>
  <si>
    <t>Endurance Score</t>
  </si>
  <si>
    <t>Total Score</t>
  </si>
  <si>
    <t>Cost Score</t>
  </si>
  <si>
    <t>Presentation Score</t>
  </si>
  <si>
    <t>Design Score</t>
  </si>
  <si>
    <t>Acceleration Score</t>
  </si>
  <si>
    <t>Skid Pad Score</t>
  </si>
  <si>
    <t>Autocross Score</t>
  </si>
  <si>
    <t>Minimum Time (seconds)</t>
  </si>
  <si>
    <t>Maximum Time (seconds)</t>
  </si>
  <si>
    <t>Run #1</t>
  </si>
  <si>
    <t>Run #2</t>
  </si>
  <si>
    <t>Run #3</t>
  </si>
  <si>
    <t>Run #4</t>
  </si>
  <si>
    <t>Time</t>
  </si>
  <si>
    <t># of Cones</t>
  </si>
  <si>
    <t>Adj.</t>
  </si>
  <si>
    <t>Best Time</t>
  </si>
  <si>
    <t>DOC</t>
  </si>
  <si>
    <t xml:space="preserve"> </t>
  </si>
  <si>
    <t>Place</t>
  </si>
  <si>
    <t>Car No.</t>
  </si>
  <si>
    <t>Score</t>
  </si>
  <si>
    <t>Corrected Score</t>
  </si>
  <si>
    <t>Penalties</t>
  </si>
  <si>
    <t>Reg. No.</t>
  </si>
  <si>
    <t>Team Name</t>
  </si>
  <si>
    <t>University</t>
  </si>
  <si>
    <t>Laps</t>
  </si>
  <si>
    <t>Total Lap</t>
  </si>
  <si>
    <t>Cone</t>
  </si>
  <si>
    <t>Lap Length (km)</t>
  </si>
  <si>
    <t>Maximum Lap Time</t>
  </si>
  <si>
    <t>Miniumum Lap number</t>
  </si>
  <si>
    <t>CO2 kg</t>
  </si>
  <si>
    <t>Total length (km)</t>
  </si>
  <si>
    <t>Laptotaltmin</t>
  </si>
  <si>
    <t>CO2 Min/LaptotalCO2min</t>
  </si>
  <si>
    <t>Adj. Time with DNF</t>
  </si>
  <si>
    <t>Consumption max (kgCO2)</t>
  </si>
  <si>
    <t>Consumption max (kgCO2/100km)</t>
  </si>
  <si>
    <t>CO2 Max/Lap (kg/CO2)</t>
  </si>
  <si>
    <t>Tmin/LapTotalMin</t>
  </si>
  <si>
    <t>FuelEfficiencyFactormin</t>
  </si>
  <si>
    <t>FuelEfficiencyFactorMax</t>
  </si>
  <si>
    <t>Efficiency Score</t>
  </si>
  <si>
    <t>Check</t>
  </si>
  <si>
    <t>Gas/E85</t>
  </si>
  <si>
    <t>Check1</t>
  </si>
  <si>
    <t>Check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</si>
</sst>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0"/>
      <name val="Verdana"/>
    </font>
    <font>
      <sz val="10"/>
      <name val="Verdana"/>
      <family val="2"/>
    </font>
    <font>
      <b/>
      <sz val="1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color indexed="81"/>
      <name val="Tahoma"/>
      <family val="2"/>
    </font>
    <font>
      <sz val="10"/>
      <color rgb="FFFF0000"/>
      <name val="Verdan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93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left"/>
    </xf>
    <xf numFmtId="164" fontId="4" fillId="0" borderId="5" xfId="0" applyNumberFormat="1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/>
    <xf numFmtId="0" fontId="4" fillId="0" borderId="9" xfId="0" applyFont="1" applyFill="1" applyBorder="1" applyAlignment="1">
      <alignment horizontal="center"/>
    </xf>
    <xf numFmtId="2" fontId="4" fillId="0" borderId="3" xfId="0" applyNumberFormat="1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2" fontId="2" fillId="0" borderId="11" xfId="0" applyNumberFormat="1" applyFont="1" applyFill="1" applyBorder="1" applyAlignment="1">
      <alignment horizontal="center" vertical="center" wrapText="1"/>
    </xf>
    <xf numFmtId="164" fontId="4" fillId="0" borderId="13" xfId="0" applyNumberFormat="1" applyFont="1" applyFill="1" applyBorder="1" applyAlignment="1" applyProtection="1">
      <alignment horizontal="center"/>
      <protection locked="0"/>
    </xf>
    <xf numFmtId="164" fontId="4" fillId="0" borderId="13" xfId="0" applyNumberFormat="1" applyFont="1" applyFill="1" applyBorder="1" applyAlignment="1">
      <alignment horizontal="center"/>
    </xf>
    <xf numFmtId="164" fontId="4" fillId="0" borderId="14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" fontId="4" fillId="0" borderId="7" xfId="0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1" fontId="2" fillId="0" borderId="12" xfId="0" applyNumberFormat="1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/>
    <xf numFmtId="0" fontId="2" fillId="0" borderId="15" xfId="0" applyFont="1" applyBorder="1" applyAlignment="1">
      <alignment horizontal="centerContinuous"/>
    </xf>
    <xf numFmtId="0" fontId="4" fillId="0" borderId="16" xfId="0" applyFont="1" applyBorder="1" applyAlignment="1">
      <alignment horizontal="centerContinuous"/>
    </xf>
    <xf numFmtId="0" fontId="4" fillId="0" borderId="17" xfId="0" applyFont="1" applyBorder="1" applyAlignment="1">
      <alignment horizontal="centerContinuous"/>
    </xf>
    <xf numFmtId="0" fontId="4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1" fontId="4" fillId="0" borderId="13" xfId="0" applyNumberFormat="1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left"/>
    </xf>
    <xf numFmtId="2" fontId="4" fillId="0" borderId="4" xfId="0" applyNumberFormat="1" applyFont="1" applyBorder="1" applyAlignment="1">
      <alignment horizontal="left"/>
    </xf>
    <xf numFmtId="2" fontId="4" fillId="0" borderId="5" xfId="0" applyNumberFormat="1" applyFont="1" applyBorder="1" applyAlignment="1">
      <alignment horizontal="center"/>
    </xf>
    <xf numFmtId="2" fontId="2" fillId="0" borderId="12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0" fontId="4" fillId="0" borderId="13" xfId="0" applyNumberFormat="1" applyFont="1" applyFill="1" applyBorder="1" applyAlignment="1" applyProtection="1">
      <alignment horizontal="center"/>
      <protection locked="0"/>
    </xf>
    <xf numFmtId="2" fontId="4" fillId="0" borderId="2" xfId="0" applyNumberFormat="1" applyFont="1" applyBorder="1" applyAlignment="1">
      <alignment horizontal="left"/>
    </xf>
    <xf numFmtId="2" fontId="4" fillId="0" borderId="0" xfId="0" applyNumberFormat="1" applyFont="1" applyBorder="1" applyAlignment="1">
      <alignment horizontal="left"/>
    </xf>
    <xf numFmtId="2" fontId="4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1" fillId="0" borderId="0" xfId="0" applyFont="1"/>
    <xf numFmtId="0" fontId="2" fillId="0" borderId="1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0" fillId="0" borderId="0" xfId="0" applyBorder="1"/>
    <xf numFmtId="0" fontId="2" fillId="0" borderId="18" xfId="0" applyFont="1" applyBorder="1" applyAlignment="1">
      <alignment horizontal="center" vertical="center" wrapText="1"/>
    </xf>
    <xf numFmtId="2" fontId="4" fillId="0" borderId="3" xfId="0" applyNumberFormat="1" applyFont="1" applyBorder="1" applyAlignment="1">
      <alignment horizontal="center"/>
    </xf>
    <xf numFmtId="0" fontId="6" fillId="0" borderId="0" xfId="0" applyFont="1"/>
    <xf numFmtId="0" fontId="2" fillId="0" borderId="9" xfId="0" applyFont="1" applyBorder="1" applyAlignment="1">
      <alignment vertical="center"/>
    </xf>
    <xf numFmtId="0" fontId="2" fillId="0" borderId="4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1" fontId="4" fillId="0" borderId="13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>
      <alignment horizontal="center"/>
    </xf>
    <xf numFmtId="1" fontId="4" fillId="0" borderId="5" xfId="0" applyNumberFormat="1" applyFont="1" applyBorder="1" applyAlignment="1">
      <alignment horizontal="center"/>
    </xf>
    <xf numFmtId="0" fontId="0" fillId="0" borderId="2" xfId="0" applyBorder="1"/>
    <xf numFmtId="0" fontId="4" fillId="0" borderId="4" xfId="0" applyFont="1" applyBorder="1" applyAlignment="1">
      <alignment horizontal="center"/>
    </xf>
    <xf numFmtId="0" fontId="0" fillId="0" borderId="7" xfId="0" applyBorder="1"/>
    <xf numFmtId="0" fontId="4" fillId="0" borderId="0" xfId="0" applyFont="1" applyBorder="1"/>
    <xf numFmtId="164" fontId="4" fillId="0" borderId="2" xfId="0" applyNumberFormat="1" applyFont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</cellXfs>
  <cellStyles count="2">
    <cellStyle name="Normale" xfId="0" builtinId="0"/>
    <cellStyle name="Normale 2" xfId="1"/>
  </cellStyles>
  <dxfs count="1"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001800"/>
      <color rgb="FF003300"/>
      <color rgb="FF0000FF"/>
      <color rgb="FF009900"/>
      <color rgb="FFFF6600"/>
      <color rgb="FFFF2525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6"/>
  <sheetViews>
    <sheetView showGridLines="0" zoomScaleNormal="100" workbookViewId="0">
      <selection activeCell="O12" sqref="O12"/>
    </sheetView>
  </sheetViews>
  <sheetFormatPr defaultColWidth="11" defaultRowHeight="12.75" x14ac:dyDescent="0.2"/>
  <cols>
    <col min="1" max="1" width="4.125" bestFit="1" customWidth="1"/>
    <col min="2" max="2" width="5.875" bestFit="1" customWidth="1"/>
    <col min="3" max="3" width="24.625" customWidth="1"/>
    <col min="4" max="4" width="33.625" bestFit="1" customWidth="1"/>
    <col min="5" max="5" width="8.625" customWidth="1"/>
  </cols>
  <sheetData>
    <row r="1" spans="1:7" ht="13.5" thickBot="1" x14ac:dyDescent="0.25">
      <c r="A1" s="56" t="s">
        <v>22</v>
      </c>
      <c r="B1" s="56" t="s">
        <v>23</v>
      </c>
      <c r="C1" s="56" t="s">
        <v>28</v>
      </c>
      <c r="D1" s="56" t="s">
        <v>29</v>
      </c>
      <c r="E1" s="57" t="s">
        <v>24</v>
      </c>
    </row>
    <row r="2" spans="1:7" x14ac:dyDescent="0.2">
      <c r="A2" s="48"/>
      <c r="B2" s="48"/>
      <c r="C2" s="48"/>
      <c r="D2" s="48"/>
      <c r="E2" s="51"/>
      <c r="G2" s="69"/>
    </row>
    <row r="3" spans="1:7" x14ac:dyDescent="0.2">
      <c r="A3" s="48"/>
      <c r="B3" s="48"/>
      <c r="C3" s="48"/>
      <c r="D3" s="48"/>
      <c r="E3" s="51"/>
    </row>
    <row r="4" spans="1:7" x14ac:dyDescent="0.2">
      <c r="A4" s="48"/>
      <c r="B4" s="48"/>
      <c r="C4" s="48"/>
      <c r="D4" s="48"/>
      <c r="E4" s="51"/>
    </row>
    <row r="5" spans="1:7" x14ac:dyDescent="0.2">
      <c r="A5" s="48"/>
      <c r="B5" s="48"/>
      <c r="C5" s="48"/>
      <c r="D5" s="48"/>
      <c r="E5" s="51"/>
    </row>
    <row r="6" spans="1:7" x14ac:dyDescent="0.2">
      <c r="A6" s="48"/>
      <c r="B6" s="48"/>
      <c r="C6" s="48"/>
      <c r="D6" s="48"/>
      <c r="E6" s="51"/>
    </row>
    <row r="7" spans="1:7" x14ac:dyDescent="0.2">
      <c r="A7" s="48"/>
      <c r="B7" s="48"/>
      <c r="C7" s="48"/>
      <c r="D7" s="48"/>
      <c r="E7" s="51"/>
    </row>
    <row r="8" spans="1:7" x14ac:dyDescent="0.2">
      <c r="A8" s="48"/>
      <c r="B8" s="48"/>
      <c r="C8" s="48"/>
      <c r="D8" s="48"/>
      <c r="E8" s="51"/>
    </row>
    <row r="9" spans="1:7" x14ac:dyDescent="0.2">
      <c r="A9" s="48"/>
      <c r="B9" s="48"/>
      <c r="C9" s="48"/>
      <c r="D9" s="48"/>
      <c r="E9" s="51"/>
    </row>
    <row r="10" spans="1:7" x14ac:dyDescent="0.2">
      <c r="A10" s="48"/>
      <c r="B10" s="48"/>
      <c r="C10" s="48"/>
      <c r="D10" s="48"/>
      <c r="E10" s="51"/>
    </row>
    <row r="11" spans="1:7" x14ac:dyDescent="0.2">
      <c r="A11" s="48"/>
      <c r="B11" s="48"/>
      <c r="C11" s="48"/>
      <c r="D11" s="48"/>
      <c r="E11" s="51"/>
    </row>
    <row r="12" spans="1:7" x14ac:dyDescent="0.2">
      <c r="A12" s="48"/>
      <c r="B12" s="48"/>
      <c r="C12" s="48"/>
      <c r="D12" s="48"/>
      <c r="E12" s="51"/>
    </row>
    <row r="13" spans="1:7" x14ac:dyDescent="0.2">
      <c r="A13" s="48"/>
      <c r="B13" s="48"/>
      <c r="C13" s="48"/>
      <c r="D13" s="48"/>
      <c r="E13" s="51"/>
    </row>
    <row r="14" spans="1:7" x14ac:dyDescent="0.2">
      <c r="A14" s="48"/>
      <c r="B14" s="48"/>
      <c r="C14" s="48"/>
      <c r="D14" s="48"/>
      <c r="E14" s="51"/>
    </row>
    <row r="15" spans="1:7" x14ac:dyDescent="0.2">
      <c r="A15" s="48"/>
      <c r="B15" s="48"/>
      <c r="C15" s="48"/>
      <c r="D15" s="48"/>
      <c r="E15" s="51"/>
    </row>
    <row r="16" spans="1:7" x14ac:dyDescent="0.2">
      <c r="A16" s="48"/>
      <c r="B16" s="48"/>
      <c r="C16" s="48"/>
      <c r="D16" s="48"/>
      <c r="E16" s="51"/>
    </row>
    <row r="17" spans="1:5" x14ac:dyDescent="0.2">
      <c r="A17" s="48"/>
      <c r="B17" s="48"/>
      <c r="C17" s="48"/>
      <c r="D17" s="48"/>
      <c r="E17" s="51"/>
    </row>
    <row r="18" spans="1:5" x14ac:dyDescent="0.2">
      <c r="A18" s="48"/>
      <c r="B18" s="48"/>
      <c r="C18" s="48"/>
      <c r="D18" s="48"/>
      <c r="E18" s="51"/>
    </row>
    <row r="19" spans="1:5" x14ac:dyDescent="0.2">
      <c r="A19" s="48"/>
      <c r="B19" s="48"/>
      <c r="C19" s="48"/>
      <c r="D19" s="48"/>
      <c r="E19" s="51"/>
    </row>
    <row r="20" spans="1:5" x14ac:dyDescent="0.2">
      <c r="A20" s="48"/>
      <c r="B20" s="48"/>
      <c r="C20" s="48"/>
      <c r="D20" s="48"/>
      <c r="E20" s="51"/>
    </row>
    <row r="21" spans="1:5" x14ac:dyDescent="0.2">
      <c r="A21" s="48"/>
      <c r="B21" s="48"/>
      <c r="C21" s="48"/>
      <c r="D21" s="48"/>
      <c r="E21" s="51"/>
    </row>
    <row r="22" spans="1:5" x14ac:dyDescent="0.2">
      <c r="A22" s="48"/>
      <c r="B22" s="48"/>
      <c r="C22" s="48"/>
      <c r="D22" s="48"/>
      <c r="E22" s="51"/>
    </row>
    <row r="23" spans="1:5" x14ac:dyDescent="0.2">
      <c r="A23" s="48"/>
      <c r="B23" s="48"/>
      <c r="C23" s="48"/>
      <c r="D23" s="48"/>
      <c r="E23" s="51"/>
    </row>
    <row r="24" spans="1:5" x14ac:dyDescent="0.2">
      <c r="A24" s="48"/>
      <c r="B24" s="48"/>
      <c r="C24" s="48"/>
      <c r="D24" s="48"/>
      <c r="E24" s="51"/>
    </row>
    <row r="25" spans="1:5" x14ac:dyDescent="0.2">
      <c r="A25" s="48"/>
      <c r="B25" s="48"/>
      <c r="C25" s="48"/>
      <c r="D25" s="48"/>
      <c r="E25" s="51"/>
    </row>
    <row r="26" spans="1:5" x14ac:dyDescent="0.2">
      <c r="A26" s="48"/>
      <c r="B26" s="48"/>
      <c r="C26" s="48"/>
      <c r="D26" s="48"/>
      <c r="E26" s="51"/>
    </row>
    <row r="27" spans="1:5" x14ac:dyDescent="0.2">
      <c r="A27" s="48"/>
      <c r="B27" s="48"/>
      <c r="C27" s="48"/>
      <c r="D27" s="48"/>
      <c r="E27" s="51"/>
    </row>
    <row r="28" spans="1:5" x14ac:dyDescent="0.2">
      <c r="A28" s="48"/>
      <c r="B28" s="48"/>
      <c r="C28" s="48"/>
      <c r="D28" s="48"/>
      <c r="E28" s="51"/>
    </row>
    <row r="29" spans="1:5" x14ac:dyDescent="0.2">
      <c r="A29" s="48"/>
      <c r="B29" s="48"/>
      <c r="C29" s="48"/>
      <c r="D29" s="48"/>
      <c r="E29" s="51"/>
    </row>
    <row r="30" spans="1:5" x14ac:dyDescent="0.2">
      <c r="A30" s="48"/>
      <c r="B30" s="48"/>
      <c r="C30" s="48"/>
      <c r="D30" s="48"/>
      <c r="E30" s="51"/>
    </row>
    <row r="31" spans="1:5" x14ac:dyDescent="0.2">
      <c r="A31" s="48"/>
      <c r="B31" s="48"/>
      <c r="C31" s="48"/>
      <c r="D31" s="48"/>
      <c r="E31" s="51"/>
    </row>
    <row r="32" spans="1:5" x14ac:dyDescent="0.2">
      <c r="A32" s="48"/>
      <c r="B32" s="48"/>
      <c r="C32" s="48"/>
      <c r="D32" s="48"/>
      <c r="E32" s="51"/>
    </row>
    <row r="33" spans="1:5" x14ac:dyDescent="0.2">
      <c r="A33" s="48"/>
      <c r="B33" s="48"/>
      <c r="C33" s="48"/>
      <c r="D33" s="48"/>
      <c r="E33" s="51"/>
    </row>
    <row r="34" spans="1:5" x14ac:dyDescent="0.2">
      <c r="A34" s="48"/>
      <c r="B34" s="48"/>
      <c r="C34" s="48"/>
      <c r="D34" s="48"/>
      <c r="E34" s="51"/>
    </row>
    <row r="35" spans="1:5" x14ac:dyDescent="0.2">
      <c r="A35" s="48"/>
      <c r="B35" s="48"/>
      <c r="C35" s="48"/>
      <c r="D35" s="48"/>
      <c r="E35" s="51"/>
    </row>
    <row r="36" spans="1:5" x14ac:dyDescent="0.2">
      <c r="A36" s="48"/>
      <c r="B36" s="48"/>
      <c r="C36" s="48"/>
      <c r="D36" s="48"/>
      <c r="E36" s="51"/>
    </row>
    <row r="37" spans="1:5" x14ac:dyDescent="0.2">
      <c r="A37" s="48"/>
      <c r="B37" s="48"/>
      <c r="C37" s="48"/>
      <c r="D37" s="48"/>
      <c r="E37" s="51"/>
    </row>
    <row r="38" spans="1:5" x14ac:dyDescent="0.2">
      <c r="A38" s="48"/>
      <c r="B38" s="48"/>
      <c r="C38" s="48"/>
      <c r="D38" s="48"/>
      <c r="E38" s="51"/>
    </row>
    <row r="39" spans="1:5" x14ac:dyDescent="0.2">
      <c r="A39" s="48"/>
      <c r="B39" s="48"/>
      <c r="C39" s="48"/>
      <c r="D39" s="48"/>
      <c r="E39" s="51"/>
    </row>
    <row r="40" spans="1:5" x14ac:dyDescent="0.2">
      <c r="A40" s="48"/>
      <c r="B40" s="48"/>
      <c r="C40" s="48"/>
      <c r="D40" s="48"/>
      <c r="E40" s="51"/>
    </row>
    <row r="41" spans="1:5" x14ac:dyDescent="0.2">
      <c r="A41" s="48"/>
      <c r="B41" s="48"/>
      <c r="C41" s="48"/>
      <c r="D41" s="48"/>
      <c r="E41" s="51"/>
    </row>
    <row r="42" spans="1:5" x14ac:dyDescent="0.2">
      <c r="A42" s="48"/>
      <c r="B42" s="48"/>
      <c r="C42" s="48"/>
      <c r="D42" s="48"/>
      <c r="E42" s="51"/>
    </row>
    <row r="43" spans="1:5" x14ac:dyDescent="0.2">
      <c r="A43" s="48"/>
      <c r="B43" s="48"/>
      <c r="C43" s="48"/>
      <c r="D43" s="48"/>
      <c r="E43" s="51"/>
    </row>
    <row r="44" spans="1:5" x14ac:dyDescent="0.2">
      <c r="A44" s="48"/>
      <c r="B44" s="48"/>
      <c r="C44" s="48"/>
      <c r="D44" s="48"/>
      <c r="E44" s="51"/>
    </row>
    <row r="45" spans="1:5" x14ac:dyDescent="0.2">
      <c r="A45" s="48"/>
      <c r="B45" s="48"/>
      <c r="C45" s="48"/>
      <c r="D45" s="48"/>
      <c r="E45" s="51"/>
    </row>
    <row r="46" spans="1:5" x14ac:dyDescent="0.2">
      <c r="A46" s="48"/>
      <c r="B46" s="48"/>
      <c r="C46" s="48"/>
      <c r="D46" s="48"/>
      <c r="E46" s="51"/>
    </row>
    <row r="47" spans="1:5" x14ac:dyDescent="0.2">
      <c r="A47" s="48"/>
      <c r="B47" s="48"/>
      <c r="C47" s="48"/>
      <c r="D47" s="48"/>
      <c r="E47" s="51"/>
    </row>
    <row r="48" spans="1:5" x14ac:dyDescent="0.2">
      <c r="A48" s="48"/>
      <c r="B48" s="48"/>
      <c r="C48" s="48"/>
      <c r="D48" s="48"/>
      <c r="E48" s="51"/>
    </row>
    <row r="49" spans="1:5" x14ac:dyDescent="0.2">
      <c r="A49" s="48"/>
      <c r="B49" s="48"/>
      <c r="C49" s="48"/>
      <c r="D49" s="48"/>
      <c r="E49" s="51"/>
    </row>
    <row r="50" spans="1:5" x14ac:dyDescent="0.2">
      <c r="A50" s="47"/>
      <c r="B50" s="48"/>
      <c r="C50" s="48"/>
      <c r="D50" s="48"/>
      <c r="E50" s="51"/>
    </row>
    <row r="51" spans="1:5" x14ac:dyDescent="0.2">
      <c r="A51" s="47"/>
      <c r="B51" s="48"/>
      <c r="C51" s="48"/>
      <c r="D51" s="48"/>
      <c r="E51" s="51"/>
    </row>
    <row r="52" spans="1:5" x14ac:dyDescent="0.2">
      <c r="A52" s="47"/>
      <c r="B52" s="48"/>
      <c r="C52" s="48"/>
      <c r="D52" s="48"/>
      <c r="E52" s="51"/>
    </row>
    <row r="53" spans="1:5" x14ac:dyDescent="0.2">
      <c r="A53" s="47"/>
      <c r="B53" s="48"/>
      <c r="C53" s="48"/>
      <c r="D53" s="48"/>
      <c r="E53" s="51"/>
    </row>
    <row r="54" spans="1:5" x14ac:dyDescent="0.2">
      <c r="A54" s="47"/>
      <c r="B54" s="48"/>
      <c r="C54" s="48"/>
      <c r="D54" s="48"/>
      <c r="E54" s="51"/>
    </row>
    <row r="55" spans="1:5" x14ac:dyDescent="0.2">
      <c r="A55" s="47"/>
      <c r="B55" s="48"/>
      <c r="C55" s="48"/>
      <c r="D55" s="48"/>
      <c r="E55" s="51"/>
    </row>
    <row r="56" spans="1:5" x14ac:dyDescent="0.2">
      <c r="A56" s="47"/>
      <c r="B56" s="48"/>
      <c r="C56" s="48"/>
      <c r="D56" s="48"/>
      <c r="E56" s="51"/>
    </row>
  </sheetData>
  <phoneticPr fontId="0" type="noConversion"/>
  <pageMargins left="0.74803149606299213" right="0.74803149606299213" top="1.4566929133858268" bottom="0.98425196850393704" header="0.51181102362204722" footer="0.51181102362204722"/>
  <pageSetup paperSize="9" scale="99" fitToHeight="2" orientation="portrait" r:id="rId1"/>
  <headerFooter alignWithMargins="0">
    <oddHeader>&amp;L&amp;"Times New Roman,Grassetto"&amp;24Cost Event&amp;R&amp;G</oddHeader>
    <oddFooter>&amp;L&amp;"Times New Roman,Normale"&amp;11Formula SAE Italy 2016 - Class 1C Official Results&amp;R&amp;"Times New Roman,Normale"&amp;11Varano de' Melegari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5"/>
  <sheetViews>
    <sheetView showGridLines="0" zoomScaleNormal="100" workbookViewId="0">
      <selection sqref="A1:XFD1"/>
    </sheetView>
  </sheetViews>
  <sheetFormatPr defaultColWidth="11" defaultRowHeight="12.75" x14ac:dyDescent="0.2"/>
  <cols>
    <col min="1" max="1" width="5.875" customWidth="1"/>
    <col min="2" max="2" width="5.875" bestFit="1" customWidth="1"/>
    <col min="3" max="3" width="5.875" hidden="1" customWidth="1"/>
    <col min="4" max="4" width="24.625" bestFit="1" customWidth="1"/>
    <col min="5" max="5" width="33.625" bestFit="1" customWidth="1"/>
    <col min="6" max="6" width="8.625" customWidth="1"/>
  </cols>
  <sheetData>
    <row r="1" spans="1:8" ht="13.5" thickBot="1" x14ac:dyDescent="0.25">
      <c r="A1" s="46" t="s">
        <v>22</v>
      </c>
      <c r="B1" s="56" t="s">
        <v>23</v>
      </c>
      <c r="C1" s="56" t="s">
        <v>27</v>
      </c>
      <c r="D1" s="56" t="s">
        <v>28</v>
      </c>
      <c r="E1" s="56" t="s">
        <v>29</v>
      </c>
      <c r="F1" s="46" t="s">
        <v>24</v>
      </c>
    </row>
    <row r="2" spans="1:8" x14ac:dyDescent="0.2">
      <c r="A2" s="48"/>
      <c r="B2" s="48"/>
      <c r="C2" s="48"/>
      <c r="D2" s="48"/>
      <c r="E2" s="48"/>
      <c r="F2" s="51"/>
      <c r="H2" s="69"/>
    </row>
    <row r="3" spans="1:8" x14ac:dyDescent="0.2">
      <c r="A3" s="47"/>
      <c r="B3" s="48"/>
      <c r="C3" s="48"/>
      <c r="D3" s="48"/>
      <c r="E3" s="48"/>
      <c r="F3" s="51"/>
    </row>
    <row r="4" spans="1:8" x14ac:dyDescent="0.2">
      <c r="A4" s="47"/>
      <c r="B4" s="48"/>
      <c r="C4" s="48"/>
      <c r="D4" s="48"/>
      <c r="E4" s="48"/>
      <c r="F4" s="51"/>
    </row>
    <row r="5" spans="1:8" x14ac:dyDescent="0.2">
      <c r="A5" s="48"/>
      <c r="B5" s="48"/>
      <c r="C5" s="48"/>
      <c r="D5" s="48"/>
      <c r="E5" s="48"/>
      <c r="F5" s="51"/>
    </row>
    <row r="6" spans="1:8" x14ac:dyDescent="0.2">
      <c r="A6" s="47"/>
      <c r="B6" s="48"/>
      <c r="C6" s="48"/>
      <c r="D6" s="48"/>
      <c r="E6" s="48"/>
      <c r="F6" s="51"/>
    </row>
    <row r="7" spans="1:8" x14ac:dyDescent="0.2">
      <c r="A7" s="47"/>
      <c r="B7" s="48"/>
      <c r="C7" s="48"/>
      <c r="D7" s="48"/>
      <c r="E7" s="48"/>
      <c r="F7" s="51"/>
    </row>
    <row r="8" spans="1:8" x14ac:dyDescent="0.2">
      <c r="A8" s="48"/>
      <c r="B8" s="48"/>
      <c r="C8" s="48"/>
      <c r="D8" s="48"/>
      <c r="E8" s="48"/>
      <c r="F8" s="51"/>
    </row>
    <row r="9" spans="1:8" x14ac:dyDescent="0.2">
      <c r="A9" s="47"/>
      <c r="B9" s="48"/>
      <c r="C9" s="48"/>
      <c r="D9" s="48"/>
      <c r="E9" s="48"/>
      <c r="F9" s="51"/>
    </row>
    <row r="10" spans="1:8" x14ac:dyDescent="0.2">
      <c r="A10" s="47"/>
      <c r="B10" s="48"/>
      <c r="C10" s="48"/>
      <c r="D10" s="48"/>
      <c r="E10" s="48"/>
      <c r="F10" s="51"/>
    </row>
    <row r="11" spans="1:8" x14ac:dyDescent="0.2">
      <c r="A11" s="48"/>
      <c r="B11" s="48"/>
      <c r="C11" s="48"/>
      <c r="D11" s="48"/>
      <c r="E11" s="48"/>
      <c r="F11" s="51"/>
    </row>
    <row r="12" spans="1:8" x14ac:dyDescent="0.2">
      <c r="A12" s="47"/>
      <c r="B12" s="48"/>
      <c r="C12" s="48"/>
      <c r="D12" s="48"/>
      <c r="E12" s="48"/>
      <c r="F12" s="51"/>
    </row>
    <row r="13" spans="1:8" x14ac:dyDescent="0.2">
      <c r="A13" s="47"/>
      <c r="B13" s="48"/>
      <c r="C13" s="48"/>
      <c r="D13" s="48"/>
      <c r="E13" s="48"/>
      <c r="F13" s="51"/>
    </row>
    <row r="14" spans="1:8" x14ac:dyDescent="0.2">
      <c r="A14" s="48"/>
      <c r="B14" s="48"/>
      <c r="C14" s="48"/>
      <c r="D14" s="48"/>
      <c r="E14" s="48"/>
      <c r="F14" s="51"/>
    </row>
    <row r="15" spans="1:8" x14ac:dyDescent="0.2">
      <c r="A15" s="47"/>
      <c r="B15" s="48"/>
      <c r="C15" s="48"/>
      <c r="D15" s="48"/>
      <c r="E15" s="48"/>
      <c r="F15" s="51"/>
    </row>
    <row r="16" spans="1:8" x14ac:dyDescent="0.2">
      <c r="A16" s="47"/>
      <c r="B16" s="48"/>
      <c r="C16" s="48"/>
      <c r="D16" s="48"/>
      <c r="E16" s="48"/>
      <c r="F16" s="51"/>
    </row>
    <row r="17" spans="1:6" x14ac:dyDescent="0.2">
      <c r="A17" s="48"/>
      <c r="B17" s="48"/>
      <c r="C17" s="48"/>
      <c r="D17" s="48"/>
      <c r="E17" s="48"/>
      <c r="F17" s="51"/>
    </row>
    <row r="18" spans="1:6" x14ac:dyDescent="0.2">
      <c r="A18" s="47"/>
      <c r="B18" s="48"/>
      <c r="C18" s="48"/>
      <c r="D18" s="48"/>
      <c r="E18" s="48"/>
      <c r="F18" s="51"/>
    </row>
    <row r="19" spans="1:6" x14ac:dyDescent="0.2">
      <c r="A19" s="47"/>
      <c r="B19" s="48"/>
      <c r="C19" s="48"/>
      <c r="D19" s="48"/>
      <c r="E19" s="48"/>
      <c r="F19" s="51"/>
    </row>
    <row r="20" spans="1:6" x14ac:dyDescent="0.2">
      <c r="A20" s="48"/>
      <c r="B20" s="48"/>
      <c r="C20" s="48"/>
      <c r="D20" s="48"/>
      <c r="E20" s="48"/>
      <c r="F20" s="51"/>
    </row>
    <row r="21" spans="1:6" x14ac:dyDescent="0.2">
      <c r="A21" s="47"/>
      <c r="B21" s="48"/>
      <c r="C21" s="48"/>
      <c r="D21" s="48"/>
      <c r="E21" s="48"/>
      <c r="F21" s="51"/>
    </row>
    <row r="22" spans="1:6" x14ac:dyDescent="0.2">
      <c r="A22" s="47"/>
      <c r="B22" s="48"/>
      <c r="C22" s="48"/>
      <c r="D22" s="48"/>
      <c r="E22" s="48"/>
      <c r="F22" s="51"/>
    </row>
    <row r="23" spans="1:6" x14ac:dyDescent="0.2">
      <c r="A23" s="48"/>
      <c r="B23" s="48"/>
      <c r="C23" s="48"/>
      <c r="D23" s="48"/>
      <c r="E23" s="48"/>
      <c r="F23" s="51"/>
    </row>
    <row r="24" spans="1:6" x14ac:dyDescent="0.2">
      <c r="A24" s="47"/>
      <c r="B24" s="48"/>
      <c r="C24" s="48"/>
      <c r="D24" s="48"/>
      <c r="E24" s="48"/>
      <c r="F24" s="51"/>
    </row>
    <row r="25" spans="1:6" x14ac:dyDescent="0.2">
      <c r="A25" s="47"/>
      <c r="B25" s="48"/>
      <c r="C25" s="48"/>
      <c r="D25" s="48"/>
      <c r="E25" s="48"/>
      <c r="F25" s="51"/>
    </row>
    <row r="26" spans="1:6" x14ac:dyDescent="0.2">
      <c r="A26" s="48"/>
      <c r="B26" s="48"/>
      <c r="C26" s="48"/>
      <c r="D26" s="48"/>
      <c r="E26" s="48"/>
      <c r="F26" s="51"/>
    </row>
    <row r="27" spans="1:6" x14ac:dyDescent="0.2">
      <c r="A27" s="47"/>
      <c r="B27" s="48"/>
      <c r="C27" s="48"/>
      <c r="D27" s="48"/>
      <c r="E27" s="48"/>
      <c r="F27" s="51"/>
    </row>
    <row r="28" spans="1:6" x14ac:dyDescent="0.2">
      <c r="A28" s="47"/>
      <c r="B28" s="48"/>
      <c r="C28" s="48"/>
      <c r="D28" s="48"/>
      <c r="E28" s="48"/>
      <c r="F28" s="51"/>
    </row>
    <row r="29" spans="1:6" x14ac:dyDescent="0.2">
      <c r="A29" s="48"/>
      <c r="B29" s="48"/>
      <c r="C29" s="48"/>
      <c r="D29" s="48"/>
      <c r="E29" s="48"/>
      <c r="F29" s="51"/>
    </row>
    <row r="30" spans="1:6" x14ac:dyDescent="0.2">
      <c r="A30" s="47"/>
      <c r="B30" s="48"/>
      <c r="C30" s="48"/>
      <c r="D30" s="48"/>
      <c r="E30" s="48"/>
      <c r="F30" s="51"/>
    </row>
    <row r="31" spans="1:6" x14ac:dyDescent="0.2">
      <c r="A31" s="47"/>
      <c r="B31" s="48"/>
      <c r="C31" s="48"/>
      <c r="D31" s="48"/>
      <c r="E31" s="48"/>
      <c r="F31" s="51"/>
    </row>
    <row r="32" spans="1:6" x14ac:dyDescent="0.2">
      <c r="A32" s="48"/>
      <c r="B32" s="48"/>
      <c r="C32" s="48"/>
      <c r="D32" s="48"/>
      <c r="E32" s="48"/>
      <c r="F32" s="51"/>
    </row>
    <row r="33" spans="1:6" x14ac:dyDescent="0.2">
      <c r="A33" s="47"/>
      <c r="B33" s="48"/>
      <c r="C33" s="48"/>
      <c r="D33" s="48"/>
      <c r="E33" s="48"/>
      <c r="F33" s="51"/>
    </row>
    <row r="34" spans="1:6" x14ac:dyDescent="0.2">
      <c r="A34" s="47"/>
      <c r="B34" s="48"/>
      <c r="C34" s="48"/>
      <c r="D34" s="48"/>
      <c r="E34" s="48"/>
      <c r="F34" s="51"/>
    </row>
    <row r="35" spans="1:6" x14ac:dyDescent="0.2">
      <c r="A35" s="48"/>
      <c r="B35" s="48"/>
      <c r="C35" s="48"/>
      <c r="D35" s="48"/>
      <c r="E35" s="48"/>
      <c r="F35" s="51"/>
    </row>
    <row r="36" spans="1:6" x14ac:dyDescent="0.2">
      <c r="A36" s="47"/>
      <c r="B36" s="48"/>
      <c r="C36" s="48"/>
      <c r="D36" s="48"/>
      <c r="E36" s="48"/>
      <c r="F36" s="51"/>
    </row>
    <row r="37" spans="1:6" x14ac:dyDescent="0.2">
      <c r="A37" s="47"/>
      <c r="B37" s="48"/>
      <c r="C37" s="48"/>
      <c r="D37" s="48"/>
      <c r="E37" s="48"/>
      <c r="F37" s="51"/>
    </row>
    <row r="38" spans="1:6" x14ac:dyDescent="0.2">
      <c r="A38" s="48"/>
      <c r="B38" s="48"/>
      <c r="C38" s="48"/>
      <c r="D38" s="48"/>
      <c r="E38" s="48"/>
      <c r="F38" s="51"/>
    </row>
    <row r="39" spans="1:6" x14ac:dyDescent="0.2">
      <c r="A39" s="47"/>
      <c r="B39" s="48"/>
      <c r="C39" s="48"/>
      <c r="D39" s="48"/>
      <c r="E39" s="48"/>
      <c r="F39" s="51"/>
    </row>
    <row r="40" spans="1:6" x14ac:dyDescent="0.2">
      <c r="A40" s="47"/>
      <c r="B40" s="48"/>
      <c r="C40" s="48"/>
      <c r="D40" s="48"/>
      <c r="E40" s="48"/>
      <c r="F40" s="51"/>
    </row>
    <row r="41" spans="1:6" x14ac:dyDescent="0.2">
      <c r="A41" s="48"/>
      <c r="B41" s="48"/>
      <c r="C41" s="48"/>
      <c r="D41" s="48"/>
      <c r="E41" s="48"/>
      <c r="F41" s="51"/>
    </row>
    <row r="42" spans="1:6" x14ac:dyDescent="0.2">
      <c r="A42" s="47"/>
      <c r="B42" s="48"/>
      <c r="C42" s="48"/>
      <c r="D42" s="48"/>
      <c r="E42" s="48"/>
      <c r="F42" s="51"/>
    </row>
    <row r="43" spans="1:6" x14ac:dyDescent="0.2">
      <c r="A43" s="47"/>
      <c r="B43" s="48"/>
      <c r="C43" s="48"/>
      <c r="D43" s="48"/>
      <c r="E43" s="48"/>
      <c r="F43" s="51"/>
    </row>
    <row r="44" spans="1:6" x14ac:dyDescent="0.2">
      <c r="A44" s="48"/>
      <c r="B44" s="48"/>
      <c r="C44" s="48"/>
      <c r="D44" s="48"/>
      <c r="E44" s="48"/>
      <c r="F44" s="51"/>
    </row>
    <row r="45" spans="1:6" x14ac:dyDescent="0.2">
      <c r="A45" s="47"/>
      <c r="B45" s="48"/>
      <c r="C45" s="48"/>
      <c r="D45" s="48"/>
      <c r="E45" s="48"/>
      <c r="F45" s="51"/>
    </row>
    <row r="46" spans="1:6" x14ac:dyDescent="0.2">
      <c r="A46" s="47"/>
      <c r="B46" s="48"/>
      <c r="C46" s="48"/>
      <c r="D46" s="48"/>
      <c r="E46" s="48"/>
      <c r="F46" s="51"/>
    </row>
    <row r="47" spans="1:6" x14ac:dyDescent="0.2">
      <c r="A47" s="47"/>
      <c r="B47" s="48"/>
      <c r="C47" s="48"/>
      <c r="D47" s="48"/>
      <c r="E47" s="48"/>
      <c r="F47" s="51"/>
    </row>
    <row r="48" spans="1:6" x14ac:dyDescent="0.2">
      <c r="A48" s="47"/>
      <c r="B48" s="48"/>
      <c r="C48" s="48"/>
      <c r="D48" s="48"/>
      <c r="E48" s="48"/>
      <c r="F48" s="51"/>
    </row>
    <row r="49" spans="1:6" x14ac:dyDescent="0.2">
      <c r="A49" s="47"/>
      <c r="B49" s="48"/>
      <c r="C49" s="48"/>
      <c r="D49" s="48"/>
      <c r="E49" s="48"/>
      <c r="F49" s="51"/>
    </row>
    <row r="50" spans="1:6" x14ac:dyDescent="0.2">
      <c r="A50" s="47"/>
      <c r="B50" s="48"/>
      <c r="C50" s="48"/>
      <c r="D50" s="48"/>
      <c r="E50" s="48"/>
      <c r="F50" s="51"/>
    </row>
    <row r="51" spans="1:6" x14ac:dyDescent="0.2">
      <c r="A51" s="47"/>
      <c r="B51" s="48"/>
      <c r="C51" s="48"/>
      <c r="D51" s="48"/>
      <c r="E51" s="48"/>
      <c r="F51" s="51"/>
    </row>
    <row r="52" spans="1:6" x14ac:dyDescent="0.2">
      <c r="A52" s="47"/>
      <c r="B52" s="48"/>
      <c r="C52" s="48"/>
      <c r="D52" s="48"/>
      <c r="E52" s="48"/>
      <c r="F52" s="51"/>
    </row>
    <row r="53" spans="1:6" x14ac:dyDescent="0.2">
      <c r="A53" s="47"/>
      <c r="B53" s="48"/>
      <c r="C53" s="48"/>
      <c r="D53" s="48"/>
      <c r="E53" s="48"/>
      <c r="F53" s="51"/>
    </row>
    <row r="54" spans="1:6" x14ac:dyDescent="0.2">
      <c r="A54" s="47"/>
      <c r="B54" s="48"/>
      <c r="C54" s="48"/>
      <c r="D54" s="48"/>
      <c r="E54" s="48"/>
      <c r="F54" s="51"/>
    </row>
    <row r="55" spans="1:6" x14ac:dyDescent="0.2">
      <c r="A55" s="47"/>
      <c r="B55" s="48"/>
      <c r="C55" s="48"/>
      <c r="D55" s="48"/>
      <c r="E55" s="48"/>
      <c r="F55" s="51"/>
    </row>
  </sheetData>
  <sortState ref="B2:F49">
    <sortCondition descending="1" ref="F2:F49"/>
  </sortState>
  <pageMargins left="0.74803149606299213" right="0.74803149606299213" top="1.4566929133858268" bottom="0.98425196850393704" header="0.51181102362204722" footer="0.51181102362204722"/>
  <pageSetup paperSize="9" scale="97" orientation="portrait" r:id="rId1"/>
  <headerFooter alignWithMargins="0">
    <oddHeader>&amp;L&amp;"Times New Roman,Grassetto"&amp;24Presentation Event&amp;R&amp;G</oddHeader>
    <oddFooter>&amp;L&amp;"Times New Roman,Normale"&amp;11Formula SAE Italy 2016 - Class 1C Official Results&amp;R&amp;"Times New Roman,Normale"&amp;11Varano de' Melegari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6"/>
  <sheetViews>
    <sheetView showGridLines="0" zoomScaleNormal="100" workbookViewId="0">
      <selection activeCell="G28" sqref="G28"/>
    </sheetView>
  </sheetViews>
  <sheetFormatPr defaultColWidth="11" defaultRowHeight="12.75" x14ac:dyDescent="0.2"/>
  <cols>
    <col min="1" max="1" width="5.625" customWidth="1"/>
    <col min="2" max="2" width="5.875" bestFit="1" customWidth="1"/>
    <col min="3" max="3" width="24.625" bestFit="1" customWidth="1"/>
    <col min="4" max="4" width="28.875" customWidth="1"/>
    <col min="5" max="5" width="5.75" bestFit="1" customWidth="1"/>
    <col min="6" max="6" width="16.125" bestFit="1" customWidth="1"/>
    <col min="7" max="7" width="23.625" bestFit="1" customWidth="1"/>
  </cols>
  <sheetData>
    <row r="1" spans="1:8" ht="13.5" thickBot="1" x14ac:dyDescent="0.25">
      <c r="A1" s="46" t="s">
        <v>22</v>
      </c>
      <c r="B1" s="56" t="s">
        <v>23</v>
      </c>
      <c r="C1" s="56" t="s">
        <v>28</v>
      </c>
      <c r="D1" s="56" t="s">
        <v>29</v>
      </c>
      <c r="E1" s="56" t="s">
        <v>24</v>
      </c>
      <c r="F1" s="56" t="s">
        <v>25</v>
      </c>
      <c r="G1" s="74"/>
    </row>
    <row r="2" spans="1:8" x14ac:dyDescent="0.2">
      <c r="A2" s="48"/>
      <c r="B2" s="48"/>
      <c r="C2" s="48"/>
      <c r="D2" s="48"/>
      <c r="E2" s="23"/>
      <c r="F2" s="51"/>
      <c r="G2" s="62"/>
      <c r="H2" s="69"/>
    </row>
    <row r="3" spans="1:8" x14ac:dyDescent="0.2">
      <c r="A3" s="47"/>
      <c r="B3" s="48"/>
      <c r="C3" s="48"/>
      <c r="D3" s="48"/>
      <c r="E3" s="51"/>
      <c r="F3" s="51"/>
    </row>
    <row r="4" spans="1:8" x14ac:dyDescent="0.2">
      <c r="A4" s="47"/>
      <c r="B4" s="48"/>
      <c r="C4" s="48"/>
      <c r="D4" s="48"/>
      <c r="E4" s="51"/>
      <c r="F4" s="51"/>
    </row>
    <row r="5" spans="1:8" x14ac:dyDescent="0.2">
      <c r="A5" s="47"/>
      <c r="B5" s="48"/>
      <c r="C5" s="48"/>
      <c r="D5" s="48"/>
      <c r="E5" s="51"/>
      <c r="F5" s="51"/>
    </row>
    <row r="6" spans="1:8" x14ac:dyDescent="0.2">
      <c r="A6" s="47"/>
      <c r="B6" s="48"/>
      <c r="C6" s="48"/>
      <c r="D6" s="48"/>
      <c r="E6" s="51"/>
      <c r="F6" s="51"/>
    </row>
    <row r="7" spans="1:8" x14ac:dyDescent="0.2">
      <c r="A7" s="48"/>
      <c r="B7" s="48"/>
      <c r="C7" s="48"/>
      <c r="D7" s="48"/>
      <c r="E7" s="51"/>
      <c r="F7" s="51"/>
    </row>
    <row r="8" spans="1:8" x14ac:dyDescent="0.2">
      <c r="A8" s="47"/>
      <c r="B8" s="48"/>
      <c r="C8" s="48"/>
      <c r="D8" s="48"/>
      <c r="E8" s="51"/>
      <c r="F8" s="51"/>
    </row>
    <row r="9" spans="1:8" x14ac:dyDescent="0.2">
      <c r="A9" s="47"/>
      <c r="B9" s="48"/>
      <c r="C9" s="48"/>
      <c r="D9" s="48"/>
      <c r="E9" s="51"/>
      <c r="F9" s="51"/>
    </row>
    <row r="10" spans="1:8" x14ac:dyDescent="0.2">
      <c r="A10" s="47"/>
      <c r="B10" s="48"/>
      <c r="C10" s="48"/>
      <c r="D10" s="48"/>
      <c r="E10" s="51"/>
      <c r="F10" s="51"/>
    </row>
    <row r="11" spans="1:8" x14ac:dyDescent="0.2">
      <c r="A11" s="47"/>
      <c r="B11" s="48"/>
      <c r="C11" s="48"/>
      <c r="D11" s="48"/>
      <c r="E11" s="51"/>
      <c r="F11" s="51"/>
    </row>
    <row r="12" spans="1:8" x14ac:dyDescent="0.2">
      <c r="A12" s="48"/>
      <c r="B12" s="48"/>
      <c r="C12" s="48"/>
      <c r="D12" s="48"/>
      <c r="E12" s="51"/>
      <c r="F12" s="51"/>
    </row>
    <row r="13" spans="1:8" x14ac:dyDescent="0.2">
      <c r="A13" s="47"/>
      <c r="B13" s="48"/>
      <c r="C13" s="48"/>
      <c r="D13" s="48"/>
      <c r="E13" s="51"/>
      <c r="F13" s="51"/>
    </row>
    <row r="14" spans="1:8" x14ac:dyDescent="0.2">
      <c r="A14" s="47"/>
      <c r="B14" s="48"/>
      <c r="C14" s="48"/>
      <c r="D14" s="48"/>
      <c r="E14" s="51"/>
      <c r="F14" s="51"/>
    </row>
    <row r="15" spans="1:8" x14ac:dyDescent="0.2">
      <c r="A15" s="47"/>
      <c r="B15" s="48"/>
      <c r="C15" s="48"/>
      <c r="D15" s="48"/>
      <c r="E15" s="51"/>
      <c r="F15" s="51"/>
    </row>
    <row r="16" spans="1:8" x14ac:dyDescent="0.2">
      <c r="A16" s="47"/>
      <c r="B16" s="48"/>
      <c r="C16" s="48"/>
      <c r="D16" s="48"/>
      <c r="E16" s="51"/>
      <c r="F16" s="51"/>
    </row>
    <row r="17" spans="1:6" x14ac:dyDescent="0.2">
      <c r="A17" s="48"/>
      <c r="B17" s="48"/>
      <c r="C17" s="48"/>
      <c r="D17" s="48"/>
      <c r="E17" s="51"/>
      <c r="F17" s="51"/>
    </row>
    <row r="18" spans="1:6" x14ac:dyDescent="0.2">
      <c r="A18" s="47"/>
      <c r="B18" s="48"/>
      <c r="C18" s="48"/>
      <c r="D18" s="48"/>
      <c r="E18" s="51"/>
      <c r="F18" s="51"/>
    </row>
    <row r="19" spans="1:6" x14ac:dyDescent="0.2">
      <c r="A19" s="47"/>
      <c r="B19" s="48"/>
      <c r="C19" s="48"/>
      <c r="D19" s="48"/>
      <c r="E19" s="51"/>
      <c r="F19" s="51"/>
    </row>
    <row r="20" spans="1:6" x14ac:dyDescent="0.2">
      <c r="A20" s="47"/>
      <c r="B20" s="48"/>
      <c r="C20" s="48"/>
      <c r="D20" s="48"/>
      <c r="E20" s="51"/>
      <c r="F20" s="51"/>
    </row>
    <row r="21" spans="1:6" x14ac:dyDescent="0.2">
      <c r="A21" s="47"/>
      <c r="B21" s="48"/>
      <c r="C21" s="48"/>
      <c r="D21" s="48"/>
      <c r="E21" s="51"/>
      <c r="F21" s="51"/>
    </row>
    <row r="22" spans="1:6" x14ac:dyDescent="0.2">
      <c r="A22" s="48"/>
      <c r="B22" s="48"/>
      <c r="C22" s="48"/>
      <c r="D22" s="48"/>
      <c r="E22" s="51"/>
      <c r="F22" s="51"/>
    </row>
    <row r="23" spans="1:6" x14ac:dyDescent="0.2">
      <c r="A23" s="47"/>
      <c r="B23" s="48"/>
      <c r="C23" s="48"/>
      <c r="D23" s="48"/>
      <c r="E23" s="51"/>
      <c r="F23" s="51"/>
    </row>
    <row r="24" spans="1:6" x14ac:dyDescent="0.2">
      <c r="A24" s="47"/>
      <c r="B24" s="48"/>
      <c r="C24" s="48"/>
      <c r="D24" s="48"/>
      <c r="E24" s="51"/>
      <c r="F24" s="51"/>
    </row>
    <row r="25" spans="1:6" x14ac:dyDescent="0.2">
      <c r="A25" s="47"/>
      <c r="B25" s="48"/>
      <c r="C25" s="48"/>
      <c r="D25" s="48"/>
      <c r="E25" s="51"/>
      <c r="F25" s="51"/>
    </row>
    <row r="26" spans="1:6" x14ac:dyDescent="0.2">
      <c r="A26" s="47"/>
      <c r="B26" s="48"/>
      <c r="C26" s="48"/>
      <c r="D26" s="48"/>
      <c r="E26" s="51"/>
      <c r="F26" s="51"/>
    </row>
    <row r="27" spans="1:6" x14ac:dyDescent="0.2">
      <c r="A27" s="48"/>
      <c r="B27" s="48"/>
      <c r="C27" s="48"/>
      <c r="D27" s="48"/>
      <c r="E27" s="51"/>
      <c r="F27" s="51"/>
    </row>
    <row r="28" spans="1:6" x14ac:dyDescent="0.2">
      <c r="A28" s="47"/>
      <c r="B28" s="48"/>
      <c r="C28" s="48"/>
      <c r="D28" s="48"/>
      <c r="E28" s="51"/>
      <c r="F28" s="51"/>
    </row>
    <row r="29" spans="1:6" x14ac:dyDescent="0.2">
      <c r="A29" s="47"/>
      <c r="B29" s="48"/>
      <c r="C29" s="48"/>
      <c r="D29" s="48"/>
      <c r="E29" s="51"/>
      <c r="F29" s="51"/>
    </row>
    <row r="30" spans="1:6" x14ac:dyDescent="0.2">
      <c r="A30" s="47"/>
      <c r="B30" s="48"/>
      <c r="C30" s="48"/>
      <c r="D30" s="48"/>
      <c r="E30" s="51"/>
      <c r="F30" s="51"/>
    </row>
    <row r="31" spans="1:6" x14ac:dyDescent="0.2">
      <c r="A31" s="47"/>
      <c r="B31" s="48"/>
      <c r="C31" s="48"/>
      <c r="D31" s="48"/>
      <c r="E31" s="51"/>
      <c r="F31" s="51"/>
    </row>
    <row r="32" spans="1:6" x14ac:dyDescent="0.2">
      <c r="A32" s="48"/>
      <c r="B32" s="48"/>
      <c r="C32" s="48"/>
      <c r="D32" s="48"/>
      <c r="E32" s="51"/>
      <c r="F32" s="51"/>
    </row>
    <row r="33" spans="1:6" x14ac:dyDescent="0.2">
      <c r="A33" s="47"/>
      <c r="B33" s="48"/>
      <c r="C33" s="48"/>
      <c r="D33" s="48"/>
      <c r="E33" s="51"/>
      <c r="F33" s="51"/>
    </row>
    <row r="34" spans="1:6" x14ac:dyDescent="0.2">
      <c r="A34" s="47"/>
      <c r="B34" s="48"/>
      <c r="C34" s="48"/>
      <c r="D34" s="48"/>
      <c r="E34" s="51"/>
      <c r="F34" s="51"/>
    </row>
    <row r="35" spans="1:6" x14ac:dyDescent="0.2">
      <c r="A35" s="47"/>
      <c r="B35" s="48"/>
      <c r="C35" s="48"/>
      <c r="D35" s="48"/>
      <c r="E35" s="51"/>
      <c r="F35" s="51"/>
    </row>
    <row r="36" spans="1:6" x14ac:dyDescent="0.2">
      <c r="A36" s="47"/>
      <c r="B36" s="48"/>
      <c r="C36" s="48"/>
      <c r="D36" s="48"/>
      <c r="E36" s="51"/>
      <c r="F36" s="51"/>
    </row>
    <row r="37" spans="1:6" x14ac:dyDescent="0.2">
      <c r="A37" s="48"/>
      <c r="B37" s="48"/>
      <c r="C37" s="48"/>
      <c r="D37" s="48"/>
      <c r="E37" s="51"/>
      <c r="F37" s="51"/>
    </row>
    <row r="38" spans="1:6" x14ac:dyDescent="0.2">
      <c r="A38" s="47"/>
      <c r="B38" s="48"/>
      <c r="C38" s="48"/>
      <c r="D38" s="48"/>
      <c r="E38" s="51"/>
      <c r="F38" s="51"/>
    </row>
    <row r="39" spans="1:6" x14ac:dyDescent="0.2">
      <c r="A39" s="47"/>
      <c r="B39" s="48"/>
      <c r="C39" s="48"/>
      <c r="D39" s="48"/>
      <c r="E39" s="51"/>
      <c r="F39" s="51"/>
    </row>
    <row r="40" spans="1:6" x14ac:dyDescent="0.2">
      <c r="A40" s="47"/>
      <c r="B40" s="48"/>
      <c r="C40" s="48"/>
      <c r="D40" s="48"/>
      <c r="E40" s="51"/>
      <c r="F40" s="51"/>
    </row>
    <row r="41" spans="1:6" x14ac:dyDescent="0.2">
      <c r="A41" s="47"/>
      <c r="B41" s="48"/>
      <c r="C41" s="48"/>
      <c r="D41" s="48"/>
      <c r="E41" s="51"/>
      <c r="F41" s="51"/>
    </row>
    <row r="42" spans="1:6" x14ac:dyDescent="0.2">
      <c r="A42" s="48"/>
      <c r="B42" s="48"/>
      <c r="C42" s="48"/>
      <c r="D42" s="48"/>
      <c r="E42" s="51"/>
      <c r="F42" s="51"/>
    </row>
    <row r="43" spans="1:6" x14ac:dyDescent="0.2">
      <c r="A43" s="47"/>
      <c r="B43" s="48"/>
      <c r="C43" s="48"/>
      <c r="D43" s="48"/>
      <c r="E43" s="51"/>
      <c r="F43" s="51"/>
    </row>
    <row r="44" spans="1:6" x14ac:dyDescent="0.2">
      <c r="A44" s="47"/>
      <c r="B44" s="48"/>
      <c r="C44" s="48"/>
      <c r="D44" s="48"/>
      <c r="E44" s="51"/>
      <c r="F44" s="51"/>
    </row>
    <row r="45" spans="1:6" x14ac:dyDescent="0.2">
      <c r="A45" s="47"/>
      <c r="B45" s="48"/>
      <c r="C45" s="48"/>
      <c r="D45" s="48"/>
      <c r="E45" s="51"/>
      <c r="F45" s="51"/>
    </row>
    <row r="46" spans="1:6" x14ac:dyDescent="0.2">
      <c r="A46" s="47"/>
      <c r="B46" s="48"/>
      <c r="C46" s="48"/>
      <c r="D46" s="48"/>
      <c r="E46" s="51"/>
      <c r="F46" s="51"/>
    </row>
    <row r="47" spans="1:6" x14ac:dyDescent="0.2">
      <c r="A47" s="47"/>
      <c r="B47" s="48"/>
      <c r="C47" s="48"/>
      <c r="D47" s="48"/>
      <c r="E47" s="51"/>
      <c r="F47" s="51"/>
    </row>
    <row r="48" spans="1:6" x14ac:dyDescent="0.2">
      <c r="A48" s="47"/>
      <c r="B48" s="48"/>
      <c r="C48" s="48"/>
      <c r="D48" s="48"/>
      <c r="E48" s="51"/>
      <c r="F48" s="51"/>
    </row>
    <row r="49" spans="1:6" x14ac:dyDescent="0.2">
      <c r="A49" s="47"/>
      <c r="B49" s="48"/>
      <c r="C49" s="48"/>
      <c r="D49" s="48"/>
      <c r="E49" s="51"/>
      <c r="F49" s="51"/>
    </row>
    <row r="50" spans="1:6" x14ac:dyDescent="0.2">
      <c r="A50" s="47"/>
      <c r="B50" s="48"/>
      <c r="C50" s="48"/>
      <c r="D50" s="48"/>
      <c r="E50" s="51"/>
      <c r="F50" s="51"/>
    </row>
    <row r="51" spans="1:6" x14ac:dyDescent="0.2">
      <c r="A51" s="47"/>
      <c r="B51" s="48"/>
      <c r="C51" s="48"/>
      <c r="D51" s="48"/>
      <c r="E51" s="51"/>
      <c r="F51" s="51"/>
    </row>
    <row r="52" spans="1:6" x14ac:dyDescent="0.2">
      <c r="A52" s="47"/>
      <c r="B52" s="48"/>
      <c r="C52" s="48"/>
      <c r="D52" s="48"/>
      <c r="E52" s="51"/>
      <c r="F52" s="51"/>
    </row>
    <row r="53" spans="1:6" x14ac:dyDescent="0.2">
      <c r="A53" s="47"/>
      <c r="B53" s="48"/>
      <c r="C53" s="48"/>
      <c r="D53" s="48"/>
      <c r="E53" s="51"/>
      <c r="F53" s="51"/>
    </row>
    <row r="54" spans="1:6" x14ac:dyDescent="0.2">
      <c r="A54" s="47"/>
      <c r="B54" s="48"/>
      <c r="C54" s="48"/>
      <c r="D54" s="48"/>
      <c r="E54" s="51"/>
      <c r="F54" s="51"/>
    </row>
    <row r="55" spans="1:6" x14ac:dyDescent="0.2">
      <c r="A55" s="47"/>
      <c r="B55" s="48"/>
      <c r="C55" s="48"/>
      <c r="D55" s="48"/>
      <c r="E55" s="51"/>
      <c r="F55" s="51"/>
    </row>
    <row r="56" spans="1:6" x14ac:dyDescent="0.2">
      <c r="A56" s="47"/>
      <c r="B56" s="48"/>
      <c r="C56" s="48"/>
      <c r="D56" s="48"/>
      <c r="E56" s="51"/>
      <c r="F56" s="51"/>
    </row>
  </sheetData>
  <sortState ref="A2:F50">
    <sortCondition descending="1" ref="F2:F50"/>
  </sortState>
  <phoneticPr fontId="0" type="noConversion"/>
  <pageMargins left="0.74803149606299213" right="0.74803149606299213" top="1.4566929133858268" bottom="0.98425196850393704" header="0.51181102362204722" footer="0.51181102362204722"/>
  <pageSetup paperSize="9" scale="88" orientation="portrait" horizontalDpi="4294967293" r:id="rId1"/>
  <headerFooter alignWithMargins="0">
    <oddHeader>&amp;L&amp;"Times New Roman,Grassetto"&amp;24Design Event&amp;R&amp;G</oddHeader>
    <oddFooter>&amp;L&amp;"Times New Roman,Normale"&amp;11Formula SAE Italy 2016 - Class 1C Official Results&amp;R&amp;"Times New Roman,Normale"&amp;11Varano de' Melegari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1"/>
  <sheetViews>
    <sheetView showGridLines="0" zoomScale="85" zoomScaleNormal="85" workbookViewId="0">
      <selection activeCell="R2" sqref="R2"/>
    </sheetView>
  </sheetViews>
  <sheetFormatPr defaultColWidth="11" defaultRowHeight="12.75" x14ac:dyDescent="0.2"/>
  <cols>
    <col min="1" max="1" width="5.625" customWidth="1"/>
    <col min="2" max="2" width="7.375" customWidth="1"/>
    <col min="3" max="3" width="24.625" customWidth="1"/>
    <col min="4" max="4" width="33.625" bestFit="1" customWidth="1"/>
    <col min="5" max="5" width="8.75" customWidth="1"/>
    <col min="6" max="6" width="5.625" customWidth="1"/>
    <col min="7" max="8" width="8.75" customWidth="1"/>
    <col min="9" max="9" width="5.625" customWidth="1"/>
    <col min="10" max="11" width="8.75" customWidth="1"/>
    <col min="12" max="12" width="5.625" customWidth="1"/>
    <col min="13" max="14" width="8.75" customWidth="1"/>
    <col min="15" max="15" width="5.625" customWidth="1"/>
    <col min="16" max="17" width="8.75" customWidth="1"/>
    <col min="18" max="18" width="8.875" bestFit="1" customWidth="1"/>
  </cols>
  <sheetData>
    <row r="1" spans="1:21" x14ac:dyDescent="0.2">
      <c r="A1" s="66"/>
      <c r="B1" s="66"/>
      <c r="C1" s="66"/>
      <c r="D1" s="66"/>
      <c r="E1" s="82"/>
      <c r="F1" s="8"/>
      <c r="G1" s="8"/>
      <c r="H1" s="8"/>
      <c r="I1" s="66"/>
      <c r="J1" s="81"/>
      <c r="K1" s="8"/>
      <c r="L1" s="8"/>
      <c r="N1" s="5" t="s">
        <v>10</v>
      </c>
      <c r="O1" s="6"/>
      <c r="P1" s="6"/>
      <c r="Q1" s="76"/>
      <c r="R1" s="7">
        <f>MIN(Q:Q)</f>
        <v>0</v>
      </c>
    </row>
    <row r="2" spans="1:21" x14ac:dyDescent="0.2">
      <c r="A2" s="83"/>
      <c r="B2" s="83"/>
      <c r="C2" s="83"/>
      <c r="D2" s="83"/>
      <c r="E2" s="82"/>
      <c r="F2" s="8"/>
      <c r="G2" s="8"/>
      <c r="H2" s="8"/>
      <c r="I2" s="66"/>
      <c r="J2" s="8"/>
      <c r="K2" s="8"/>
      <c r="L2" s="8"/>
      <c r="N2" s="9" t="s">
        <v>11</v>
      </c>
      <c r="O2" s="8"/>
      <c r="P2" s="8"/>
      <c r="Q2" s="66"/>
      <c r="R2" s="84">
        <f>1.5*R1</f>
        <v>0</v>
      </c>
    </row>
    <row r="3" spans="1:21" x14ac:dyDescent="0.2">
      <c r="A3" s="8"/>
      <c r="B3" s="8"/>
      <c r="C3" s="8"/>
      <c r="D3" s="8"/>
      <c r="E3" s="8"/>
      <c r="F3" s="8"/>
      <c r="G3" s="66"/>
      <c r="H3" s="66"/>
      <c r="I3" s="66"/>
      <c r="J3" s="66"/>
      <c r="K3" s="8"/>
      <c r="L3" s="8"/>
      <c r="M3" s="78"/>
      <c r="N3" s="85"/>
      <c r="O3" s="78"/>
      <c r="P3" s="78"/>
      <c r="Q3" s="78"/>
      <c r="R3" s="86"/>
    </row>
    <row r="4" spans="1:21" x14ac:dyDescent="0.2">
      <c r="A4" s="15"/>
      <c r="B4" s="15"/>
      <c r="C4" s="15"/>
      <c r="D4" s="15"/>
      <c r="E4" s="87" t="s">
        <v>12</v>
      </c>
      <c r="F4" s="88"/>
      <c r="G4" s="89"/>
      <c r="H4" s="87" t="s">
        <v>13</v>
      </c>
      <c r="I4" s="88"/>
      <c r="J4" s="89"/>
      <c r="K4" s="87" t="s">
        <v>14</v>
      </c>
      <c r="L4" s="88"/>
      <c r="M4" s="89"/>
      <c r="N4" s="87" t="s">
        <v>15</v>
      </c>
      <c r="O4" s="88"/>
      <c r="P4" s="89"/>
      <c r="Q4" s="15"/>
      <c r="R4" s="16"/>
    </row>
    <row r="5" spans="1:21" ht="26.25" thickBot="1" x14ac:dyDescent="0.25">
      <c r="A5" s="17" t="s">
        <v>22</v>
      </c>
      <c r="B5" s="17" t="s">
        <v>23</v>
      </c>
      <c r="C5" s="17" t="s">
        <v>28</v>
      </c>
      <c r="D5" s="17" t="s">
        <v>29</v>
      </c>
      <c r="E5" s="19" t="s">
        <v>16</v>
      </c>
      <c r="F5" s="19" t="s">
        <v>17</v>
      </c>
      <c r="G5" s="19" t="s">
        <v>18</v>
      </c>
      <c r="H5" s="19" t="s">
        <v>16</v>
      </c>
      <c r="I5" s="19" t="s">
        <v>17</v>
      </c>
      <c r="J5" s="19" t="s">
        <v>18</v>
      </c>
      <c r="K5" s="19" t="s">
        <v>16</v>
      </c>
      <c r="L5" s="19" t="s">
        <v>17</v>
      </c>
      <c r="M5" s="19" t="s">
        <v>18</v>
      </c>
      <c r="N5" s="19" t="s">
        <v>16</v>
      </c>
      <c r="O5" s="19" t="s">
        <v>17</v>
      </c>
      <c r="P5" s="19" t="s">
        <v>18</v>
      </c>
      <c r="Q5" s="17" t="s">
        <v>19</v>
      </c>
      <c r="R5" s="20" t="s">
        <v>24</v>
      </c>
      <c r="T5" s="19" t="s">
        <v>50</v>
      </c>
      <c r="U5" s="19" t="s">
        <v>51</v>
      </c>
    </row>
    <row r="6" spans="1:21" x14ac:dyDescent="0.2">
      <c r="A6" s="48"/>
      <c r="B6" s="48"/>
      <c r="C6" s="48"/>
      <c r="D6" s="48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T6" s="23" t="str">
        <f>IF(MIN(IF(ISNUMBER(G6),G6,100),IF(ISNUMBER(J6),J6,100),IF(ISNUMBER(M6),M6,100),IF(ISNUMBER(P6),P6,100))=100,"DNF",MIN(IF(ISNUMBER(G6),G6,100),IF(ISNUMBER(J6),J6,100),IF(ISNUMBER(M6),M6,100),IF(ISNUMBER(P6),P6,100)))</f>
        <v>DNF</v>
      </c>
      <c r="U6" s="23">
        <f>IF(ISNUMBER(Q6),MAX(71.5*(#REF!/Q6-1)/(#REF!/#REF!-1)+3.5,3.5),0)</f>
        <v>0</v>
      </c>
    </row>
    <row r="7" spans="1:21" x14ac:dyDescent="0.2">
      <c r="A7" s="47"/>
      <c r="B7" s="48"/>
      <c r="C7" s="48"/>
      <c r="D7" s="48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T7" s="23" t="str">
        <f t="shared" ref="T7:T59" si="0">IF(MIN(IF(ISNUMBER(G7),G7,100),IF(ISNUMBER(J7),J7,100),IF(ISNUMBER(M7),M7,100),IF(ISNUMBER(P7),P7,100))=100,"DNF",MIN(IF(ISNUMBER(G7),G7,100),IF(ISNUMBER(J7),J7,100),IF(ISNUMBER(M7),M7,100),IF(ISNUMBER(P7),P7,100)))</f>
        <v>DNF</v>
      </c>
      <c r="U7" s="23">
        <f>IF(ISNUMBER(Q7),MAX(71.5*(#REF!/Q7-1)/(#REF!/#REF!-1)+3.5,3.5),0)</f>
        <v>0</v>
      </c>
    </row>
    <row r="8" spans="1:21" x14ac:dyDescent="0.2">
      <c r="A8" s="47"/>
      <c r="B8" s="48"/>
      <c r="C8" s="48"/>
      <c r="D8" s="48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T8" s="23" t="str">
        <f t="shared" si="0"/>
        <v>DNF</v>
      </c>
      <c r="U8" s="23">
        <f>IF(ISNUMBER(Q8),MAX(71.5*(#REF!/Q8-1)/(#REF!/#REF!-1)+3.5,3.5),0)</f>
        <v>0</v>
      </c>
    </row>
    <row r="9" spans="1:21" x14ac:dyDescent="0.2">
      <c r="A9" s="48"/>
      <c r="B9" s="48"/>
      <c r="C9" s="48"/>
      <c r="D9" s="48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T9" s="23" t="str">
        <f t="shared" si="0"/>
        <v>DNF</v>
      </c>
      <c r="U9" s="23">
        <f>IF(ISNUMBER(Q9),MAX(71.5*(#REF!/Q9-1)/(#REF!/#REF!-1)+3.5,3.5),0)</f>
        <v>0</v>
      </c>
    </row>
    <row r="10" spans="1:21" x14ac:dyDescent="0.2">
      <c r="A10" s="47"/>
      <c r="B10" s="48"/>
      <c r="C10" s="48"/>
      <c r="D10" s="48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T10" s="23" t="str">
        <f t="shared" si="0"/>
        <v>DNF</v>
      </c>
      <c r="U10" s="23">
        <f>IF(ISNUMBER(Q10),MAX(71.5*(#REF!/Q10-1)/(#REF!/#REF!-1)+3.5,3.5),0)</f>
        <v>0</v>
      </c>
    </row>
    <row r="11" spans="1:21" x14ac:dyDescent="0.2">
      <c r="A11" s="47"/>
      <c r="B11" s="48"/>
      <c r="C11" s="48"/>
      <c r="D11" s="48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T11" s="23" t="str">
        <f t="shared" si="0"/>
        <v>DNF</v>
      </c>
      <c r="U11" s="23">
        <f>IF(ISNUMBER(Q11),MAX(71.5*(#REF!/Q11-1)/(#REF!/#REF!-1)+3.5,3.5),0)</f>
        <v>0</v>
      </c>
    </row>
    <row r="12" spans="1:21" x14ac:dyDescent="0.2">
      <c r="A12" s="48"/>
      <c r="B12" s="48"/>
      <c r="C12" s="48"/>
      <c r="D12" s="48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T12" s="23" t="str">
        <f t="shared" si="0"/>
        <v>DNF</v>
      </c>
      <c r="U12" s="23">
        <f>IF(ISNUMBER(Q12),MAX(71.5*(#REF!/Q12-1)/(#REF!/#REF!-1)+3.5,3.5),0)</f>
        <v>0</v>
      </c>
    </row>
    <row r="13" spans="1:21" x14ac:dyDescent="0.2">
      <c r="A13" s="47"/>
      <c r="B13" s="48"/>
      <c r="C13" s="48"/>
      <c r="D13" s="48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T13" s="23" t="str">
        <f t="shared" si="0"/>
        <v>DNF</v>
      </c>
      <c r="U13" s="23">
        <f>IF(ISNUMBER(Q13),MAX(71.5*(#REF!/Q13-1)/(#REF!/#REF!-1)+3.5,3.5),0)</f>
        <v>0</v>
      </c>
    </row>
    <row r="14" spans="1:21" x14ac:dyDescent="0.2">
      <c r="A14" s="47"/>
      <c r="B14" s="48"/>
      <c r="C14" s="48"/>
      <c r="D14" s="48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T14" s="23" t="str">
        <f t="shared" si="0"/>
        <v>DNF</v>
      </c>
      <c r="U14" s="23">
        <f>IF(ISNUMBER(Q14),MAX(71.5*(#REF!/Q14-1)/(#REF!/#REF!-1)+3.5,3.5),0)</f>
        <v>0</v>
      </c>
    </row>
    <row r="15" spans="1:21" x14ac:dyDescent="0.2">
      <c r="A15" s="48"/>
      <c r="B15" s="48"/>
      <c r="C15" s="48"/>
      <c r="D15" s="48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T15" s="23" t="str">
        <f t="shared" si="0"/>
        <v>DNF</v>
      </c>
      <c r="U15" s="23">
        <f>IF(ISNUMBER(Q15),MAX(71.5*(#REF!/Q15-1)/(#REF!/#REF!-1)+3.5,3.5),0)</f>
        <v>0</v>
      </c>
    </row>
    <row r="16" spans="1:21" x14ac:dyDescent="0.2">
      <c r="A16" s="47"/>
      <c r="B16" s="48"/>
      <c r="C16" s="48"/>
      <c r="D16" s="48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T16" s="23" t="str">
        <f t="shared" si="0"/>
        <v>DNF</v>
      </c>
      <c r="U16" s="23">
        <f>IF(ISNUMBER(Q16),MAX(71.5*(#REF!/Q16-1)/(#REF!/#REF!-1)+3.5,3.5),0)</f>
        <v>0</v>
      </c>
    </row>
    <row r="17" spans="1:21" x14ac:dyDescent="0.2">
      <c r="A17" s="47"/>
      <c r="B17" s="48"/>
      <c r="C17" s="48"/>
      <c r="D17" s="48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T17" s="23" t="str">
        <f t="shared" si="0"/>
        <v>DNF</v>
      </c>
      <c r="U17" s="23">
        <f>IF(ISNUMBER(Q17),MAX(71.5*(#REF!/Q17-1)/(#REF!/#REF!-1)+3.5,3.5),0)</f>
        <v>0</v>
      </c>
    </row>
    <row r="18" spans="1:21" x14ac:dyDescent="0.2">
      <c r="A18" s="48"/>
      <c r="B18" s="48"/>
      <c r="C18" s="48"/>
      <c r="D18" s="48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T18" s="23" t="str">
        <f t="shared" si="0"/>
        <v>DNF</v>
      </c>
      <c r="U18" s="23">
        <f>IF(ISNUMBER(Q18),MAX(71.5*(#REF!/Q18-1)/(#REF!/#REF!-1)+3.5,3.5),0)</f>
        <v>0</v>
      </c>
    </row>
    <row r="19" spans="1:21" x14ac:dyDescent="0.2">
      <c r="A19" s="47"/>
      <c r="B19" s="48"/>
      <c r="C19" s="48"/>
      <c r="D19" s="48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T19" s="23" t="str">
        <f t="shared" si="0"/>
        <v>DNF</v>
      </c>
      <c r="U19" s="23">
        <f>IF(ISNUMBER(Q19),MAX(71.5*(#REF!/Q19-1)/(#REF!/#REF!-1)+3.5,3.5),0)</f>
        <v>0</v>
      </c>
    </row>
    <row r="20" spans="1:21" x14ac:dyDescent="0.2">
      <c r="A20" s="47"/>
      <c r="B20" s="48"/>
      <c r="C20" s="48"/>
      <c r="D20" s="48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T20" s="23" t="str">
        <f t="shared" si="0"/>
        <v>DNF</v>
      </c>
      <c r="U20" s="23">
        <f>IF(ISNUMBER(Q20),MAX(71.5*(#REF!/Q20-1)/(#REF!/#REF!-1)+3.5,3.5),0)</f>
        <v>0</v>
      </c>
    </row>
    <row r="21" spans="1:21" x14ac:dyDescent="0.2">
      <c r="A21" s="48"/>
      <c r="B21" s="48"/>
      <c r="C21" s="48"/>
      <c r="D21" s="48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T21" s="23" t="str">
        <f t="shared" si="0"/>
        <v>DNF</v>
      </c>
      <c r="U21" s="23">
        <f>IF(ISNUMBER(Q21),MAX(71.5*(#REF!/Q21-1)/(#REF!/#REF!-1)+3.5,3.5),0)</f>
        <v>0</v>
      </c>
    </row>
    <row r="22" spans="1:21" x14ac:dyDescent="0.2">
      <c r="A22" s="47"/>
      <c r="B22" s="48"/>
      <c r="C22" s="48"/>
      <c r="D22" s="48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T22" s="23" t="str">
        <f t="shared" si="0"/>
        <v>DNF</v>
      </c>
      <c r="U22" s="23">
        <f>IF(ISNUMBER(Q22),MAX(71.5*(#REF!/Q22-1)/(#REF!/#REF!-1)+3.5,3.5),0)</f>
        <v>0</v>
      </c>
    </row>
    <row r="23" spans="1:21" x14ac:dyDescent="0.2">
      <c r="A23" s="47"/>
      <c r="B23" s="48"/>
      <c r="C23" s="48"/>
      <c r="D23" s="48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T23" s="23" t="str">
        <f t="shared" si="0"/>
        <v>DNF</v>
      </c>
      <c r="U23" s="23">
        <f>IF(ISNUMBER(Q23),MAX(71.5*(#REF!/Q23-1)/(#REF!/#REF!-1)+3.5,3.5),0)</f>
        <v>0</v>
      </c>
    </row>
    <row r="24" spans="1:21" x14ac:dyDescent="0.2">
      <c r="A24" s="48"/>
      <c r="B24" s="48"/>
      <c r="C24" s="48"/>
      <c r="D24" s="48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T24" s="23" t="str">
        <f t="shared" si="0"/>
        <v>DNF</v>
      </c>
      <c r="U24" s="23">
        <f>IF(ISNUMBER(Q24),MAX(71.5*(#REF!/Q24-1)/(#REF!/#REF!-1)+3.5,3.5),0)</f>
        <v>0</v>
      </c>
    </row>
    <row r="25" spans="1:21" x14ac:dyDescent="0.2">
      <c r="A25" s="47"/>
      <c r="B25" s="48"/>
      <c r="C25" s="48"/>
      <c r="D25" s="48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T25" s="23" t="str">
        <f t="shared" si="0"/>
        <v>DNF</v>
      </c>
      <c r="U25" s="23">
        <f>IF(ISNUMBER(Q25),MAX(71.5*(#REF!/Q25-1)/(#REF!/#REF!-1)+3.5,3.5),0)</f>
        <v>0</v>
      </c>
    </row>
    <row r="26" spans="1:21" x14ac:dyDescent="0.2">
      <c r="A26" s="47"/>
      <c r="B26" s="48"/>
      <c r="C26" s="48"/>
      <c r="D26" s="48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T26" s="23" t="str">
        <f t="shared" si="0"/>
        <v>DNF</v>
      </c>
      <c r="U26" s="23">
        <f>IF(ISNUMBER(Q26),MAX(71.5*(#REF!/Q26-1)/(#REF!/#REF!-1)+3.5,3.5),0)</f>
        <v>0</v>
      </c>
    </row>
    <row r="27" spans="1:21" x14ac:dyDescent="0.2">
      <c r="A27" s="48"/>
      <c r="B27" s="48"/>
      <c r="C27" s="48"/>
      <c r="D27" s="48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T27" s="23" t="str">
        <f t="shared" si="0"/>
        <v>DNF</v>
      </c>
      <c r="U27" s="23">
        <f>IF(ISNUMBER(Q27),MAX(71.5*(#REF!/Q27-1)/(#REF!/#REF!-1)+3.5,3.5),0)</f>
        <v>0</v>
      </c>
    </row>
    <row r="28" spans="1:21" x14ac:dyDescent="0.2">
      <c r="A28" s="47"/>
      <c r="B28" s="48"/>
      <c r="C28" s="48"/>
      <c r="D28" s="48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T28" s="23" t="str">
        <f t="shared" si="0"/>
        <v>DNF</v>
      </c>
      <c r="U28" s="23">
        <f>IF(ISNUMBER(Q28),MAX(71.5*(#REF!/Q28-1)/(#REF!/#REF!-1)+3.5,3.5),0)</f>
        <v>0</v>
      </c>
    </row>
    <row r="29" spans="1:21" x14ac:dyDescent="0.2">
      <c r="A29" s="47"/>
      <c r="B29" s="48"/>
      <c r="C29" s="48"/>
      <c r="D29" s="48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T29" s="23" t="str">
        <f t="shared" si="0"/>
        <v>DNF</v>
      </c>
      <c r="U29" s="23">
        <f>IF(ISNUMBER(Q29),MAX(71.5*(#REF!/Q29-1)/(#REF!/#REF!-1)+3.5,3.5),0)</f>
        <v>0</v>
      </c>
    </row>
    <row r="30" spans="1:21" x14ac:dyDescent="0.2">
      <c r="A30" s="48"/>
      <c r="B30" s="48"/>
      <c r="C30" s="48"/>
      <c r="D30" s="48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T30" s="23" t="str">
        <f t="shared" si="0"/>
        <v>DNF</v>
      </c>
      <c r="U30" s="23">
        <f>IF(ISNUMBER(Q30),MAX(71.5*(#REF!/Q30-1)/(#REF!/#REF!-1)+3.5,3.5),0)</f>
        <v>0</v>
      </c>
    </row>
    <row r="31" spans="1:21" x14ac:dyDescent="0.2">
      <c r="A31" s="47"/>
      <c r="B31" s="48"/>
      <c r="C31" s="48"/>
      <c r="D31" s="48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T31" s="23" t="str">
        <f t="shared" si="0"/>
        <v>DNF</v>
      </c>
      <c r="U31" s="23">
        <f>IF(ISNUMBER(Q31),MAX(71.5*(#REF!/Q31-1)/(#REF!/#REF!-1)+3.5,3.5),0)</f>
        <v>0</v>
      </c>
    </row>
    <row r="32" spans="1:21" x14ac:dyDescent="0.2">
      <c r="A32" s="47"/>
      <c r="B32" s="48"/>
      <c r="C32" s="48"/>
      <c r="D32" s="48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T32" s="23" t="str">
        <f t="shared" si="0"/>
        <v>DNF</v>
      </c>
      <c r="U32" s="23">
        <f>IF(ISNUMBER(Q32),MAX(71.5*(#REF!/Q32-1)/(#REF!/#REF!-1)+3.5,3.5),0)</f>
        <v>0</v>
      </c>
    </row>
    <row r="33" spans="1:21" x14ac:dyDescent="0.2">
      <c r="A33" s="47"/>
      <c r="B33" s="48"/>
      <c r="C33" s="48"/>
      <c r="D33" s="48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T33" s="23" t="str">
        <f t="shared" si="0"/>
        <v>DNF</v>
      </c>
      <c r="U33" s="23">
        <f>IF(ISNUMBER(Q33),MAX(71.5*(#REF!/Q33-1)/(#REF!/#REF!-1)+3.5,3.5),0)</f>
        <v>0</v>
      </c>
    </row>
    <row r="34" spans="1:21" x14ac:dyDescent="0.2">
      <c r="A34" s="47"/>
      <c r="B34" s="48"/>
      <c r="C34" s="48"/>
      <c r="D34" s="48"/>
      <c r="E34" s="21"/>
      <c r="F34" s="73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T34" s="23" t="str">
        <f t="shared" si="0"/>
        <v>DNF</v>
      </c>
      <c r="U34" s="23">
        <f>IF(ISNUMBER(Q34),MAX(71.5*(#REF!/Q34-1)/(#REF!/#REF!-1)+3.5,3.5),0)</f>
        <v>0</v>
      </c>
    </row>
    <row r="35" spans="1:21" x14ac:dyDescent="0.2">
      <c r="A35" s="47"/>
      <c r="B35" s="48"/>
      <c r="C35" s="48"/>
      <c r="D35" s="48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T35" s="23" t="str">
        <f t="shared" si="0"/>
        <v>DNF</v>
      </c>
      <c r="U35" s="23">
        <f>IF(ISNUMBER(Q35),MAX(71.5*(#REF!/Q35-1)/(#REF!/#REF!-1)+3.5,3.5),0)</f>
        <v>0</v>
      </c>
    </row>
    <row r="36" spans="1:21" hidden="1" x14ac:dyDescent="0.2">
      <c r="A36" s="48"/>
      <c r="B36" s="48"/>
      <c r="C36" s="48"/>
      <c r="D36" s="48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T36" s="23" t="str">
        <f t="shared" si="0"/>
        <v>DNF</v>
      </c>
      <c r="U36" s="23">
        <f>IF(ISNUMBER(Q36),MAX(71.5*(#REF!/Q36-1)/(#REF!/#REF!-1)+3.5,3.5),0)</f>
        <v>0</v>
      </c>
    </row>
    <row r="37" spans="1:21" hidden="1" x14ac:dyDescent="0.2">
      <c r="A37" s="47"/>
      <c r="B37" s="48"/>
      <c r="C37" s="48"/>
      <c r="D37" s="48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T37" s="23" t="str">
        <f t="shared" si="0"/>
        <v>DNF</v>
      </c>
      <c r="U37" s="23">
        <f>IF(ISNUMBER(Q37),MAX(71.5*(#REF!/Q37-1)/(#REF!/#REF!-1)+3.5,3.5),0)</f>
        <v>0</v>
      </c>
    </row>
    <row r="38" spans="1:21" x14ac:dyDescent="0.2">
      <c r="A38" s="47"/>
      <c r="B38" s="48"/>
      <c r="C38" s="48"/>
      <c r="D38" s="48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T38" s="23" t="str">
        <f t="shared" si="0"/>
        <v>DNF</v>
      </c>
      <c r="U38" s="23">
        <f>IF(ISNUMBER(Q38),MAX(71.5*(#REF!/Q38-1)/(#REF!/#REF!-1)+3.5,3.5),0)</f>
        <v>0</v>
      </c>
    </row>
    <row r="39" spans="1:21" x14ac:dyDescent="0.2">
      <c r="A39" s="47"/>
      <c r="B39" s="48"/>
      <c r="C39" s="48"/>
      <c r="D39" s="48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T39" s="23" t="str">
        <f t="shared" si="0"/>
        <v>DNF</v>
      </c>
      <c r="U39" s="23">
        <f>IF(ISNUMBER(Q39),MAX(71.5*(#REF!/Q39-1)/(#REF!/#REF!-1)+3.5,3.5),0)</f>
        <v>0</v>
      </c>
    </row>
    <row r="40" spans="1:21" x14ac:dyDescent="0.2">
      <c r="A40" s="47"/>
      <c r="B40" s="48"/>
      <c r="C40" s="48"/>
      <c r="D40" s="48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T40" s="23" t="str">
        <f t="shared" si="0"/>
        <v>DNF</v>
      </c>
      <c r="U40" s="23">
        <f>IF(ISNUMBER(Q40),MAX(71.5*(#REF!/Q40-1)/(#REF!/#REF!-1)+3.5,3.5),0)</f>
        <v>0</v>
      </c>
    </row>
    <row r="41" spans="1:21" x14ac:dyDescent="0.2">
      <c r="A41" s="47"/>
      <c r="B41" s="48"/>
      <c r="C41" s="48"/>
      <c r="D41" s="48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T41" s="23" t="str">
        <f t="shared" si="0"/>
        <v>DNF</v>
      </c>
      <c r="U41" s="23">
        <f>IF(ISNUMBER(Q41),MAX(71.5*(#REF!/Q41-1)/(#REF!/#REF!-1)+3.5,3.5),0)</f>
        <v>0</v>
      </c>
    </row>
    <row r="42" spans="1:21" x14ac:dyDescent="0.2">
      <c r="A42" s="47"/>
      <c r="B42" s="48"/>
      <c r="C42" s="48"/>
      <c r="D42" s="48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T42" s="23" t="str">
        <f t="shared" si="0"/>
        <v>DNF</v>
      </c>
      <c r="U42" s="23">
        <f>IF(ISNUMBER(Q42),MAX(71.5*(#REF!/Q42-1)/(#REF!/#REF!-1)+3.5,3.5),0)</f>
        <v>0</v>
      </c>
    </row>
    <row r="43" spans="1:21" x14ac:dyDescent="0.2">
      <c r="A43" s="47"/>
      <c r="B43" s="48"/>
      <c r="C43" s="48"/>
      <c r="D43" s="48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T43" s="23" t="str">
        <f t="shared" si="0"/>
        <v>DNF</v>
      </c>
      <c r="U43" s="23">
        <f>IF(ISNUMBER(Q43),MAX(71.5*(#REF!/Q43-1)/(#REF!/#REF!-1)+3.5,3.5),0)</f>
        <v>0</v>
      </c>
    </row>
    <row r="44" spans="1:21" x14ac:dyDescent="0.2">
      <c r="A44" s="47"/>
      <c r="B44" s="48"/>
      <c r="C44" s="48"/>
      <c r="D44" s="48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T44" s="23" t="str">
        <f t="shared" si="0"/>
        <v>DNF</v>
      </c>
      <c r="U44" s="23">
        <f>IF(ISNUMBER(Q44),MAX(71.5*(#REF!/Q44-1)/(#REF!/#REF!-1)+3.5,3.5),0)</f>
        <v>0</v>
      </c>
    </row>
    <row r="45" spans="1:21" x14ac:dyDescent="0.2">
      <c r="A45" s="47"/>
      <c r="B45" s="48"/>
      <c r="C45" s="48"/>
      <c r="D45" s="48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T45" s="23" t="str">
        <f t="shared" si="0"/>
        <v>DNF</v>
      </c>
      <c r="U45" s="23">
        <f>IF(ISNUMBER(Q45),MAX(71.5*(#REF!/Q45-1)/(#REF!/#REF!-1)+3.5,3.5),0)</f>
        <v>0</v>
      </c>
    </row>
    <row r="46" spans="1:21" x14ac:dyDescent="0.2">
      <c r="A46" s="47"/>
      <c r="B46" s="48"/>
      <c r="C46" s="48"/>
      <c r="D46" s="48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T46" s="23" t="str">
        <f t="shared" si="0"/>
        <v>DNF</v>
      </c>
      <c r="U46" s="23">
        <f>IF(ISNUMBER(Q46),MAX(71.5*(#REF!/Q46-1)/(#REF!/#REF!-1)+3.5,3.5),0)</f>
        <v>0</v>
      </c>
    </row>
    <row r="47" spans="1:21" x14ac:dyDescent="0.2">
      <c r="A47" s="47"/>
      <c r="B47" s="48"/>
      <c r="C47" s="48"/>
      <c r="D47" s="48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T47" s="23" t="str">
        <f t="shared" si="0"/>
        <v>DNF</v>
      </c>
      <c r="U47" s="23">
        <f>IF(ISNUMBER(Q47),MAX(71.5*(#REF!/Q47-1)/(#REF!/#REF!-1)+3.5,3.5),0)</f>
        <v>0</v>
      </c>
    </row>
    <row r="48" spans="1:21" x14ac:dyDescent="0.2">
      <c r="A48" s="47"/>
      <c r="B48" s="48"/>
      <c r="C48" s="48"/>
      <c r="D48" s="48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T48" s="23" t="str">
        <f t="shared" si="0"/>
        <v>DNF</v>
      </c>
      <c r="U48" s="23">
        <f>IF(ISNUMBER(Q48),MAX(71.5*(#REF!/Q48-1)/(#REF!/#REF!-1)+3.5,3.5),0)</f>
        <v>0</v>
      </c>
    </row>
    <row r="49" spans="1:21" hidden="1" x14ac:dyDescent="0.2">
      <c r="A49" s="47"/>
      <c r="B49" s="48"/>
      <c r="C49" s="48"/>
      <c r="D49" s="48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T49" s="23" t="str">
        <f t="shared" si="0"/>
        <v>DNF</v>
      </c>
      <c r="U49" s="23">
        <f>IF(ISNUMBER(Q49),MAX(71.5*(#REF!/Q49-1)/(#REF!/#REF!-1)+3.5,3.5),0)</f>
        <v>0</v>
      </c>
    </row>
    <row r="50" spans="1:21" x14ac:dyDescent="0.2">
      <c r="A50" s="47"/>
      <c r="B50" s="48"/>
      <c r="C50" s="48"/>
      <c r="D50" s="48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T50" s="23" t="str">
        <f t="shared" si="0"/>
        <v>DNF</v>
      </c>
      <c r="U50" s="23">
        <f>IF(ISNUMBER(Q50),MAX(71.5*(#REF!/Q50-1)/(#REF!/#REF!-1)+3.5,3.5),0)</f>
        <v>0</v>
      </c>
    </row>
    <row r="51" spans="1:21" hidden="1" x14ac:dyDescent="0.2">
      <c r="A51" s="47"/>
      <c r="B51" s="48"/>
      <c r="C51" s="48"/>
      <c r="D51" s="48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T51" s="23" t="str">
        <f t="shared" si="0"/>
        <v>DNF</v>
      </c>
      <c r="U51" s="23">
        <f>IF(ISNUMBER(Q51),MAX(71.5*(#REF!/Q51-1)/(#REF!/#REF!-1)+3.5,3.5),0)</f>
        <v>0</v>
      </c>
    </row>
    <row r="52" spans="1:21" x14ac:dyDescent="0.2">
      <c r="A52" s="47"/>
      <c r="B52" s="48"/>
      <c r="C52" s="48"/>
      <c r="D52" s="48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T52" s="23" t="str">
        <f t="shared" si="0"/>
        <v>DNF</v>
      </c>
      <c r="U52" s="23">
        <f>IF(ISNUMBER(Q52),MAX(71.5*(#REF!/Q52-1)/(#REF!/#REF!-1)+3.5,3.5),0)</f>
        <v>0</v>
      </c>
    </row>
    <row r="53" spans="1:21" hidden="1" x14ac:dyDescent="0.2">
      <c r="A53" s="47"/>
      <c r="B53" s="48"/>
      <c r="C53" s="48"/>
      <c r="D53" s="48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T53" s="23" t="str">
        <f t="shared" si="0"/>
        <v>DNF</v>
      </c>
      <c r="U53" s="23">
        <f>IF(ISNUMBER(Q53),MAX(71.5*(#REF!/Q53-1)/(#REF!/#REF!-1)+3.5,3.5),0)</f>
        <v>0</v>
      </c>
    </row>
    <row r="54" spans="1:21" x14ac:dyDescent="0.2">
      <c r="A54" s="47"/>
      <c r="B54" s="48"/>
      <c r="C54" s="48"/>
      <c r="D54" s="48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T54" s="23" t="str">
        <f t="shared" si="0"/>
        <v>DNF</v>
      </c>
      <c r="U54" s="23">
        <f>IF(ISNUMBER(Q54),MAX(71.5*(#REF!/Q54-1)/(#REF!/#REF!-1)+3.5,3.5),0)</f>
        <v>0</v>
      </c>
    </row>
    <row r="55" spans="1:21" x14ac:dyDescent="0.2">
      <c r="A55" s="47"/>
      <c r="B55" s="48"/>
      <c r="C55" s="48"/>
      <c r="D55" s="48"/>
      <c r="E55" s="21"/>
      <c r="F55" s="58"/>
      <c r="G55" s="22"/>
      <c r="H55" s="21"/>
      <c r="I55" s="58"/>
      <c r="J55" s="22"/>
      <c r="K55" s="21"/>
      <c r="L55" s="58"/>
      <c r="M55" s="22"/>
      <c r="N55" s="21"/>
      <c r="O55" s="58"/>
      <c r="P55" s="22"/>
      <c r="Q55" s="21"/>
      <c r="R55" s="21"/>
      <c r="T55" s="23" t="str">
        <f t="shared" si="0"/>
        <v>DNF</v>
      </c>
      <c r="U55" s="23">
        <f>IF(ISNUMBER(Q55),MAX(71.5*(#REF!/Q55-1)/(#REF!/#REF!-1)+3.5,3.5),0)</f>
        <v>0</v>
      </c>
    </row>
    <row r="56" spans="1:21" x14ac:dyDescent="0.2">
      <c r="A56" s="47"/>
      <c r="B56" s="48"/>
      <c r="C56" s="48"/>
      <c r="D56" s="48"/>
      <c r="E56" s="21"/>
      <c r="F56" s="58"/>
      <c r="G56" s="22"/>
      <c r="H56" s="21"/>
      <c r="I56" s="58"/>
      <c r="J56" s="22"/>
      <c r="K56" s="21"/>
      <c r="L56" s="58"/>
      <c r="M56" s="22"/>
      <c r="N56" s="21"/>
      <c r="O56" s="58"/>
      <c r="P56" s="22"/>
      <c r="Q56" s="21"/>
      <c r="R56" s="21"/>
      <c r="T56" s="23" t="str">
        <f t="shared" si="0"/>
        <v>DNF</v>
      </c>
      <c r="U56" s="23">
        <f>IF(ISNUMBER(Q56),MAX(71.5*(#REF!/Q56-1)/(#REF!/#REF!-1)+3.5,3.5),0)</f>
        <v>0</v>
      </c>
    </row>
    <row r="57" spans="1:21" x14ac:dyDescent="0.2">
      <c r="A57" s="47"/>
      <c r="B57" s="48"/>
      <c r="C57" s="48"/>
      <c r="D57" s="48"/>
      <c r="E57" s="21"/>
      <c r="F57" s="58"/>
      <c r="G57" s="22"/>
      <c r="H57" s="21"/>
      <c r="I57" s="58"/>
      <c r="J57" s="22"/>
      <c r="K57" s="21"/>
      <c r="L57" s="58"/>
      <c r="M57" s="22"/>
      <c r="N57" s="21"/>
      <c r="O57" s="58"/>
      <c r="P57" s="22"/>
      <c r="Q57" s="21"/>
      <c r="R57" s="21"/>
      <c r="T57" s="23" t="str">
        <f t="shared" si="0"/>
        <v>DNF</v>
      </c>
      <c r="U57" s="23">
        <f>IF(ISNUMBER(Q57),MAX(71.5*(#REF!/Q57-1)/(#REF!/#REF!-1)+3.5,3.5),0)</f>
        <v>0</v>
      </c>
    </row>
    <row r="58" spans="1:21" x14ac:dyDescent="0.2">
      <c r="A58" s="47"/>
      <c r="B58" s="48"/>
      <c r="C58" s="48"/>
      <c r="D58" s="48"/>
      <c r="E58" s="21"/>
      <c r="F58" s="58"/>
      <c r="G58" s="22"/>
      <c r="H58" s="21"/>
      <c r="I58" s="58"/>
      <c r="J58" s="22"/>
      <c r="K58" s="21"/>
      <c r="L58" s="58"/>
      <c r="M58" s="22"/>
      <c r="N58" s="21"/>
      <c r="O58" s="58"/>
      <c r="P58" s="22"/>
      <c r="Q58" s="21"/>
      <c r="R58" s="21"/>
      <c r="T58" s="23" t="str">
        <f t="shared" si="0"/>
        <v>DNF</v>
      </c>
      <c r="U58" s="23">
        <f>IF(ISNUMBER(Q58),MAX(71.5*(#REF!/Q58-1)/(#REF!/#REF!-1)+3.5,3.5),0)</f>
        <v>0</v>
      </c>
    </row>
    <row r="59" spans="1:21" x14ac:dyDescent="0.2">
      <c r="A59" s="47"/>
      <c r="B59" s="48"/>
      <c r="C59" s="48"/>
      <c r="D59" s="48"/>
      <c r="E59" s="21"/>
      <c r="F59" s="58"/>
      <c r="G59" s="22"/>
      <c r="H59" s="21"/>
      <c r="I59" s="58"/>
      <c r="J59" s="22"/>
      <c r="K59" s="21"/>
      <c r="L59" s="58"/>
      <c r="M59" s="22"/>
      <c r="N59" s="21"/>
      <c r="O59" s="58"/>
      <c r="P59" s="22"/>
      <c r="Q59" s="21"/>
      <c r="R59" s="21"/>
      <c r="T59" s="23" t="str">
        <f t="shared" si="0"/>
        <v>DNF</v>
      </c>
      <c r="U59" s="23">
        <f>IF(ISNUMBER(Q59),MAX(71.5*(#REF!/Q59-1)/(#REF!/#REF!-1)+3.5,3.5),0)</f>
        <v>0</v>
      </c>
    </row>
    <row r="60" spans="1:21" x14ac:dyDescent="0.2">
      <c r="A60" s="47"/>
      <c r="B60" s="48"/>
      <c r="C60" s="48"/>
      <c r="D60" s="48"/>
      <c r="E60" s="21"/>
      <c r="F60" s="58"/>
      <c r="G60" s="22"/>
      <c r="H60" s="21"/>
      <c r="I60" s="58"/>
      <c r="J60" s="22"/>
      <c r="K60" s="21"/>
      <c r="L60" s="58"/>
      <c r="M60" s="22"/>
      <c r="N60" s="21"/>
      <c r="O60" s="58"/>
      <c r="P60" s="22"/>
      <c r="Q60" s="21"/>
      <c r="R60" s="21"/>
      <c r="T60" s="23" t="str">
        <f t="shared" ref="T60:T61" si="1">IF(MIN(IF(ISNUMBER(G60),G60,100),IF(ISNUMBER(J60),J60,100),IF(ISNUMBER(M60),M60,100),IF(ISNUMBER(P60),P60,100))=100,"DNF",MIN(IF(ISNUMBER(G60),G60,100),IF(ISNUMBER(J60),J60,100),IF(ISNUMBER(M60),M60,100),IF(ISNUMBER(P60),P60,100)))</f>
        <v>DNF</v>
      </c>
      <c r="U60" s="23">
        <f>IF(ISNUMBER(Q60),MAX(71.5*(#REF!/Q60-1)/(#REF!/#REF!-1)+3.5,3.5),0)</f>
        <v>0</v>
      </c>
    </row>
    <row r="61" spans="1:21" x14ac:dyDescent="0.2">
      <c r="A61" s="47"/>
      <c r="B61" s="48"/>
      <c r="C61" s="48"/>
      <c r="D61" s="48"/>
      <c r="E61" s="21"/>
      <c r="F61" s="58"/>
      <c r="G61" s="22"/>
      <c r="H61" s="21"/>
      <c r="I61" s="58"/>
      <c r="J61" s="22"/>
      <c r="K61" s="21"/>
      <c r="L61" s="58"/>
      <c r="M61" s="22"/>
      <c r="N61" s="21"/>
      <c r="O61" s="58"/>
      <c r="P61" s="22"/>
      <c r="Q61" s="21"/>
      <c r="R61" s="21"/>
      <c r="T61" s="23" t="str">
        <f t="shared" si="1"/>
        <v>DNF</v>
      </c>
      <c r="U61" s="23">
        <f>IF(ISNUMBER(Q61),MAX(71.5*(#REF!/Q61-1)/(#REF!/#REF!-1)+3.5,3.5),0)</f>
        <v>0</v>
      </c>
    </row>
  </sheetData>
  <mergeCells count="4">
    <mergeCell ref="K4:M4"/>
    <mergeCell ref="N4:P4"/>
    <mergeCell ref="E4:G4"/>
    <mergeCell ref="H4:J4"/>
  </mergeCells>
  <printOptions horizontalCentered="1"/>
  <pageMargins left="0.74803149606299213" right="0.74803149606299213" top="1.1417322834645669" bottom="0.98425196850393704" header="0.51181102362204722" footer="0.51181102362204722"/>
  <pageSetup paperSize="9" scale="63" orientation="landscape" horizontalDpi="4294967293" r:id="rId1"/>
  <headerFooter alignWithMargins="0">
    <oddHeader>&amp;L&amp;"Times New Roman,Grassetto"&amp;24Acceleration Event&amp;R&amp;G</oddHeader>
    <oddFooter>&amp;L&amp;"Times New Roman,Normale"&amp;11Formula SAE Italy 2016 - Class 1C Official Results&amp;R&amp;"Times New Roman,Normale"&amp;11Varano de' Melegari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1"/>
  <sheetViews>
    <sheetView showGridLines="0" workbookViewId="0">
      <selection activeCell="B4" sqref="B4:P5"/>
    </sheetView>
  </sheetViews>
  <sheetFormatPr defaultColWidth="11" defaultRowHeight="12.75" x14ac:dyDescent="0.2"/>
  <cols>
    <col min="1" max="1" width="5.625" customWidth="1"/>
    <col min="2" max="2" width="5.875" bestFit="1" customWidth="1"/>
    <col min="3" max="3" width="24.625" customWidth="1"/>
    <col min="4" max="4" width="33.625" bestFit="1" customWidth="1"/>
    <col min="5" max="5" width="7.625" customWidth="1"/>
    <col min="6" max="6" width="5.625" customWidth="1"/>
    <col min="7" max="7" width="5" bestFit="1" customWidth="1"/>
    <col min="8" max="8" width="7.625" customWidth="1"/>
    <col min="9" max="9" width="5.625" customWidth="1"/>
    <col min="10" max="10" width="5" bestFit="1" customWidth="1"/>
    <col min="11" max="11" width="7.625" customWidth="1"/>
    <col min="12" max="12" width="5.625" customWidth="1"/>
    <col min="13" max="13" width="5" bestFit="1" customWidth="1"/>
    <col min="14" max="14" width="7.625" customWidth="1"/>
    <col min="15" max="15" width="5.625" customWidth="1"/>
    <col min="16" max="16" width="7.625" bestFit="1" customWidth="1"/>
    <col min="17" max="17" width="7.125" bestFit="1" customWidth="1"/>
    <col min="18" max="18" width="5.75" customWidth="1"/>
  </cols>
  <sheetData>
    <row r="1" spans="1:21" x14ac:dyDescent="0.2">
      <c r="A1" s="3"/>
      <c r="K1" s="4"/>
      <c r="L1" s="4"/>
      <c r="M1" s="4"/>
      <c r="N1" s="5" t="s">
        <v>10</v>
      </c>
      <c r="O1" s="24"/>
      <c r="P1" s="6"/>
      <c r="Q1" s="6"/>
      <c r="R1" s="7">
        <f>MIN(Q:Q)</f>
        <v>0</v>
      </c>
    </row>
    <row r="2" spans="1:21" x14ac:dyDescent="0.2">
      <c r="A2" s="3"/>
      <c r="K2" s="4"/>
      <c r="L2" s="4"/>
      <c r="M2" s="4"/>
      <c r="N2" s="9" t="s">
        <v>11</v>
      </c>
      <c r="O2" s="25"/>
      <c r="P2" s="8"/>
      <c r="Q2" s="8"/>
      <c r="R2" s="10">
        <f>R1*1.25</f>
        <v>0</v>
      </c>
    </row>
    <row r="3" spans="1:21" x14ac:dyDescent="0.2">
      <c r="A3" s="3"/>
      <c r="K3" s="4"/>
      <c r="L3" s="4"/>
      <c r="M3" s="4"/>
      <c r="N3" s="11"/>
      <c r="O3" s="26"/>
      <c r="P3" s="12"/>
      <c r="Q3" s="12"/>
      <c r="R3" s="13"/>
    </row>
    <row r="4" spans="1:21" x14ac:dyDescent="0.2">
      <c r="A4" s="14"/>
      <c r="B4" s="70"/>
      <c r="C4" s="70"/>
      <c r="D4" s="70"/>
      <c r="E4" s="90" t="s">
        <v>12</v>
      </c>
      <c r="F4" s="91"/>
      <c r="G4" s="92"/>
      <c r="H4" s="90" t="s">
        <v>13</v>
      </c>
      <c r="I4" s="91"/>
      <c r="J4" s="92"/>
      <c r="K4" s="90" t="s">
        <v>14</v>
      </c>
      <c r="L4" s="91"/>
      <c r="M4" s="92"/>
      <c r="N4" s="90" t="s">
        <v>15</v>
      </c>
      <c r="O4" s="91"/>
      <c r="P4" s="92"/>
      <c r="Q4" s="15"/>
      <c r="R4" s="27"/>
    </row>
    <row r="5" spans="1:21" ht="26.25" thickBot="1" x14ac:dyDescent="0.25">
      <c r="A5" s="17" t="s">
        <v>22</v>
      </c>
      <c r="B5" s="17" t="s">
        <v>23</v>
      </c>
      <c r="C5" s="17" t="s">
        <v>28</v>
      </c>
      <c r="D5" s="17" t="s">
        <v>29</v>
      </c>
      <c r="E5" s="19" t="s">
        <v>16</v>
      </c>
      <c r="F5" s="28" t="s">
        <v>17</v>
      </c>
      <c r="G5" s="19" t="s">
        <v>18</v>
      </c>
      <c r="H5" s="19" t="s">
        <v>16</v>
      </c>
      <c r="I5" s="28" t="s">
        <v>17</v>
      </c>
      <c r="J5" s="19" t="s">
        <v>18</v>
      </c>
      <c r="K5" s="19" t="s">
        <v>16</v>
      </c>
      <c r="L5" s="19" t="s">
        <v>17</v>
      </c>
      <c r="M5" s="19" t="s">
        <v>18</v>
      </c>
      <c r="N5" s="29" t="s">
        <v>16</v>
      </c>
      <c r="O5" s="19" t="s">
        <v>17</v>
      </c>
      <c r="P5" s="19" t="s">
        <v>18</v>
      </c>
      <c r="Q5" s="17" t="s">
        <v>19</v>
      </c>
      <c r="R5" s="18" t="s">
        <v>24</v>
      </c>
      <c r="T5" s="19" t="s">
        <v>50</v>
      </c>
      <c r="U5" s="19" t="s">
        <v>48</v>
      </c>
    </row>
    <row r="6" spans="1:21" x14ac:dyDescent="0.2">
      <c r="A6" s="48"/>
      <c r="B6" s="48"/>
      <c r="C6" s="48"/>
      <c r="D6" s="48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T6" s="21" t="str">
        <f>IF(MIN(IF(ISNUMBER(G6),G6,100),IF(ISNUMBER(J6),J6,100),IF(ISNUMBER(M6),M6,100),IF(ISNUMBER(P6),P6,100))=100,"DNF",MIN(IF(ISNUMBER(G6),G6,100),IF(ISNUMBER(J6),J6,100),IF(ISNUMBER(M6),M6,100),IF(ISNUMBER(P6),P6,100)))</f>
        <v>DNF</v>
      </c>
      <c r="U6" s="21">
        <f t="shared" ref="U6:U37" si="0">IF(ISNUMBER(T6),MAX(47.5*(($R$2/T6)^2-1)/(($R$2/$R$1)^2-1)+2.5,2.5),0)</f>
        <v>0</v>
      </c>
    </row>
    <row r="7" spans="1:21" x14ac:dyDescent="0.2">
      <c r="A7" s="47"/>
      <c r="B7" s="48"/>
      <c r="C7" s="48"/>
      <c r="D7" s="48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T7" s="21" t="str">
        <f t="shared" ref="T7:T61" si="1">IF(MIN(IF(ISNUMBER(G7),G7,100),IF(ISNUMBER(J7),J7,100),IF(ISNUMBER(M7),M7,100),IF(ISNUMBER(P7),P7,100))=100,"DNF",MIN(IF(ISNUMBER(G7),G7,100),IF(ISNUMBER(J7),J7,100),IF(ISNUMBER(M7),M7,100),IF(ISNUMBER(P7),P7,100)))</f>
        <v>DNF</v>
      </c>
      <c r="U7" s="21">
        <f t="shared" si="0"/>
        <v>0</v>
      </c>
    </row>
    <row r="8" spans="1:21" x14ac:dyDescent="0.2">
      <c r="A8" s="48"/>
      <c r="B8" s="48"/>
      <c r="C8" s="48"/>
      <c r="D8" s="48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T8" s="21" t="str">
        <f t="shared" si="1"/>
        <v>DNF</v>
      </c>
      <c r="U8" s="21">
        <f t="shared" si="0"/>
        <v>0</v>
      </c>
    </row>
    <row r="9" spans="1:21" x14ac:dyDescent="0.2">
      <c r="A9" s="47"/>
      <c r="B9" s="48"/>
      <c r="C9" s="48"/>
      <c r="D9" s="48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T9" s="21" t="str">
        <f t="shared" si="1"/>
        <v>DNF</v>
      </c>
      <c r="U9" s="21">
        <f t="shared" si="0"/>
        <v>0</v>
      </c>
    </row>
    <row r="10" spans="1:21" x14ac:dyDescent="0.2">
      <c r="A10" s="48"/>
      <c r="B10" s="48"/>
      <c r="C10" s="48"/>
      <c r="D10" s="48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T10" s="21" t="str">
        <f t="shared" si="1"/>
        <v>DNF</v>
      </c>
      <c r="U10" s="21">
        <f t="shared" si="0"/>
        <v>0</v>
      </c>
    </row>
    <row r="11" spans="1:21" x14ac:dyDescent="0.2">
      <c r="A11" s="47"/>
      <c r="B11" s="48"/>
      <c r="C11" s="48"/>
      <c r="D11" s="48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T11" s="21" t="str">
        <f t="shared" si="1"/>
        <v>DNF</v>
      </c>
      <c r="U11" s="21">
        <f t="shared" si="0"/>
        <v>0</v>
      </c>
    </row>
    <row r="12" spans="1:21" x14ac:dyDescent="0.2">
      <c r="A12" s="48"/>
      <c r="B12" s="48"/>
      <c r="C12" s="48"/>
      <c r="D12" s="48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T12" s="21" t="str">
        <f t="shared" si="1"/>
        <v>DNF</v>
      </c>
      <c r="U12" s="21">
        <f t="shared" si="0"/>
        <v>0</v>
      </c>
    </row>
    <row r="13" spans="1:21" x14ac:dyDescent="0.2">
      <c r="A13" s="47"/>
      <c r="B13" s="48"/>
      <c r="C13" s="48"/>
      <c r="D13" s="48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T13" s="21" t="str">
        <f t="shared" si="1"/>
        <v>DNF</v>
      </c>
      <c r="U13" s="21">
        <f t="shared" si="0"/>
        <v>0</v>
      </c>
    </row>
    <row r="14" spans="1:21" x14ac:dyDescent="0.2">
      <c r="A14" s="48"/>
      <c r="B14" s="48"/>
      <c r="C14" s="48"/>
      <c r="D14" s="48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T14" s="21" t="str">
        <f t="shared" si="1"/>
        <v>DNF</v>
      </c>
      <c r="U14" s="21">
        <f t="shared" si="0"/>
        <v>0</v>
      </c>
    </row>
    <row r="15" spans="1:21" x14ac:dyDescent="0.2">
      <c r="A15" s="47"/>
      <c r="B15" s="48"/>
      <c r="C15" s="48"/>
      <c r="D15" s="48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T15" s="21" t="str">
        <f t="shared" si="1"/>
        <v>DNF</v>
      </c>
      <c r="U15" s="21">
        <f t="shared" si="0"/>
        <v>0</v>
      </c>
    </row>
    <row r="16" spans="1:21" x14ac:dyDescent="0.2">
      <c r="A16" s="48"/>
      <c r="B16" s="48"/>
      <c r="C16" s="48"/>
      <c r="D16" s="48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T16" s="21" t="str">
        <f t="shared" si="1"/>
        <v>DNF</v>
      </c>
      <c r="U16" s="21">
        <f t="shared" si="0"/>
        <v>0</v>
      </c>
    </row>
    <row r="17" spans="1:21" x14ac:dyDescent="0.2">
      <c r="A17" s="47"/>
      <c r="B17" s="48"/>
      <c r="C17" s="48"/>
      <c r="D17" s="48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T17" s="21" t="str">
        <f t="shared" si="1"/>
        <v>DNF</v>
      </c>
      <c r="U17" s="21">
        <f t="shared" si="0"/>
        <v>0</v>
      </c>
    </row>
    <row r="18" spans="1:21" x14ac:dyDescent="0.2">
      <c r="A18" s="48"/>
      <c r="B18" s="48"/>
      <c r="C18" s="48"/>
      <c r="D18" s="48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T18" s="21" t="str">
        <f t="shared" si="1"/>
        <v>DNF</v>
      </c>
      <c r="U18" s="21">
        <f t="shared" si="0"/>
        <v>0</v>
      </c>
    </row>
    <row r="19" spans="1:21" x14ac:dyDescent="0.2">
      <c r="A19" s="47"/>
      <c r="B19" s="48"/>
      <c r="C19" s="48"/>
      <c r="D19" s="48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T19" s="21" t="str">
        <f t="shared" si="1"/>
        <v>DNF</v>
      </c>
      <c r="U19" s="21">
        <f t="shared" si="0"/>
        <v>0</v>
      </c>
    </row>
    <row r="20" spans="1:21" x14ac:dyDescent="0.2">
      <c r="A20" s="48"/>
      <c r="B20" s="48"/>
      <c r="C20" s="48"/>
      <c r="D20" s="48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T20" s="21" t="str">
        <f t="shared" si="1"/>
        <v>DNF</v>
      </c>
      <c r="U20" s="21">
        <f t="shared" si="0"/>
        <v>0</v>
      </c>
    </row>
    <row r="21" spans="1:21" x14ac:dyDescent="0.2">
      <c r="A21" s="47"/>
      <c r="B21" s="48"/>
      <c r="C21" s="48"/>
      <c r="D21" s="48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T21" s="21" t="str">
        <f t="shared" si="1"/>
        <v>DNF</v>
      </c>
      <c r="U21" s="21">
        <f t="shared" si="0"/>
        <v>0</v>
      </c>
    </row>
    <row r="22" spans="1:21" x14ac:dyDescent="0.2">
      <c r="A22" s="48"/>
      <c r="B22" s="48"/>
      <c r="C22" s="48"/>
      <c r="D22" s="48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T22" s="21" t="str">
        <f t="shared" si="1"/>
        <v>DNF</v>
      </c>
      <c r="U22" s="21">
        <f t="shared" si="0"/>
        <v>0</v>
      </c>
    </row>
    <row r="23" spans="1:21" x14ac:dyDescent="0.2">
      <c r="A23" s="47"/>
      <c r="B23" s="48"/>
      <c r="C23" s="48"/>
      <c r="D23" s="48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T23" s="21" t="str">
        <f t="shared" si="1"/>
        <v>DNF</v>
      </c>
      <c r="U23" s="21">
        <f t="shared" si="0"/>
        <v>0</v>
      </c>
    </row>
    <row r="24" spans="1:21" x14ac:dyDescent="0.2">
      <c r="A24" s="48"/>
      <c r="B24" s="48"/>
      <c r="C24" s="48"/>
      <c r="D24" s="48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T24" s="21" t="str">
        <f t="shared" si="1"/>
        <v>DNF</v>
      </c>
      <c r="U24" s="21">
        <f t="shared" si="0"/>
        <v>0</v>
      </c>
    </row>
    <row r="25" spans="1:21" x14ac:dyDescent="0.2">
      <c r="A25" s="47"/>
      <c r="B25" s="48"/>
      <c r="C25" s="48"/>
      <c r="D25" s="48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T25" s="21" t="str">
        <f t="shared" si="1"/>
        <v>DNF</v>
      </c>
      <c r="U25" s="21">
        <f t="shared" si="0"/>
        <v>0</v>
      </c>
    </row>
    <row r="26" spans="1:21" x14ac:dyDescent="0.2">
      <c r="A26" s="48"/>
      <c r="B26" s="48"/>
      <c r="C26" s="48"/>
      <c r="D26" s="48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T26" s="21" t="str">
        <f t="shared" si="1"/>
        <v>DNF</v>
      </c>
      <c r="U26" s="21">
        <f t="shared" si="0"/>
        <v>0</v>
      </c>
    </row>
    <row r="27" spans="1:21" x14ac:dyDescent="0.2">
      <c r="A27" s="48"/>
      <c r="B27" s="48"/>
      <c r="C27" s="48"/>
      <c r="D27" s="48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T27" s="21" t="str">
        <f t="shared" si="1"/>
        <v>DNF</v>
      </c>
      <c r="U27" s="21">
        <f t="shared" si="0"/>
        <v>0</v>
      </c>
    </row>
    <row r="28" spans="1:21" x14ac:dyDescent="0.2">
      <c r="A28" s="48"/>
      <c r="B28" s="48"/>
      <c r="C28" s="48"/>
      <c r="D28" s="48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T28" s="21" t="str">
        <f t="shared" si="1"/>
        <v>DNF</v>
      </c>
      <c r="U28" s="21">
        <f t="shared" si="0"/>
        <v>0</v>
      </c>
    </row>
    <row r="29" spans="1:21" x14ac:dyDescent="0.2">
      <c r="A29" s="48"/>
      <c r="B29" s="48"/>
      <c r="C29" s="48"/>
      <c r="D29" s="48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T29" s="21" t="str">
        <f t="shared" si="1"/>
        <v>DNF</v>
      </c>
      <c r="U29" s="21">
        <f t="shared" si="0"/>
        <v>0</v>
      </c>
    </row>
    <row r="30" spans="1:21" x14ac:dyDescent="0.2">
      <c r="A30" s="48"/>
      <c r="B30" s="48"/>
      <c r="C30" s="48"/>
      <c r="D30" s="48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T30" s="21" t="str">
        <f t="shared" si="1"/>
        <v>DNF</v>
      </c>
      <c r="U30" s="21">
        <f t="shared" si="0"/>
        <v>0</v>
      </c>
    </row>
    <row r="31" spans="1:21" x14ac:dyDescent="0.2">
      <c r="A31" s="48"/>
      <c r="B31" s="48"/>
      <c r="C31" s="48"/>
      <c r="D31" s="48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T31" s="21" t="str">
        <f t="shared" si="1"/>
        <v>DNF</v>
      </c>
      <c r="U31" s="21">
        <f t="shared" si="0"/>
        <v>0</v>
      </c>
    </row>
    <row r="32" spans="1:21" x14ac:dyDescent="0.2">
      <c r="A32" s="48"/>
      <c r="B32" s="48"/>
      <c r="C32" s="48"/>
      <c r="D32" s="48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T32" s="21" t="str">
        <f t="shared" si="1"/>
        <v>DNF</v>
      </c>
      <c r="U32" s="21">
        <f t="shared" si="0"/>
        <v>0</v>
      </c>
    </row>
    <row r="33" spans="1:21" x14ac:dyDescent="0.2">
      <c r="A33" s="48"/>
      <c r="B33" s="48"/>
      <c r="C33" s="48"/>
      <c r="D33" s="48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T33" s="21" t="str">
        <f t="shared" si="1"/>
        <v>DNF</v>
      </c>
      <c r="U33" s="21">
        <f t="shared" si="0"/>
        <v>0</v>
      </c>
    </row>
    <row r="34" spans="1:21" x14ac:dyDescent="0.2">
      <c r="A34" s="48"/>
      <c r="B34" s="48"/>
      <c r="C34" s="48"/>
      <c r="D34" s="48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T34" s="21" t="str">
        <f t="shared" si="1"/>
        <v>DNF</v>
      </c>
      <c r="U34" s="21">
        <f t="shared" si="0"/>
        <v>0</v>
      </c>
    </row>
    <row r="35" spans="1:21" hidden="1" x14ac:dyDescent="0.2">
      <c r="A35" s="47"/>
      <c r="B35" s="48"/>
      <c r="C35" s="48"/>
      <c r="D35" s="48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T35" s="21" t="str">
        <f t="shared" si="1"/>
        <v>DNF</v>
      </c>
      <c r="U35" s="21">
        <f t="shared" si="0"/>
        <v>0</v>
      </c>
    </row>
    <row r="36" spans="1:21" hidden="1" x14ac:dyDescent="0.2">
      <c r="A36" s="48"/>
      <c r="B36" s="48"/>
      <c r="C36" s="48"/>
      <c r="D36" s="48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T36" s="21" t="str">
        <f t="shared" si="1"/>
        <v>DNF</v>
      </c>
      <c r="U36" s="21">
        <f t="shared" si="0"/>
        <v>0</v>
      </c>
    </row>
    <row r="37" spans="1:21" x14ac:dyDescent="0.2">
      <c r="A37" s="47"/>
      <c r="B37" s="48"/>
      <c r="C37" s="48"/>
      <c r="D37" s="48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T37" s="21" t="str">
        <f t="shared" si="1"/>
        <v>DNF</v>
      </c>
      <c r="U37" s="21">
        <f t="shared" si="0"/>
        <v>0</v>
      </c>
    </row>
    <row r="38" spans="1:21" x14ac:dyDescent="0.2">
      <c r="A38" s="47"/>
      <c r="B38" s="48"/>
      <c r="C38" s="48"/>
      <c r="D38" s="48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T38" s="21" t="str">
        <f t="shared" si="1"/>
        <v>DNF</v>
      </c>
      <c r="U38" s="21">
        <f t="shared" ref="U38:U61" si="2">IF(ISNUMBER(T38),MAX(47.5*(($R$2/T38)^2-1)/(($R$2/$R$1)^2-1)+2.5,2.5),0)</f>
        <v>0</v>
      </c>
    </row>
    <row r="39" spans="1:21" x14ac:dyDescent="0.2">
      <c r="A39" s="47"/>
      <c r="B39" s="48"/>
      <c r="C39" s="48"/>
      <c r="D39" s="48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T39" s="21" t="str">
        <f t="shared" si="1"/>
        <v>DNF</v>
      </c>
      <c r="U39" s="21">
        <f t="shared" si="2"/>
        <v>0</v>
      </c>
    </row>
    <row r="40" spans="1:21" x14ac:dyDescent="0.2">
      <c r="A40" s="47"/>
      <c r="B40" s="48"/>
      <c r="C40" s="48"/>
      <c r="D40" s="48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T40" s="21" t="str">
        <f t="shared" si="1"/>
        <v>DNF</v>
      </c>
      <c r="U40" s="21">
        <f t="shared" si="2"/>
        <v>0</v>
      </c>
    </row>
    <row r="41" spans="1:21" x14ac:dyDescent="0.2">
      <c r="A41" s="47"/>
      <c r="B41" s="48"/>
      <c r="C41" s="48"/>
      <c r="D41" s="48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T41" s="21" t="str">
        <f t="shared" si="1"/>
        <v>DNF</v>
      </c>
      <c r="U41" s="21">
        <f t="shared" si="2"/>
        <v>0</v>
      </c>
    </row>
    <row r="42" spans="1:21" x14ac:dyDescent="0.2">
      <c r="A42" s="47"/>
      <c r="B42" s="48"/>
      <c r="C42" s="48"/>
      <c r="D42" s="48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T42" s="21" t="str">
        <f t="shared" si="1"/>
        <v>DNF</v>
      </c>
      <c r="U42" s="21">
        <f t="shared" si="2"/>
        <v>0</v>
      </c>
    </row>
    <row r="43" spans="1:21" x14ac:dyDescent="0.2">
      <c r="A43" s="47"/>
      <c r="B43" s="48"/>
      <c r="C43" s="48"/>
      <c r="D43" s="48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T43" s="21" t="str">
        <f t="shared" si="1"/>
        <v>DNF</v>
      </c>
      <c r="U43" s="21">
        <f t="shared" si="2"/>
        <v>0</v>
      </c>
    </row>
    <row r="44" spans="1:21" x14ac:dyDescent="0.2">
      <c r="A44" s="47"/>
      <c r="B44" s="48"/>
      <c r="C44" s="48"/>
      <c r="D44" s="48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T44" s="21" t="str">
        <f t="shared" si="1"/>
        <v>DNF</v>
      </c>
      <c r="U44" s="21">
        <f t="shared" si="2"/>
        <v>0</v>
      </c>
    </row>
    <row r="45" spans="1:21" x14ac:dyDescent="0.2">
      <c r="A45" s="47"/>
      <c r="B45" s="48"/>
      <c r="C45" s="48"/>
      <c r="D45" s="48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T45" s="21" t="str">
        <f t="shared" si="1"/>
        <v>DNF</v>
      </c>
      <c r="U45" s="21">
        <f t="shared" si="2"/>
        <v>0</v>
      </c>
    </row>
    <row r="46" spans="1:21" x14ac:dyDescent="0.2">
      <c r="A46" s="47"/>
      <c r="B46" s="48"/>
      <c r="C46" s="48"/>
      <c r="D46" s="48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T46" s="21" t="str">
        <f t="shared" si="1"/>
        <v>DNF</v>
      </c>
      <c r="U46" s="21">
        <f t="shared" si="2"/>
        <v>0</v>
      </c>
    </row>
    <row r="47" spans="1:21" x14ac:dyDescent="0.2">
      <c r="A47" s="47"/>
      <c r="B47" s="48"/>
      <c r="C47" s="48"/>
      <c r="D47" s="48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T47" s="21" t="str">
        <f t="shared" si="1"/>
        <v>DNF</v>
      </c>
      <c r="U47" s="21">
        <f t="shared" si="2"/>
        <v>0</v>
      </c>
    </row>
    <row r="48" spans="1:21" hidden="1" x14ac:dyDescent="0.2">
      <c r="A48" s="47"/>
      <c r="B48" s="48"/>
      <c r="C48" s="48"/>
      <c r="D48" s="48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T48" s="21" t="str">
        <f t="shared" si="1"/>
        <v>DNF</v>
      </c>
      <c r="U48" s="21">
        <f t="shared" si="2"/>
        <v>0</v>
      </c>
    </row>
    <row r="49" spans="1:21" x14ac:dyDescent="0.2">
      <c r="A49" s="47"/>
      <c r="B49" s="48"/>
      <c r="C49" s="48"/>
      <c r="D49" s="48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T49" s="21" t="str">
        <f t="shared" si="1"/>
        <v>DNF</v>
      </c>
      <c r="U49" s="21">
        <f t="shared" si="2"/>
        <v>0</v>
      </c>
    </row>
    <row r="50" spans="1:21" hidden="1" x14ac:dyDescent="0.2">
      <c r="A50" s="47"/>
      <c r="B50" s="48"/>
      <c r="C50" s="48"/>
      <c r="D50" s="48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T50" s="21" t="str">
        <f t="shared" si="1"/>
        <v>DNF</v>
      </c>
      <c r="U50" s="21">
        <f t="shared" si="2"/>
        <v>0</v>
      </c>
    </row>
    <row r="51" spans="1:21" x14ac:dyDescent="0.2">
      <c r="A51" s="47"/>
      <c r="B51" s="48"/>
      <c r="C51" s="48"/>
      <c r="D51" s="48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T51" s="21" t="str">
        <f t="shared" si="1"/>
        <v>DNF</v>
      </c>
      <c r="U51" s="21">
        <f t="shared" si="2"/>
        <v>0</v>
      </c>
    </row>
    <row r="52" spans="1:21" x14ac:dyDescent="0.2">
      <c r="A52" s="47"/>
      <c r="B52" s="48"/>
      <c r="C52" s="48"/>
      <c r="D52" s="48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T52" s="21" t="str">
        <f t="shared" si="1"/>
        <v>DNF</v>
      </c>
      <c r="U52" s="21">
        <f t="shared" si="2"/>
        <v>0</v>
      </c>
    </row>
    <row r="53" spans="1:21" hidden="1" x14ac:dyDescent="0.2">
      <c r="A53" s="47"/>
      <c r="B53" s="48"/>
      <c r="C53" s="48"/>
      <c r="D53" s="48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T53" s="21" t="str">
        <f t="shared" si="1"/>
        <v>DNF</v>
      </c>
      <c r="U53" s="21">
        <f t="shared" si="2"/>
        <v>0</v>
      </c>
    </row>
    <row r="54" spans="1:21" x14ac:dyDescent="0.2">
      <c r="A54" s="47"/>
      <c r="B54" s="48"/>
      <c r="C54" s="48"/>
      <c r="D54" s="48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T54" s="21" t="str">
        <f t="shared" si="1"/>
        <v>DNF</v>
      </c>
      <c r="U54" s="21">
        <f t="shared" si="2"/>
        <v>0</v>
      </c>
    </row>
    <row r="55" spans="1:21" x14ac:dyDescent="0.2">
      <c r="A55" s="47"/>
      <c r="B55" s="48"/>
      <c r="C55" s="48"/>
      <c r="D55" s="48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T55" s="21" t="str">
        <f t="shared" si="1"/>
        <v>DNF</v>
      </c>
      <c r="U55" s="21">
        <f t="shared" si="2"/>
        <v>0</v>
      </c>
    </row>
    <row r="56" spans="1:21" x14ac:dyDescent="0.2">
      <c r="A56" s="47"/>
      <c r="B56" s="48"/>
      <c r="C56" s="48"/>
      <c r="D56" s="48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T56" s="21" t="str">
        <f t="shared" si="1"/>
        <v>DNF</v>
      </c>
      <c r="U56" s="21">
        <f t="shared" si="2"/>
        <v>0</v>
      </c>
    </row>
    <row r="57" spans="1:21" x14ac:dyDescent="0.2">
      <c r="A57" s="47"/>
      <c r="B57" s="48"/>
      <c r="C57" s="48"/>
      <c r="D57" s="48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T57" s="21" t="str">
        <f t="shared" si="1"/>
        <v>DNF</v>
      </c>
      <c r="U57" s="21">
        <f t="shared" si="2"/>
        <v>0</v>
      </c>
    </row>
    <row r="58" spans="1:21" x14ac:dyDescent="0.2">
      <c r="A58" s="47"/>
      <c r="B58" s="48"/>
      <c r="C58" s="48"/>
      <c r="D58" s="48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T58" s="21" t="str">
        <f t="shared" si="1"/>
        <v>DNF</v>
      </c>
      <c r="U58" s="21">
        <f t="shared" si="2"/>
        <v>0</v>
      </c>
    </row>
    <row r="59" spans="1:21" x14ac:dyDescent="0.2">
      <c r="A59" s="47"/>
      <c r="B59" s="48"/>
      <c r="C59" s="48"/>
      <c r="D59" s="48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T59" s="21" t="str">
        <f t="shared" si="1"/>
        <v>DNF</v>
      </c>
      <c r="U59" s="21">
        <f t="shared" si="2"/>
        <v>0</v>
      </c>
    </row>
    <row r="60" spans="1:21" x14ac:dyDescent="0.2">
      <c r="A60" s="47"/>
      <c r="B60" s="48"/>
      <c r="C60" s="48"/>
      <c r="D60" s="48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T60" s="21" t="str">
        <f t="shared" si="1"/>
        <v>DNF</v>
      </c>
      <c r="U60" s="21">
        <f t="shared" si="2"/>
        <v>0</v>
      </c>
    </row>
    <row r="61" spans="1:21" x14ac:dyDescent="0.2">
      <c r="A61" s="47"/>
      <c r="B61" s="48"/>
      <c r="C61" s="48"/>
      <c r="D61" s="48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T61" s="21" t="str">
        <f t="shared" si="1"/>
        <v>DNF</v>
      </c>
      <c r="U61" s="21">
        <f t="shared" si="2"/>
        <v>0</v>
      </c>
    </row>
  </sheetData>
  <mergeCells count="4">
    <mergeCell ref="K4:M4"/>
    <mergeCell ref="E4:G4"/>
    <mergeCell ref="H4:J4"/>
    <mergeCell ref="N4:P4"/>
  </mergeCells>
  <printOptions horizontalCentered="1"/>
  <pageMargins left="0.74803149606299213" right="0.74803149606299213" top="1.1811023622047245" bottom="0.98425196850393704" header="0.51181102362204722" footer="0.51181102362204722"/>
  <pageSetup paperSize="9" scale="72" orientation="landscape" horizontalDpi="4294967293" r:id="rId1"/>
  <headerFooter alignWithMargins="0">
    <oddHeader>&amp;L&amp;"Times New Roman,Grassetto"&amp;24Skid Pad Event&amp;R&amp;G</oddHeader>
    <oddFooter>&amp;L&amp;"Times New Roman,Normale"&amp;11Formula SAE Italy 2016 - Class 1C Official Results&amp;R&amp;"Times New Roman,Normale"&amp;11Varano de' Melegari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1"/>
  <sheetViews>
    <sheetView showGridLines="0" zoomScale="85" zoomScaleNormal="85" workbookViewId="0">
      <selection activeCell="W11" sqref="W11"/>
    </sheetView>
  </sheetViews>
  <sheetFormatPr defaultColWidth="11" defaultRowHeight="12.75" x14ac:dyDescent="0.2"/>
  <cols>
    <col min="1" max="1" width="5.625" customWidth="1"/>
    <col min="2" max="2" width="5.875" customWidth="1"/>
    <col min="3" max="3" width="24.625" customWidth="1"/>
    <col min="4" max="4" width="33.625" bestFit="1" customWidth="1"/>
    <col min="5" max="5" width="6.625" customWidth="1"/>
    <col min="6" max="6" width="6.75" bestFit="1" customWidth="1"/>
    <col min="7" max="7" width="5" bestFit="1" customWidth="1"/>
    <col min="8" max="8" width="6.75" bestFit="1" customWidth="1"/>
    <col min="9" max="9" width="6.625" customWidth="1"/>
    <col min="10" max="10" width="6.75" bestFit="1" customWidth="1"/>
    <col min="11" max="11" width="5" bestFit="1" customWidth="1"/>
    <col min="12" max="12" width="6.75" bestFit="1" customWidth="1"/>
    <col min="13" max="13" width="6.625" customWidth="1"/>
    <col min="14" max="14" width="6.75" bestFit="1" customWidth="1"/>
    <col min="15" max="15" width="5" bestFit="1" customWidth="1"/>
    <col min="16" max="16" width="6.875" customWidth="1"/>
    <col min="17" max="17" width="6.625" customWidth="1"/>
    <col min="18" max="18" width="6.75" bestFit="1" customWidth="1"/>
    <col min="19" max="19" width="5" bestFit="1" customWidth="1"/>
    <col min="20" max="20" width="7.25" customWidth="1"/>
    <col min="21" max="21" width="7.125" bestFit="1" customWidth="1"/>
    <col min="22" max="22" width="6.75" bestFit="1" customWidth="1"/>
  </cols>
  <sheetData>
    <row r="1" spans="1:25" x14ac:dyDescent="0.2">
      <c r="A1" s="2"/>
      <c r="M1" s="1"/>
      <c r="N1" s="1"/>
      <c r="O1" s="1"/>
      <c r="Q1" s="30" t="s">
        <v>10</v>
      </c>
      <c r="R1" s="31"/>
      <c r="S1" s="31"/>
      <c r="T1" s="31"/>
      <c r="U1" s="80"/>
      <c r="V1" s="7">
        <f>MIN(U:U)</f>
        <v>0</v>
      </c>
    </row>
    <row r="2" spans="1:25" x14ac:dyDescent="0.2">
      <c r="A2" s="2"/>
      <c r="M2" s="1"/>
      <c r="N2" s="1"/>
      <c r="O2" s="1"/>
      <c r="Q2" s="32" t="s">
        <v>11</v>
      </c>
      <c r="R2" s="33"/>
      <c r="S2" s="33"/>
      <c r="T2" s="33"/>
      <c r="U2" s="33"/>
      <c r="V2" s="34">
        <f>V1*1.45</f>
        <v>0</v>
      </c>
    </row>
    <row r="3" spans="1:25" x14ac:dyDescent="0.2">
      <c r="A3" s="2"/>
      <c r="M3" s="1"/>
      <c r="N3" s="1"/>
      <c r="O3" s="1"/>
      <c r="Q3" s="35"/>
      <c r="R3" s="36"/>
      <c r="S3" s="36"/>
      <c r="T3" s="36"/>
      <c r="U3" s="36"/>
      <c r="V3" s="37"/>
    </row>
    <row r="4" spans="1:25" x14ac:dyDescent="0.2">
      <c r="A4" s="38"/>
      <c r="B4" s="38"/>
      <c r="C4" s="38"/>
      <c r="D4" s="38"/>
      <c r="E4" s="39" t="s">
        <v>12</v>
      </c>
      <c r="F4" s="40"/>
      <c r="G4" s="40"/>
      <c r="H4" s="41"/>
      <c r="I4" s="39" t="s">
        <v>13</v>
      </c>
      <c r="J4" s="40"/>
      <c r="K4" s="40"/>
      <c r="L4" s="41"/>
      <c r="M4" s="39" t="s">
        <v>14</v>
      </c>
      <c r="N4" s="40"/>
      <c r="O4" s="40"/>
      <c r="P4" s="41"/>
      <c r="Q4" s="39" t="s">
        <v>15</v>
      </c>
      <c r="R4" s="40"/>
      <c r="S4" s="40"/>
      <c r="T4" s="41"/>
      <c r="U4" s="42"/>
      <c r="V4" s="43"/>
    </row>
    <row r="5" spans="1:25" ht="26.25" thickBot="1" x14ac:dyDescent="0.25">
      <c r="A5" s="44" t="s">
        <v>22</v>
      </c>
      <c r="B5" s="44" t="s">
        <v>23</v>
      </c>
      <c r="C5" s="44" t="s">
        <v>28</v>
      </c>
      <c r="D5" s="44" t="s">
        <v>29</v>
      </c>
      <c r="E5" s="46" t="s">
        <v>16</v>
      </c>
      <c r="F5" s="46" t="s">
        <v>17</v>
      </c>
      <c r="G5" s="46" t="s">
        <v>20</v>
      </c>
      <c r="H5" s="46" t="s">
        <v>18</v>
      </c>
      <c r="I5" s="46" t="s">
        <v>16</v>
      </c>
      <c r="J5" s="46" t="s">
        <v>17</v>
      </c>
      <c r="K5" s="46" t="s">
        <v>20</v>
      </c>
      <c r="L5" s="46" t="s">
        <v>18</v>
      </c>
      <c r="M5" s="46" t="s">
        <v>16</v>
      </c>
      <c r="N5" s="46" t="s">
        <v>17</v>
      </c>
      <c r="O5" s="46" t="s">
        <v>20</v>
      </c>
      <c r="P5" s="46" t="s">
        <v>18</v>
      </c>
      <c r="Q5" s="46" t="s">
        <v>16</v>
      </c>
      <c r="R5" s="46" t="s">
        <v>17</v>
      </c>
      <c r="S5" s="46" t="s">
        <v>20</v>
      </c>
      <c r="T5" s="46" t="s">
        <v>18</v>
      </c>
      <c r="U5" s="44" t="s">
        <v>19</v>
      </c>
      <c r="V5" s="45" t="s">
        <v>24</v>
      </c>
      <c r="X5" s="19" t="s">
        <v>50</v>
      </c>
      <c r="Y5" s="19" t="s">
        <v>51</v>
      </c>
    </row>
    <row r="6" spans="1:25" x14ac:dyDescent="0.2">
      <c r="A6" s="48"/>
      <c r="B6" s="48"/>
      <c r="C6" s="48"/>
      <c r="D6" s="48"/>
      <c r="E6" s="49"/>
      <c r="F6" s="50"/>
      <c r="G6" s="50"/>
      <c r="H6" s="49"/>
      <c r="I6" s="49"/>
      <c r="J6" s="50"/>
      <c r="K6" s="50"/>
      <c r="L6" s="49"/>
      <c r="M6" s="49"/>
      <c r="N6" s="50"/>
      <c r="O6" s="50"/>
      <c r="P6" s="49"/>
      <c r="Q6" s="49"/>
      <c r="R6" s="50"/>
      <c r="S6" s="50"/>
      <c r="T6" s="49"/>
      <c r="U6" s="49"/>
      <c r="V6" s="49"/>
      <c r="X6" s="23" t="str">
        <f>IF(MIN(IF(ISNUMBER(H6),H6,100),IF(ISNUMBER(L6),L6,100),IF(ISNUMBER(P6),P6,100),IF(ISNUMBER(T6),T6,100))=100,"DNF",MIN(IF(ISNUMBER(H6),H6,100),IF(ISNUMBER(L6),L6,100),IF(ISNUMBER(P6),P6,100),IF(ISNUMBER(T6),T6,100)))</f>
        <v>DNF</v>
      </c>
      <c r="Y6" s="23">
        <f t="shared" ref="Y6:Y37" si="0">IF(ISNUMBER(X6),MAX(142.5*($V$2/X6-1)/($V$2/$V$1-1)+7.5,7.5),0)</f>
        <v>0</v>
      </c>
    </row>
    <row r="7" spans="1:25" x14ac:dyDescent="0.2">
      <c r="A7" s="47"/>
      <c r="B7" s="48"/>
      <c r="C7" s="48"/>
      <c r="D7" s="48"/>
      <c r="E7" s="49"/>
      <c r="F7" s="50"/>
      <c r="G7" s="50"/>
      <c r="H7" s="49"/>
      <c r="I7" s="49"/>
      <c r="J7" s="50"/>
      <c r="K7" s="50"/>
      <c r="L7" s="49"/>
      <c r="M7" s="49"/>
      <c r="N7" s="50"/>
      <c r="O7" s="50"/>
      <c r="P7" s="49"/>
      <c r="Q7" s="49"/>
      <c r="R7" s="50"/>
      <c r="S7" s="50"/>
      <c r="T7" s="49"/>
      <c r="U7" s="49"/>
      <c r="V7" s="49"/>
      <c r="X7" s="23" t="str">
        <f t="shared" ref="X7:X61" si="1">IF(MIN(IF(ISNUMBER(H7),H7,100),IF(ISNUMBER(L7),L7,100),IF(ISNUMBER(P7),P7,100),IF(ISNUMBER(T7),T7,100))=100,"DNF",MIN(IF(ISNUMBER(H7),H7,100),IF(ISNUMBER(L7),L7,100),IF(ISNUMBER(P7),P7,100),IF(ISNUMBER(T7),T7,100)))</f>
        <v>DNF</v>
      </c>
      <c r="Y7" s="23">
        <f t="shared" si="0"/>
        <v>0</v>
      </c>
    </row>
    <row r="8" spans="1:25" x14ac:dyDescent="0.2">
      <c r="A8" s="47"/>
      <c r="B8" s="48"/>
      <c r="C8" s="48"/>
      <c r="D8" s="48"/>
      <c r="E8" s="49"/>
      <c r="F8" s="50"/>
      <c r="G8" s="50"/>
      <c r="H8" s="49"/>
      <c r="I8" s="49"/>
      <c r="J8" s="50"/>
      <c r="K8" s="50"/>
      <c r="L8" s="49"/>
      <c r="M8" s="49"/>
      <c r="N8" s="50"/>
      <c r="O8" s="50"/>
      <c r="P8" s="49"/>
      <c r="Q8" s="49"/>
      <c r="R8" s="50"/>
      <c r="S8" s="50"/>
      <c r="T8" s="49"/>
      <c r="U8" s="49"/>
      <c r="V8" s="49"/>
      <c r="X8" s="23" t="str">
        <f t="shared" si="1"/>
        <v>DNF</v>
      </c>
      <c r="Y8" s="23">
        <f t="shared" si="0"/>
        <v>0</v>
      </c>
    </row>
    <row r="9" spans="1:25" x14ac:dyDescent="0.2">
      <c r="A9" s="48"/>
      <c r="B9" s="48"/>
      <c r="C9" s="48"/>
      <c r="D9" s="48"/>
      <c r="E9" s="49"/>
      <c r="F9" s="50"/>
      <c r="G9" s="50"/>
      <c r="H9" s="49"/>
      <c r="I9" s="49"/>
      <c r="J9" s="50"/>
      <c r="K9" s="50"/>
      <c r="L9" s="49"/>
      <c r="M9" s="49"/>
      <c r="N9" s="50"/>
      <c r="O9" s="50"/>
      <c r="P9" s="49"/>
      <c r="Q9" s="49"/>
      <c r="R9" s="50"/>
      <c r="S9" s="50"/>
      <c r="T9" s="49"/>
      <c r="U9" s="49"/>
      <c r="V9" s="49"/>
      <c r="X9" s="23" t="str">
        <f t="shared" si="1"/>
        <v>DNF</v>
      </c>
      <c r="Y9" s="23">
        <f t="shared" si="0"/>
        <v>0</v>
      </c>
    </row>
    <row r="10" spans="1:25" x14ac:dyDescent="0.2">
      <c r="A10" s="47"/>
      <c r="B10" s="48"/>
      <c r="C10" s="48"/>
      <c r="D10" s="48"/>
      <c r="E10" s="49"/>
      <c r="F10" s="50"/>
      <c r="G10" s="50"/>
      <c r="H10" s="49"/>
      <c r="I10" s="49"/>
      <c r="J10" s="50"/>
      <c r="K10" s="50"/>
      <c r="L10" s="49"/>
      <c r="M10" s="49"/>
      <c r="N10" s="50"/>
      <c r="O10" s="50"/>
      <c r="P10" s="49"/>
      <c r="Q10" s="49"/>
      <c r="R10" s="50"/>
      <c r="S10" s="50"/>
      <c r="T10" s="49"/>
      <c r="U10" s="49"/>
      <c r="V10" s="49"/>
      <c r="X10" s="23" t="str">
        <f t="shared" si="1"/>
        <v>DNF</v>
      </c>
      <c r="Y10" s="23">
        <f t="shared" si="0"/>
        <v>0</v>
      </c>
    </row>
    <row r="11" spans="1:25" x14ac:dyDescent="0.2">
      <c r="A11" s="47"/>
      <c r="B11" s="48"/>
      <c r="C11" s="48"/>
      <c r="D11" s="48"/>
      <c r="E11" s="49"/>
      <c r="F11" s="50"/>
      <c r="G11" s="50"/>
      <c r="H11" s="49"/>
      <c r="I11" s="49"/>
      <c r="J11" s="50"/>
      <c r="K11" s="50"/>
      <c r="L11" s="49"/>
      <c r="M11" s="49"/>
      <c r="N11" s="50"/>
      <c r="O11" s="50"/>
      <c r="P11" s="49"/>
      <c r="Q11" s="49"/>
      <c r="R11" s="50"/>
      <c r="S11" s="50"/>
      <c r="T11" s="49"/>
      <c r="U11" s="49"/>
      <c r="V11" s="49"/>
      <c r="X11" s="23" t="str">
        <f t="shared" si="1"/>
        <v>DNF</v>
      </c>
      <c r="Y11" s="23">
        <f t="shared" si="0"/>
        <v>0</v>
      </c>
    </row>
    <row r="12" spans="1:25" x14ac:dyDescent="0.2">
      <c r="A12" s="48"/>
      <c r="B12" s="48"/>
      <c r="C12" s="48"/>
      <c r="D12" s="48"/>
      <c r="E12" s="49"/>
      <c r="F12" s="50"/>
      <c r="G12" s="50"/>
      <c r="H12" s="49"/>
      <c r="I12" s="49"/>
      <c r="J12" s="50"/>
      <c r="K12" s="50"/>
      <c r="L12" s="49"/>
      <c r="M12" s="49"/>
      <c r="N12" s="50"/>
      <c r="O12" s="50"/>
      <c r="P12" s="49"/>
      <c r="Q12" s="49"/>
      <c r="R12" s="50"/>
      <c r="S12" s="50"/>
      <c r="T12" s="49"/>
      <c r="U12" s="49"/>
      <c r="V12" s="49"/>
      <c r="X12" s="23" t="str">
        <f t="shared" si="1"/>
        <v>DNF</v>
      </c>
      <c r="Y12" s="23">
        <f t="shared" si="0"/>
        <v>0</v>
      </c>
    </row>
    <row r="13" spans="1:25" x14ac:dyDescent="0.2">
      <c r="A13" s="47"/>
      <c r="B13" s="48"/>
      <c r="C13" s="48"/>
      <c r="D13" s="48"/>
      <c r="E13" s="49"/>
      <c r="F13" s="50"/>
      <c r="G13" s="50"/>
      <c r="H13" s="49"/>
      <c r="I13" s="49"/>
      <c r="J13" s="50"/>
      <c r="K13" s="50"/>
      <c r="L13" s="49"/>
      <c r="M13" s="49"/>
      <c r="N13" s="50"/>
      <c r="O13" s="50"/>
      <c r="P13" s="49"/>
      <c r="Q13" s="49"/>
      <c r="R13" s="50"/>
      <c r="S13" s="50"/>
      <c r="T13" s="49"/>
      <c r="U13" s="49"/>
      <c r="V13" s="49"/>
      <c r="X13" s="23" t="str">
        <f t="shared" si="1"/>
        <v>DNF</v>
      </c>
      <c r="Y13" s="23">
        <f t="shared" si="0"/>
        <v>0</v>
      </c>
    </row>
    <row r="14" spans="1:25" x14ac:dyDescent="0.2">
      <c r="A14" s="47"/>
      <c r="B14" s="48"/>
      <c r="C14" s="48"/>
      <c r="D14" s="48"/>
      <c r="E14" s="49"/>
      <c r="F14" s="50"/>
      <c r="G14" s="50"/>
      <c r="H14" s="49"/>
      <c r="I14" s="49"/>
      <c r="J14" s="50"/>
      <c r="K14" s="50"/>
      <c r="L14" s="49"/>
      <c r="M14" s="49"/>
      <c r="N14" s="50"/>
      <c r="O14" s="50"/>
      <c r="P14" s="49"/>
      <c r="Q14" s="49"/>
      <c r="R14" s="50"/>
      <c r="S14" s="50"/>
      <c r="T14" s="49"/>
      <c r="U14" s="49"/>
      <c r="V14" s="49"/>
      <c r="X14" s="23" t="str">
        <f t="shared" si="1"/>
        <v>DNF</v>
      </c>
      <c r="Y14" s="23">
        <f t="shared" si="0"/>
        <v>0</v>
      </c>
    </row>
    <row r="15" spans="1:25" x14ac:dyDescent="0.2">
      <c r="A15" s="48"/>
      <c r="B15" s="48"/>
      <c r="C15" s="48"/>
      <c r="D15" s="48"/>
      <c r="E15" s="49"/>
      <c r="F15" s="50"/>
      <c r="G15" s="50"/>
      <c r="H15" s="49"/>
      <c r="I15" s="49"/>
      <c r="J15" s="50"/>
      <c r="K15" s="50"/>
      <c r="L15" s="49"/>
      <c r="M15" s="49"/>
      <c r="N15" s="50"/>
      <c r="O15" s="50"/>
      <c r="P15" s="49"/>
      <c r="Q15" s="49"/>
      <c r="R15" s="50"/>
      <c r="S15" s="50"/>
      <c r="T15" s="49"/>
      <c r="U15" s="49"/>
      <c r="V15" s="49"/>
      <c r="X15" s="23" t="str">
        <f t="shared" si="1"/>
        <v>DNF</v>
      </c>
      <c r="Y15" s="23">
        <f t="shared" si="0"/>
        <v>0</v>
      </c>
    </row>
    <row r="16" spans="1:25" x14ac:dyDescent="0.2">
      <c r="A16" s="47"/>
      <c r="B16" s="48"/>
      <c r="C16" s="48"/>
      <c r="D16" s="48"/>
      <c r="E16" s="49"/>
      <c r="F16" s="50"/>
      <c r="G16" s="50"/>
      <c r="H16" s="49"/>
      <c r="I16" s="49"/>
      <c r="J16" s="50"/>
      <c r="K16" s="50"/>
      <c r="L16" s="49"/>
      <c r="M16" s="49"/>
      <c r="N16" s="50"/>
      <c r="O16" s="50"/>
      <c r="P16" s="49"/>
      <c r="Q16" s="49"/>
      <c r="R16" s="50"/>
      <c r="S16" s="50"/>
      <c r="T16" s="49"/>
      <c r="U16" s="49"/>
      <c r="V16" s="49"/>
      <c r="X16" s="23" t="str">
        <f t="shared" si="1"/>
        <v>DNF</v>
      </c>
      <c r="Y16" s="23">
        <f t="shared" si="0"/>
        <v>0</v>
      </c>
    </row>
    <row r="17" spans="1:25" x14ac:dyDescent="0.2">
      <c r="A17" s="47"/>
      <c r="B17" s="48"/>
      <c r="C17" s="48"/>
      <c r="D17" s="48"/>
      <c r="E17" s="49"/>
      <c r="F17" s="50"/>
      <c r="G17" s="50"/>
      <c r="H17" s="49"/>
      <c r="I17" s="49"/>
      <c r="J17" s="50"/>
      <c r="K17" s="50"/>
      <c r="L17" s="49"/>
      <c r="M17" s="49"/>
      <c r="N17" s="50"/>
      <c r="O17" s="50"/>
      <c r="P17" s="49"/>
      <c r="Q17" s="49"/>
      <c r="R17" s="50"/>
      <c r="S17" s="50"/>
      <c r="T17" s="49"/>
      <c r="U17" s="49"/>
      <c r="V17" s="49"/>
      <c r="X17" s="23" t="str">
        <f t="shared" si="1"/>
        <v>DNF</v>
      </c>
      <c r="Y17" s="23">
        <f t="shared" si="0"/>
        <v>0</v>
      </c>
    </row>
    <row r="18" spans="1:25" x14ac:dyDescent="0.2">
      <c r="A18" s="48"/>
      <c r="B18" s="48"/>
      <c r="C18" s="48"/>
      <c r="D18" s="48"/>
      <c r="E18" s="49"/>
      <c r="F18" s="50"/>
      <c r="G18" s="50"/>
      <c r="H18" s="49"/>
      <c r="I18" s="49"/>
      <c r="J18" s="50"/>
      <c r="K18" s="50"/>
      <c r="L18" s="49"/>
      <c r="M18" s="49"/>
      <c r="N18" s="50"/>
      <c r="O18" s="50"/>
      <c r="P18" s="49"/>
      <c r="Q18" s="49"/>
      <c r="R18" s="50"/>
      <c r="S18" s="50"/>
      <c r="T18" s="49"/>
      <c r="U18" s="49"/>
      <c r="V18" s="49"/>
      <c r="X18" s="23" t="str">
        <f t="shared" si="1"/>
        <v>DNF</v>
      </c>
      <c r="Y18" s="23">
        <f t="shared" si="0"/>
        <v>0</v>
      </c>
    </row>
    <row r="19" spans="1:25" x14ac:dyDescent="0.2">
      <c r="A19" s="47"/>
      <c r="B19" s="48"/>
      <c r="C19" s="48"/>
      <c r="D19" s="48"/>
      <c r="E19" s="49"/>
      <c r="F19" s="50"/>
      <c r="G19" s="50"/>
      <c r="H19" s="49"/>
      <c r="I19" s="49"/>
      <c r="J19" s="50"/>
      <c r="K19" s="50"/>
      <c r="L19" s="49"/>
      <c r="M19" s="49"/>
      <c r="N19" s="50"/>
      <c r="O19" s="50"/>
      <c r="P19" s="49"/>
      <c r="Q19" s="49"/>
      <c r="R19" s="50"/>
      <c r="S19" s="50"/>
      <c r="T19" s="49"/>
      <c r="U19" s="49"/>
      <c r="V19" s="49"/>
      <c r="X19" s="23" t="str">
        <f t="shared" si="1"/>
        <v>DNF</v>
      </c>
      <c r="Y19" s="23">
        <f t="shared" si="0"/>
        <v>0</v>
      </c>
    </row>
    <row r="20" spans="1:25" x14ac:dyDescent="0.2">
      <c r="A20" s="47"/>
      <c r="B20" s="48"/>
      <c r="C20" s="48"/>
      <c r="D20" s="48"/>
      <c r="E20" s="49"/>
      <c r="F20" s="50"/>
      <c r="G20" s="50"/>
      <c r="H20" s="49"/>
      <c r="I20" s="49"/>
      <c r="J20" s="50"/>
      <c r="K20" s="50"/>
      <c r="L20" s="49"/>
      <c r="M20" s="49"/>
      <c r="N20" s="50"/>
      <c r="O20" s="50"/>
      <c r="P20" s="49"/>
      <c r="Q20" s="49"/>
      <c r="R20" s="50"/>
      <c r="S20" s="50"/>
      <c r="T20" s="49"/>
      <c r="U20" s="49"/>
      <c r="V20" s="49"/>
      <c r="X20" s="23" t="str">
        <f t="shared" si="1"/>
        <v>DNF</v>
      </c>
      <c r="Y20" s="23">
        <f t="shared" si="0"/>
        <v>0</v>
      </c>
    </row>
    <row r="21" spans="1:25" x14ac:dyDescent="0.2">
      <c r="A21" s="48"/>
      <c r="B21" s="48"/>
      <c r="C21" s="48"/>
      <c r="D21" s="48"/>
      <c r="E21" s="49"/>
      <c r="F21" s="50"/>
      <c r="G21" s="50"/>
      <c r="H21" s="49"/>
      <c r="I21" s="49"/>
      <c r="J21" s="50"/>
      <c r="K21" s="50"/>
      <c r="L21" s="49"/>
      <c r="M21" s="49"/>
      <c r="N21" s="50"/>
      <c r="O21" s="50"/>
      <c r="P21" s="49"/>
      <c r="Q21" s="49"/>
      <c r="R21" s="50"/>
      <c r="S21" s="50"/>
      <c r="T21" s="49"/>
      <c r="U21" s="49"/>
      <c r="V21" s="49"/>
      <c r="X21" s="23" t="str">
        <f t="shared" si="1"/>
        <v>DNF</v>
      </c>
      <c r="Y21" s="23">
        <f t="shared" si="0"/>
        <v>0</v>
      </c>
    </row>
    <row r="22" spans="1:25" x14ac:dyDescent="0.2">
      <c r="A22" s="47"/>
      <c r="B22" s="48"/>
      <c r="C22" s="48"/>
      <c r="D22" s="48"/>
      <c r="E22" s="49"/>
      <c r="F22" s="50"/>
      <c r="G22" s="50"/>
      <c r="H22" s="49"/>
      <c r="I22" s="49"/>
      <c r="J22" s="50"/>
      <c r="K22" s="50"/>
      <c r="L22" s="49"/>
      <c r="M22" s="49"/>
      <c r="N22" s="50"/>
      <c r="O22" s="50"/>
      <c r="P22" s="49"/>
      <c r="Q22" s="49"/>
      <c r="R22" s="50"/>
      <c r="S22" s="50"/>
      <c r="T22" s="49"/>
      <c r="U22" s="49"/>
      <c r="V22" s="49"/>
      <c r="X22" s="23" t="str">
        <f t="shared" si="1"/>
        <v>DNF</v>
      </c>
      <c r="Y22" s="23">
        <f t="shared" si="0"/>
        <v>0</v>
      </c>
    </row>
    <row r="23" spans="1:25" x14ac:dyDescent="0.2">
      <c r="A23" s="47"/>
      <c r="B23" s="48"/>
      <c r="C23" s="48"/>
      <c r="D23" s="48"/>
      <c r="E23" s="49"/>
      <c r="F23" s="50"/>
      <c r="G23" s="50"/>
      <c r="H23" s="49"/>
      <c r="I23" s="49"/>
      <c r="J23" s="50"/>
      <c r="K23" s="50"/>
      <c r="L23" s="49"/>
      <c r="M23" s="49"/>
      <c r="N23" s="50"/>
      <c r="O23" s="50"/>
      <c r="P23" s="49"/>
      <c r="Q23" s="49"/>
      <c r="R23" s="50"/>
      <c r="S23" s="50"/>
      <c r="T23" s="49"/>
      <c r="U23" s="49"/>
      <c r="V23" s="49"/>
      <c r="X23" s="23" t="str">
        <f t="shared" si="1"/>
        <v>DNF</v>
      </c>
      <c r="Y23" s="23">
        <f t="shared" si="0"/>
        <v>0</v>
      </c>
    </row>
    <row r="24" spans="1:25" x14ac:dyDescent="0.2">
      <c r="A24" s="48"/>
      <c r="B24" s="48"/>
      <c r="C24" s="48"/>
      <c r="D24" s="48"/>
      <c r="E24" s="49"/>
      <c r="F24" s="50"/>
      <c r="G24" s="50"/>
      <c r="H24" s="49"/>
      <c r="I24" s="49"/>
      <c r="J24" s="50"/>
      <c r="K24" s="50"/>
      <c r="L24" s="49"/>
      <c r="M24" s="49"/>
      <c r="N24" s="50"/>
      <c r="O24" s="50"/>
      <c r="P24" s="49"/>
      <c r="Q24" s="49"/>
      <c r="R24" s="50"/>
      <c r="S24" s="50"/>
      <c r="T24" s="49"/>
      <c r="U24" s="49"/>
      <c r="V24" s="49"/>
      <c r="X24" s="23" t="str">
        <f t="shared" si="1"/>
        <v>DNF</v>
      </c>
      <c r="Y24" s="23">
        <f t="shared" si="0"/>
        <v>0</v>
      </c>
    </row>
    <row r="25" spans="1:25" x14ac:dyDescent="0.2">
      <c r="A25" s="47"/>
      <c r="B25" s="48"/>
      <c r="C25" s="48"/>
      <c r="D25" s="48"/>
      <c r="E25" s="49"/>
      <c r="F25" s="50"/>
      <c r="G25" s="50"/>
      <c r="H25" s="49"/>
      <c r="I25" s="49"/>
      <c r="J25" s="50"/>
      <c r="K25" s="50"/>
      <c r="L25" s="49"/>
      <c r="M25" s="49"/>
      <c r="N25" s="50"/>
      <c r="O25" s="50"/>
      <c r="P25" s="49"/>
      <c r="Q25" s="49"/>
      <c r="R25" s="50"/>
      <c r="S25" s="50"/>
      <c r="T25" s="49"/>
      <c r="U25" s="49"/>
      <c r="V25" s="49"/>
      <c r="X25" s="23" t="str">
        <f t="shared" si="1"/>
        <v>DNF</v>
      </c>
      <c r="Y25" s="23">
        <f t="shared" si="0"/>
        <v>0</v>
      </c>
    </row>
    <row r="26" spans="1:25" x14ac:dyDescent="0.2">
      <c r="A26" s="47"/>
      <c r="B26" s="48"/>
      <c r="C26" s="48"/>
      <c r="D26" s="48"/>
      <c r="E26" s="49"/>
      <c r="F26" s="50"/>
      <c r="G26" s="50"/>
      <c r="H26" s="49"/>
      <c r="I26" s="49"/>
      <c r="J26" s="50"/>
      <c r="K26" s="50"/>
      <c r="L26" s="49"/>
      <c r="M26" s="49"/>
      <c r="N26" s="50"/>
      <c r="O26" s="50"/>
      <c r="P26" s="49"/>
      <c r="Q26" s="49"/>
      <c r="R26" s="50"/>
      <c r="S26" s="50"/>
      <c r="T26" s="49"/>
      <c r="U26" s="49"/>
      <c r="V26" s="49"/>
      <c r="X26" s="23" t="str">
        <f t="shared" si="1"/>
        <v>DNF</v>
      </c>
      <c r="Y26" s="23">
        <f t="shared" si="0"/>
        <v>0</v>
      </c>
    </row>
    <row r="27" spans="1:25" x14ac:dyDescent="0.2">
      <c r="A27" s="48"/>
      <c r="B27" s="48"/>
      <c r="C27" s="48"/>
      <c r="D27" s="48"/>
      <c r="E27" s="49"/>
      <c r="F27" s="50"/>
      <c r="G27" s="50"/>
      <c r="H27" s="49"/>
      <c r="I27" s="49"/>
      <c r="J27" s="50"/>
      <c r="K27" s="50"/>
      <c r="L27" s="49"/>
      <c r="M27" s="49"/>
      <c r="N27" s="50"/>
      <c r="O27" s="50"/>
      <c r="P27" s="49"/>
      <c r="Q27" s="49"/>
      <c r="R27" s="50"/>
      <c r="S27" s="50"/>
      <c r="T27" s="49"/>
      <c r="U27" s="49"/>
      <c r="V27" s="49"/>
      <c r="X27" s="23" t="str">
        <f t="shared" si="1"/>
        <v>DNF</v>
      </c>
      <c r="Y27" s="23">
        <f t="shared" si="0"/>
        <v>0</v>
      </c>
    </row>
    <row r="28" spans="1:25" x14ac:dyDescent="0.2">
      <c r="A28" s="47"/>
      <c r="B28" s="48"/>
      <c r="C28" s="48"/>
      <c r="D28" s="48"/>
      <c r="E28" s="49"/>
      <c r="F28" s="50"/>
      <c r="G28" s="50"/>
      <c r="H28" s="49"/>
      <c r="I28" s="49"/>
      <c r="J28" s="50"/>
      <c r="K28" s="50"/>
      <c r="L28" s="49"/>
      <c r="M28" s="49"/>
      <c r="N28" s="50"/>
      <c r="O28" s="50"/>
      <c r="P28" s="49"/>
      <c r="Q28" s="49"/>
      <c r="R28" s="50"/>
      <c r="S28" s="50"/>
      <c r="T28" s="49"/>
      <c r="U28" s="49"/>
      <c r="V28" s="49"/>
      <c r="X28" s="23" t="str">
        <f t="shared" si="1"/>
        <v>DNF</v>
      </c>
      <c r="Y28" s="23">
        <f t="shared" si="0"/>
        <v>0</v>
      </c>
    </row>
    <row r="29" spans="1:25" x14ac:dyDescent="0.2">
      <c r="A29" s="47"/>
      <c r="B29" s="48"/>
      <c r="C29" s="48"/>
      <c r="D29" s="48"/>
      <c r="E29" s="49"/>
      <c r="F29" s="50"/>
      <c r="G29" s="50"/>
      <c r="H29" s="49"/>
      <c r="I29" s="49"/>
      <c r="J29" s="50"/>
      <c r="K29" s="50"/>
      <c r="L29" s="49"/>
      <c r="M29" s="49"/>
      <c r="N29" s="50"/>
      <c r="O29" s="50"/>
      <c r="P29" s="49"/>
      <c r="Q29" s="49"/>
      <c r="R29" s="50"/>
      <c r="S29" s="50"/>
      <c r="T29" s="49"/>
      <c r="U29" s="49"/>
      <c r="V29" s="49"/>
      <c r="X29" s="23" t="str">
        <f t="shared" si="1"/>
        <v>DNF</v>
      </c>
      <c r="Y29" s="23">
        <f t="shared" si="0"/>
        <v>0</v>
      </c>
    </row>
    <row r="30" spans="1:25" x14ac:dyDescent="0.2">
      <c r="A30" s="48"/>
      <c r="B30" s="48"/>
      <c r="C30" s="48"/>
      <c r="D30" s="48"/>
      <c r="E30" s="49"/>
      <c r="F30" s="50"/>
      <c r="G30" s="50"/>
      <c r="H30" s="49"/>
      <c r="I30" s="49"/>
      <c r="J30" s="50"/>
      <c r="K30" s="50"/>
      <c r="L30" s="49"/>
      <c r="M30" s="49"/>
      <c r="N30" s="50"/>
      <c r="O30" s="50"/>
      <c r="P30" s="49"/>
      <c r="Q30" s="49"/>
      <c r="R30" s="50"/>
      <c r="S30" s="50"/>
      <c r="T30" s="49"/>
      <c r="U30" s="49"/>
      <c r="V30" s="49"/>
      <c r="X30" s="23" t="str">
        <f t="shared" si="1"/>
        <v>DNF</v>
      </c>
      <c r="Y30" s="23">
        <f t="shared" si="0"/>
        <v>0</v>
      </c>
    </row>
    <row r="31" spans="1:25" x14ac:dyDescent="0.2">
      <c r="A31" s="47"/>
      <c r="B31" s="48"/>
      <c r="C31" s="48"/>
      <c r="D31" s="48"/>
      <c r="E31" s="49"/>
      <c r="F31" s="50"/>
      <c r="G31" s="50"/>
      <c r="H31" s="49"/>
      <c r="I31" s="49"/>
      <c r="J31" s="50"/>
      <c r="K31" s="50"/>
      <c r="L31" s="49"/>
      <c r="M31" s="49"/>
      <c r="N31" s="50"/>
      <c r="O31" s="50"/>
      <c r="P31" s="49"/>
      <c r="Q31" s="49"/>
      <c r="R31" s="50"/>
      <c r="S31" s="50"/>
      <c r="T31" s="49"/>
      <c r="U31" s="49"/>
      <c r="V31" s="49"/>
      <c r="X31" s="23" t="str">
        <f t="shared" si="1"/>
        <v>DNF</v>
      </c>
      <c r="Y31" s="23">
        <f t="shared" si="0"/>
        <v>0</v>
      </c>
    </row>
    <row r="32" spans="1:25" x14ac:dyDescent="0.2">
      <c r="A32" s="47"/>
      <c r="B32" s="48"/>
      <c r="C32" s="48"/>
      <c r="D32" s="48"/>
      <c r="E32" s="49"/>
      <c r="F32" s="50"/>
      <c r="G32" s="50"/>
      <c r="H32" s="49"/>
      <c r="I32" s="49"/>
      <c r="J32" s="50"/>
      <c r="K32" s="50"/>
      <c r="L32" s="49"/>
      <c r="M32" s="49"/>
      <c r="N32" s="50"/>
      <c r="O32" s="50"/>
      <c r="P32" s="49"/>
      <c r="Q32" s="49"/>
      <c r="R32" s="50"/>
      <c r="S32" s="50"/>
      <c r="T32" s="49"/>
      <c r="U32" s="49"/>
      <c r="V32" s="49"/>
      <c r="X32" s="23" t="str">
        <f t="shared" si="1"/>
        <v>DNF</v>
      </c>
      <c r="Y32" s="23">
        <f t="shared" si="0"/>
        <v>0</v>
      </c>
    </row>
    <row r="33" spans="1:25" x14ac:dyDescent="0.2">
      <c r="A33" s="48"/>
      <c r="B33" s="48"/>
      <c r="C33" s="48"/>
      <c r="D33" s="48"/>
      <c r="E33" s="49"/>
      <c r="F33" s="50"/>
      <c r="G33" s="50"/>
      <c r="H33" s="49"/>
      <c r="I33" s="49"/>
      <c r="J33" s="50"/>
      <c r="K33" s="50"/>
      <c r="L33" s="49"/>
      <c r="M33" s="49"/>
      <c r="N33" s="50"/>
      <c r="O33" s="50"/>
      <c r="P33" s="49"/>
      <c r="Q33" s="49"/>
      <c r="R33" s="50"/>
      <c r="S33" s="50"/>
      <c r="T33" s="49"/>
      <c r="U33" s="49"/>
      <c r="V33" s="49"/>
      <c r="X33" s="23" t="str">
        <f t="shared" si="1"/>
        <v>DNF</v>
      </c>
      <c r="Y33" s="23">
        <f t="shared" si="0"/>
        <v>0</v>
      </c>
    </row>
    <row r="34" spans="1:25" x14ac:dyDescent="0.2">
      <c r="A34" s="47"/>
      <c r="B34" s="48"/>
      <c r="C34" s="48"/>
      <c r="D34" s="48"/>
      <c r="E34" s="49"/>
      <c r="F34" s="50"/>
      <c r="G34" s="50"/>
      <c r="H34" s="49"/>
      <c r="I34" s="49"/>
      <c r="J34" s="50"/>
      <c r="K34" s="50"/>
      <c r="L34" s="49"/>
      <c r="M34" s="49"/>
      <c r="N34" s="50"/>
      <c r="O34" s="50"/>
      <c r="P34" s="49"/>
      <c r="Q34" s="49"/>
      <c r="R34" s="50"/>
      <c r="S34" s="50"/>
      <c r="T34" s="49"/>
      <c r="U34" s="49"/>
      <c r="V34" s="49"/>
      <c r="X34" s="23" t="str">
        <f t="shared" si="1"/>
        <v>DNF</v>
      </c>
      <c r="Y34" s="23">
        <f t="shared" si="0"/>
        <v>0</v>
      </c>
    </row>
    <row r="35" spans="1:25" x14ac:dyDescent="0.2">
      <c r="A35" s="47"/>
      <c r="B35" s="48"/>
      <c r="C35" s="48"/>
      <c r="D35" s="48"/>
      <c r="E35" s="49"/>
      <c r="F35" s="50"/>
      <c r="G35" s="50"/>
      <c r="H35" s="49"/>
      <c r="I35" s="49"/>
      <c r="J35" s="50"/>
      <c r="K35" s="50"/>
      <c r="L35" s="49"/>
      <c r="M35" s="49"/>
      <c r="N35" s="50"/>
      <c r="O35" s="50"/>
      <c r="P35" s="49"/>
      <c r="Q35" s="49"/>
      <c r="R35" s="50"/>
      <c r="S35" s="50"/>
      <c r="T35" s="49"/>
      <c r="U35" s="49"/>
      <c r="V35" s="49"/>
      <c r="X35" s="23" t="str">
        <f t="shared" si="1"/>
        <v>DNF</v>
      </c>
      <c r="Y35" s="23">
        <f t="shared" si="0"/>
        <v>0</v>
      </c>
    </row>
    <row r="36" spans="1:25" x14ac:dyDescent="0.2">
      <c r="A36" s="48"/>
      <c r="B36" s="48"/>
      <c r="C36" s="48"/>
      <c r="D36" s="48"/>
      <c r="E36" s="49"/>
      <c r="F36" s="50"/>
      <c r="G36" s="50"/>
      <c r="H36" s="49"/>
      <c r="I36" s="49"/>
      <c r="J36" s="50"/>
      <c r="K36" s="50"/>
      <c r="L36" s="49"/>
      <c r="M36" s="49"/>
      <c r="N36" s="50"/>
      <c r="O36" s="50"/>
      <c r="P36" s="49"/>
      <c r="Q36" s="49"/>
      <c r="R36" s="50"/>
      <c r="S36" s="50"/>
      <c r="T36" s="49"/>
      <c r="U36" s="49"/>
      <c r="V36" s="49"/>
      <c r="X36" s="23" t="str">
        <f t="shared" si="1"/>
        <v>DNF</v>
      </c>
      <c r="Y36" s="23">
        <f t="shared" si="0"/>
        <v>0</v>
      </c>
    </row>
    <row r="37" spans="1:25" x14ac:dyDescent="0.2">
      <c r="A37" s="47"/>
      <c r="B37" s="48"/>
      <c r="C37" s="48"/>
      <c r="D37" s="48"/>
      <c r="E37" s="49"/>
      <c r="F37" s="50"/>
      <c r="G37" s="50"/>
      <c r="H37" s="49"/>
      <c r="I37" s="49"/>
      <c r="J37" s="50"/>
      <c r="K37" s="50"/>
      <c r="L37" s="49"/>
      <c r="M37" s="49"/>
      <c r="N37" s="50"/>
      <c r="O37" s="50"/>
      <c r="P37" s="49"/>
      <c r="Q37" s="49"/>
      <c r="R37" s="50"/>
      <c r="S37" s="50"/>
      <c r="T37" s="49"/>
      <c r="U37" s="49"/>
      <c r="V37" s="49"/>
      <c r="X37" s="23" t="str">
        <f t="shared" si="1"/>
        <v>DNF</v>
      </c>
      <c r="Y37" s="23">
        <f t="shared" si="0"/>
        <v>0</v>
      </c>
    </row>
    <row r="38" spans="1:25" x14ac:dyDescent="0.2">
      <c r="A38" s="47"/>
      <c r="B38" s="48"/>
      <c r="C38" s="48"/>
      <c r="D38" s="48"/>
      <c r="E38" s="49"/>
      <c r="F38" s="50"/>
      <c r="G38" s="50"/>
      <c r="H38" s="49"/>
      <c r="I38" s="49"/>
      <c r="J38" s="50"/>
      <c r="K38" s="50"/>
      <c r="L38" s="49"/>
      <c r="M38" s="49"/>
      <c r="N38" s="50"/>
      <c r="O38" s="50"/>
      <c r="P38" s="49"/>
      <c r="Q38" s="49"/>
      <c r="R38" s="50"/>
      <c r="S38" s="50"/>
      <c r="T38" s="49"/>
      <c r="U38" s="49"/>
      <c r="V38" s="49"/>
      <c r="X38" s="23" t="str">
        <f t="shared" si="1"/>
        <v>DNF</v>
      </c>
      <c r="Y38" s="23">
        <f t="shared" ref="Y38:Y61" si="2">IF(ISNUMBER(X38),MAX(142.5*($V$2/X38-1)/($V$2/$V$1-1)+7.5,7.5),0)</f>
        <v>0</v>
      </c>
    </row>
    <row r="39" spans="1:25" x14ac:dyDescent="0.2">
      <c r="A39" s="48"/>
      <c r="B39" s="48"/>
      <c r="C39" s="48"/>
      <c r="D39" s="48"/>
      <c r="E39" s="49"/>
      <c r="F39" s="50"/>
      <c r="G39" s="50"/>
      <c r="H39" s="49"/>
      <c r="I39" s="49"/>
      <c r="J39" s="50"/>
      <c r="K39" s="50"/>
      <c r="L39" s="49"/>
      <c r="M39" s="49"/>
      <c r="N39" s="50"/>
      <c r="O39" s="50"/>
      <c r="P39" s="49"/>
      <c r="Q39" s="49"/>
      <c r="R39" s="50"/>
      <c r="S39" s="50"/>
      <c r="T39" s="49"/>
      <c r="U39" s="49"/>
      <c r="V39" s="49"/>
      <c r="X39" s="23" t="str">
        <f t="shared" si="1"/>
        <v>DNF</v>
      </c>
      <c r="Y39" s="23">
        <f t="shared" si="2"/>
        <v>0</v>
      </c>
    </row>
    <row r="40" spans="1:25" hidden="1" x14ac:dyDescent="0.2">
      <c r="A40" s="47"/>
      <c r="B40" s="48"/>
      <c r="C40" s="48"/>
      <c r="D40" s="48"/>
      <c r="E40" s="49"/>
      <c r="F40" s="50"/>
      <c r="G40" s="50"/>
      <c r="H40" s="49"/>
      <c r="I40" s="49"/>
      <c r="J40" s="50"/>
      <c r="K40" s="50"/>
      <c r="L40" s="49"/>
      <c r="M40" s="49"/>
      <c r="N40" s="50"/>
      <c r="O40" s="50"/>
      <c r="P40" s="49"/>
      <c r="Q40" s="49"/>
      <c r="R40" s="50"/>
      <c r="S40" s="50"/>
      <c r="T40" s="49"/>
      <c r="U40" s="49"/>
      <c r="V40" s="49"/>
      <c r="X40" s="23" t="str">
        <f t="shared" si="1"/>
        <v>DNF</v>
      </c>
      <c r="Y40" s="23">
        <f t="shared" si="2"/>
        <v>0</v>
      </c>
    </row>
    <row r="41" spans="1:25" hidden="1" x14ac:dyDescent="0.2">
      <c r="A41" s="47"/>
      <c r="B41" s="48"/>
      <c r="C41" s="48"/>
      <c r="D41" s="48"/>
      <c r="E41" s="49"/>
      <c r="F41" s="50"/>
      <c r="G41" s="50"/>
      <c r="H41" s="49"/>
      <c r="I41" s="49"/>
      <c r="J41" s="50"/>
      <c r="K41" s="50"/>
      <c r="L41" s="49"/>
      <c r="M41" s="49"/>
      <c r="N41" s="50"/>
      <c r="O41" s="50"/>
      <c r="P41" s="49"/>
      <c r="Q41" s="49"/>
      <c r="R41" s="50"/>
      <c r="S41" s="50"/>
      <c r="T41" s="49"/>
      <c r="U41" s="49"/>
      <c r="V41" s="49"/>
      <c r="X41" s="23" t="str">
        <f t="shared" si="1"/>
        <v>DNF</v>
      </c>
      <c r="Y41" s="23">
        <f t="shared" si="2"/>
        <v>0</v>
      </c>
    </row>
    <row r="42" spans="1:25" x14ac:dyDescent="0.2">
      <c r="A42" s="48"/>
      <c r="B42" s="48"/>
      <c r="C42" s="48"/>
      <c r="D42" s="48"/>
      <c r="E42" s="49"/>
      <c r="F42" s="50"/>
      <c r="G42" s="50"/>
      <c r="H42" s="49"/>
      <c r="I42" s="49"/>
      <c r="J42" s="50"/>
      <c r="K42" s="50"/>
      <c r="L42" s="49"/>
      <c r="M42" s="49"/>
      <c r="N42" s="50"/>
      <c r="O42" s="50"/>
      <c r="P42" s="49"/>
      <c r="Q42" s="49"/>
      <c r="R42" s="50"/>
      <c r="S42" s="50"/>
      <c r="T42" s="49"/>
      <c r="U42" s="49"/>
      <c r="V42" s="49"/>
      <c r="X42" s="23" t="str">
        <f t="shared" si="1"/>
        <v>DNF</v>
      </c>
      <c r="Y42" s="23">
        <f t="shared" si="2"/>
        <v>0</v>
      </c>
    </row>
    <row r="43" spans="1:25" x14ac:dyDescent="0.2">
      <c r="A43" s="47"/>
      <c r="B43" s="48"/>
      <c r="C43" s="48"/>
      <c r="D43" s="48"/>
      <c r="E43" s="49"/>
      <c r="F43" s="50"/>
      <c r="G43" s="50"/>
      <c r="H43" s="49"/>
      <c r="I43" s="49"/>
      <c r="J43" s="50"/>
      <c r="K43" s="50"/>
      <c r="L43" s="49"/>
      <c r="M43" s="49"/>
      <c r="N43" s="50"/>
      <c r="O43" s="50"/>
      <c r="P43" s="49"/>
      <c r="Q43" s="49"/>
      <c r="R43" s="50"/>
      <c r="S43" s="50"/>
      <c r="T43" s="49"/>
      <c r="U43" s="49"/>
      <c r="V43" s="49"/>
      <c r="X43" s="23" t="str">
        <f t="shared" si="1"/>
        <v>DNF</v>
      </c>
      <c r="Y43" s="23">
        <f t="shared" si="2"/>
        <v>0</v>
      </c>
    </row>
    <row r="44" spans="1:25" x14ac:dyDescent="0.2">
      <c r="A44" s="47"/>
      <c r="B44" s="48"/>
      <c r="C44" s="48"/>
      <c r="D44" s="48"/>
      <c r="E44" s="49"/>
      <c r="F44" s="50"/>
      <c r="G44" s="50"/>
      <c r="H44" s="49"/>
      <c r="I44" s="49"/>
      <c r="J44" s="50"/>
      <c r="K44" s="50"/>
      <c r="L44" s="49"/>
      <c r="M44" s="49"/>
      <c r="N44" s="50"/>
      <c r="O44" s="50"/>
      <c r="P44" s="49"/>
      <c r="Q44" s="49"/>
      <c r="R44" s="50"/>
      <c r="S44" s="50"/>
      <c r="T44" s="49"/>
      <c r="U44" s="49"/>
      <c r="V44" s="49"/>
      <c r="X44" s="23" t="str">
        <f t="shared" si="1"/>
        <v>DNF</v>
      </c>
      <c r="Y44" s="23">
        <f t="shared" si="2"/>
        <v>0</v>
      </c>
    </row>
    <row r="45" spans="1:25" x14ac:dyDescent="0.2">
      <c r="A45" s="48"/>
      <c r="B45" s="48"/>
      <c r="C45" s="48"/>
      <c r="D45" s="48"/>
      <c r="E45" s="49"/>
      <c r="F45" s="50"/>
      <c r="G45" s="50"/>
      <c r="H45" s="49"/>
      <c r="I45" s="49"/>
      <c r="J45" s="50"/>
      <c r="K45" s="50"/>
      <c r="L45" s="49"/>
      <c r="M45" s="49"/>
      <c r="N45" s="50"/>
      <c r="O45" s="50"/>
      <c r="P45" s="49"/>
      <c r="Q45" s="49"/>
      <c r="R45" s="50"/>
      <c r="S45" s="50"/>
      <c r="T45" s="49"/>
      <c r="U45" s="49"/>
      <c r="V45" s="49"/>
      <c r="X45" s="23" t="str">
        <f t="shared" si="1"/>
        <v>DNF</v>
      </c>
      <c r="Y45" s="23">
        <f t="shared" si="2"/>
        <v>0</v>
      </c>
    </row>
    <row r="46" spans="1:25" x14ac:dyDescent="0.2">
      <c r="A46" s="47"/>
      <c r="B46" s="48"/>
      <c r="C46" s="48"/>
      <c r="D46" s="48"/>
      <c r="E46" s="49"/>
      <c r="F46" s="50"/>
      <c r="G46" s="50"/>
      <c r="H46" s="49"/>
      <c r="I46" s="49"/>
      <c r="J46" s="50"/>
      <c r="K46" s="50"/>
      <c r="L46" s="49"/>
      <c r="M46" s="49"/>
      <c r="N46" s="50"/>
      <c r="O46" s="50"/>
      <c r="P46" s="49"/>
      <c r="Q46" s="49"/>
      <c r="R46" s="50"/>
      <c r="S46" s="50"/>
      <c r="T46" s="49"/>
      <c r="U46" s="49"/>
      <c r="V46" s="49"/>
      <c r="X46" s="23" t="str">
        <f t="shared" si="1"/>
        <v>DNF</v>
      </c>
      <c r="Y46" s="23">
        <f t="shared" si="2"/>
        <v>0</v>
      </c>
    </row>
    <row r="47" spans="1:25" x14ac:dyDescent="0.2">
      <c r="A47" s="47"/>
      <c r="B47" s="48"/>
      <c r="C47" s="48"/>
      <c r="D47" s="48"/>
      <c r="E47" s="49"/>
      <c r="F47" s="50"/>
      <c r="G47" s="50"/>
      <c r="H47" s="49"/>
      <c r="I47" s="49"/>
      <c r="J47" s="50"/>
      <c r="K47" s="50"/>
      <c r="L47" s="49"/>
      <c r="M47" s="49"/>
      <c r="N47" s="50"/>
      <c r="O47" s="50"/>
      <c r="P47" s="49"/>
      <c r="Q47" s="49"/>
      <c r="R47" s="50"/>
      <c r="S47" s="50"/>
      <c r="T47" s="49"/>
      <c r="U47" s="49"/>
      <c r="V47" s="49"/>
      <c r="X47" s="23" t="str">
        <f t="shared" si="1"/>
        <v>DNF</v>
      </c>
      <c r="Y47" s="23">
        <f t="shared" si="2"/>
        <v>0</v>
      </c>
    </row>
    <row r="48" spans="1:25" x14ac:dyDescent="0.2">
      <c r="A48" s="48"/>
      <c r="B48" s="48"/>
      <c r="C48" s="48"/>
      <c r="D48" s="48"/>
      <c r="E48" s="49"/>
      <c r="F48" s="50"/>
      <c r="G48" s="50"/>
      <c r="H48" s="49"/>
      <c r="I48" s="49"/>
      <c r="J48" s="50"/>
      <c r="K48" s="50"/>
      <c r="L48" s="49"/>
      <c r="M48" s="49"/>
      <c r="N48" s="50"/>
      <c r="O48" s="50"/>
      <c r="P48" s="49"/>
      <c r="Q48" s="49"/>
      <c r="R48" s="50"/>
      <c r="S48" s="50"/>
      <c r="T48" s="49"/>
      <c r="U48" s="49"/>
      <c r="V48" s="49"/>
      <c r="X48" s="23" t="str">
        <f t="shared" si="1"/>
        <v>DNF</v>
      </c>
      <c r="Y48" s="23">
        <f t="shared" si="2"/>
        <v>0</v>
      </c>
    </row>
    <row r="49" spans="1:25" hidden="1" x14ac:dyDescent="0.2">
      <c r="A49" s="47"/>
      <c r="B49" s="48"/>
      <c r="C49" s="48"/>
      <c r="D49" s="48"/>
      <c r="E49" s="49"/>
      <c r="F49" s="50"/>
      <c r="G49" s="50"/>
      <c r="H49" s="49"/>
      <c r="I49" s="49"/>
      <c r="J49" s="50"/>
      <c r="K49" s="50"/>
      <c r="L49" s="49"/>
      <c r="M49" s="49"/>
      <c r="N49" s="50"/>
      <c r="O49" s="50"/>
      <c r="P49" s="49"/>
      <c r="Q49" s="49"/>
      <c r="R49" s="50"/>
      <c r="S49" s="50"/>
      <c r="T49" s="49"/>
      <c r="U49" s="49"/>
      <c r="V49" s="49"/>
      <c r="X49" s="23" t="str">
        <f t="shared" si="1"/>
        <v>DNF</v>
      </c>
      <c r="Y49" s="23">
        <f t="shared" si="2"/>
        <v>0</v>
      </c>
    </row>
    <row r="50" spans="1:25" x14ac:dyDescent="0.2">
      <c r="A50" s="47"/>
      <c r="B50" s="48"/>
      <c r="C50" s="48"/>
      <c r="D50" s="48"/>
      <c r="E50" s="49"/>
      <c r="F50" s="50"/>
      <c r="G50" s="50"/>
      <c r="H50" s="49"/>
      <c r="I50" s="49"/>
      <c r="J50" s="50"/>
      <c r="K50" s="50"/>
      <c r="L50" s="49"/>
      <c r="M50" s="49"/>
      <c r="N50" s="50"/>
      <c r="O50" s="50"/>
      <c r="P50" s="49"/>
      <c r="Q50" s="49"/>
      <c r="R50" s="50"/>
      <c r="S50" s="50"/>
      <c r="T50" s="49"/>
      <c r="U50" s="49"/>
      <c r="V50" s="49"/>
      <c r="X50" s="23" t="str">
        <f t="shared" si="1"/>
        <v>DNF</v>
      </c>
      <c r="Y50" s="23">
        <f t="shared" si="2"/>
        <v>0</v>
      </c>
    </row>
    <row r="51" spans="1:25" hidden="1" x14ac:dyDescent="0.2">
      <c r="A51" s="48"/>
      <c r="B51" s="48"/>
      <c r="C51" s="48"/>
      <c r="D51" s="48"/>
      <c r="E51" s="49"/>
      <c r="F51" s="50"/>
      <c r="G51" s="50"/>
      <c r="H51" s="49"/>
      <c r="I51" s="49"/>
      <c r="J51" s="50"/>
      <c r="K51" s="50"/>
      <c r="L51" s="49"/>
      <c r="M51" s="49"/>
      <c r="N51" s="50"/>
      <c r="O51" s="50"/>
      <c r="P51" s="49"/>
      <c r="Q51" s="49"/>
      <c r="R51" s="50"/>
      <c r="S51" s="50"/>
      <c r="T51" s="49"/>
      <c r="U51" s="49"/>
      <c r="V51" s="49"/>
      <c r="X51" s="23" t="str">
        <f t="shared" si="1"/>
        <v>DNF</v>
      </c>
      <c r="Y51" s="23">
        <f t="shared" si="2"/>
        <v>0</v>
      </c>
    </row>
    <row r="52" spans="1:25" x14ac:dyDescent="0.2">
      <c r="A52" s="47"/>
      <c r="B52" s="48"/>
      <c r="C52" s="48"/>
      <c r="D52" s="48"/>
      <c r="E52" s="49"/>
      <c r="F52" s="50"/>
      <c r="G52" s="50"/>
      <c r="H52" s="49"/>
      <c r="I52" s="49"/>
      <c r="J52" s="50"/>
      <c r="K52" s="50"/>
      <c r="L52" s="49"/>
      <c r="M52" s="49"/>
      <c r="N52" s="50"/>
      <c r="O52" s="50"/>
      <c r="P52" s="49"/>
      <c r="Q52" s="49"/>
      <c r="R52" s="50"/>
      <c r="S52" s="50"/>
      <c r="T52" s="49"/>
      <c r="U52" s="49"/>
      <c r="V52" s="49"/>
      <c r="X52" s="23" t="str">
        <f t="shared" si="1"/>
        <v>DNF</v>
      </c>
      <c r="Y52" s="23">
        <f t="shared" si="2"/>
        <v>0</v>
      </c>
    </row>
    <row r="53" spans="1:25" hidden="1" x14ac:dyDescent="0.2">
      <c r="A53" s="47"/>
      <c r="B53" s="48"/>
      <c r="C53" s="48"/>
      <c r="D53" s="48"/>
      <c r="E53" s="49"/>
      <c r="F53" s="50"/>
      <c r="G53" s="50"/>
      <c r="H53" s="49"/>
      <c r="I53" s="49"/>
      <c r="J53" s="50"/>
      <c r="K53" s="50"/>
      <c r="L53" s="49"/>
      <c r="M53" s="49"/>
      <c r="N53" s="50"/>
      <c r="O53" s="50"/>
      <c r="P53" s="49"/>
      <c r="Q53" s="49"/>
      <c r="R53" s="50"/>
      <c r="S53" s="50"/>
      <c r="T53" s="49"/>
      <c r="U53" s="49"/>
      <c r="V53" s="49"/>
      <c r="X53" s="23" t="str">
        <f t="shared" si="1"/>
        <v>DNF</v>
      </c>
      <c r="Y53" s="23">
        <f t="shared" si="2"/>
        <v>0</v>
      </c>
    </row>
    <row r="54" spans="1:25" x14ac:dyDescent="0.2">
      <c r="A54" s="47"/>
      <c r="B54" s="48"/>
      <c r="C54" s="48"/>
      <c r="D54" s="48"/>
      <c r="E54" s="49"/>
      <c r="F54" s="50"/>
      <c r="G54" s="50"/>
      <c r="H54" s="49"/>
      <c r="I54" s="49"/>
      <c r="J54" s="50"/>
      <c r="K54" s="50"/>
      <c r="L54" s="49"/>
      <c r="M54" s="49"/>
      <c r="N54" s="50"/>
      <c r="O54" s="50"/>
      <c r="P54" s="49"/>
      <c r="Q54" s="49"/>
      <c r="R54" s="50"/>
      <c r="S54" s="50"/>
      <c r="T54" s="49"/>
      <c r="U54" s="49"/>
      <c r="V54" s="49"/>
      <c r="X54" s="23" t="str">
        <f t="shared" si="1"/>
        <v>DNF</v>
      </c>
      <c r="Y54" s="23">
        <f t="shared" si="2"/>
        <v>0</v>
      </c>
    </row>
    <row r="55" spans="1:25" x14ac:dyDescent="0.2">
      <c r="A55" s="47"/>
      <c r="B55" s="48"/>
      <c r="C55" s="48"/>
      <c r="D55" s="48"/>
      <c r="E55" s="49"/>
      <c r="F55" s="50"/>
      <c r="G55" s="50"/>
      <c r="H55" s="49"/>
      <c r="I55" s="49"/>
      <c r="J55" s="50"/>
      <c r="K55" s="50"/>
      <c r="L55" s="49"/>
      <c r="M55" s="49"/>
      <c r="N55" s="50"/>
      <c r="O55" s="50"/>
      <c r="P55" s="49"/>
      <c r="Q55" s="49"/>
      <c r="R55" s="50"/>
      <c r="S55" s="50"/>
      <c r="T55" s="49"/>
      <c r="U55" s="49"/>
      <c r="V55" s="49"/>
      <c r="X55" s="23" t="str">
        <f t="shared" si="1"/>
        <v>DNF</v>
      </c>
      <c r="Y55" s="23">
        <f t="shared" si="2"/>
        <v>0</v>
      </c>
    </row>
    <row r="56" spans="1:25" x14ac:dyDescent="0.2">
      <c r="A56" s="47"/>
      <c r="B56" s="48"/>
      <c r="C56" s="48"/>
      <c r="D56" s="48"/>
      <c r="E56" s="49"/>
      <c r="F56" s="50"/>
      <c r="G56" s="50"/>
      <c r="H56" s="49"/>
      <c r="I56" s="49"/>
      <c r="J56" s="50"/>
      <c r="K56" s="50"/>
      <c r="L56" s="49"/>
      <c r="M56" s="49"/>
      <c r="N56" s="50"/>
      <c r="O56" s="50"/>
      <c r="P56" s="49"/>
      <c r="Q56" s="49"/>
      <c r="R56" s="50"/>
      <c r="S56" s="50"/>
      <c r="T56" s="49"/>
      <c r="U56" s="49"/>
      <c r="V56" s="49"/>
      <c r="X56" s="23" t="str">
        <f t="shared" si="1"/>
        <v>DNF</v>
      </c>
      <c r="Y56" s="23">
        <f t="shared" si="2"/>
        <v>0</v>
      </c>
    </row>
    <row r="57" spans="1:25" x14ac:dyDescent="0.2">
      <c r="A57" s="47"/>
      <c r="B57" s="48"/>
      <c r="C57" s="48"/>
      <c r="D57" s="48"/>
      <c r="E57" s="49"/>
      <c r="F57" s="50"/>
      <c r="G57" s="50"/>
      <c r="H57" s="49"/>
      <c r="I57" s="49"/>
      <c r="J57" s="50"/>
      <c r="K57" s="50"/>
      <c r="L57" s="49"/>
      <c r="M57" s="49"/>
      <c r="N57" s="50"/>
      <c r="O57" s="50"/>
      <c r="P57" s="49"/>
      <c r="Q57" s="49"/>
      <c r="R57" s="50"/>
      <c r="S57" s="50"/>
      <c r="T57" s="49"/>
      <c r="U57" s="49"/>
      <c r="V57" s="49"/>
      <c r="X57" s="23" t="str">
        <f t="shared" si="1"/>
        <v>DNF</v>
      </c>
      <c r="Y57" s="23">
        <f t="shared" si="2"/>
        <v>0</v>
      </c>
    </row>
    <row r="58" spans="1:25" x14ac:dyDescent="0.2">
      <c r="A58" s="47"/>
      <c r="B58" s="48"/>
      <c r="C58" s="48"/>
      <c r="D58" s="48"/>
      <c r="E58" s="49"/>
      <c r="F58" s="50"/>
      <c r="G58" s="50"/>
      <c r="H58" s="49"/>
      <c r="I58" s="49"/>
      <c r="J58" s="50"/>
      <c r="K58" s="50"/>
      <c r="L58" s="49"/>
      <c r="M58" s="49"/>
      <c r="N58" s="50"/>
      <c r="O58" s="50"/>
      <c r="P58" s="49"/>
      <c r="Q58" s="49"/>
      <c r="R58" s="50"/>
      <c r="S58" s="50"/>
      <c r="T58" s="49"/>
      <c r="U58" s="49"/>
      <c r="V58" s="49"/>
      <c r="X58" s="23" t="str">
        <f t="shared" si="1"/>
        <v>DNF</v>
      </c>
      <c r="Y58" s="23">
        <f t="shared" si="2"/>
        <v>0</v>
      </c>
    </row>
    <row r="59" spans="1:25" x14ac:dyDescent="0.2">
      <c r="A59" s="47"/>
      <c r="B59" s="48"/>
      <c r="C59" s="48"/>
      <c r="D59" s="48"/>
      <c r="E59" s="49"/>
      <c r="F59" s="50"/>
      <c r="G59" s="50"/>
      <c r="H59" s="49"/>
      <c r="I59" s="49"/>
      <c r="J59" s="50"/>
      <c r="K59" s="50"/>
      <c r="L59" s="49"/>
      <c r="M59" s="49"/>
      <c r="N59" s="50"/>
      <c r="O59" s="50"/>
      <c r="P59" s="49"/>
      <c r="Q59" s="49"/>
      <c r="R59" s="50"/>
      <c r="S59" s="50"/>
      <c r="T59" s="49"/>
      <c r="U59" s="49"/>
      <c r="V59" s="49"/>
      <c r="X59" s="23" t="str">
        <f t="shared" si="1"/>
        <v>DNF</v>
      </c>
      <c r="Y59" s="23">
        <f t="shared" si="2"/>
        <v>0</v>
      </c>
    </row>
    <row r="60" spans="1:25" x14ac:dyDescent="0.2">
      <c r="A60" s="47"/>
      <c r="B60" s="48"/>
      <c r="C60" s="48"/>
      <c r="D60" s="48"/>
      <c r="E60" s="49"/>
      <c r="F60" s="50"/>
      <c r="G60" s="50"/>
      <c r="H60" s="49"/>
      <c r="I60" s="49"/>
      <c r="J60" s="50"/>
      <c r="K60" s="50"/>
      <c r="L60" s="49"/>
      <c r="M60" s="49"/>
      <c r="N60" s="50"/>
      <c r="O60" s="50"/>
      <c r="P60" s="49"/>
      <c r="Q60" s="49"/>
      <c r="R60" s="50"/>
      <c r="S60" s="50"/>
      <c r="T60" s="49"/>
      <c r="U60" s="49"/>
      <c r="V60" s="49"/>
      <c r="X60" s="23" t="str">
        <f t="shared" si="1"/>
        <v>DNF</v>
      </c>
      <c r="Y60" s="23">
        <f t="shared" si="2"/>
        <v>0</v>
      </c>
    </row>
    <row r="61" spans="1:25" x14ac:dyDescent="0.2">
      <c r="A61" s="47"/>
      <c r="B61" s="48"/>
      <c r="C61" s="48"/>
      <c r="D61" s="48"/>
      <c r="E61" s="49"/>
      <c r="F61" s="50"/>
      <c r="G61" s="50"/>
      <c r="H61" s="49"/>
      <c r="I61" s="49"/>
      <c r="J61" s="50"/>
      <c r="K61" s="50"/>
      <c r="L61" s="49"/>
      <c r="M61" s="49"/>
      <c r="N61" s="50"/>
      <c r="O61" s="50"/>
      <c r="P61" s="49"/>
      <c r="Q61" s="49"/>
      <c r="R61" s="50"/>
      <c r="S61" s="50"/>
      <c r="T61" s="49"/>
      <c r="U61" s="49"/>
      <c r="V61" s="49"/>
      <c r="X61" s="23" t="str">
        <f t="shared" si="1"/>
        <v>DNF</v>
      </c>
      <c r="Y61" s="23">
        <f t="shared" si="2"/>
        <v>0</v>
      </c>
    </row>
  </sheetData>
  <sortState ref="A6:V52">
    <sortCondition descending="1" ref="V6:V52"/>
  </sortState>
  <printOptions horizontalCentered="1"/>
  <pageMargins left="0.74803149606299213" right="0.74803149606299213" top="1.1023622047244095" bottom="0.98425196850393704" header="0.51181102362204722" footer="0.51181102362204722"/>
  <pageSetup paperSize="9" scale="62" fitToHeight="2" orientation="landscape" horizontalDpi="4294967293" r:id="rId1"/>
  <headerFooter alignWithMargins="0">
    <oddHeader>&amp;L&amp;"Times New Roman,Grassetto"&amp;24Autocross Event&amp;R&amp;G</oddHeader>
    <oddFooter>&amp;LFormula SAE Italy 2016 - Class 1C Official Results&amp;R&amp;"Times New Roman,Normale"&amp;11Varano de' Melegari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66"/>
  <sheetViews>
    <sheetView showGridLines="0" zoomScale="85" zoomScaleNormal="85" workbookViewId="0">
      <selection activeCell="S21" sqref="S21"/>
    </sheetView>
  </sheetViews>
  <sheetFormatPr defaultColWidth="11" defaultRowHeight="12.75" x14ac:dyDescent="0.2"/>
  <cols>
    <col min="1" max="1" width="5.625" customWidth="1"/>
    <col min="2" max="2" width="5.875" bestFit="1" customWidth="1"/>
    <col min="3" max="3" width="24.625" customWidth="1"/>
    <col min="4" max="4" width="33.625" bestFit="1" customWidth="1"/>
    <col min="5" max="5" width="8.625" customWidth="1"/>
    <col min="6" max="6" width="7.625" customWidth="1"/>
    <col min="7" max="7" width="8.625" customWidth="1"/>
    <col min="8" max="8" width="6.125" customWidth="1"/>
    <col min="9" max="9" width="6.375" customWidth="1"/>
    <col min="10" max="11" width="8.375" bestFit="1" customWidth="1"/>
    <col min="12" max="12" width="9.125" bestFit="1" customWidth="1"/>
    <col min="13" max="13" width="7.125" bestFit="1" customWidth="1"/>
    <col min="14" max="14" width="9.625" customWidth="1"/>
    <col min="15" max="15" width="9.25" customWidth="1"/>
    <col min="16" max="16" width="10" customWidth="1"/>
    <col min="17" max="17" width="9.875" customWidth="1"/>
    <col min="19" max="19" width="18.25" customWidth="1"/>
  </cols>
  <sheetData>
    <row r="1" spans="1:19" x14ac:dyDescent="0.2">
      <c r="A1" s="79" t="s">
        <v>21</v>
      </c>
      <c r="B1" s="66"/>
      <c r="C1" s="66"/>
      <c r="D1" s="66"/>
      <c r="E1" s="66"/>
      <c r="F1" s="60"/>
      <c r="G1" s="60"/>
      <c r="H1" s="33"/>
      <c r="I1" s="52" t="s">
        <v>10</v>
      </c>
      <c r="J1" s="76"/>
      <c r="K1" s="76"/>
      <c r="L1" s="68">
        <f>MIN(K11:K78)</f>
        <v>0</v>
      </c>
      <c r="M1" s="76"/>
      <c r="N1" s="59" t="s">
        <v>42</v>
      </c>
      <c r="O1" s="76"/>
      <c r="P1" s="76"/>
      <c r="Q1" s="68">
        <v>60.06</v>
      </c>
    </row>
    <row r="2" spans="1:19" x14ac:dyDescent="0.2">
      <c r="A2" s="79"/>
      <c r="B2" s="66"/>
      <c r="C2" s="66"/>
      <c r="D2" s="66"/>
      <c r="E2" s="66"/>
      <c r="F2" s="60"/>
      <c r="G2" s="60"/>
      <c r="H2" s="33"/>
      <c r="I2" s="53" t="s">
        <v>11</v>
      </c>
      <c r="J2" s="66"/>
      <c r="K2" s="66"/>
      <c r="L2" s="54">
        <f>1.45*L1</f>
        <v>0</v>
      </c>
      <c r="M2" s="66"/>
      <c r="N2" s="60" t="s">
        <v>41</v>
      </c>
      <c r="O2" s="66"/>
      <c r="P2" s="66"/>
      <c r="Q2" s="54">
        <f>Q1/100*L6</f>
        <v>13.453440000000002</v>
      </c>
      <c r="S2" s="63"/>
    </row>
    <row r="3" spans="1:19" x14ac:dyDescent="0.2">
      <c r="A3" s="79"/>
      <c r="B3" s="66"/>
      <c r="C3" s="66"/>
      <c r="D3" s="66"/>
      <c r="E3" s="66"/>
      <c r="F3" s="61"/>
      <c r="G3" s="61"/>
      <c r="H3" s="33"/>
      <c r="I3" s="53" t="s">
        <v>31</v>
      </c>
      <c r="J3" s="66"/>
      <c r="K3" s="66"/>
      <c r="L3" s="65">
        <v>28</v>
      </c>
      <c r="M3" s="66"/>
      <c r="N3" s="60" t="s">
        <v>39</v>
      </c>
      <c r="O3" s="66"/>
      <c r="P3" s="33"/>
      <c r="Q3" s="34">
        <v>0</v>
      </c>
      <c r="S3" s="63"/>
    </row>
    <row r="4" spans="1:19" x14ac:dyDescent="0.2">
      <c r="A4" s="79"/>
      <c r="B4" s="66"/>
      <c r="C4" s="66"/>
      <c r="D4" s="66"/>
      <c r="E4" s="66"/>
      <c r="F4" s="61"/>
      <c r="G4" s="61"/>
      <c r="H4" s="33"/>
      <c r="I4" s="53" t="s">
        <v>34</v>
      </c>
      <c r="J4" s="66"/>
      <c r="K4" s="66"/>
      <c r="L4" s="54">
        <f>L2/L3</f>
        <v>0</v>
      </c>
      <c r="M4" s="66"/>
      <c r="N4" s="60" t="s">
        <v>43</v>
      </c>
      <c r="O4" s="66"/>
      <c r="P4" s="33"/>
      <c r="Q4" s="34">
        <f>Q2/L3</f>
        <v>0.48048000000000007</v>
      </c>
      <c r="S4" s="63"/>
    </row>
    <row r="5" spans="1:19" x14ac:dyDescent="0.2">
      <c r="A5" s="79"/>
      <c r="B5" s="66"/>
      <c r="C5" s="66"/>
      <c r="D5" s="66"/>
      <c r="E5" s="66"/>
      <c r="F5" s="66"/>
      <c r="G5" s="66"/>
      <c r="H5" s="66"/>
      <c r="I5" s="53" t="s">
        <v>33</v>
      </c>
      <c r="J5" s="66"/>
      <c r="K5" s="66"/>
      <c r="L5" s="54">
        <v>0.8</v>
      </c>
      <c r="M5" s="66"/>
      <c r="N5" s="60" t="s">
        <v>44</v>
      </c>
      <c r="O5" s="66"/>
      <c r="P5" s="33"/>
      <c r="Q5" s="34">
        <v>0</v>
      </c>
      <c r="S5" s="63"/>
    </row>
    <row r="6" spans="1:19" x14ac:dyDescent="0.2">
      <c r="A6" s="79"/>
      <c r="B6" s="66"/>
      <c r="C6" s="66"/>
      <c r="D6" s="66"/>
      <c r="E6" s="66"/>
      <c r="F6" s="66"/>
      <c r="G6" s="66"/>
      <c r="H6" s="66"/>
      <c r="I6" s="53" t="s">
        <v>37</v>
      </c>
      <c r="J6" s="66"/>
      <c r="K6" s="66"/>
      <c r="L6" s="54">
        <f>L5*L3</f>
        <v>22.400000000000002</v>
      </c>
      <c r="M6" s="66"/>
      <c r="N6" s="60" t="s">
        <v>38</v>
      </c>
      <c r="O6" s="33"/>
      <c r="P6" s="33"/>
      <c r="Q6" s="34">
        <f>Q5/L3</f>
        <v>0</v>
      </c>
      <c r="S6" s="63"/>
    </row>
    <row r="7" spans="1:19" x14ac:dyDescent="0.2">
      <c r="A7" s="79"/>
      <c r="B7" s="66"/>
      <c r="C7" s="66"/>
      <c r="D7" s="66"/>
      <c r="E7" s="66"/>
      <c r="F7" s="33"/>
      <c r="G7" s="33"/>
      <c r="H7" s="66"/>
      <c r="I7" s="53" t="s">
        <v>35</v>
      </c>
      <c r="J7" s="33"/>
      <c r="K7" s="33"/>
      <c r="L7" s="75">
        <f>L3/2</f>
        <v>14</v>
      </c>
      <c r="M7" s="66"/>
      <c r="N7" s="60" t="s">
        <v>45</v>
      </c>
      <c r="O7" s="33"/>
      <c r="P7" s="33"/>
      <c r="Q7" s="54" t="e">
        <f>100*(Q5/L4)*Q3/Q4</f>
        <v>#DIV/0!</v>
      </c>
      <c r="S7" s="63"/>
    </row>
    <row r="8" spans="1:19" x14ac:dyDescent="0.2">
      <c r="A8" s="79"/>
      <c r="B8" s="66"/>
      <c r="C8" s="66"/>
      <c r="D8" s="66"/>
      <c r="E8" s="60"/>
      <c r="F8" s="61"/>
      <c r="G8" s="61"/>
      <c r="H8" s="33"/>
      <c r="I8" s="77"/>
      <c r="J8" s="33"/>
      <c r="K8" s="33"/>
      <c r="L8" s="65"/>
      <c r="M8" s="66"/>
      <c r="N8" s="60" t="s">
        <v>46</v>
      </c>
      <c r="O8" s="33"/>
      <c r="P8" s="33"/>
      <c r="Q8" s="54"/>
      <c r="S8" s="63"/>
    </row>
    <row r="9" spans="1:19" x14ac:dyDescent="0.2">
      <c r="A9" s="79"/>
      <c r="B9" s="66"/>
      <c r="C9" s="66"/>
      <c r="D9" s="66"/>
      <c r="E9" s="60"/>
      <c r="F9" s="61"/>
      <c r="G9" s="61"/>
      <c r="H9" s="33"/>
      <c r="I9" s="72"/>
      <c r="J9" s="36"/>
      <c r="K9" s="36"/>
      <c r="L9" s="37"/>
      <c r="M9" s="78"/>
      <c r="N9" s="78"/>
      <c r="O9" s="78"/>
      <c r="P9" s="78"/>
      <c r="Q9" s="37"/>
      <c r="S9" s="63"/>
    </row>
    <row r="10" spans="1:19" ht="55.5" customHeight="1" thickBot="1" x14ac:dyDescent="0.25">
      <c r="A10" s="46" t="s">
        <v>22</v>
      </c>
      <c r="B10" s="46" t="s">
        <v>23</v>
      </c>
      <c r="C10" s="46" t="s">
        <v>28</v>
      </c>
      <c r="D10" s="46" t="s">
        <v>29</v>
      </c>
      <c r="E10" s="46" t="s">
        <v>16</v>
      </c>
      <c r="F10" s="46" t="s">
        <v>30</v>
      </c>
      <c r="G10" s="46" t="s">
        <v>26</v>
      </c>
      <c r="H10" s="46" t="s">
        <v>32</v>
      </c>
      <c r="I10" s="46" t="s">
        <v>20</v>
      </c>
      <c r="J10" s="46" t="s">
        <v>40</v>
      </c>
      <c r="K10" s="46" t="s">
        <v>0</v>
      </c>
      <c r="L10" s="46" t="s">
        <v>2</v>
      </c>
      <c r="M10" s="67" t="s">
        <v>1</v>
      </c>
      <c r="N10" s="46" t="s">
        <v>49</v>
      </c>
      <c r="O10" s="46" t="s">
        <v>36</v>
      </c>
      <c r="P10" s="46" t="s">
        <v>47</v>
      </c>
      <c r="Q10" s="46" t="s">
        <v>3</v>
      </c>
      <c r="S10" s="71"/>
    </row>
    <row r="11" spans="1:19" x14ac:dyDescent="0.2">
      <c r="A11" s="48"/>
      <c r="B11" s="48"/>
      <c r="C11" s="48"/>
      <c r="D11" s="48"/>
      <c r="E11" s="49"/>
      <c r="F11" s="50"/>
      <c r="G11" s="50"/>
      <c r="H11" s="50"/>
      <c r="I11" s="50"/>
      <c r="J11" s="49"/>
      <c r="K11" s="49"/>
      <c r="L11" s="49"/>
      <c r="M11" s="49"/>
      <c r="N11" s="49"/>
      <c r="O11" s="49"/>
      <c r="P11" s="49"/>
      <c r="Q11" s="51"/>
    </row>
    <row r="12" spans="1:19" x14ac:dyDescent="0.2">
      <c r="A12" s="47"/>
      <c r="B12" s="48"/>
      <c r="C12" s="48"/>
      <c r="D12" s="48"/>
      <c r="E12" s="49"/>
      <c r="F12" s="50"/>
      <c r="G12" s="50"/>
      <c r="H12" s="50"/>
      <c r="I12" s="50"/>
      <c r="J12" s="49"/>
      <c r="K12" s="49"/>
      <c r="L12" s="49"/>
      <c r="M12" s="49"/>
      <c r="N12" s="49"/>
      <c r="O12" s="49"/>
      <c r="P12" s="49"/>
      <c r="Q12" s="49"/>
    </row>
    <row r="13" spans="1:19" x14ac:dyDescent="0.2">
      <c r="A13" s="47"/>
      <c r="B13" s="48"/>
      <c r="C13" s="48"/>
      <c r="D13" s="48"/>
      <c r="E13" s="49"/>
      <c r="F13" s="50"/>
      <c r="G13" s="50"/>
      <c r="H13" s="50"/>
      <c r="I13" s="50"/>
      <c r="J13" s="49"/>
      <c r="K13" s="49"/>
      <c r="L13" s="49"/>
      <c r="M13" s="49"/>
      <c r="N13" s="49"/>
      <c r="O13" s="49"/>
      <c r="P13" s="49"/>
      <c r="Q13" s="49"/>
    </row>
    <row r="14" spans="1:19" x14ac:dyDescent="0.2">
      <c r="A14" s="48"/>
      <c r="B14" s="48"/>
      <c r="C14" s="48"/>
      <c r="D14" s="48"/>
      <c r="E14" s="49"/>
      <c r="F14" s="50"/>
      <c r="G14" s="50"/>
      <c r="H14" s="50"/>
      <c r="I14" s="50"/>
      <c r="J14" s="49"/>
      <c r="K14" s="49"/>
      <c r="L14" s="49"/>
      <c r="M14" s="49"/>
      <c r="N14" s="49"/>
      <c r="O14" s="49"/>
      <c r="P14" s="49"/>
      <c r="Q14" s="49"/>
    </row>
    <row r="15" spans="1:19" x14ac:dyDescent="0.2">
      <c r="A15" s="47"/>
      <c r="B15" s="48"/>
      <c r="C15" s="48"/>
      <c r="D15" s="48"/>
      <c r="E15" s="49"/>
      <c r="F15" s="50"/>
      <c r="G15" s="50"/>
      <c r="H15" s="50"/>
      <c r="I15" s="50"/>
      <c r="J15" s="49"/>
      <c r="K15" s="49"/>
      <c r="L15" s="49"/>
      <c r="M15" s="49"/>
      <c r="N15" s="49"/>
      <c r="O15" s="49"/>
      <c r="P15" s="49"/>
      <c r="Q15" s="49"/>
    </row>
    <row r="16" spans="1:19" x14ac:dyDescent="0.2">
      <c r="A16" s="47"/>
      <c r="B16" s="48"/>
      <c r="C16" s="48"/>
      <c r="D16" s="48"/>
      <c r="E16" s="49"/>
      <c r="F16" s="50"/>
      <c r="G16" s="50"/>
      <c r="H16" s="50"/>
      <c r="I16" s="50"/>
      <c r="J16" s="49"/>
      <c r="K16" s="49"/>
      <c r="L16" s="49"/>
      <c r="M16" s="49"/>
      <c r="N16" s="49"/>
      <c r="O16" s="49"/>
      <c r="P16" s="49"/>
      <c r="Q16" s="49"/>
    </row>
    <row r="17" spans="1:17" x14ac:dyDescent="0.2">
      <c r="A17" s="48"/>
      <c r="B17" s="48"/>
      <c r="C17" s="48"/>
      <c r="D17" s="48"/>
      <c r="E17" s="49"/>
      <c r="F17" s="50"/>
      <c r="G17" s="50"/>
      <c r="H17" s="50"/>
      <c r="I17" s="50"/>
      <c r="J17" s="49"/>
      <c r="K17" s="49"/>
      <c r="L17" s="49"/>
      <c r="M17" s="49"/>
      <c r="N17" s="49"/>
      <c r="O17" s="49"/>
      <c r="P17" s="49"/>
      <c r="Q17" s="49"/>
    </row>
    <row r="18" spans="1:17" x14ac:dyDescent="0.2">
      <c r="A18" s="47"/>
      <c r="B18" s="48"/>
      <c r="C18" s="48"/>
      <c r="D18" s="48"/>
      <c r="E18" s="49"/>
      <c r="F18" s="50"/>
      <c r="G18" s="50"/>
      <c r="H18" s="50"/>
      <c r="I18" s="50"/>
      <c r="J18" s="49"/>
      <c r="K18" s="49"/>
      <c r="L18" s="49"/>
      <c r="M18" s="49"/>
      <c r="N18" s="49"/>
      <c r="O18" s="49"/>
      <c r="P18" s="49"/>
      <c r="Q18" s="49"/>
    </row>
    <row r="19" spans="1:17" x14ac:dyDescent="0.2">
      <c r="A19" s="47"/>
      <c r="B19" s="48"/>
      <c r="C19" s="48"/>
      <c r="D19" s="48"/>
      <c r="E19" s="49"/>
      <c r="F19" s="50"/>
      <c r="G19" s="50"/>
      <c r="H19" s="50"/>
      <c r="I19" s="50"/>
      <c r="J19" s="49"/>
      <c r="K19" s="49"/>
      <c r="L19" s="49"/>
      <c r="M19" s="49"/>
      <c r="N19" s="49"/>
      <c r="O19" s="49"/>
      <c r="P19" s="49"/>
      <c r="Q19" s="49"/>
    </row>
    <row r="20" spans="1:17" x14ac:dyDescent="0.2">
      <c r="A20" s="48"/>
      <c r="B20" s="48"/>
      <c r="C20" s="48"/>
      <c r="D20" s="48"/>
      <c r="E20" s="49"/>
      <c r="F20" s="50"/>
      <c r="G20" s="50"/>
      <c r="H20" s="50"/>
      <c r="I20" s="50"/>
      <c r="J20" s="49"/>
      <c r="K20" s="49"/>
      <c r="L20" s="49"/>
      <c r="M20" s="49"/>
      <c r="N20" s="49"/>
      <c r="O20" s="49"/>
      <c r="P20" s="49"/>
      <c r="Q20" s="49"/>
    </row>
    <row r="21" spans="1:17" x14ac:dyDescent="0.2">
      <c r="A21" s="47"/>
      <c r="B21" s="48"/>
      <c r="C21" s="48"/>
      <c r="D21" s="48"/>
      <c r="E21" s="49"/>
      <c r="F21" s="50"/>
      <c r="G21" s="50"/>
      <c r="H21" s="50"/>
      <c r="I21" s="50"/>
      <c r="J21" s="49"/>
      <c r="K21" s="49"/>
      <c r="L21" s="49"/>
      <c r="M21" s="49"/>
      <c r="N21" s="49"/>
      <c r="O21" s="49"/>
      <c r="P21" s="49"/>
      <c r="Q21" s="49"/>
    </row>
    <row r="22" spans="1:17" x14ac:dyDescent="0.2">
      <c r="A22" s="47"/>
      <c r="B22" s="48"/>
      <c r="C22" s="48"/>
      <c r="D22" s="48"/>
      <c r="E22" s="49"/>
      <c r="F22" s="50"/>
      <c r="G22" s="50"/>
      <c r="H22" s="50"/>
      <c r="I22" s="50"/>
      <c r="J22" s="49"/>
      <c r="K22" s="49"/>
      <c r="L22" s="49"/>
      <c r="M22" s="49"/>
      <c r="N22" s="49"/>
      <c r="O22" s="49"/>
      <c r="P22" s="49"/>
      <c r="Q22" s="49"/>
    </row>
    <row r="23" spans="1:17" x14ac:dyDescent="0.2">
      <c r="A23" s="48"/>
      <c r="B23" s="48"/>
      <c r="C23" s="48"/>
      <c r="D23" s="48"/>
      <c r="E23" s="49"/>
      <c r="F23" s="50"/>
      <c r="G23" s="50"/>
      <c r="H23" s="50"/>
      <c r="I23" s="50"/>
      <c r="J23" s="49"/>
      <c r="K23" s="49"/>
      <c r="L23" s="49"/>
      <c r="M23" s="49"/>
      <c r="N23" s="49"/>
      <c r="O23" s="49"/>
      <c r="P23" s="49"/>
      <c r="Q23" s="49"/>
    </row>
    <row r="24" spans="1:17" x14ac:dyDescent="0.2">
      <c r="A24" s="47"/>
      <c r="B24" s="48"/>
      <c r="C24" s="48"/>
      <c r="D24" s="48"/>
      <c r="E24" s="49"/>
      <c r="F24" s="50"/>
      <c r="G24" s="50"/>
      <c r="H24" s="50"/>
      <c r="I24" s="50"/>
      <c r="J24" s="49"/>
      <c r="K24" s="49"/>
      <c r="L24" s="49"/>
      <c r="M24" s="49"/>
      <c r="N24" s="49"/>
      <c r="O24" s="49"/>
      <c r="P24" s="49"/>
      <c r="Q24" s="49"/>
    </row>
    <row r="25" spans="1:17" x14ac:dyDescent="0.2">
      <c r="A25" s="47"/>
      <c r="B25" s="48"/>
      <c r="C25" s="48"/>
      <c r="D25" s="48"/>
      <c r="E25" s="49"/>
      <c r="F25" s="50"/>
      <c r="G25" s="50"/>
      <c r="H25" s="50"/>
      <c r="I25" s="50"/>
      <c r="J25" s="49"/>
      <c r="K25" s="49"/>
      <c r="L25" s="49"/>
      <c r="M25" s="49"/>
      <c r="N25" s="49"/>
      <c r="O25" s="49"/>
      <c r="P25" s="49"/>
      <c r="Q25" s="49"/>
    </row>
    <row r="26" spans="1:17" x14ac:dyDescent="0.2">
      <c r="A26" s="48"/>
      <c r="B26" s="48"/>
      <c r="C26" s="48"/>
      <c r="D26" s="48"/>
      <c r="E26" s="49"/>
      <c r="F26" s="50"/>
      <c r="G26" s="50"/>
      <c r="H26" s="50"/>
      <c r="I26" s="50"/>
      <c r="J26" s="49"/>
      <c r="K26" s="49"/>
      <c r="L26" s="49"/>
      <c r="M26" s="49"/>
      <c r="N26" s="49"/>
      <c r="O26" s="49"/>
      <c r="P26" s="49"/>
      <c r="Q26" s="49"/>
    </row>
    <row r="27" spans="1:17" x14ac:dyDescent="0.2">
      <c r="A27" s="47"/>
      <c r="B27" s="48"/>
      <c r="C27" s="48"/>
      <c r="D27" s="48"/>
      <c r="E27" s="49"/>
      <c r="F27" s="50"/>
      <c r="G27" s="50"/>
      <c r="H27" s="50"/>
      <c r="I27" s="50"/>
      <c r="J27" s="49"/>
      <c r="K27" s="49"/>
      <c r="L27" s="49"/>
      <c r="M27" s="49"/>
      <c r="N27" s="49"/>
      <c r="O27" s="49"/>
      <c r="P27" s="49"/>
      <c r="Q27" s="49"/>
    </row>
    <row r="28" spans="1:17" x14ac:dyDescent="0.2">
      <c r="A28" s="47"/>
      <c r="B28" s="48"/>
      <c r="C28" s="48"/>
      <c r="D28" s="48"/>
      <c r="E28" s="49"/>
      <c r="F28" s="50"/>
      <c r="G28" s="50"/>
      <c r="H28" s="50"/>
      <c r="I28" s="50"/>
      <c r="J28" s="49"/>
      <c r="K28" s="49"/>
      <c r="L28" s="49"/>
      <c r="M28" s="49"/>
      <c r="N28" s="49"/>
      <c r="O28" s="49"/>
      <c r="P28" s="49"/>
      <c r="Q28" s="49"/>
    </row>
    <row r="29" spans="1:17" x14ac:dyDescent="0.2">
      <c r="A29" s="48"/>
      <c r="B29" s="48"/>
      <c r="C29" s="48"/>
      <c r="D29" s="48"/>
      <c r="E29" s="49"/>
      <c r="F29" s="50"/>
      <c r="G29" s="50"/>
      <c r="H29" s="50"/>
      <c r="I29" s="50"/>
      <c r="J29" s="49"/>
      <c r="K29" s="49"/>
      <c r="L29" s="49"/>
      <c r="M29" s="49"/>
      <c r="N29" s="49"/>
      <c r="O29" s="49"/>
      <c r="P29" s="49"/>
      <c r="Q29" s="49"/>
    </row>
    <row r="30" spans="1:17" x14ac:dyDescent="0.2">
      <c r="A30" s="47"/>
      <c r="B30" s="48"/>
      <c r="C30" s="48"/>
      <c r="D30" s="48"/>
      <c r="E30" s="49"/>
      <c r="F30" s="50"/>
      <c r="G30" s="50"/>
      <c r="H30" s="50"/>
      <c r="I30" s="50"/>
      <c r="J30" s="49"/>
      <c r="K30" s="49"/>
      <c r="L30" s="49"/>
      <c r="M30" s="49"/>
      <c r="N30" s="49"/>
      <c r="O30" s="49"/>
      <c r="P30" s="49"/>
      <c r="Q30" s="49"/>
    </row>
    <row r="31" spans="1:17" x14ac:dyDescent="0.2">
      <c r="A31" s="47"/>
      <c r="B31" s="48"/>
      <c r="C31" s="48"/>
      <c r="D31" s="48"/>
      <c r="E31" s="49"/>
      <c r="F31" s="50"/>
      <c r="G31" s="50"/>
      <c r="H31" s="50"/>
      <c r="I31" s="50"/>
      <c r="J31" s="49"/>
      <c r="K31" s="49"/>
      <c r="L31" s="49"/>
      <c r="M31" s="49"/>
      <c r="N31" s="49"/>
      <c r="O31" s="49"/>
      <c r="P31" s="49"/>
      <c r="Q31" s="49"/>
    </row>
    <row r="32" spans="1:17" x14ac:dyDescent="0.2">
      <c r="A32" s="48"/>
      <c r="B32" s="48"/>
      <c r="C32" s="48"/>
      <c r="D32" s="48"/>
      <c r="E32" s="49"/>
      <c r="F32" s="50"/>
      <c r="G32" s="50"/>
      <c r="H32" s="50"/>
      <c r="I32" s="50"/>
      <c r="J32" s="49"/>
      <c r="K32" s="49"/>
      <c r="L32" s="49"/>
      <c r="M32" s="49"/>
      <c r="N32" s="49"/>
      <c r="O32" s="49"/>
      <c r="P32" s="49"/>
      <c r="Q32" s="49"/>
    </row>
    <row r="33" spans="1:17" x14ac:dyDescent="0.2">
      <c r="A33" s="47"/>
      <c r="B33" s="48"/>
      <c r="C33" s="48"/>
      <c r="D33" s="48"/>
      <c r="E33" s="49"/>
      <c r="F33" s="50"/>
      <c r="G33" s="50"/>
      <c r="H33" s="50"/>
      <c r="I33" s="50"/>
      <c r="J33" s="49"/>
      <c r="K33" s="49"/>
      <c r="L33" s="49"/>
      <c r="M33" s="49"/>
      <c r="N33" s="49"/>
      <c r="O33" s="49"/>
      <c r="P33" s="49"/>
      <c r="Q33" s="49"/>
    </row>
    <row r="34" spans="1:17" x14ac:dyDescent="0.2">
      <c r="A34" s="47"/>
      <c r="B34" s="48"/>
      <c r="C34" s="48"/>
      <c r="D34" s="48"/>
      <c r="E34" s="49"/>
      <c r="F34" s="50"/>
      <c r="G34" s="50"/>
      <c r="H34" s="50"/>
      <c r="I34" s="50"/>
      <c r="J34" s="49"/>
      <c r="K34" s="49"/>
      <c r="L34" s="49"/>
      <c r="M34" s="49"/>
      <c r="N34" s="49"/>
      <c r="O34" s="49"/>
      <c r="P34" s="49"/>
      <c r="Q34" s="49"/>
    </row>
    <row r="35" spans="1:17" x14ac:dyDescent="0.2">
      <c r="A35" s="47"/>
      <c r="B35" s="48"/>
      <c r="C35" s="48"/>
      <c r="D35" s="48"/>
      <c r="E35" s="49"/>
      <c r="F35" s="50"/>
      <c r="G35" s="50"/>
      <c r="H35" s="50"/>
      <c r="I35" s="50"/>
      <c r="J35" s="49"/>
      <c r="K35" s="49"/>
      <c r="L35" s="49"/>
      <c r="M35" s="49"/>
      <c r="N35" s="49"/>
      <c r="O35" s="49"/>
      <c r="P35" s="49"/>
      <c r="Q35" s="49"/>
    </row>
    <row r="36" spans="1:17" x14ac:dyDescent="0.2">
      <c r="A36" s="47"/>
      <c r="B36" s="48"/>
      <c r="C36" s="48"/>
      <c r="D36" s="48"/>
      <c r="E36" s="49"/>
      <c r="F36" s="50"/>
      <c r="G36" s="50"/>
      <c r="H36" s="50"/>
      <c r="I36" s="50"/>
      <c r="J36" s="49"/>
      <c r="K36" s="49"/>
      <c r="L36" s="49"/>
      <c r="M36" s="49"/>
      <c r="N36" s="49"/>
      <c r="O36" s="49"/>
      <c r="P36" s="49"/>
      <c r="Q36" s="49"/>
    </row>
    <row r="37" spans="1:17" x14ac:dyDescent="0.2">
      <c r="A37" s="47"/>
      <c r="B37" s="48"/>
      <c r="C37" s="48"/>
      <c r="D37" s="48"/>
      <c r="E37" s="49"/>
      <c r="F37" s="50"/>
      <c r="G37" s="50"/>
      <c r="H37" s="50"/>
      <c r="I37" s="50"/>
      <c r="J37" s="49"/>
      <c r="K37" s="49"/>
      <c r="L37" s="49"/>
      <c r="M37" s="49"/>
      <c r="N37" s="49"/>
      <c r="O37" s="49"/>
      <c r="P37" s="49"/>
      <c r="Q37" s="49"/>
    </row>
    <row r="38" spans="1:17" x14ac:dyDescent="0.2">
      <c r="A38" s="47"/>
      <c r="B38" s="48"/>
      <c r="C38" s="48"/>
      <c r="D38" s="48"/>
      <c r="E38" s="49"/>
      <c r="F38" s="50"/>
      <c r="G38" s="50"/>
      <c r="H38" s="50"/>
      <c r="I38" s="50"/>
      <c r="J38" s="49"/>
      <c r="K38" s="49"/>
      <c r="L38" s="49"/>
      <c r="M38" s="49"/>
      <c r="N38" s="49"/>
      <c r="O38" s="49"/>
      <c r="P38" s="49"/>
      <c r="Q38" s="49"/>
    </row>
    <row r="39" spans="1:17" x14ac:dyDescent="0.2">
      <c r="A39" s="47"/>
      <c r="B39" s="48"/>
      <c r="C39" s="48"/>
      <c r="D39" s="48"/>
      <c r="E39" s="49"/>
      <c r="F39" s="50"/>
      <c r="G39" s="50"/>
      <c r="H39" s="50"/>
      <c r="I39" s="50"/>
      <c r="J39" s="49"/>
      <c r="K39" s="49"/>
      <c r="L39" s="49"/>
      <c r="M39" s="49"/>
      <c r="N39" s="49"/>
      <c r="O39" s="49"/>
      <c r="P39" s="49"/>
      <c r="Q39" s="49"/>
    </row>
    <row r="40" spans="1:17" x14ac:dyDescent="0.2">
      <c r="A40" s="47"/>
      <c r="B40" s="48"/>
      <c r="C40" s="48"/>
      <c r="D40" s="48"/>
      <c r="E40" s="49"/>
      <c r="F40" s="50"/>
      <c r="G40" s="50"/>
      <c r="H40" s="50"/>
      <c r="I40" s="50"/>
      <c r="J40" s="49"/>
      <c r="K40" s="49"/>
      <c r="L40" s="49"/>
      <c r="M40" s="49"/>
      <c r="N40" s="49"/>
      <c r="O40" s="49"/>
      <c r="P40" s="49"/>
      <c r="Q40" s="49"/>
    </row>
    <row r="41" spans="1:17" x14ac:dyDescent="0.2">
      <c r="A41" s="48"/>
      <c r="B41" s="48"/>
      <c r="C41" s="48"/>
      <c r="D41" s="48"/>
      <c r="E41" s="49"/>
      <c r="F41" s="50"/>
      <c r="G41" s="50"/>
      <c r="H41" s="50"/>
      <c r="I41" s="50"/>
      <c r="J41" s="49"/>
      <c r="K41" s="49"/>
      <c r="L41" s="49"/>
      <c r="M41" s="49"/>
      <c r="N41" s="49"/>
      <c r="O41" s="49"/>
      <c r="P41" s="49"/>
      <c r="Q41" s="49"/>
    </row>
    <row r="42" spans="1:17" x14ac:dyDescent="0.2">
      <c r="A42" s="47"/>
      <c r="B42" s="48"/>
      <c r="C42" s="48"/>
      <c r="D42" s="48"/>
      <c r="E42" s="49"/>
      <c r="F42" s="50"/>
      <c r="G42" s="50"/>
      <c r="H42" s="50"/>
      <c r="I42" s="50"/>
      <c r="J42" s="49"/>
      <c r="K42" s="49"/>
      <c r="L42" s="49"/>
      <c r="M42" s="49"/>
      <c r="N42" s="49"/>
      <c r="O42" s="49"/>
      <c r="P42" s="49"/>
      <c r="Q42" s="49"/>
    </row>
    <row r="43" spans="1:17" x14ac:dyDescent="0.2">
      <c r="A43" s="47"/>
      <c r="B43" s="48"/>
      <c r="C43" s="48"/>
      <c r="D43" s="48"/>
      <c r="E43" s="49"/>
      <c r="F43" s="50"/>
      <c r="G43" s="50"/>
      <c r="H43" s="50"/>
      <c r="I43" s="50"/>
      <c r="J43" s="49"/>
      <c r="K43" s="49"/>
      <c r="L43" s="49"/>
      <c r="M43" s="49"/>
      <c r="N43" s="49"/>
      <c r="O43" s="49"/>
      <c r="P43" s="49"/>
      <c r="Q43" s="49"/>
    </row>
    <row r="44" spans="1:17" x14ac:dyDescent="0.2">
      <c r="A44" s="48"/>
      <c r="B44" s="48"/>
      <c r="C44" s="48"/>
      <c r="D44" s="48"/>
      <c r="E44" s="49"/>
      <c r="F44" s="50"/>
      <c r="G44" s="50"/>
      <c r="H44" s="50"/>
      <c r="I44" s="50"/>
      <c r="J44" s="49"/>
      <c r="K44" s="49"/>
      <c r="L44" s="49"/>
      <c r="M44" s="49"/>
      <c r="N44" s="49"/>
      <c r="O44" s="49"/>
      <c r="P44" s="49"/>
      <c r="Q44" s="49"/>
    </row>
    <row r="45" spans="1:17" hidden="1" x14ac:dyDescent="0.2">
      <c r="A45" s="47"/>
      <c r="B45" s="48"/>
      <c r="C45" s="48"/>
      <c r="D45" s="48"/>
      <c r="E45" s="49"/>
      <c r="F45" s="50"/>
      <c r="G45" s="50"/>
      <c r="H45" s="50"/>
      <c r="I45" s="50"/>
      <c r="J45" s="49"/>
      <c r="K45" s="49"/>
      <c r="L45" s="49"/>
      <c r="M45" s="49"/>
      <c r="N45" s="49"/>
      <c r="O45" s="49"/>
      <c r="P45" s="49"/>
      <c r="Q45" s="49"/>
    </row>
    <row r="46" spans="1:17" hidden="1" x14ac:dyDescent="0.2">
      <c r="A46" s="47"/>
      <c r="B46" s="48"/>
      <c r="C46" s="48"/>
      <c r="D46" s="48"/>
      <c r="E46" s="49"/>
      <c r="F46" s="50"/>
      <c r="G46" s="50"/>
      <c r="H46" s="50"/>
      <c r="I46" s="50"/>
      <c r="J46" s="49"/>
      <c r="K46" s="49"/>
      <c r="L46" s="49"/>
      <c r="M46" s="49"/>
      <c r="N46" s="49"/>
      <c r="O46" s="49"/>
      <c r="P46" s="49"/>
      <c r="Q46" s="49"/>
    </row>
    <row r="47" spans="1:17" x14ac:dyDescent="0.2">
      <c r="A47" s="48"/>
      <c r="B47" s="48"/>
      <c r="C47" s="48"/>
      <c r="D47" s="48"/>
      <c r="E47" s="49"/>
      <c r="F47" s="50"/>
      <c r="G47" s="50"/>
      <c r="H47" s="50"/>
      <c r="I47" s="50"/>
      <c r="J47" s="49"/>
      <c r="K47" s="49"/>
      <c r="L47" s="49"/>
      <c r="M47" s="49"/>
      <c r="N47" s="49"/>
      <c r="O47" s="49"/>
      <c r="P47" s="49"/>
      <c r="Q47" s="49"/>
    </row>
    <row r="48" spans="1:17" x14ac:dyDescent="0.2">
      <c r="A48" s="48"/>
      <c r="B48" s="48"/>
      <c r="C48" s="48"/>
      <c r="D48" s="48"/>
      <c r="E48" s="49"/>
      <c r="F48" s="50"/>
      <c r="G48" s="50"/>
      <c r="H48" s="50"/>
      <c r="I48" s="50"/>
      <c r="J48" s="49"/>
      <c r="K48" s="49"/>
      <c r="L48" s="49"/>
      <c r="M48" s="49"/>
      <c r="N48" s="49"/>
      <c r="O48" s="49"/>
      <c r="P48" s="49"/>
      <c r="Q48" s="49"/>
    </row>
    <row r="49" spans="1:17" x14ac:dyDescent="0.2">
      <c r="A49" s="48"/>
      <c r="B49" s="48"/>
      <c r="C49" s="48"/>
      <c r="D49" s="48"/>
      <c r="E49" s="49"/>
      <c r="F49" s="50"/>
      <c r="G49" s="50"/>
      <c r="H49" s="50"/>
      <c r="I49" s="50"/>
      <c r="J49" s="49"/>
      <c r="K49" s="49"/>
      <c r="L49" s="49"/>
      <c r="M49" s="49"/>
      <c r="N49" s="49"/>
      <c r="O49" s="49"/>
      <c r="P49" s="49"/>
      <c r="Q49" s="49"/>
    </row>
    <row r="50" spans="1:17" x14ac:dyDescent="0.2">
      <c r="A50" s="48"/>
      <c r="B50" s="48"/>
      <c r="C50" s="48"/>
      <c r="D50" s="48"/>
      <c r="E50" s="49"/>
      <c r="F50" s="50"/>
      <c r="G50" s="50"/>
      <c r="H50" s="50"/>
      <c r="I50" s="50"/>
      <c r="J50" s="49"/>
      <c r="K50" s="49"/>
      <c r="L50" s="49"/>
      <c r="M50" s="49"/>
      <c r="N50" s="49"/>
      <c r="O50" s="49"/>
      <c r="P50" s="49"/>
      <c r="Q50" s="49"/>
    </row>
    <row r="51" spans="1:17" x14ac:dyDescent="0.2">
      <c r="A51" s="48"/>
      <c r="B51" s="48"/>
      <c r="C51" s="48"/>
      <c r="D51" s="48"/>
      <c r="E51" s="49"/>
      <c r="F51" s="50"/>
      <c r="G51" s="50"/>
      <c r="H51" s="50"/>
      <c r="I51" s="50"/>
      <c r="J51" s="49"/>
      <c r="K51" s="49"/>
      <c r="L51" s="49"/>
      <c r="M51" s="49"/>
      <c r="N51" s="49"/>
      <c r="O51" s="49"/>
      <c r="P51" s="49"/>
      <c r="Q51" s="49"/>
    </row>
    <row r="52" spans="1:17" x14ac:dyDescent="0.2">
      <c r="A52" s="48"/>
      <c r="B52" s="48"/>
      <c r="C52" s="48"/>
      <c r="D52" s="48"/>
      <c r="E52" s="49"/>
      <c r="F52" s="50"/>
      <c r="G52" s="50"/>
      <c r="H52" s="50"/>
      <c r="I52" s="50"/>
      <c r="J52" s="49"/>
      <c r="K52" s="49"/>
      <c r="L52" s="49"/>
      <c r="M52" s="49"/>
      <c r="N52" s="49"/>
      <c r="O52" s="49"/>
      <c r="P52" s="49"/>
      <c r="Q52" s="49"/>
    </row>
    <row r="53" spans="1:17" x14ac:dyDescent="0.2">
      <c r="A53" s="48"/>
      <c r="B53" s="48"/>
      <c r="C53" s="48"/>
      <c r="D53" s="48"/>
      <c r="E53" s="49"/>
      <c r="F53" s="50"/>
      <c r="G53" s="50"/>
      <c r="H53" s="50"/>
      <c r="I53" s="50"/>
      <c r="J53" s="49"/>
      <c r="K53" s="49"/>
      <c r="L53" s="49"/>
      <c r="M53" s="49"/>
      <c r="N53" s="49"/>
      <c r="O53" s="49"/>
      <c r="P53" s="49"/>
      <c r="Q53" s="49"/>
    </row>
    <row r="54" spans="1:17" hidden="1" x14ac:dyDescent="0.2">
      <c r="A54" s="48"/>
      <c r="B54" s="48"/>
      <c r="C54" s="48"/>
      <c r="D54" s="48"/>
      <c r="E54" s="49"/>
      <c r="F54" s="50"/>
      <c r="G54" s="50"/>
      <c r="H54" s="50"/>
      <c r="I54" s="50"/>
      <c r="J54" s="49"/>
      <c r="K54" s="49"/>
      <c r="L54" s="49"/>
      <c r="M54" s="49"/>
      <c r="N54" s="49"/>
      <c r="O54" s="49"/>
      <c r="P54" s="49"/>
      <c r="Q54" s="49"/>
    </row>
    <row r="55" spans="1:17" x14ac:dyDescent="0.2">
      <c r="A55" s="48"/>
      <c r="B55" s="48"/>
      <c r="C55" s="48"/>
      <c r="D55" s="48"/>
      <c r="E55" s="49"/>
      <c r="F55" s="50"/>
      <c r="G55" s="50"/>
      <c r="H55" s="50"/>
      <c r="I55" s="50"/>
      <c r="J55" s="49"/>
      <c r="K55" s="49"/>
      <c r="L55" s="49"/>
      <c r="M55" s="49"/>
      <c r="N55" s="49"/>
      <c r="O55" s="49"/>
      <c r="P55" s="49"/>
      <c r="Q55" s="49"/>
    </row>
    <row r="56" spans="1:17" hidden="1" x14ac:dyDescent="0.2">
      <c r="A56" s="48"/>
      <c r="B56" s="48"/>
      <c r="C56" s="48"/>
      <c r="D56" s="48"/>
      <c r="E56" s="49"/>
      <c r="F56" s="50"/>
      <c r="G56" s="50"/>
      <c r="H56" s="50"/>
      <c r="I56" s="50"/>
      <c r="J56" s="49"/>
      <c r="K56" s="49"/>
      <c r="L56" s="49"/>
      <c r="M56" s="49"/>
      <c r="N56" s="49"/>
      <c r="O56" s="49"/>
      <c r="P56" s="49"/>
      <c r="Q56" s="49"/>
    </row>
    <row r="57" spans="1:17" x14ac:dyDescent="0.2">
      <c r="A57" s="48"/>
      <c r="B57" s="48"/>
      <c r="C57" s="48"/>
      <c r="D57" s="48"/>
      <c r="E57" s="49"/>
      <c r="F57" s="50"/>
      <c r="G57" s="50"/>
      <c r="H57" s="50"/>
      <c r="I57" s="50"/>
      <c r="J57" s="49"/>
      <c r="K57" s="49"/>
      <c r="L57" s="49"/>
      <c r="M57" s="49"/>
      <c r="N57" s="49"/>
      <c r="O57" s="49"/>
      <c r="P57" s="49"/>
      <c r="Q57" s="49"/>
    </row>
    <row r="58" spans="1:17" hidden="1" x14ac:dyDescent="0.2">
      <c r="A58" s="47"/>
      <c r="B58" s="48"/>
      <c r="C58" s="48"/>
      <c r="D58" s="48"/>
      <c r="E58" s="49"/>
      <c r="F58" s="50"/>
      <c r="G58" s="50"/>
      <c r="H58" s="50"/>
      <c r="I58" s="50"/>
      <c r="J58" s="49"/>
      <c r="K58" s="49"/>
      <c r="L58" s="49"/>
      <c r="M58" s="49"/>
      <c r="N58" s="49"/>
      <c r="O58" s="49"/>
      <c r="P58" s="49"/>
      <c r="Q58" s="49"/>
    </row>
    <row r="59" spans="1:17" x14ac:dyDescent="0.2">
      <c r="A59" s="47"/>
      <c r="B59" s="48"/>
      <c r="C59" s="48"/>
      <c r="D59" s="48"/>
      <c r="E59" s="49"/>
      <c r="F59" s="50"/>
      <c r="G59" s="50"/>
      <c r="H59" s="50"/>
      <c r="I59" s="50"/>
      <c r="J59" s="49"/>
      <c r="K59" s="49"/>
      <c r="L59" s="49"/>
      <c r="M59" s="49"/>
      <c r="N59" s="49"/>
      <c r="O59" s="49"/>
      <c r="P59" s="49"/>
      <c r="Q59" s="49"/>
    </row>
    <row r="60" spans="1:17" x14ac:dyDescent="0.2">
      <c r="A60" s="47"/>
      <c r="B60" s="48"/>
      <c r="C60" s="48"/>
      <c r="D60" s="48"/>
      <c r="E60" s="49"/>
      <c r="F60" s="50"/>
      <c r="G60" s="50"/>
      <c r="H60" s="50"/>
      <c r="I60" s="50"/>
      <c r="J60" s="49"/>
      <c r="K60" s="49"/>
      <c r="L60" s="49"/>
      <c r="M60" s="49"/>
      <c r="N60" s="49"/>
      <c r="O60" s="49"/>
      <c r="P60" s="49"/>
      <c r="Q60" s="49"/>
    </row>
    <row r="61" spans="1:17" x14ac:dyDescent="0.2">
      <c r="A61" s="47"/>
      <c r="B61" s="48"/>
      <c r="C61" s="48"/>
      <c r="D61" s="48"/>
      <c r="E61" s="49"/>
      <c r="F61" s="50"/>
      <c r="G61" s="50"/>
      <c r="H61" s="50"/>
      <c r="I61" s="50"/>
      <c r="J61" s="49"/>
      <c r="K61" s="49"/>
      <c r="L61" s="49"/>
      <c r="M61" s="49"/>
      <c r="N61" s="49"/>
      <c r="O61" s="49"/>
      <c r="P61" s="49"/>
      <c r="Q61" s="49"/>
    </row>
    <row r="62" spans="1:17" x14ac:dyDescent="0.2">
      <c r="A62" s="47"/>
      <c r="B62" s="48"/>
      <c r="C62" s="48"/>
      <c r="D62" s="48"/>
      <c r="E62" s="49"/>
      <c r="F62" s="50"/>
      <c r="G62" s="50"/>
      <c r="H62" s="50"/>
      <c r="I62" s="50"/>
      <c r="J62" s="49"/>
      <c r="K62" s="49"/>
      <c r="L62" s="49"/>
      <c r="M62" s="49"/>
      <c r="N62" s="49"/>
      <c r="O62" s="49"/>
      <c r="P62" s="49"/>
      <c r="Q62" s="49"/>
    </row>
    <row r="63" spans="1:17" x14ac:dyDescent="0.2">
      <c r="A63" s="47"/>
      <c r="B63" s="48"/>
      <c r="C63" s="48"/>
      <c r="D63" s="48"/>
      <c r="E63" s="49"/>
      <c r="F63" s="50"/>
      <c r="G63" s="50"/>
      <c r="H63" s="50"/>
      <c r="I63" s="50"/>
      <c r="J63" s="49"/>
      <c r="K63" s="49"/>
      <c r="L63" s="49"/>
      <c r="M63" s="49"/>
      <c r="N63" s="49"/>
      <c r="O63" s="49"/>
      <c r="P63" s="49"/>
      <c r="Q63" s="49"/>
    </row>
    <row r="64" spans="1:17" x14ac:dyDescent="0.2">
      <c r="A64" s="47"/>
      <c r="B64" s="48"/>
      <c r="C64" s="48"/>
      <c r="D64" s="48"/>
      <c r="E64" s="49"/>
      <c r="F64" s="50"/>
      <c r="G64" s="50"/>
      <c r="H64" s="50"/>
      <c r="I64" s="50"/>
      <c r="J64" s="49"/>
      <c r="K64" s="49"/>
      <c r="L64" s="49"/>
      <c r="M64" s="49"/>
      <c r="N64" s="49"/>
      <c r="O64" s="49"/>
      <c r="P64" s="49"/>
      <c r="Q64" s="49"/>
    </row>
    <row r="65" spans="1:17" x14ac:dyDescent="0.2">
      <c r="A65" s="47"/>
      <c r="B65" s="48"/>
      <c r="C65" s="48"/>
      <c r="D65" s="48"/>
      <c r="E65" s="49"/>
      <c r="F65" s="50"/>
      <c r="G65" s="50"/>
      <c r="H65" s="50"/>
      <c r="I65" s="50"/>
      <c r="J65" s="49"/>
      <c r="K65" s="49"/>
      <c r="L65" s="49"/>
      <c r="M65" s="49"/>
      <c r="N65" s="49"/>
      <c r="O65" s="49"/>
      <c r="P65" s="49"/>
      <c r="Q65" s="49"/>
    </row>
    <row r="66" spans="1:17" x14ac:dyDescent="0.2">
      <c r="A66" s="47"/>
      <c r="B66" s="48"/>
      <c r="C66" s="48"/>
      <c r="D66" s="48"/>
      <c r="E66" s="49"/>
      <c r="F66" s="50"/>
      <c r="G66" s="50"/>
      <c r="H66" s="50"/>
      <c r="I66" s="50"/>
      <c r="J66" s="49"/>
      <c r="K66" s="49"/>
      <c r="L66" s="49"/>
      <c r="M66" s="49"/>
      <c r="N66" s="49"/>
      <c r="O66" s="49"/>
      <c r="P66" s="49"/>
      <c r="Q66" s="49"/>
    </row>
  </sheetData>
  <sortState ref="A14:X60">
    <sortCondition descending="1" ref="Q14:Q60"/>
  </sortState>
  <conditionalFormatting sqref="A45:Q66">
    <cfRule type="expression" dxfId="0" priority="55" stopIfTrue="1">
      <formula>$N45="E85"</formula>
    </cfRule>
  </conditionalFormatting>
  <printOptions horizontalCentered="1"/>
  <pageMargins left="0.74803149606299213" right="0.74803149606299213" top="1.1417322834645669" bottom="0.98425196850393704" header="0.51181102362204722" footer="0.51181102362204722"/>
  <pageSetup paperSize="9" scale="64" fitToHeight="2" orientation="landscape" r:id="rId1"/>
  <headerFooter alignWithMargins="0">
    <oddHeader>&amp;L&amp;"Times New Roman,Grassetto"&amp;24Endurance &amp;&amp; Efficiency Event&amp;R&amp;G</oddHeader>
    <oddFooter>&amp;L&amp;"Times New Roman,Normale"&amp;11Formula SAE Italy 2016 - Class 1C Official Results&amp;R&amp;"Times New Roman,Normale"&amp;11Varano de' Melegari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showGridLines="0" tabSelected="1" zoomScaleNormal="100" workbookViewId="0">
      <selection activeCell="P7" sqref="P7"/>
    </sheetView>
  </sheetViews>
  <sheetFormatPr defaultColWidth="11" defaultRowHeight="12.75" x14ac:dyDescent="0.2"/>
  <cols>
    <col min="1" max="1" width="6" customWidth="1"/>
    <col min="2" max="2" width="5.875" customWidth="1"/>
    <col min="3" max="3" width="24.625" customWidth="1"/>
    <col min="4" max="4" width="33.625" bestFit="1" customWidth="1"/>
    <col min="5" max="5" width="10" customWidth="1"/>
    <col min="6" max="14" width="9.625" customWidth="1"/>
  </cols>
  <sheetData>
    <row r="1" spans="1:16" ht="26.25" thickBot="1" x14ac:dyDescent="0.25">
      <c r="A1" s="46" t="s">
        <v>22</v>
      </c>
      <c r="B1" s="64" t="s">
        <v>23</v>
      </c>
      <c r="C1" s="64" t="s">
        <v>28</v>
      </c>
      <c r="D1" s="64" t="s">
        <v>29</v>
      </c>
      <c r="E1" s="55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2</v>
      </c>
      <c r="L1" s="46" t="s">
        <v>47</v>
      </c>
      <c r="M1" s="46" t="s">
        <v>26</v>
      </c>
      <c r="N1" s="46" t="s">
        <v>3</v>
      </c>
      <c r="P1" s="71" t="s">
        <v>48</v>
      </c>
    </row>
    <row r="2" spans="1:16" x14ac:dyDescent="0.2">
      <c r="A2" s="48"/>
      <c r="B2" s="48"/>
      <c r="C2" s="48"/>
      <c r="D2" s="48"/>
      <c r="E2" s="51"/>
      <c r="F2" s="51"/>
      <c r="G2" s="51"/>
      <c r="H2" s="51"/>
      <c r="I2" s="51"/>
      <c r="J2" s="51"/>
      <c r="K2" s="51"/>
      <c r="L2" s="51"/>
      <c r="M2" s="51"/>
      <c r="N2" s="51"/>
      <c r="P2">
        <f>SUM(E2:L2)-M2</f>
        <v>0</v>
      </c>
    </row>
    <row r="3" spans="1:16" x14ac:dyDescent="0.2">
      <c r="A3" s="47"/>
      <c r="B3" s="48"/>
      <c r="C3" s="48"/>
      <c r="D3" s="48"/>
      <c r="E3" s="51"/>
      <c r="F3" s="51"/>
      <c r="G3" s="51"/>
      <c r="H3" s="51"/>
      <c r="I3" s="51"/>
      <c r="J3" s="51"/>
      <c r="K3" s="51"/>
      <c r="L3" s="51"/>
      <c r="M3" s="51"/>
      <c r="N3" s="51"/>
    </row>
    <row r="4" spans="1:16" x14ac:dyDescent="0.2">
      <c r="A4" s="47"/>
      <c r="B4" s="48"/>
      <c r="C4" s="48"/>
      <c r="D4" s="48"/>
      <c r="E4" s="51"/>
      <c r="F4" s="51"/>
      <c r="G4" s="51"/>
      <c r="H4" s="51"/>
      <c r="I4" s="51"/>
      <c r="J4" s="51"/>
      <c r="K4" s="51"/>
      <c r="L4" s="51"/>
      <c r="M4" s="51"/>
      <c r="N4" s="51"/>
    </row>
    <row r="5" spans="1:16" x14ac:dyDescent="0.2">
      <c r="A5" s="48"/>
      <c r="B5" s="48"/>
      <c r="C5" s="48"/>
      <c r="D5" s="48"/>
      <c r="E5" s="51"/>
      <c r="F5" s="51"/>
      <c r="G5" s="51"/>
      <c r="H5" s="51"/>
      <c r="I5" s="51"/>
      <c r="J5" s="51"/>
      <c r="K5" s="51"/>
      <c r="L5" s="51"/>
      <c r="M5" s="51"/>
      <c r="N5" s="51"/>
    </row>
    <row r="6" spans="1:16" x14ac:dyDescent="0.2">
      <c r="A6" s="47"/>
      <c r="B6" s="48"/>
      <c r="C6" s="48"/>
      <c r="D6" s="48"/>
      <c r="E6" s="51"/>
      <c r="F6" s="51"/>
      <c r="G6" s="51"/>
      <c r="H6" s="51"/>
      <c r="I6" s="51"/>
      <c r="J6" s="51"/>
      <c r="K6" s="51"/>
      <c r="L6" s="51"/>
      <c r="M6" s="51"/>
      <c r="N6" s="51"/>
    </row>
    <row r="7" spans="1:16" x14ac:dyDescent="0.2">
      <c r="A7" s="47"/>
      <c r="B7" s="48"/>
      <c r="C7" s="48"/>
      <c r="D7" s="48"/>
      <c r="E7" s="51"/>
      <c r="F7" s="51"/>
      <c r="G7" s="51"/>
      <c r="H7" s="51"/>
      <c r="I7" s="51"/>
      <c r="J7" s="51"/>
      <c r="K7" s="51"/>
      <c r="L7" s="51"/>
      <c r="M7" s="51"/>
      <c r="N7" s="51"/>
    </row>
    <row r="8" spans="1:16" x14ac:dyDescent="0.2">
      <c r="A8" s="48"/>
      <c r="B8" s="48"/>
      <c r="C8" s="48"/>
      <c r="D8" s="48"/>
      <c r="E8" s="51"/>
      <c r="F8" s="51"/>
      <c r="G8" s="51"/>
      <c r="H8" s="51"/>
      <c r="I8" s="51"/>
      <c r="J8" s="51"/>
      <c r="K8" s="51"/>
      <c r="L8" s="51"/>
      <c r="M8" s="51"/>
      <c r="N8" s="51"/>
    </row>
    <row r="9" spans="1:16" x14ac:dyDescent="0.2">
      <c r="A9" s="47"/>
      <c r="B9" s="48"/>
      <c r="C9" s="48"/>
      <c r="D9" s="48"/>
      <c r="E9" s="51"/>
      <c r="F9" s="51"/>
      <c r="G9" s="51"/>
      <c r="H9" s="51"/>
      <c r="I9" s="51"/>
      <c r="J9" s="51"/>
      <c r="K9" s="51"/>
      <c r="L9" s="51"/>
      <c r="M9" s="51"/>
      <c r="N9" s="51"/>
    </row>
    <row r="10" spans="1:16" x14ac:dyDescent="0.2">
      <c r="A10" s="47"/>
      <c r="B10" s="48"/>
      <c r="C10" s="48"/>
      <c r="D10" s="48"/>
      <c r="E10" s="51"/>
      <c r="F10" s="51"/>
      <c r="G10" s="51"/>
      <c r="H10" s="51"/>
      <c r="I10" s="51"/>
      <c r="J10" s="51"/>
      <c r="K10" s="51"/>
      <c r="L10" s="51"/>
      <c r="M10" s="51"/>
      <c r="N10" s="51"/>
    </row>
    <row r="11" spans="1:16" x14ac:dyDescent="0.2">
      <c r="A11" s="48"/>
      <c r="B11" s="48"/>
      <c r="C11" s="48"/>
      <c r="D11" s="48"/>
      <c r="E11" s="51"/>
      <c r="F11" s="51"/>
      <c r="G11" s="51"/>
      <c r="H11" s="51"/>
      <c r="I11" s="51"/>
      <c r="J11" s="51"/>
      <c r="K11" s="51"/>
      <c r="L11" s="51"/>
      <c r="M11" s="51"/>
      <c r="N11" s="51"/>
    </row>
    <row r="12" spans="1:16" x14ac:dyDescent="0.2">
      <c r="A12" s="47"/>
      <c r="B12" s="48"/>
      <c r="C12" s="48"/>
      <c r="D12" s="48"/>
      <c r="E12" s="51"/>
      <c r="F12" s="51"/>
      <c r="G12" s="51"/>
      <c r="H12" s="51"/>
      <c r="I12" s="51"/>
      <c r="J12" s="51"/>
      <c r="K12" s="51"/>
      <c r="L12" s="51"/>
      <c r="M12" s="51"/>
      <c r="N12" s="51"/>
    </row>
    <row r="13" spans="1:16" x14ac:dyDescent="0.2">
      <c r="A13" s="47"/>
      <c r="B13" s="48"/>
      <c r="C13" s="48"/>
      <c r="D13" s="48"/>
      <c r="E13" s="51"/>
      <c r="F13" s="51"/>
      <c r="G13" s="51"/>
      <c r="H13" s="51"/>
      <c r="I13" s="51"/>
      <c r="J13" s="51"/>
      <c r="K13" s="51"/>
      <c r="L13" s="51"/>
      <c r="M13" s="51"/>
      <c r="N13" s="51"/>
    </row>
    <row r="14" spans="1:16" x14ac:dyDescent="0.2">
      <c r="A14" s="48"/>
      <c r="B14" s="48"/>
      <c r="C14" s="48"/>
      <c r="D14" s="48"/>
      <c r="E14" s="51"/>
      <c r="F14" s="51"/>
      <c r="G14" s="51"/>
      <c r="H14" s="51"/>
      <c r="I14" s="51"/>
      <c r="J14" s="51"/>
      <c r="K14" s="51"/>
      <c r="L14" s="51"/>
      <c r="M14" s="51"/>
      <c r="N14" s="51"/>
    </row>
    <row r="15" spans="1:16" x14ac:dyDescent="0.2">
      <c r="A15" s="47"/>
      <c r="B15" s="48"/>
      <c r="C15" s="48"/>
      <c r="D15" s="48"/>
      <c r="E15" s="51"/>
      <c r="F15" s="51"/>
      <c r="G15" s="51"/>
      <c r="H15" s="51"/>
      <c r="I15" s="51"/>
      <c r="J15" s="51"/>
      <c r="K15" s="51"/>
      <c r="L15" s="51"/>
      <c r="M15" s="51"/>
      <c r="N15" s="51"/>
    </row>
    <row r="16" spans="1:16" x14ac:dyDescent="0.2">
      <c r="A16" s="47"/>
      <c r="B16" s="48"/>
      <c r="C16" s="48"/>
      <c r="D16" s="48"/>
      <c r="E16" s="51"/>
      <c r="F16" s="51"/>
      <c r="G16" s="51"/>
      <c r="H16" s="51"/>
      <c r="I16" s="51"/>
      <c r="J16" s="51"/>
      <c r="K16" s="51"/>
      <c r="L16" s="51"/>
      <c r="M16" s="51"/>
      <c r="N16" s="51"/>
    </row>
    <row r="17" spans="1:14" x14ac:dyDescent="0.2">
      <c r="A17" s="48"/>
      <c r="B17" s="48"/>
      <c r="C17" s="48"/>
      <c r="D17" s="48"/>
      <c r="E17" s="51"/>
      <c r="F17" s="51"/>
      <c r="G17" s="51"/>
      <c r="H17" s="51"/>
      <c r="I17" s="51"/>
      <c r="J17" s="51"/>
      <c r="K17" s="51"/>
      <c r="L17" s="51"/>
      <c r="M17" s="51"/>
      <c r="N17" s="51"/>
    </row>
    <row r="18" spans="1:14" x14ac:dyDescent="0.2">
      <c r="A18" s="47"/>
      <c r="B18" s="48"/>
      <c r="C18" s="48"/>
      <c r="D18" s="48"/>
      <c r="E18" s="51"/>
      <c r="F18" s="51"/>
      <c r="G18" s="51"/>
      <c r="H18" s="51"/>
      <c r="I18" s="51"/>
      <c r="J18" s="51"/>
      <c r="K18" s="51"/>
      <c r="L18" s="51"/>
      <c r="M18" s="51"/>
      <c r="N18" s="51"/>
    </row>
    <row r="19" spans="1:14" x14ac:dyDescent="0.2">
      <c r="A19" s="47"/>
      <c r="B19" s="48"/>
      <c r="C19" s="48"/>
      <c r="D19" s="48"/>
      <c r="E19" s="51"/>
      <c r="F19" s="51"/>
      <c r="G19" s="51"/>
      <c r="H19" s="51"/>
      <c r="I19" s="51"/>
      <c r="J19" s="51"/>
      <c r="K19" s="51"/>
      <c r="L19" s="51"/>
      <c r="M19" s="51"/>
      <c r="N19" s="51"/>
    </row>
    <row r="20" spans="1:14" x14ac:dyDescent="0.2">
      <c r="A20" s="48"/>
      <c r="B20" s="48"/>
      <c r="C20" s="48"/>
      <c r="D20" s="48"/>
      <c r="E20" s="51"/>
      <c r="F20" s="51"/>
      <c r="G20" s="51"/>
      <c r="H20" s="51"/>
      <c r="I20" s="51"/>
      <c r="J20" s="51"/>
      <c r="K20" s="51"/>
      <c r="L20" s="51"/>
      <c r="M20" s="51"/>
      <c r="N20" s="51"/>
    </row>
    <row r="21" spans="1:14" x14ac:dyDescent="0.2">
      <c r="A21" s="47"/>
      <c r="B21" s="48"/>
      <c r="C21" s="48"/>
      <c r="D21" s="48"/>
      <c r="E21" s="51"/>
      <c r="F21" s="51"/>
      <c r="G21" s="51"/>
      <c r="H21" s="51"/>
      <c r="I21" s="51"/>
      <c r="J21" s="51"/>
      <c r="K21" s="51"/>
      <c r="L21" s="51"/>
      <c r="M21" s="51"/>
      <c r="N21" s="51"/>
    </row>
    <row r="22" spans="1:14" x14ac:dyDescent="0.2">
      <c r="A22" s="47"/>
      <c r="B22" s="48"/>
      <c r="C22" s="48"/>
      <c r="D22" s="48"/>
      <c r="E22" s="51"/>
      <c r="F22" s="51"/>
      <c r="G22" s="51"/>
      <c r="H22" s="51"/>
      <c r="I22" s="51"/>
      <c r="J22" s="51"/>
      <c r="K22" s="51"/>
      <c r="L22" s="51"/>
      <c r="M22" s="51"/>
      <c r="N22" s="51"/>
    </row>
    <row r="23" spans="1:14" x14ac:dyDescent="0.2">
      <c r="A23" s="48"/>
      <c r="B23" s="48"/>
      <c r="C23" s="48"/>
      <c r="D23" s="48"/>
      <c r="E23" s="51"/>
      <c r="F23" s="51"/>
      <c r="G23" s="51"/>
      <c r="H23" s="51"/>
      <c r="I23" s="51"/>
      <c r="J23" s="51"/>
      <c r="K23" s="51"/>
      <c r="L23" s="51"/>
      <c r="M23" s="51"/>
      <c r="N23" s="51"/>
    </row>
    <row r="24" spans="1:14" x14ac:dyDescent="0.2">
      <c r="A24" s="47"/>
      <c r="B24" s="48"/>
      <c r="C24" s="48"/>
      <c r="D24" s="48"/>
      <c r="E24" s="51"/>
      <c r="F24" s="51"/>
      <c r="G24" s="51"/>
      <c r="H24" s="51"/>
      <c r="I24" s="51"/>
      <c r="J24" s="51"/>
      <c r="K24" s="51"/>
      <c r="L24" s="51"/>
      <c r="M24" s="51"/>
      <c r="N24" s="51"/>
    </row>
    <row r="25" spans="1:14" x14ac:dyDescent="0.2">
      <c r="A25" s="47"/>
      <c r="B25" s="48"/>
      <c r="C25" s="48"/>
      <c r="D25" s="48"/>
      <c r="E25" s="51"/>
      <c r="F25" s="51"/>
      <c r="G25" s="51"/>
      <c r="H25" s="51"/>
      <c r="I25" s="51"/>
      <c r="J25" s="51"/>
      <c r="K25" s="51"/>
      <c r="L25" s="51"/>
      <c r="M25" s="51"/>
      <c r="N25" s="51"/>
    </row>
    <row r="26" spans="1:14" x14ac:dyDescent="0.2">
      <c r="A26" s="48"/>
      <c r="B26" s="48"/>
      <c r="C26" s="48"/>
      <c r="D26" s="48"/>
      <c r="E26" s="51"/>
      <c r="F26" s="51"/>
      <c r="G26" s="51"/>
      <c r="H26" s="51"/>
      <c r="I26" s="51"/>
      <c r="J26" s="51"/>
      <c r="K26" s="51"/>
      <c r="L26" s="51"/>
      <c r="M26" s="51"/>
      <c r="N26" s="51"/>
    </row>
    <row r="27" spans="1:14" x14ac:dyDescent="0.2">
      <c r="A27" s="47"/>
      <c r="B27" s="48"/>
      <c r="C27" s="48"/>
      <c r="D27" s="48"/>
      <c r="E27" s="51"/>
      <c r="F27" s="51"/>
      <c r="G27" s="51"/>
      <c r="H27" s="51"/>
      <c r="I27" s="51"/>
      <c r="J27" s="51"/>
      <c r="K27" s="51"/>
      <c r="L27" s="51"/>
      <c r="M27" s="51"/>
      <c r="N27" s="51"/>
    </row>
    <row r="28" spans="1:14" x14ac:dyDescent="0.2">
      <c r="A28" s="47"/>
      <c r="B28" s="48"/>
      <c r="C28" s="48"/>
      <c r="D28" s="48"/>
      <c r="E28" s="51"/>
      <c r="F28" s="51"/>
      <c r="G28" s="51"/>
      <c r="H28" s="51"/>
      <c r="I28" s="51"/>
      <c r="J28" s="51"/>
      <c r="K28" s="51"/>
      <c r="L28" s="51"/>
      <c r="M28" s="51"/>
      <c r="N28" s="51"/>
    </row>
    <row r="29" spans="1:14" x14ac:dyDescent="0.2">
      <c r="A29" s="48"/>
      <c r="B29" s="48"/>
      <c r="C29" s="48"/>
      <c r="D29" s="48"/>
      <c r="E29" s="51"/>
      <c r="F29" s="51"/>
      <c r="G29" s="51"/>
      <c r="H29" s="51"/>
      <c r="I29" s="51"/>
      <c r="J29" s="51"/>
      <c r="K29" s="51"/>
      <c r="L29" s="51"/>
      <c r="M29" s="51"/>
      <c r="N29" s="51"/>
    </row>
    <row r="30" spans="1:14" x14ac:dyDescent="0.2">
      <c r="A30" s="47"/>
      <c r="B30" s="48"/>
      <c r="C30" s="48"/>
      <c r="D30" s="48"/>
      <c r="E30" s="51"/>
      <c r="F30" s="51"/>
      <c r="G30" s="51"/>
      <c r="H30" s="51"/>
      <c r="I30" s="51"/>
      <c r="J30" s="51"/>
      <c r="K30" s="51"/>
      <c r="L30" s="51"/>
      <c r="M30" s="51"/>
      <c r="N30" s="51"/>
    </row>
    <row r="31" spans="1:14" x14ac:dyDescent="0.2">
      <c r="A31" s="47"/>
      <c r="B31" s="48"/>
      <c r="C31" s="48"/>
      <c r="D31" s="48"/>
      <c r="E31" s="51"/>
      <c r="F31" s="51"/>
      <c r="G31" s="51"/>
      <c r="H31" s="51"/>
      <c r="I31" s="51"/>
      <c r="J31" s="51"/>
      <c r="K31" s="51"/>
      <c r="L31" s="51"/>
      <c r="M31" s="51"/>
      <c r="N31" s="51"/>
    </row>
    <row r="32" spans="1:14" x14ac:dyDescent="0.2">
      <c r="A32" s="48"/>
      <c r="B32" s="48"/>
      <c r="C32" s="48"/>
      <c r="D32" s="48"/>
      <c r="E32" s="51"/>
      <c r="F32" s="51"/>
      <c r="G32" s="51"/>
      <c r="H32" s="51"/>
      <c r="I32" s="51"/>
      <c r="J32" s="51"/>
      <c r="K32" s="51"/>
      <c r="L32" s="51"/>
      <c r="M32" s="51"/>
      <c r="N32" s="51"/>
    </row>
    <row r="33" spans="1:14" x14ac:dyDescent="0.2">
      <c r="A33" s="47"/>
      <c r="B33" s="48"/>
      <c r="C33" s="48"/>
      <c r="D33" s="48"/>
      <c r="E33" s="51"/>
      <c r="F33" s="51"/>
      <c r="G33" s="51"/>
      <c r="H33" s="51"/>
      <c r="I33" s="51"/>
      <c r="J33" s="51"/>
      <c r="K33" s="51"/>
      <c r="L33" s="51"/>
      <c r="M33" s="51"/>
      <c r="N33" s="51"/>
    </row>
    <row r="34" spans="1:14" x14ac:dyDescent="0.2">
      <c r="A34" s="47"/>
      <c r="B34" s="48"/>
      <c r="C34" s="48"/>
      <c r="D34" s="48"/>
      <c r="E34" s="51"/>
      <c r="F34" s="51"/>
      <c r="G34" s="51"/>
      <c r="H34" s="51"/>
      <c r="I34" s="51"/>
      <c r="J34" s="51"/>
      <c r="K34" s="51"/>
      <c r="L34" s="51"/>
      <c r="M34" s="51"/>
      <c r="N34" s="51"/>
    </row>
    <row r="35" spans="1:14" x14ac:dyDescent="0.2">
      <c r="A35" s="48"/>
      <c r="B35" s="48"/>
      <c r="C35" s="48"/>
      <c r="D35" s="48"/>
      <c r="E35" s="51"/>
      <c r="F35" s="51"/>
      <c r="G35" s="51"/>
      <c r="H35" s="51"/>
      <c r="I35" s="51"/>
      <c r="J35" s="51"/>
      <c r="K35" s="51"/>
      <c r="L35" s="51"/>
      <c r="M35" s="51"/>
      <c r="N35" s="51"/>
    </row>
    <row r="36" spans="1:14" x14ac:dyDescent="0.2">
      <c r="A36" s="47"/>
      <c r="B36" s="48"/>
      <c r="C36" s="48"/>
      <c r="D36" s="48"/>
      <c r="E36" s="51"/>
      <c r="F36" s="51"/>
      <c r="G36" s="51"/>
      <c r="H36" s="51"/>
      <c r="I36" s="51"/>
      <c r="J36" s="51"/>
      <c r="K36" s="51"/>
      <c r="L36" s="51"/>
      <c r="M36" s="51"/>
      <c r="N36" s="51"/>
    </row>
    <row r="37" spans="1:14" x14ac:dyDescent="0.2">
      <c r="A37" s="47"/>
      <c r="B37" s="48"/>
      <c r="C37" s="48"/>
      <c r="D37" s="48"/>
      <c r="E37" s="51"/>
      <c r="F37" s="51"/>
      <c r="G37" s="51"/>
      <c r="H37" s="51"/>
      <c r="I37" s="51"/>
      <c r="J37" s="51"/>
      <c r="K37" s="51"/>
      <c r="L37" s="51"/>
      <c r="M37" s="51"/>
      <c r="N37" s="51"/>
    </row>
    <row r="38" spans="1:14" x14ac:dyDescent="0.2">
      <c r="A38" s="48"/>
      <c r="B38" s="48"/>
      <c r="C38" s="48"/>
      <c r="D38" s="48"/>
      <c r="E38" s="51"/>
      <c r="F38" s="51"/>
      <c r="G38" s="51"/>
      <c r="H38" s="51"/>
      <c r="I38" s="51"/>
      <c r="J38" s="51"/>
      <c r="K38" s="51"/>
      <c r="L38" s="51"/>
      <c r="M38" s="51"/>
      <c r="N38" s="51"/>
    </row>
    <row r="39" spans="1:14" x14ac:dyDescent="0.2">
      <c r="A39" s="47"/>
      <c r="B39" s="48"/>
      <c r="C39" s="48"/>
      <c r="D39" s="48"/>
      <c r="E39" s="51"/>
      <c r="F39" s="51"/>
      <c r="G39" s="51"/>
      <c r="H39" s="51"/>
      <c r="I39" s="51"/>
      <c r="J39" s="51"/>
      <c r="K39" s="51"/>
      <c r="L39" s="51"/>
      <c r="M39" s="51"/>
      <c r="N39" s="51"/>
    </row>
    <row r="40" spans="1:14" x14ac:dyDescent="0.2">
      <c r="A40" s="47"/>
      <c r="B40" s="48"/>
      <c r="C40" s="48"/>
      <c r="D40" s="48"/>
      <c r="E40" s="51"/>
      <c r="F40" s="51"/>
      <c r="G40" s="51"/>
      <c r="H40" s="51"/>
      <c r="I40" s="51"/>
      <c r="J40" s="51"/>
      <c r="K40" s="51"/>
      <c r="L40" s="51"/>
      <c r="M40" s="51"/>
      <c r="N40" s="51"/>
    </row>
    <row r="41" spans="1:14" x14ac:dyDescent="0.2">
      <c r="A41" s="48"/>
      <c r="B41" s="48"/>
      <c r="C41" s="48"/>
      <c r="D41" s="48"/>
      <c r="E41" s="51"/>
      <c r="F41" s="51"/>
      <c r="G41" s="51"/>
      <c r="H41" s="51"/>
      <c r="I41" s="51"/>
      <c r="J41" s="51"/>
      <c r="K41" s="51"/>
      <c r="L41" s="51"/>
      <c r="M41" s="51"/>
      <c r="N41" s="51"/>
    </row>
    <row r="42" spans="1:14" x14ac:dyDescent="0.2">
      <c r="A42" s="47"/>
      <c r="B42" s="48"/>
      <c r="C42" s="48"/>
      <c r="D42" s="48"/>
      <c r="E42" s="51"/>
      <c r="F42" s="51"/>
      <c r="G42" s="51"/>
      <c r="H42" s="51"/>
      <c r="I42" s="51"/>
      <c r="J42" s="51"/>
      <c r="K42" s="51"/>
      <c r="L42" s="51"/>
      <c r="M42" s="51"/>
      <c r="N42" s="51"/>
    </row>
    <row r="43" spans="1:14" x14ac:dyDescent="0.2">
      <c r="A43" s="47"/>
      <c r="B43" s="48"/>
      <c r="C43" s="48"/>
      <c r="D43" s="48"/>
      <c r="E43" s="51"/>
      <c r="F43" s="51"/>
      <c r="G43" s="51"/>
      <c r="H43" s="51"/>
      <c r="I43" s="51"/>
      <c r="J43" s="51"/>
      <c r="K43" s="51"/>
      <c r="L43" s="51"/>
      <c r="M43" s="51"/>
      <c r="N43" s="51"/>
    </row>
    <row r="44" spans="1:14" x14ac:dyDescent="0.2">
      <c r="A44" s="48"/>
      <c r="B44" s="48"/>
      <c r="C44" s="48"/>
      <c r="D44" s="48"/>
      <c r="E44" s="51"/>
      <c r="F44" s="51"/>
      <c r="G44" s="51"/>
      <c r="H44" s="51"/>
      <c r="I44" s="51"/>
      <c r="J44" s="51"/>
      <c r="K44" s="51"/>
      <c r="L44" s="51"/>
      <c r="M44" s="51"/>
      <c r="N44" s="51"/>
    </row>
    <row r="45" spans="1:14" x14ac:dyDescent="0.2">
      <c r="A45" s="47"/>
      <c r="B45" s="48"/>
      <c r="C45" s="48"/>
      <c r="D45" s="48"/>
      <c r="E45" s="51"/>
      <c r="F45" s="51"/>
      <c r="G45" s="51"/>
      <c r="H45" s="51"/>
      <c r="I45" s="51"/>
      <c r="J45" s="51"/>
      <c r="K45" s="51"/>
      <c r="L45" s="51"/>
      <c r="M45" s="51"/>
      <c r="N45" s="51"/>
    </row>
    <row r="46" spans="1:14" x14ac:dyDescent="0.2">
      <c r="A46" s="47"/>
      <c r="B46" s="48"/>
      <c r="C46" s="48"/>
      <c r="D46" s="48"/>
      <c r="E46" s="51"/>
      <c r="F46" s="51"/>
      <c r="G46" s="51"/>
      <c r="H46" s="51"/>
      <c r="I46" s="51"/>
      <c r="J46" s="51"/>
      <c r="K46" s="51"/>
      <c r="L46" s="51"/>
      <c r="M46" s="51"/>
      <c r="N46" s="51"/>
    </row>
    <row r="47" spans="1:14" x14ac:dyDescent="0.2">
      <c r="A47" s="47"/>
      <c r="B47" s="48"/>
      <c r="C47" s="48"/>
      <c r="D47" s="48"/>
      <c r="E47" s="51"/>
      <c r="F47" s="51"/>
      <c r="G47" s="51"/>
      <c r="H47" s="51"/>
      <c r="I47" s="51"/>
      <c r="J47" s="51"/>
      <c r="K47" s="51"/>
      <c r="L47" s="51"/>
      <c r="M47" s="51"/>
      <c r="N47" s="51"/>
    </row>
    <row r="48" spans="1:14" x14ac:dyDescent="0.2">
      <c r="A48" s="47"/>
      <c r="B48" s="48"/>
      <c r="C48" s="48"/>
      <c r="D48" s="48"/>
      <c r="E48" s="51"/>
      <c r="F48" s="51"/>
      <c r="G48" s="51"/>
      <c r="H48" s="51"/>
      <c r="I48" s="51"/>
      <c r="J48" s="51"/>
      <c r="K48" s="51"/>
      <c r="L48" s="51"/>
      <c r="M48" s="51"/>
      <c r="N48" s="51"/>
    </row>
    <row r="49" spans="1:14" x14ac:dyDescent="0.2">
      <c r="A49" s="47"/>
      <c r="B49" s="48"/>
      <c r="C49" s="48"/>
      <c r="D49" s="48"/>
      <c r="E49" s="51"/>
      <c r="F49" s="51"/>
      <c r="G49" s="51"/>
      <c r="H49" s="51"/>
      <c r="I49" s="51"/>
      <c r="J49" s="51"/>
      <c r="K49" s="51"/>
      <c r="L49" s="51"/>
      <c r="M49" s="51"/>
      <c r="N49" s="51"/>
    </row>
    <row r="50" spans="1:14" x14ac:dyDescent="0.2">
      <c r="A50" s="47"/>
      <c r="B50" s="48"/>
      <c r="C50" s="48"/>
      <c r="D50" s="48"/>
      <c r="E50" s="51"/>
      <c r="F50" s="51"/>
      <c r="G50" s="51"/>
      <c r="H50" s="51"/>
      <c r="I50" s="51"/>
      <c r="J50" s="51"/>
      <c r="K50" s="51"/>
      <c r="L50" s="51"/>
      <c r="M50" s="51"/>
      <c r="N50" s="51"/>
    </row>
    <row r="51" spans="1:14" x14ac:dyDescent="0.2">
      <c r="A51" s="47"/>
      <c r="B51" s="48"/>
      <c r="C51" s="48"/>
      <c r="D51" s="48"/>
      <c r="E51" s="51"/>
      <c r="F51" s="51"/>
      <c r="G51" s="51"/>
      <c r="H51" s="51"/>
      <c r="I51" s="51"/>
      <c r="J51" s="51"/>
      <c r="K51" s="51"/>
      <c r="L51" s="51"/>
      <c r="M51" s="51"/>
      <c r="N51" s="51"/>
    </row>
    <row r="52" spans="1:14" x14ac:dyDescent="0.2">
      <c r="A52" s="47"/>
      <c r="B52" s="48"/>
      <c r="C52" s="48"/>
      <c r="D52" s="48"/>
      <c r="E52" s="51"/>
      <c r="F52" s="51"/>
      <c r="G52" s="51"/>
      <c r="H52" s="51"/>
      <c r="I52" s="51"/>
      <c r="J52" s="51"/>
      <c r="K52" s="51"/>
      <c r="L52" s="51"/>
      <c r="M52" s="51"/>
      <c r="N52" s="51"/>
    </row>
  </sheetData>
  <sortState ref="A2:N49">
    <sortCondition descending="1" ref="N2:N49"/>
  </sortState>
  <printOptions horizontalCentered="1"/>
  <pageMargins left="0.74803149606299213" right="0.74803149606299213" top="1.1811023622047245" bottom="0.98425196850393704" header="0.51181102362204722" footer="0.51181102362204722"/>
  <pageSetup paperSize="9" scale="69" fitToHeight="2" orientation="landscape" r:id="rId1"/>
  <headerFooter alignWithMargins="0">
    <oddHeader>&amp;L&amp;"Times New Roman,Grassetto"&amp;24Overall Results&amp;R&amp;G</oddHeader>
    <oddFooter>&amp;L&amp;"Times New Roman,Normale"&amp;11Formula SAE Italy 2016 - Class 1C Official Results&amp;R&amp;"Times New Roman,Normale"&amp;11Varano de' Melegari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8</vt:i4>
      </vt:variant>
    </vt:vector>
  </HeadingPairs>
  <TitlesOfParts>
    <vt:vector size="16" baseType="lpstr">
      <vt:lpstr>Cost Event Ordinato</vt:lpstr>
      <vt:lpstr>Presentation Event Ord</vt:lpstr>
      <vt:lpstr>Design Event Ordinato</vt:lpstr>
      <vt:lpstr>Acceleration Ordinato</vt:lpstr>
      <vt:lpstr>Skid Pad Event Ordinato</vt:lpstr>
      <vt:lpstr>Autocross Event Ordinato</vt:lpstr>
      <vt:lpstr>Endurance-Efficiency Ordinato</vt:lpstr>
      <vt:lpstr>Overall Results Ordinato</vt:lpstr>
      <vt:lpstr>'Acceleration Ordinato'!Area_stampa</vt:lpstr>
      <vt:lpstr>'Autocross Event Ordinato'!Area_stampa</vt:lpstr>
      <vt:lpstr>'Cost Event Ordinato'!Area_stampa</vt:lpstr>
      <vt:lpstr>'Design Event Ordinato'!Area_stampa</vt:lpstr>
      <vt:lpstr>'Endurance-Efficiency Ordinato'!Area_stampa</vt:lpstr>
      <vt:lpstr>'Overall Results Ordinato'!Area_stampa</vt:lpstr>
      <vt:lpstr>'Presentation Event Ord'!Area_stampa</vt:lpstr>
      <vt:lpstr>'Skid Pad Event Ordinato'!Area_stampa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Motors</dc:creator>
  <cp:lastModifiedBy>Piero</cp:lastModifiedBy>
  <cp:lastPrinted>2016-05-01T11:15:37Z</cp:lastPrinted>
  <dcterms:created xsi:type="dcterms:W3CDTF">2005-05-25T17:33:05Z</dcterms:created>
  <dcterms:modified xsi:type="dcterms:W3CDTF">2016-05-01T18:22:36Z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