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7_Semestre\Ingenieria_Software\Proyecto\Anexos\PAPS\"/>
    </mc:Choice>
  </mc:AlternateContent>
  <xr:revisionPtr revIDLastSave="0" documentId="13_ncr:1_{603D5C34-1C6A-4DA5-B097-A72BE35FCFAA}" xr6:coauthVersionLast="45" xr6:coauthVersionMax="45" xr10:uidLastSave="{00000000-0000-0000-0000-000000000000}"/>
  <bookViews>
    <workbookView xWindow="-108" yWindow="-108" windowWidth="23256" windowHeight="12576" activeTab="2" xr2:uid="{B5A285ED-2A37-4DD7-B02C-5D2A5B9FAA68}"/>
  </bookViews>
  <sheets>
    <sheet name="Presupuesto" sheetId="1" r:id="rId1"/>
    <sheet name="GastosMensuales" sheetId="2" r:id="rId2"/>
    <sheet name="Gastos Personal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L19" i="2"/>
  <c r="M19" i="2"/>
  <c r="N19" i="2"/>
  <c r="O19" i="2"/>
  <c r="P19" i="2"/>
  <c r="K19" i="2"/>
  <c r="J19" i="2"/>
  <c r="I19" i="2"/>
  <c r="H19" i="2"/>
  <c r="G19" i="2"/>
  <c r="F19" i="2"/>
  <c r="E19" i="2"/>
  <c r="D19" i="2"/>
  <c r="L18" i="1"/>
  <c r="M18" i="1"/>
  <c r="N18" i="1" s="1"/>
  <c r="O18" i="1" s="1"/>
  <c r="P18" i="1" s="1"/>
  <c r="K18" i="1"/>
  <c r="I18" i="1"/>
  <c r="H18" i="1"/>
  <c r="J18" i="1"/>
  <c r="G18" i="1"/>
  <c r="F18" i="1"/>
  <c r="R17" i="1"/>
  <c r="P17" i="1"/>
  <c r="M17" i="1"/>
  <c r="K17" i="1"/>
  <c r="I17" i="1"/>
  <c r="H17" i="1"/>
  <c r="E17" i="1"/>
  <c r="F17" i="1"/>
  <c r="H15" i="1"/>
  <c r="E18" i="1"/>
  <c r="M15" i="1"/>
  <c r="N15" i="1"/>
  <c r="O15" i="1"/>
  <c r="P15" i="1"/>
  <c r="Q15" i="1"/>
  <c r="R15" i="1"/>
  <c r="L15" i="1"/>
  <c r="L17" i="1" s="1"/>
  <c r="G12" i="1"/>
  <c r="F12" i="1"/>
  <c r="G13" i="1"/>
  <c r="F13" i="1"/>
  <c r="N17" i="1"/>
  <c r="O17" i="1"/>
  <c r="Q17" i="1"/>
  <c r="M13" i="1"/>
  <c r="N13" i="1"/>
  <c r="O13" i="1"/>
  <c r="P13" i="1"/>
  <c r="Q13" i="1"/>
  <c r="R13" i="1"/>
  <c r="O12" i="1"/>
  <c r="P12" i="1"/>
  <c r="L13" i="1"/>
  <c r="K13" i="1"/>
  <c r="J13" i="1"/>
  <c r="I13" i="1"/>
  <c r="H13" i="1"/>
  <c r="E13" i="1"/>
  <c r="M12" i="1"/>
  <c r="K12" i="1"/>
  <c r="J15" i="1"/>
  <c r="J17" i="1" s="1"/>
  <c r="I12" i="1"/>
  <c r="E15" i="1"/>
  <c r="Q18" i="1" l="1"/>
  <c r="R18" i="1" s="1"/>
  <c r="K15" i="1"/>
  <c r="G15" i="1"/>
  <c r="G17" i="1" s="1"/>
  <c r="F15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GP</author>
  </authors>
  <commentList>
    <comment ref="M21" authorId="0" shapeId="0" xr:uid="{2720D283-40D1-4518-AD8A-2EC844F72C58}">
      <text>
        <r>
          <rPr>
            <sz val="11"/>
            <color rgb="FF000000"/>
            <rFont val="Calibri"/>
            <family val="2"/>
            <charset val="1"/>
          </rPr>
          <t xml:space="preserve">Guillermo Pizarro:
</t>
        </r>
        <r>
          <rPr>
            <sz val="8"/>
            <color rgb="FF000000"/>
            <rFont val="Tahoma"/>
            <family val="2"/>
            <charset val="1"/>
          </rPr>
          <t>Valor total del Proyecto</t>
        </r>
      </text>
    </comment>
  </commentList>
</comments>
</file>

<file path=xl/sharedStrings.xml><?xml version="1.0" encoding="utf-8"?>
<sst xmlns="http://schemas.openxmlformats.org/spreadsheetml/2006/main" count="87" uniqueCount="56">
  <si>
    <t>Nombre del Proyecto:</t>
  </si>
  <si>
    <t>Fecha de iniciación:</t>
  </si>
  <si>
    <t>Fecha de finalización: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</si>
  <si>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</si>
  <si>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</si>
  <si>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</si>
  <si>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</si>
  <si>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</si>
  <si>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</si>
  <si>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</si>
  <si>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</si>
  <si>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Ingresos</t>
  </si>
  <si>
    <t>Ingresos por avances</t>
  </si>
  <si>
    <t>Total ingresos</t>
  </si>
  <si>
    <t>Egresos</t>
  </si>
  <si>
    <t>Gastos mensuales</t>
  </si>
  <si>
    <t>Gastos personales</t>
  </si>
  <si>
    <t>Gastos por sueldos</t>
  </si>
  <si>
    <t>Total egresos</t>
  </si>
  <si>
    <t>Saldo Final en Caja</t>
  </si>
  <si>
    <t>Flujo acumulado</t>
  </si>
  <si>
    <t>Valor del Proyecto:</t>
  </si>
  <si>
    <t>No. de personas:</t>
  </si>
  <si>
    <t>Sueldo:</t>
  </si>
  <si>
    <t xml:space="preserve">Diciembre </t>
  </si>
  <si>
    <t xml:space="preserve">Septiembre </t>
  </si>
  <si>
    <t>Octubre</t>
  </si>
  <si>
    <t xml:space="preserve">Noviembre </t>
  </si>
  <si>
    <t xml:space="preserve">Enero </t>
  </si>
  <si>
    <t xml:space="preserve">15 de Diciembre del 2020 </t>
  </si>
  <si>
    <t>16 de Enero del 2022</t>
  </si>
  <si>
    <t>Suministros de oficinas</t>
  </si>
  <si>
    <t>Carpetas</t>
  </si>
  <si>
    <t>Hojas</t>
  </si>
  <si>
    <t>Tinta</t>
  </si>
  <si>
    <t>Bolígrafos</t>
  </si>
  <si>
    <t>Hardware</t>
  </si>
  <si>
    <t>CD'S</t>
  </si>
  <si>
    <t xml:space="preserve"> Disco Portable</t>
  </si>
  <si>
    <t>Pendrive</t>
  </si>
  <si>
    <t>Servicios Básicos</t>
  </si>
  <si>
    <t>Agua</t>
  </si>
  <si>
    <t>Teléfono</t>
  </si>
  <si>
    <t>Energía Eléctrica</t>
  </si>
  <si>
    <t xml:space="preserve">Internet </t>
  </si>
  <si>
    <t>Total</t>
  </si>
  <si>
    <t>Transporte</t>
  </si>
  <si>
    <t>Bus</t>
  </si>
  <si>
    <t>Taxi</t>
  </si>
  <si>
    <t>Alimentación</t>
  </si>
  <si>
    <t>Almuerzo</t>
  </si>
  <si>
    <t>Merienda</t>
  </si>
  <si>
    <t>Otros</t>
  </si>
  <si>
    <t>Comunicación</t>
  </si>
  <si>
    <t>Internet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</si>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</sst>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.00_ ;_ &quot;$&quot;* \-#,##0.00_ ;_ &quot;$&quot;* &quot;-&quot;??_ ;_ @_ "/>
    <numFmt numFmtId="165" formatCode="_(&quot;$ &quot;* #,##0.00_);_(&quot;$ &quot;* \(#,##0.00\);_(&quot;$ &quot;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 indent="4"/>
    </xf>
    <xf numFmtId="165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lef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/>
    <xf numFmtId="0" fontId="2" fillId="0" borderId="7" xfId="0" applyFont="1" applyBorder="1" applyAlignment="1">
      <alignment horizontal="left"/>
    </xf>
    <xf numFmtId="0" fontId="2" fillId="0" borderId="12" xfId="0" applyFont="1" applyBorder="1"/>
    <xf numFmtId="165" fontId="0" fillId="0" borderId="1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0" borderId="9" xfId="0" applyFont="1" applyBorder="1"/>
    <xf numFmtId="165" fontId="0" fillId="0" borderId="11" xfId="0" applyNumberFormat="1" applyBorder="1" applyAlignment="1">
      <alignment horizontal="center"/>
    </xf>
    <xf numFmtId="0" fontId="2" fillId="0" borderId="7" xfId="0" applyFont="1" applyBorder="1"/>
    <xf numFmtId="0" fontId="2" fillId="0" borderId="14" xfId="0" applyFont="1" applyBorder="1"/>
    <xf numFmtId="165" fontId="0" fillId="0" borderId="15" xfId="0" applyNumberForma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165" fontId="0" fillId="0" borderId="0" xfId="0" applyNumberFormat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3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/>
    <xf numFmtId="165" fontId="0" fillId="0" borderId="5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165" fontId="0" fillId="0" borderId="6" xfId="0" applyNumberFormat="1" applyBorder="1"/>
    <xf numFmtId="165" fontId="0" fillId="0" borderId="17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1" xfId="0" applyBorder="1"/>
    <xf numFmtId="165" fontId="0" fillId="0" borderId="16" xfId="0" applyNumberFormat="1" applyBorder="1" applyAlignment="1">
      <alignment horizontal="center"/>
    </xf>
    <xf numFmtId="0" fontId="2" fillId="0" borderId="13" xfId="0" applyFont="1" applyBorder="1"/>
    <xf numFmtId="0" fontId="0" fillId="0" borderId="0" xfId="0" applyAlignment="1">
      <alignment horizontal="left" indent="4"/>
    </xf>
    <xf numFmtId="0" fontId="5" fillId="0" borderId="0" xfId="0" applyFont="1" applyAlignment="1">
      <alignment horizontal="left" indent="4"/>
    </xf>
    <xf numFmtId="0" fontId="6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164" fontId="0" fillId="0" borderId="0" xfId="1" applyFont="1"/>
    <xf numFmtId="0" fontId="0" fillId="0" borderId="13" xfId="0" applyBorder="1"/>
    <xf numFmtId="0" fontId="0" fillId="0" borderId="10" xfId="0" applyBorder="1" applyAlignment="1">
      <alignment horizontal="left" indent="4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Gastos mensuales"/>
      <sheetName val="Gastos personales"/>
      <sheetName val="Sheet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0FBF-A1E7-4F7A-82ED-423F53731F44}">
  <dimension ref="D2:R23"/>
  <sheetViews>
    <sheetView topLeftCell="D1" workbookViewId="0">
      <selection activeCell="H23" sqref="H23"/>
    </sheetView>
  </sheetViews>
  <sheetFormatPr baseColWidth="10" defaultRowHeight="14.4" x14ac:dyDescent="0.3"/>
  <cols>
    <col min="4" max="4" width="28.21875" customWidth="1"/>
  </cols>
  <sheetData>
    <row r="2" spans="4:18" x14ac:dyDescent="0.3">
      <c r="D2" s="1" t="s">
        <v>0</v>
      </c>
      <c r="E2" s="57"/>
      <c r="F2" s="57"/>
      <c r="G2" s="57"/>
      <c r="H2" s="57"/>
      <c r="I2" s="57"/>
      <c r="J2" s="57"/>
      <c r="K2" s="57"/>
      <c r="L2" s="57"/>
      <c r="M2" s="57"/>
    </row>
    <row r="3" spans="4:18" x14ac:dyDescent="0.3">
      <c r="D3" s="2" t="s">
        <v>1</v>
      </c>
      <c r="E3" s="58" t="s">
        <v>29</v>
      </c>
      <c r="F3" s="58"/>
      <c r="G3" s="58"/>
      <c r="H3" s="56" t="s">
        <v>2</v>
      </c>
      <c r="I3" s="56"/>
      <c r="J3" s="58" t="s">
        <v>30</v>
      </c>
      <c r="K3" s="58"/>
      <c r="L3" s="58"/>
      <c r="M3" s="58"/>
    </row>
    <row r="4" spans="4:18" x14ac:dyDescent="0.3">
      <c r="D4" s="1"/>
      <c r="E4" s="3"/>
      <c r="F4" s="3"/>
      <c r="G4" s="3"/>
      <c r="H4" s="3"/>
      <c r="I4" s="3"/>
      <c r="J4" s="3"/>
      <c r="K4" s="3"/>
      <c r="L4" s="3"/>
      <c r="M4" s="3"/>
    </row>
    <row r="5" spans="4:18" ht="15" thickBot="1" x14ac:dyDescent="0.35">
      <c r="D5" s="2"/>
      <c r="E5" s="4"/>
      <c r="F5" s="3"/>
      <c r="G5" s="3"/>
      <c r="H5" s="3"/>
      <c r="I5" s="3"/>
      <c r="J5" s="3"/>
      <c r="K5" s="3"/>
      <c r="L5" s="3"/>
      <c r="M5" s="3"/>
      <c r="N5" s="28"/>
      <c r="O5" s="28"/>
      <c r="P5" s="28"/>
      <c r="Q5" s="28"/>
      <c r="R5" s="28"/>
    </row>
    <row r="6" spans="4:18" ht="15" thickBot="1" x14ac:dyDescent="0.35">
      <c r="D6" s="5"/>
      <c r="E6" s="6" t="s">
        <v>24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6" t="s">
        <v>10</v>
      </c>
      <c r="N6" s="33" t="s">
        <v>25</v>
      </c>
      <c r="O6" s="33" t="s">
        <v>26</v>
      </c>
      <c r="P6" s="33" t="s">
        <v>27</v>
      </c>
      <c r="Q6" s="33" t="s">
        <v>24</v>
      </c>
      <c r="R6" s="34" t="s">
        <v>28</v>
      </c>
    </row>
    <row r="7" spans="4:18" x14ac:dyDescent="0.3">
      <c r="D7" s="8" t="s">
        <v>11</v>
      </c>
      <c r="E7" s="9"/>
      <c r="F7" s="9"/>
      <c r="G7" s="9"/>
      <c r="H7" s="9"/>
      <c r="I7" s="9"/>
      <c r="J7" s="9"/>
      <c r="K7" s="9"/>
      <c r="L7" s="9"/>
      <c r="M7" s="37"/>
      <c r="N7" s="38"/>
      <c r="O7" s="38"/>
      <c r="P7" s="38"/>
      <c r="Q7" s="38"/>
      <c r="R7" s="39"/>
    </row>
    <row r="8" spans="4:18" x14ac:dyDescent="0.3">
      <c r="D8" s="10" t="s">
        <v>12</v>
      </c>
      <c r="E8" s="4">
        <v>1000</v>
      </c>
      <c r="F8" s="4"/>
      <c r="G8" s="11"/>
      <c r="H8" s="4">
        <v>1000</v>
      </c>
      <c r="I8" s="11"/>
      <c r="J8" s="11"/>
      <c r="K8" s="4">
        <v>500</v>
      </c>
      <c r="L8" s="11"/>
      <c r="M8" s="36">
        <v>1000</v>
      </c>
      <c r="N8" s="36"/>
      <c r="O8" s="36"/>
      <c r="P8" s="36">
        <v>500</v>
      </c>
      <c r="Q8" s="36"/>
      <c r="R8" s="42">
        <v>500</v>
      </c>
    </row>
    <row r="9" spans="4:18" ht="15" thickBot="1" x14ac:dyDescent="0.35">
      <c r="D9" s="12" t="s">
        <v>13</v>
      </c>
      <c r="E9" s="13"/>
      <c r="F9" s="14"/>
      <c r="G9" s="13"/>
      <c r="H9" s="14"/>
      <c r="I9" s="13"/>
      <c r="J9" s="13"/>
      <c r="K9" s="14"/>
      <c r="L9" s="13"/>
      <c r="M9" s="14"/>
      <c r="N9" s="40"/>
      <c r="O9" s="40"/>
      <c r="P9" s="40"/>
      <c r="Q9" s="40"/>
      <c r="R9" s="41"/>
    </row>
    <row r="10" spans="4:18" ht="15" thickTop="1" x14ac:dyDescent="0.3">
      <c r="D10" s="15"/>
      <c r="E10" s="11"/>
      <c r="F10" s="4"/>
      <c r="G10" s="11"/>
      <c r="H10" s="4"/>
      <c r="I10" s="11"/>
      <c r="J10" s="11"/>
      <c r="K10" s="4"/>
      <c r="L10" s="11"/>
      <c r="M10" s="29"/>
      <c r="N10" s="27"/>
      <c r="O10" s="27"/>
      <c r="P10" s="27"/>
      <c r="Q10" s="27"/>
      <c r="R10" s="35"/>
    </row>
    <row r="11" spans="4:18" x14ac:dyDescent="0.3">
      <c r="D11" s="16" t="s">
        <v>14</v>
      </c>
      <c r="E11" s="17"/>
      <c r="F11" s="17"/>
      <c r="G11" s="17"/>
      <c r="H11" s="17"/>
      <c r="I11" s="17"/>
      <c r="J11" s="17"/>
      <c r="K11" s="17"/>
      <c r="L11" s="17"/>
      <c r="M11" s="17"/>
      <c r="N11" s="27"/>
      <c r="O11" s="27"/>
      <c r="P11" s="27"/>
      <c r="Q11" s="27"/>
      <c r="R11" s="35"/>
    </row>
    <row r="12" spans="4:18" x14ac:dyDescent="0.3">
      <c r="D12" s="10" t="s">
        <v>15</v>
      </c>
      <c r="E12" s="11">
        <v>28</v>
      </c>
      <c r="F12" s="11">
        <f>'[1]Gastos mensuales'!F19</f>
        <v>0</v>
      </c>
      <c r="G12" s="11">
        <f>B4</f>
        <v>0</v>
      </c>
      <c r="H12" s="11">
        <v>2</v>
      </c>
      <c r="I12" s="11">
        <f>'[1]Gastos mensuales'!I19</f>
        <v>0</v>
      </c>
      <c r="J12" s="11">
        <v>1.75</v>
      </c>
      <c r="K12" s="11">
        <f>'[1]Gastos mensuales'!K19</f>
        <v>0</v>
      </c>
      <c r="L12" s="11">
        <v>1.75</v>
      </c>
      <c r="M12" s="31">
        <f>'[1]Gastos mensuales'!M19</f>
        <v>0</v>
      </c>
      <c r="N12" s="31">
        <v>1.75</v>
      </c>
      <c r="O12" s="31">
        <f>'[1]Gastos mensuales'!O19</f>
        <v>0</v>
      </c>
      <c r="P12" s="31">
        <f>'[1]Gastos mensuales'!P19</f>
        <v>0</v>
      </c>
      <c r="Q12" s="31">
        <v>1.75</v>
      </c>
      <c r="R12" s="18">
        <v>1</v>
      </c>
    </row>
    <row r="13" spans="4:18" x14ac:dyDescent="0.3">
      <c r="D13" s="10" t="s">
        <v>16</v>
      </c>
      <c r="E13" s="11">
        <f>$J$21*'[1]Gastos personales'!E14</f>
        <v>0</v>
      </c>
      <c r="F13" s="11">
        <f>$J$21*'[1]Gastos personales'!F14</f>
        <v>0</v>
      </c>
      <c r="G13" s="11">
        <f>$J$21*'[1]Gastos personales'!G14</f>
        <v>0</v>
      </c>
      <c r="H13" s="11">
        <f>$J$21*'[1]Gastos personales'!H14</f>
        <v>0</v>
      </c>
      <c r="I13" s="11">
        <f>$J$21*'[1]Gastos personales'!I14</f>
        <v>0</v>
      </c>
      <c r="J13" s="11">
        <f>$J$21*'[1]Gastos personales'!J14</f>
        <v>0</v>
      </c>
      <c r="K13" s="11">
        <f>$J$21*'[1]Gastos personales'!K14</f>
        <v>0</v>
      </c>
      <c r="L13" s="11">
        <f>$J$21*'[1]Gastos personales'!L14</f>
        <v>0</v>
      </c>
      <c r="M13" s="31">
        <f>'[1]Gastos mensuales'!M20</f>
        <v>0</v>
      </c>
      <c r="N13" s="31">
        <f>'[1]Gastos mensuales'!N20</f>
        <v>0</v>
      </c>
      <c r="O13" s="31">
        <f>'[1]Gastos mensuales'!O20</f>
        <v>0</v>
      </c>
      <c r="P13" s="31">
        <f>'[1]Gastos mensuales'!P20</f>
        <v>0</v>
      </c>
      <c r="Q13" s="31">
        <f>'[1]Gastos mensuales'!Q20</f>
        <v>0</v>
      </c>
      <c r="R13" s="18">
        <f>'[1]Gastos mensuales'!R20</f>
        <v>0</v>
      </c>
    </row>
    <row r="14" spans="4:18" x14ac:dyDescent="0.3">
      <c r="D14" s="10" t="s">
        <v>17</v>
      </c>
      <c r="E14" s="11">
        <v>970</v>
      </c>
      <c r="F14" s="11">
        <v>970</v>
      </c>
      <c r="G14" s="11">
        <v>970</v>
      </c>
      <c r="H14" s="11">
        <v>970</v>
      </c>
      <c r="I14" s="11">
        <v>970</v>
      </c>
      <c r="J14" s="11">
        <v>970</v>
      </c>
      <c r="K14" s="11">
        <v>970</v>
      </c>
      <c r="L14" s="11">
        <v>970</v>
      </c>
      <c r="M14" s="11">
        <v>970</v>
      </c>
      <c r="N14" s="11">
        <v>970</v>
      </c>
      <c r="O14" s="11">
        <v>970</v>
      </c>
      <c r="P14" s="11">
        <v>970</v>
      </c>
      <c r="Q14" s="11">
        <v>970</v>
      </c>
      <c r="R14" s="18">
        <v>970</v>
      </c>
    </row>
    <row r="15" spans="4:18" ht="15" thickBot="1" x14ac:dyDescent="0.35">
      <c r="D15" s="19" t="s">
        <v>18</v>
      </c>
      <c r="E15" s="13">
        <f t="shared" ref="E15:R15" si="0">SUM(E12:E14)</f>
        <v>998</v>
      </c>
      <c r="F15" s="13">
        <f t="shared" si="0"/>
        <v>970</v>
      </c>
      <c r="G15" s="13">
        <f t="shared" si="0"/>
        <v>970</v>
      </c>
      <c r="H15" s="13">
        <f>SUM(H12:H14)</f>
        <v>972</v>
      </c>
      <c r="I15" s="13">
        <f t="shared" si="0"/>
        <v>970</v>
      </c>
      <c r="J15" s="13">
        <f t="shared" si="0"/>
        <v>971.75</v>
      </c>
      <c r="K15" s="13">
        <f t="shared" si="0"/>
        <v>970</v>
      </c>
      <c r="L15" s="43">
        <f t="shared" si="0"/>
        <v>971.75</v>
      </c>
      <c r="M15" s="43">
        <f t="shared" si="0"/>
        <v>970</v>
      </c>
      <c r="N15" s="43">
        <f t="shared" si="0"/>
        <v>971.75</v>
      </c>
      <c r="O15" s="43">
        <f t="shared" si="0"/>
        <v>970</v>
      </c>
      <c r="P15" s="43">
        <f t="shared" si="0"/>
        <v>970</v>
      </c>
      <c r="Q15" s="43">
        <f t="shared" si="0"/>
        <v>971.75</v>
      </c>
      <c r="R15" s="44">
        <f t="shared" si="0"/>
        <v>971</v>
      </c>
    </row>
    <row r="16" spans="4:18" ht="15" thickTop="1" x14ac:dyDescent="0.3">
      <c r="D16" s="21"/>
      <c r="E16" s="11"/>
      <c r="F16" s="11"/>
      <c r="G16" s="11"/>
      <c r="H16" s="11"/>
      <c r="I16" s="11"/>
      <c r="J16" s="11"/>
      <c r="K16" s="11"/>
      <c r="L16" s="11"/>
      <c r="M16" s="30"/>
      <c r="N16" s="27"/>
      <c r="O16" s="27"/>
      <c r="P16" s="27"/>
      <c r="Q16" s="27"/>
      <c r="R16" s="45"/>
    </row>
    <row r="17" spans="4:18" ht="15" thickBot="1" x14ac:dyDescent="0.35">
      <c r="D17" s="19" t="s">
        <v>19</v>
      </c>
      <c r="E17" s="13">
        <f>E8-E15</f>
        <v>2</v>
      </c>
      <c r="F17" s="13">
        <f>F8-F15</f>
        <v>-970</v>
      </c>
      <c r="G17" s="13">
        <f t="shared" ref="G17:L17" si="1">G8-G15</f>
        <v>-970</v>
      </c>
      <c r="H17" s="13">
        <f>H8-H15</f>
        <v>28</v>
      </c>
      <c r="I17" s="13">
        <f>I8-I15</f>
        <v>-970</v>
      </c>
      <c r="J17" s="13">
        <f t="shared" si="1"/>
        <v>-971.75</v>
      </c>
      <c r="K17" s="13">
        <f>K8-K15</f>
        <v>-470</v>
      </c>
      <c r="L17" s="13">
        <f t="shared" si="1"/>
        <v>-971.75</v>
      </c>
      <c r="M17" s="13">
        <f>M8-M15</f>
        <v>30</v>
      </c>
      <c r="N17" s="13">
        <f t="shared" ref="N17:Q17" si="2">N8-N15</f>
        <v>-971.75</v>
      </c>
      <c r="O17" s="13">
        <f t="shared" si="2"/>
        <v>-970</v>
      </c>
      <c r="P17" s="13">
        <f>P8-P15</f>
        <v>-470</v>
      </c>
      <c r="Q17" s="13">
        <f t="shared" si="2"/>
        <v>-971.75</v>
      </c>
      <c r="R17" s="20">
        <f>R8-R15</f>
        <v>-471</v>
      </c>
    </row>
    <row r="18" spans="4:18" ht="15.6" thickTop="1" thickBot="1" x14ac:dyDescent="0.35">
      <c r="D18" s="22" t="s">
        <v>20</v>
      </c>
      <c r="E18" s="23">
        <f>E17</f>
        <v>2</v>
      </c>
      <c r="F18" s="23">
        <f>F17+E18</f>
        <v>-968</v>
      </c>
      <c r="G18" s="23">
        <f>G17-F18</f>
        <v>-2</v>
      </c>
      <c r="H18" s="23">
        <f>H17+G18</f>
        <v>26</v>
      </c>
      <c r="I18" s="23">
        <f>I17+H18</f>
        <v>-944</v>
      </c>
      <c r="J18" s="23">
        <f>J17-I18</f>
        <v>-27.75</v>
      </c>
      <c r="K18" s="23">
        <f>K17+J18</f>
        <v>-497.75</v>
      </c>
      <c r="L18" s="23">
        <f>L17-K18</f>
        <v>-474</v>
      </c>
      <c r="M18" s="23">
        <f>M17+L18</f>
        <v>-444</v>
      </c>
      <c r="N18" s="23">
        <f>N17-M18</f>
        <v>-527.75</v>
      </c>
      <c r="O18" s="23">
        <f>O17-N18</f>
        <v>-442.25</v>
      </c>
      <c r="P18" s="23">
        <f>P17+O18</f>
        <v>-912.25</v>
      </c>
      <c r="Q18" s="23">
        <f>Q17-P18</f>
        <v>-59.5</v>
      </c>
      <c r="R18" s="46">
        <f>R17+Q18</f>
        <v>-530.5</v>
      </c>
    </row>
    <row r="19" spans="4:18" x14ac:dyDescent="0.3">
      <c r="D19" s="1"/>
      <c r="E19" s="3"/>
      <c r="F19" s="3"/>
      <c r="G19" s="3"/>
      <c r="H19" s="3"/>
      <c r="I19" s="3"/>
      <c r="J19" s="3"/>
      <c r="K19" s="3"/>
      <c r="L19" s="3"/>
      <c r="M19" s="3"/>
      <c r="N19" s="26"/>
    </row>
    <row r="20" spans="4:18" x14ac:dyDescent="0.3">
      <c r="D20" s="1"/>
      <c r="E20" s="3"/>
      <c r="F20" s="3"/>
      <c r="G20" s="3"/>
      <c r="H20" s="3"/>
      <c r="I20" s="3"/>
      <c r="J20" s="3"/>
      <c r="K20" s="3"/>
      <c r="L20" s="3"/>
      <c r="M20" s="3"/>
    </row>
    <row r="21" spans="4:18" x14ac:dyDescent="0.3">
      <c r="D21" s="1"/>
      <c r="E21" s="3"/>
      <c r="F21" s="3"/>
      <c r="G21" s="3"/>
      <c r="H21" s="3"/>
      <c r="I21" s="3"/>
      <c r="J21" s="3"/>
      <c r="K21" s="56" t="s">
        <v>21</v>
      </c>
      <c r="L21" s="56"/>
      <c r="M21" s="24">
        <v>4500</v>
      </c>
    </row>
    <row r="22" spans="4:18" x14ac:dyDescent="0.3">
      <c r="D22" s="1"/>
      <c r="E22" s="3"/>
      <c r="F22" s="3"/>
      <c r="G22" s="3"/>
      <c r="H22" s="3"/>
      <c r="I22" s="3"/>
      <c r="J22" s="3"/>
      <c r="K22" s="56" t="s">
        <v>22</v>
      </c>
      <c r="L22" s="56"/>
      <c r="M22" s="25">
        <v>3</v>
      </c>
    </row>
    <row r="23" spans="4:18" x14ac:dyDescent="0.3">
      <c r="D23" s="1"/>
      <c r="E23" s="3"/>
      <c r="F23" s="3"/>
      <c r="G23" s="3"/>
      <c r="H23" s="3"/>
      <c r="I23" s="3"/>
      <c r="J23" s="3"/>
      <c r="K23" s="56" t="s">
        <v>23</v>
      </c>
      <c r="L23" s="56"/>
      <c r="M23" s="4">
        <v>1500</v>
      </c>
    </row>
  </sheetData>
  <mergeCells count="7">
    <mergeCell ref="K23:L23"/>
    <mergeCell ref="E2:M2"/>
    <mergeCell ref="E3:G3"/>
    <mergeCell ref="H3:I3"/>
    <mergeCell ref="J3:M3"/>
    <mergeCell ref="K21:L21"/>
    <mergeCell ref="K22:L2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97A2-A143-45F8-9414-EA2319BBD74F}">
  <dimension ref="B2:P21"/>
  <sheetViews>
    <sheetView workbookViewId="0">
      <selection activeCell="K25" sqref="K25"/>
    </sheetView>
  </sheetViews>
  <sheetFormatPr baseColWidth="10" defaultRowHeight="14.4" x14ac:dyDescent="0.3"/>
  <cols>
    <col min="2" max="2" width="20.77734375" customWidth="1"/>
    <col min="3" max="3" width="11.5546875" customWidth="1"/>
  </cols>
  <sheetData>
    <row r="2" spans="2:16" ht="15" thickBot="1" x14ac:dyDescent="0.35">
      <c r="C2" s="4"/>
      <c r="D2" s="3"/>
      <c r="E2" s="3"/>
      <c r="F2" s="3"/>
      <c r="G2" s="3"/>
      <c r="H2" s="3"/>
      <c r="I2" s="3"/>
      <c r="J2" s="3"/>
      <c r="K2" s="3"/>
      <c r="L2" s="28"/>
      <c r="M2" s="28"/>
      <c r="N2" s="28"/>
      <c r="O2" s="28"/>
      <c r="P2" s="28"/>
    </row>
    <row r="3" spans="2:16" ht="15" thickBot="1" x14ac:dyDescent="0.35">
      <c r="B3" s="47" t="s">
        <v>31</v>
      </c>
      <c r="C3" s="6" t="s">
        <v>24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33" t="s">
        <v>25</v>
      </c>
      <c r="M3" s="33" t="s">
        <v>26</v>
      </c>
      <c r="N3" s="33" t="s">
        <v>27</v>
      </c>
      <c r="O3" s="33" t="s">
        <v>24</v>
      </c>
      <c r="P3" s="34" t="s">
        <v>28</v>
      </c>
    </row>
    <row r="4" spans="2:16" x14ac:dyDescent="0.3">
      <c r="B4" s="48" t="s">
        <v>32</v>
      </c>
      <c r="C4" s="11"/>
      <c r="D4" s="11">
        <v>0.75</v>
      </c>
      <c r="E4" s="11"/>
      <c r="F4" s="11"/>
      <c r="G4" s="11"/>
      <c r="H4" s="11">
        <v>0.75</v>
      </c>
      <c r="I4" s="11"/>
      <c r="J4" s="11"/>
      <c r="K4" s="11">
        <v>0.75</v>
      </c>
      <c r="L4" s="11"/>
      <c r="M4" s="11"/>
      <c r="N4" s="11"/>
      <c r="O4" s="11">
        <v>0.5</v>
      </c>
    </row>
    <row r="5" spans="2:16" x14ac:dyDescent="0.3">
      <c r="B5" s="48" t="s">
        <v>33</v>
      </c>
      <c r="C5" s="11">
        <v>4</v>
      </c>
      <c r="D5" s="11"/>
      <c r="E5" s="11"/>
      <c r="F5" s="11"/>
      <c r="G5" s="11"/>
      <c r="H5" s="11">
        <v>4</v>
      </c>
      <c r="I5" s="11"/>
      <c r="J5" s="11">
        <v>4</v>
      </c>
      <c r="K5" s="11"/>
      <c r="L5" s="11"/>
    </row>
    <row r="6" spans="2:16" x14ac:dyDescent="0.3">
      <c r="B6" s="48" t="s">
        <v>34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6" x14ac:dyDescent="0.3">
      <c r="B7" s="48" t="s">
        <v>32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2:16" x14ac:dyDescent="0.3">
      <c r="B8" s="48" t="s">
        <v>35</v>
      </c>
      <c r="C8" s="11"/>
      <c r="D8" s="11"/>
      <c r="E8" s="11"/>
      <c r="F8" s="11"/>
      <c r="G8" s="11">
        <v>2</v>
      </c>
      <c r="H8" s="11"/>
      <c r="I8" s="11"/>
      <c r="J8" s="11"/>
      <c r="K8" s="11"/>
      <c r="L8" s="11"/>
      <c r="M8" s="53">
        <v>2</v>
      </c>
    </row>
    <row r="9" spans="2:16" x14ac:dyDescent="0.3">
      <c r="B9" s="48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6" x14ac:dyDescent="0.3">
      <c r="B10" s="49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6" x14ac:dyDescent="0.3">
      <c r="B11" s="48" t="s">
        <v>37</v>
      </c>
      <c r="C11" s="11"/>
      <c r="D11" s="11"/>
      <c r="E11" s="11"/>
      <c r="F11" s="11"/>
      <c r="G11" s="11"/>
      <c r="H11" s="11"/>
      <c r="I11" s="11"/>
      <c r="J11" s="11"/>
      <c r="K11" s="11">
        <v>3.5</v>
      </c>
      <c r="L11" s="11"/>
    </row>
    <row r="12" spans="2:16" x14ac:dyDescent="0.3">
      <c r="B12" s="50" t="s">
        <v>38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2:16" x14ac:dyDescent="0.3">
      <c r="B13" s="48" t="s">
        <v>39</v>
      </c>
      <c r="C13" s="11">
        <v>10</v>
      </c>
      <c r="D13" s="11"/>
      <c r="E13" s="11"/>
      <c r="F13" s="11"/>
      <c r="G13" s="11"/>
      <c r="H13" s="11"/>
      <c r="I13" s="11"/>
      <c r="J13" s="11"/>
      <c r="K13" s="17"/>
      <c r="L13" s="17"/>
      <c r="M13" s="17"/>
      <c r="N13" s="17"/>
      <c r="O13" s="17"/>
      <c r="P13" s="17"/>
    </row>
    <row r="14" spans="2:16" x14ac:dyDescent="0.3">
      <c r="B14" s="51" t="s">
        <v>40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2:16" x14ac:dyDescent="0.3">
      <c r="B15" s="48" t="s">
        <v>41</v>
      </c>
      <c r="C15" s="11">
        <v>10</v>
      </c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 s="11">
        <v>10</v>
      </c>
      <c r="L15" s="11">
        <v>10</v>
      </c>
      <c r="M15" s="11">
        <v>10</v>
      </c>
      <c r="N15" s="11">
        <v>10</v>
      </c>
      <c r="O15" s="11">
        <v>10</v>
      </c>
      <c r="P15" s="11">
        <v>10</v>
      </c>
    </row>
    <row r="16" spans="2:16" x14ac:dyDescent="0.3">
      <c r="B16" s="48" t="s">
        <v>42</v>
      </c>
      <c r="C16" s="11">
        <v>15</v>
      </c>
      <c r="D16" s="11">
        <v>15</v>
      </c>
      <c r="E16" s="11">
        <v>15</v>
      </c>
      <c r="F16" s="11">
        <v>15</v>
      </c>
      <c r="G16" s="11">
        <v>15</v>
      </c>
      <c r="H16" s="11">
        <v>15</v>
      </c>
      <c r="I16" s="11">
        <v>15</v>
      </c>
      <c r="J16" s="11">
        <v>15</v>
      </c>
      <c r="K16" s="11">
        <v>15</v>
      </c>
      <c r="L16" s="11">
        <v>15</v>
      </c>
      <c r="M16" s="11">
        <v>15</v>
      </c>
      <c r="N16" s="11">
        <v>15</v>
      </c>
      <c r="O16" s="11">
        <v>15</v>
      </c>
      <c r="P16" s="11">
        <v>15</v>
      </c>
    </row>
    <row r="17" spans="2:16" x14ac:dyDescent="0.3">
      <c r="B17" s="48" t="s">
        <v>43</v>
      </c>
      <c r="C17" s="11">
        <v>20</v>
      </c>
      <c r="D17" s="11">
        <v>20</v>
      </c>
      <c r="E17" s="11">
        <v>20</v>
      </c>
      <c r="F17" s="11">
        <v>20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</row>
    <row r="18" spans="2:16" x14ac:dyDescent="0.3">
      <c r="B18" s="48" t="s">
        <v>44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</row>
    <row r="19" spans="2:16" ht="15" thickBot="1" x14ac:dyDescent="0.35">
      <c r="B19" s="52" t="s">
        <v>45</v>
      </c>
      <c r="C19" s="13">
        <f>SUM(C4:C18)</f>
        <v>89</v>
      </c>
      <c r="D19" s="13">
        <f t="shared" ref="D19:P19" si="0">SUM(D4:D17)</f>
        <v>45.75</v>
      </c>
      <c r="E19" s="13">
        <f t="shared" si="0"/>
        <v>45</v>
      </c>
      <c r="F19" s="13">
        <f t="shared" si="0"/>
        <v>45</v>
      </c>
      <c r="G19" s="13">
        <f t="shared" si="0"/>
        <v>47</v>
      </c>
      <c r="H19" s="13">
        <f t="shared" si="0"/>
        <v>49.75</v>
      </c>
      <c r="I19" s="13">
        <f t="shared" si="0"/>
        <v>45</v>
      </c>
      <c r="J19" s="13">
        <f t="shared" si="0"/>
        <v>49</v>
      </c>
      <c r="K19" s="13">
        <f t="shared" si="0"/>
        <v>49.25</v>
      </c>
      <c r="L19" s="13">
        <f t="shared" si="0"/>
        <v>45</v>
      </c>
      <c r="M19" s="13">
        <f t="shared" si="0"/>
        <v>47</v>
      </c>
      <c r="N19" s="13">
        <f t="shared" si="0"/>
        <v>45</v>
      </c>
      <c r="O19" s="13">
        <f t="shared" si="0"/>
        <v>45.5</v>
      </c>
      <c r="P19" s="13">
        <f t="shared" si="0"/>
        <v>45</v>
      </c>
    </row>
    <row r="20" spans="2:16" ht="15" thickTop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6" x14ac:dyDescent="0.3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814C-310C-4431-8FDE-1BCE5E4F9A03}">
  <dimension ref="A1:O20"/>
  <sheetViews>
    <sheetView tabSelected="1" workbookViewId="0">
      <selection activeCell="D24" sqref="D24"/>
    </sheetView>
  </sheetViews>
  <sheetFormatPr baseColWidth="10" defaultRowHeight="14.4" x14ac:dyDescent="0.3"/>
  <cols>
    <col min="1" max="1" width="27.5546875" customWidth="1"/>
  </cols>
  <sheetData>
    <row r="1" spans="1:15" ht="15" thickBot="1" x14ac:dyDescent="0.35">
      <c r="B1" s="6" t="s">
        <v>24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25</v>
      </c>
      <c r="L1" s="6" t="s">
        <v>26</v>
      </c>
      <c r="M1" s="6" t="s">
        <v>27</v>
      </c>
      <c r="N1" s="6" t="s">
        <v>24</v>
      </c>
      <c r="O1" s="7" t="s">
        <v>28</v>
      </c>
    </row>
    <row r="2" spans="1:15" x14ac:dyDescent="0.3">
      <c r="A2" s="47" t="s">
        <v>46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15" x14ac:dyDescent="0.3">
      <c r="A3" s="48" t="s">
        <v>47</v>
      </c>
      <c r="B3" s="4">
        <v>8</v>
      </c>
      <c r="C3" s="4">
        <v>8</v>
      </c>
      <c r="D3" s="4">
        <v>8</v>
      </c>
      <c r="E3" s="4">
        <v>8</v>
      </c>
      <c r="F3" s="4">
        <v>8</v>
      </c>
      <c r="G3" s="4">
        <v>8</v>
      </c>
      <c r="H3" s="4">
        <v>8</v>
      </c>
      <c r="I3" s="4">
        <v>8</v>
      </c>
      <c r="J3" s="4">
        <v>8</v>
      </c>
      <c r="K3" s="4">
        <v>8</v>
      </c>
      <c r="L3" s="4">
        <v>8</v>
      </c>
      <c r="M3" s="4">
        <v>8</v>
      </c>
      <c r="N3" s="4">
        <v>8</v>
      </c>
      <c r="O3" s="4">
        <v>8</v>
      </c>
    </row>
    <row r="4" spans="1:15" x14ac:dyDescent="0.3">
      <c r="A4" s="48" t="s">
        <v>48</v>
      </c>
      <c r="B4" s="4"/>
      <c r="C4" s="4"/>
      <c r="D4" s="4"/>
      <c r="E4" s="4"/>
      <c r="F4" s="4"/>
      <c r="G4" s="4"/>
      <c r="H4" s="4"/>
      <c r="I4" s="4"/>
      <c r="J4" s="4"/>
    </row>
    <row r="5" spans="1:15" x14ac:dyDescent="0.3">
      <c r="A5" s="47" t="s">
        <v>49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x14ac:dyDescent="0.3">
      <c r="A6" s="48" t="s">
        <v>50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  <c r="O6" s="4">
        <v>7</v>
      </c>
    </row>
    <row r="7" spans="1:15" x14ac:dyDescent="0.3">
      <c r="A7" s="48" t="s">
        <v>51</v>
      </c>
      <c r="B7" s="4"/>
      <c r="C7" s="4"/>
      <c r="D7" s="4"/>
      <c r="E7" s="4"/>
      <c r="F7" s="4"/>
      <c r="G7" s="4"/>
      <c r="H7" s="4"/>
      <c r="I7" s="4"/>
      <c r="J7" s="4"/>
    </row>
    <row r="8" spans="1:15" x14ac:dyDescent="0.3">
      <c r="A8" s="48" t="s">
        <v>52</v>
      </c>
      <c r="B8" s="4"/>
      <c r="C8" s="4"/>
      <c r="D8" s="4"/>
      <c r="E8" s="4"/>
      <c r="F8" s="4"/>
      <c r="G8" s="4"/>
      <c r="H8" s="4"/>
      <c r="I8" s="4"/>
      <c r="J8" s="4"/>
    </row>
    <row r="9" spans="1:15" x14ac:dyDescent="0.3">
      <c r="A9" s="47" t="s">
        <v>53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5" x14ac:dyDescent="0.3">
      <c r="A10" s="48" t="s">
        <v>54</v>
      </c>
      <c r="B10" s="53">
        <v>30</v>
      </c>
      <c r="C10" s="53">
        <v>30</v>
      </c>
      <c r="D10" s="53">
        <v>30</v>
      </c>
      <c r="E10" s="53">
        <v>30</v>
      </c>
      <c r="F10" s="53">
        <v>30</v>
      </c>
      <c r="G10" s="53">
        <v>30</v>
      </c>
      <c r="H10" s="53">
        <v>30</v>
      </c>
      <c r="I10" s="53">
        <v>30</v>
      </c>
      <c r="J10" s="53">
        <v>30</v>
      </c>
      <c r="K10" s="53">
        <v>30</v>
      </c>
      <c r="L10" s="53">
        <v>30</v>
      </c>
      <c r="M10" s="53">
        <v>30</v>
      </c>
      <c r="N10" s="53">
        <v>30</v>
      </c>
      <c r="O10" s="53">
        <v>30</v>
      </c>
    </row>
    <row r="11" spans="1:15" x14ac:dyDescent="0.3">
      <c r="A11" s="48" t="s">
        <v>55</v>
      </c>
      <c r="B11" s="4"/>
      <c r="C11" s="4"/>
      <c r="D11" s="4"/>
      <c r="E11" s="4"/>
      <c r="F11" s="4"/>
      <c r="G11" s="4"/>
      <c r="H11" s="4"/>
      <c r="I11" s="4"/>
      <c r="J11" s="4"/>
    </row>
    <row r="12" spans="1:15" x14ac:dyDescent="0.3">
      <c r="B12" s="4"/>
      <c r="C12" s="4"/>
      <c r="D12" s="4"/>
      <c r="E12" s="4"/>
      <c r="F12" s="4"/>
      <c r="G12" s="4"/>
      <c r="H12" s="4"/>
      <c r="I12" s="4"/>
      <c r="J12" s="4"/>
    </row>
    <row r="13" spans="1:15" ht="15" thickBot="1" x14ac:dyDescent="0.35">
      <c r="A13" s="55" t="s">
        <v>45</v>
      </c>
      <c r="B13" s="14">
        <f t="shared" ref="B13:O13" si="0">SUM(B3:B11)</f>
        <v>45</v>
      </c>
      <c r="C13" s="14">
        <f t="shared" si="0"/>
        <v>45</v>
      </c>
      <c r="D13" s="14">
        <f t="shared" si="0"/>
        <v>45</v>
      </c>
      <c r="E13" s="14">
        <f t="shared" si="0"/>
        <v>45</v>
      </c>
      <c r="F13" s="14">
        <f t="shared" si="0"/>
        <v>45</v>
      </c>
      <c r="G13" s="14">
        <f t="shared" si="0"/>
        <v>45</v>
      </c>
      <c r="H13" s="14">
        <f t="shared" si="0"/>
        <v>45</v>
      </c>
      <c r="I13" s="14">
        <f t="shared" si="0"/>
        <v>45</v>
      </c>
      <c r="J13" s="14">
        <f t="shared" si="0"/>
        <v>45</v>
      </c>
      <c r="K13" s="14">
        <f t="shared" si="0"/>
        <v>45</v>
      </c>
      <c r="L13" s="14">
        <f t="shared" si="0"/>
        <v>45</v>
      </c>
      <c r="M13" s="14">
        <f t="shared" si="0"/>
        <v>45</v>
      </c>
      <c r="N13" s="14">
        <f t="shared" si="0"/>
        <v>45</v>
      </c>
      <c r="O13" s="14">
        <f t="shared" si="0"/>
        <v>45</v>
      </c>
    </row>
    <row r="14" spans="1:15" ht="15" thickTop="1" x14ac:dyDescent="0.3"/>
    <row r="17" spans="10:10" x14ac:dyDescent="0.3">
      <c r="J17" s="26"/>
    </row>
    <row r="18" spans="10:10" x14ac:dyDescent="0.3">
      <c r="J18" s="26"/>
    </row>
    <row r="19" spans="10:10" x14ac:dyDescent="0.3">
      <c r="J19" s="26"/>
    </row>
    <row r="20" spans="10:10" x14ac:dyDescent="0.3">
      <c r="J2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GastosMensuales</vt:lpstr>
      <vt:lpstr>Gastos Personales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Fabian Ochoa </cp:lastModifiedBy>
  <dcterms:created xsi:type="dcterms:W3CDTF">2020-12-12T12:41:39Z</dcterms:created>
  <dcterms:modified xsi:type="dcterms:W3CDTF">2020-12-12T22:56:13Z</dcterms:modified>
</cp:coreProperties>
</file>