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fabio/Documents/11-Funding/ERC/Budget/"/>
    </mc:Choice>
  </mc:AlternateContent>
  <xr:revisionPtr revIDLastSave="0" documentId="13_ncr:1_{FF3C16AF-999B-B94F-994B-99AD28DD5F67}" xr6:coauthVersionLast="47" xr6:coauthVersionMax="47" xr10:uidLastSave="{00000000-0000-0000-0000-000000000000}"/>
  <bookViews>
    <workbookView xWindow="0" yWindow="500" windowWidth="20480" windowHeight="22540" xr2:uid="{00000000-000D-0000-FFFF-FFFF00000000}"/>
  </bookViews>
  <sheets>
    <sheet name="Full project duration" sheetId="1" r:id="rId1"/>
    <sheet name="RH contractuels" sheetId="8" r:id="rId2"/>
    <sheet name="RH titulaires" sheetId="7" r:id="rId3"/>
    <sheet name="Equipement" sheetId="5" r:id="rId4"/>
    <sheet name="Reste à financer" sheetId="6" r:id="rId5"/>
  </sheets>
  <externalReferences>
    <externalReference r:id="rId6"/>
  </externalReferences>
  <definedNames>
    <definedName name="d_3">'[1]Equipment details'!#REF!</definedName>
    <definedName name="ed_3">'[1]Equipment details'!#REF!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7" i="1"/>
  <c r="H28" i="8"/>
  <c r="D28" i="8"/>
  <c r="F28" i="8" s="1"/>
  <c r="H27" i="8"/>
  <c r="D27" i="8"/>
  <c r="F27" i="8" s="1"/>
  <c r="H25" i="8"/>
  <c r="D25" i="8"/>
  <c r="F25" i="8" s="1"/>
  <c r="H24" i="8"/>
  <c r="D24" i="8"/>
  <c r="F24" i="8" s="1"/>
  <c r="H22" i="8"/>
  <c r="D22" i="8"/>
  <c r="F22" i="8" s="1"/>
  <c r="H21" i="8"/>
  <c r="D21" i="8"/>
  <c r="F21" i="8" s="1"/>
  <c r="H19" i="8"/>
  <c r="D19" i="8"/>
  <c r="F19" i="8" s="1"/>
  <c r="H18" i="8"/>
  <c r="D18" i="8"/>
  <c r="F18" i="8" s="1"/>
  <c r="H7" i="8"/>
  <c r="D7" i="8"/>
  <c r="F7" i="8" s="1"/>
  <c r="F21" i="1" l="1"/>
  <c r="C19" i="6"/>
  <c r="C18" i="6" l="1"/>
  <c r="C20" i="6" s="1"/>
  <c r="D20" i="6" l="1"/>
  <c r="E20" i="6" s="1"/>
  <c r="C10" i="6" l="1"/>
</calcChain>
</file>

<file path=xl/sharedStrings.xml><?xml version="1.0" encoding="utf-8"?>
<sst xmlns="http://schemas.openxmlformats.org/spreadsheetml/2006/main" count="84" uniqueCount="72">
  <si>
    <r>
      <t xml:space="preserve">Total Requested EU Contribution </t>
    </r>
    <r>
      <rPr>
        <sz val="11"/>
        <color theme="1"/>
        <rFont val="Calibri"/>
        <family val="2"/>
        <scheme val="minor"/>
      </rPr>
      <t>(in Euro)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</si>
  <si>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Total Estimated Eligible Costs (A + B + C) (in Euro)[5]</t>
  </si>
  <si>
    <t>C2 – Other Direct Costs with no overheads[4] (in Euro)</t>
  </si>
  <si>
    <r>
      <t xml:space="preserve">C1 – Subcontracting Costs </t>
    </r>
    <r>
      <rPr>
        <sz val="11"/>
        <color theme="1"/>
        <rFont val="Calibri"/>
        <family val="2"/>
        <scheme val="minor"/>
      </rPr>
      <t>(no overheads) (in Euro)</t>
    </r>
  </si>
  <si>
    <t>B – Indirect Costs (overheads) 25% of Direct Costs[3] (in Euro)</t>
  </si>
  <si>
    <r>
      <t xml:space="preserve">A – Total Direct Costs (i + ii) </t>
    </r>
    <r>
      <rPr>
        <sz val="11"/>
        <color theme="1"/>
        <rFont val="Calibri"/>
        <family val="2"/>
        <scheme val="minor"/>
      </rPr>
      <t>(in Euro)</t>
    </r>
  </si>
  <si>
    <t>ii. Total Other Direct Costs (in Euro)</t>
  </si>
  <si>
    <t>Other goods and services</t>
  </si>
  <si>
    <t>Voir onglet équipement</t>
  </si>
  <si>
    <t>i. Total Direct costs for Personnel (in Euro)</t>
  </si>
  <si>
    <t>PM</t>
  </si>
  <si>
    <t>Direct Costs[1]</t>
  </si>
  <si>
    <r>
      <t>Total in Euro</t>
    </r>
    <r>
      <rPr>
        <sz val="11"/>
        <color theme="1"/>
        <rFont val="Calibri"/>
        <family val="2"/>
        <scheme val="minor"/>
      </rPr>
      <t xml:space="preserve"> </t>
    </r>
  </si>
  <si>
    <t>Cost Category</t>
  </si>
  <si>
    <t>Comments</t>
  </si>
  <si>
    <t>WHOLE PROJECT DURATION</t>
  </si>
  <si>
    <t>Total</t>
  </si>
  <si>
    <t>Type Equipement</t>
  </si>
  <si>
    <t>Durée d'amortissement</t>
  </si>
  <si>
    <t>Coût HT</t>
  </si>
  <si>
    <t>Durée du projet</t>
  </si>
  <si>
    <t>Financement UE (amortissement)</t>
  </si>
  <si>
    <t>Reste à financer (overheads)</t>
  </si>
  <si>
    <t xml:space="preserve">International : </t>
  </si>
  <si>
    <t>European and National :</t>
  </si>
  <si>
    <t>Non éligible</t>
  </si>
  <si>
    <t>Prime PI</t>
  </si>
  <si>
    <t>10% UL</t>
  </si>
  <si>
    <t xml:space="preserve">Total titulaires: </t>
  </si>
  <si>
    <t>Libellé</t>
  </si>
  <si>
    <t>Montant non subventionné par UE</t>
  </si>
  <si>
    <t>Total overheads (à confirmer):</t>
  </si>
  <si>
    <t>Disponible</t>
  </si>
  <si>
    <t>A déduire</t>
  </si>
  <si>
    <t xml:space="preserve">Total </t>
  </si>
  <si>
    <t>Total projet</t>
  </si>
  <si>
    <t>% d'utilisation sur le projet</t>
  </si>
  <si>
    <t>PhD's &amp; others</t>
  </si>
  <si>
    <t>Equipement</t>
  </si>
  <si>
    <t>Reste pour l'ERC/labo (sous réserve de la justification de 
toutes les dépenses éligibles)</t>
  </si>
  <si>
    <t>gestionnaire administratif et financier (30% IE
 INM 405)</t>
  </si>
  <si>
    <t>prélèvement labo?</t>
  </si>
  <si>
    <t>Décharge d'enseignement (-60%)</t>
  </si>
  <si>
    <t>Permanent Staff</t>
  </si>
  <si>
    <t>PI</t>
  </si>
  <si>
    <t>Travel  &amp; subsistence</t>
  </si>
  <si>
    <t xml:space="preserve">Equipment </t>
  </si>
  <si>
    <t>Consumables (incl. Fieldwork and animal costs)</t>
  </si>
  <si>
    <t>Publications (including Open Access fees 
&amp; dissemination), etc.</t>
  </si>
  <si>
    <t>Other additional direct costs (CFS)</t>
  </si>
  <si>
    <t>Copier ici les coûts fournis par la DRH</t>
  </si>
  <si>
    <t>Budget prévisionnel  - ACRONYM  - ERC XXX Grant</t>
  </si>
  <si>
    <t xml:space="preserve"> CHERCHEUR DEBUTANT</t>
  </si>
  <si>
    <t>selon annexe 8 modifiée du règlement de gestion  - CA du 18/12/2018</t>
  </si>
  <si>
    <t>calcul cout chargé</t>
  </si>
  <si>
    <t xml:space="preserve">*brut forfaitaire </t>
  </si>
  <si>
    <t>cout chargé mensuel</t>
  </si>
  <si>
    <t>nbre mois</t>
  </si>
  <si>
    <t>total</t>
  </si>
  <si>
    <t>NET approximatif</t>
  </si>
  <si>
    <t>* par référence à la rémunération du contrat doctoral au 01/09/2018</t>
  </si>
  <si>
    <t xml:space="preserve"> CHERCHEUR CONFIRME TITULAIRE DU DOCTORAT</t>
  </si>
  <si>
    <t>applicable au 01/01/2019</t>
  </si>
  <si>
    <t>Expérience du chercheur confirmé</t>
  </si>
  <si>
    <t>brut forfaitaire</t>
  </si>
  <si>
    <t>brut forfaitaire ou indiciaire</t>
  </si>
  <si>
    <t xml:space="preserve"> &lt; 2 ans</t>
  </si>
  <si>
    <t>min</t>
  </si>
  <si>
    <t>max</t>
  </si>
  <si>
    <t xml:space="preserve"> &gt;= 2 ans et &lt; 7 ans</t>
  </si>
  <si>
    <t xml:space="preserve"> &gt;= 7 ans et &lt; 10 ans</t>
  </si>
  <si>
    <t xml:space="preserve"> &gt;= 10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</si>
</sst>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€&quot;"/>
    <numFmt numFmtId="165" formatCode="0.0"/>
    <numFmt numFmtId="166" formatCode="_-&quot;€&quot;\ * #,##0.00_-;\-&quot;€&quot;\ * #,##0.00_-;_-&quot;€&quot;\ * &quot;-&quot;??_-;_-@_-"/>
    <numFmt numFmtId="167" formatCode="#,##0.00\ _€"/>
    <numFmt numFmtId="168" formatCode="[$-40C]mmm\-yy;@"/>
    <numFmt numFmtId="169" formatCode="#,##0\ _€"/>
    <numFmt numFmtId="170" formatCode="#,##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5" fillId="0" borderId="0"/>
  </cellStyleXfs>
  <cellXfs count="17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164" fontId="0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1" fillId="0" borderId="8" xfId="0" applyFont="1" applyBorder="1" applyAlignment="1">
      <alignment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165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6" fillId="0" borderId="0" xfId="0" applyFont="1" applyAlignment="1">
      <alignment horizontal="center"/>
    </xf>
    <xf numFmtId="164" fontId="0" fillId="0" borderId="0" xfId="0" applyNumberFormat="1" applyFont="1"/>
    <xf numFmtId="0" fontId="11" fillId="0" borderId="0" xfId="0" applyFont="1"/>
    <xf numFmtId="14" fontId="6" fillId="0" borderId="5" xfId="0" applyNumberFormat="1" applyFont="1" applyBorder="1" applyAlignment="1">
      <alignment horizontal="center"/>
    </xf>
    <xf numFmtId="0" fontId="0" fillId="0" borderId="11" xfId="0" applyBorder="1"/>
    <xf numFmtId="164" fontId="0" fillId="0" borderId="11" xfId="0" applyNumberFormat="1" applyBorder="1"/>
    <xf numFmtId="0" fontId="0" fillId="0" borderId="11" xfId="0" applyFont="1" applyBorder="1"/>
    <xf numFmtId="0" fontId="1" fillId="0" borderId="11" xfId="0" applyFont="1" applyBorder="1"/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11" xfId="0" applyNumberFormat="1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0" fillId="0" borderId="11" xfId="0" applyNumberFormat="1" applyFont="1" applyBorder="1"/>
    <xf numFmtId="164" fontId="1" fillId="0" borderId="11" xfId="0" applyNumberFormat="1" applyFont="1" applyBorder="1"/>
    <xf numFmtId="0" fontId="1" fillId="5" borderId="11" xfId="0" applyFont="1" applyFill="1" applyBorder="1"/>
    <xf numFmtId="164" fontId="6" fillId="0" borderId="0" xfId="0" applyNumberFormat="1" applyFont="1" applyAlignment="1">
      <alignment horizontal="left"/>
    </xf>
    <xf numFmtId="164" fontId="14" fillId="0" borderId="0" xfId="0" applyNumberFormat="1" applyFont="1"/>
    <xf numFmtId="167" fontId="14" fillId="0" borderId="0" xfId="0" applyNumberFormat="1" applyFont="1"/>
    <xf numFmtId="46" fontId="0" fillId="0" borderId="0" xfId="0" applyNumberFormat="1" applyFont="1"/>
    <xf numFmtId="0" fontId="14" fillId="0" borderId="0" xfId="0" applyFont="1"/>
    <xf numFmtId="0" fontId="10" fillId="5" borderId="11" xfId="0" applyFont="1" applyFill="1" applyBorder="1"/>
    <xf numFmtId="164" fontId="0" fillId="0" borderId="0" xfId="0" applyNumberFormat="1"/>
    <xf numFmtId="164" fontId="0" fillId="4" borderId="11" xfId="0" applyNumberFormat="1" applyFill="1" applyBorder="1"/>
    <xf numFmtId="9" fontId="6" fillId="0" borderId="0" xfId="0" applyNumberFormat="1" applyFont="1" applyAlignment="1">
      <alignment horizontal="left"/>
    </xf>
    <xf numFmtId="9" fontId="0" fillId="0" borderId="0" xfId="0" applyNumberFormat="1" applyFont="1" applyAlignment="1">
      <alignment horizontal="left"/>
    </xf>
    <xf numFmtId="10" fontId="0" fillId="0" borderId="11" xfId="0" applyNumberFormat="1" applyFont="1" applyBorder="1"/>
    <xf numFmtId="0" fontId="0" fillId="0" borderId="11" xfId="0" applyNumberFormat="1" applyFont="1" applyBorder="1" applyAlignment="1">
      <alignment wrapText="1"/>
    </xf>
    <xf numFmtId="164" fontId="0" fillId="4" borderId="11" xfId="0" applyNumberFormat="1" applyFont="1" applyFill="1" applyBorder="1"/>
    <xf numFmtId="164" fontId="1" fillId="4" borderId="0" xfId="0" applyNumberFormat="1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Alignment="1">
      <alignment horizontal="left"/>
    </xf>
    <xf numFmtId="164" fontId="0" fillId="0" borderId="11" xfId="0" applyNumberFormat="1" applyFont="1" applyBorder="1" applyAlignment="1">
      <alignment horizontal="right"/>
    </xf>
    <xf numFmtId="0" fontId="0" fillId="0" borderId="0" xfId="0" applyFont="1" applyFill="1" applyBorder="1"/>
    <xf numFmtId="164" fontId="0" fillId="4" borderId="12" xfId="0" applyNumberFormat="1" applyFont="1" applyFill="1" applyBorder="1"/>
    <xf numFmtId="164" fontId="4" fillId="4" borderId="20" xfId="0" applyNumberFormat="1" applyFont="1" applyFill="1" applyBorder="1" applyAlignment="1">
      <alignment horizontal="right" vertical="center"/>
    </xf>
    <xf numFmtId="0" fontId="1" fillId="5" borderId="19" xfId="0" applyFont="1" applyFill="1" applyBorder="1"/>
    <xf numFmtId="164" fontId="1" fillId="0" borderId="18" xfId="0" applyNumberFormat="1" applyFont="1" applyBorder="1"/>
    <xf numFmtId="0" fontId="1" fillId="5" borderId="19" xfId="0" applyFont="1" applyFill="1" applyBorder="1" applyAlignment="1">
      <alignment wrapText="1"/>
    </xf>
    <xf numFmtId="164" fontId="1" fillId="4" borderId="18" xfId="0" applyNumberFormat="1" applyFont="1" applyFill="1" applyBorder="1"/>
    <xf numFmtId="0" fontId="0" fillId="4" borderId="11" xfId="0" applyFill="1" applyBorder="1" applyAlignment="1">
      <alignment wrapText="1"/>
    </xf>
    <xf numFmtId="164" fontId="0" fillId="4" borderId="11" xfId="0" applyNumberFormat="1" applyFill="1" applyBorder="1" applyAlignment="1">
      <alignment horizontal="right"/>
    </xf>
    <xf numFmtId="0" fontId="6" fillId="0" borderId="16" xfId="0" applyFont="1" applyBorder="1" applyAlignment="1">
      <alignment vertical="center"/>
    </xf>
    <xf numFmtId="164" fontId="1" fillId="4" borderId="11" xfId="0" applyNumberFormat="1" applyFont="1" applyFill="1" applyBorder="1"/>
    <xf numFmtId="165" fontId="4" fillId="4" borderId="14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22" xfId="0" applyBorder="1"/>
    <xf numFmtId="168" fontId="1" fillId="0" borderId="23" xfId="0" applyNumberFormat="1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6" borderId="0" xfId="0" applyFill="1"/>
    <xf numFmtId="164" fontId="0" fillId="4" borderId="19" xfId="0" applyNumberFormat="1" applyFill="1" applyBorder="1" applyAlignment="1">
      <alignment horizontal="center"/>
    </xf>
    <xf numFmtId="165" fontId="4" fillId="4" borderId="24" xfId="0" applyNumberFormat="1" applyFont="1" applyFill="1" applyBorder="1" applyAlignment="1">
      <alignment horizontal="center" vertical="center"/>
    </xf>
    <xf numFmtId="0" fontId="0" fillId="0" borderId="25" xfId="0" applyBorder="1"/>
    <xf numFmtId="0" fontId="8" fillId="0" borderId="20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164" fontId="0" fillId="4" borderId="26" xfId="0" applyNumberFormat="1" applyFill="1" applyBorder="1" applyAlignment="1">
      <alignment horizontal="center"/>
    </xf>
    <xf numFmtId="164" fontId="4" fillId="4" borderId="26" xfId="0" applyNumberFormat="1" applyFont="1" applyFill="1" applyBorder="1" applyAlignment="1">
      <alignment horizontal="center" vertical="center"/>
    </xf>
    <xf numFmtId="165" fontId="4" fillId="4" borderId="21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10" fillId="0" borderId="8" xfId="0" applyFont="1" applyBorder="1"/>
    <xf numFmtId="0" fontId="1" fillId="0" borderId="27" xfId="0" applyFont="1" applyBorder="1"/>
    <xf numFmtId="0" fontId="0" fillId="0" borderId="27" xfId="0" applyBorder="1"/>
    <xf numFmtId="0" fontId="0" fillId="0" borderId="28" xfId="0" applyBorder="1"/>
    <xf numFmtId="0" fontId="6" fillId="0" borderId="25" xfId="0" applyFont="1" applyBorder="1"/>
    <xf numFmtId="0" fontId="0" fillId="0" borderId="20" xfId="0" applyBorder="1"/>
    <xf numFmtId="0" fontId="0" fillId="0" borderId="1" xfId="0" applyBorder="1"/>
    <xf numFmtId="0" fontId="0" fillId="7" borderId="11" xfId="4" applyFont="1" applyFill="1" applyBorder="1" applyAlignment="1">
      <alignment horizontal="center" vertical="center" wrapText="1"/>
    </xf>
    <xf numFmtId="0" fontId="15" fillId="5" borderId="11" xfId="4" applyFill="1" applyBorder="1" applyAlignment="1">
      <alignment horizontal="center" vertical="center" wrapText="1"/>
    </xf>
    <xf numFmtId="0" fontId="15" fillId="7" borderId="11" xfId="4" applyFill="1" applyBorder="1" applyAlignment="1">
      <alignment horizontal="center" vertical="center"/>
    </xf>
    <xf numFmtId="0" fontId="15" fillId="5" borderId="11" xfId="4" applyFill="1" applyBorder="1" applyAlignment="1">
      <alignment horizontal="center" vertical="center"/>
    </xf>
    <xf numFmtId="0" fontId="15" fillId="0" borderId="0" xfId="4"/>
    <xf numFmtId="0" fontId="16" fillId="8" borderId="11" xfId="4" applyFont="1" applyFill="1" applyBorder="1" applyAlignment="1">
      <alignment horizontal="center" vertical="center" wrapText="1"/>
    </xf>
    <xf numFmtId="167" fontId="15" fillId="7" borderId="11" xfId="4" applyNumberFormat="1" applyFill="1" applyBorder="1" applyAlignment="1">
      <alignment horizontal="center"/>
    </xf>
    <xf numFmtId="169" fontId="1" fillId="6" borderId="11" xfId="4" applyNumberFormat="1" applyFont="1" applyFill="1" applyBorder="1"/>
    <xf numFmtId="169" fontId="15" fillId="7" borderId="11" xfId="4" applyNumberFormat="1" applyFill="1" applyBorder="1"/>
    <xf numFmtId="169" fontId="1" fillId="5" borderId="11" xfId="4" applyNumberFormat="1" applyFont="1" applyFill="1" applyBorder="1"/>
    <xf numFmtId="169" fontId="1" fillId="8" borderId="11" xfId="4" applyNumberFormat="1" applyFont="1" applyFill="1" applyBorder="1"/>
    <xf numFmtId="0" fontId="6" fillId="0" borderId="0" xfId="0" applyFont="1"/>
    <xf numFmtId="14" fontId="8" fillId="0" borderId="0" xfId="0" applyNumberFormat="1" applyFont="1" applyAlignment="1">
      <alignment horizontal="left"/>
    </xf>
    <xf numFmtId="0" fontId="1" fillId="0" borderId="12" xfId="0" applyFont="1" applyBorder="1" applyAlignment="1">
      <alignment vertical="center"/>
    </xf>
    <xf numFmtId="0" fontId="0" fillId="9" borderId="1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5" xfId="0" applyBorder="1"/>
    <xf numFmtId="0" fontId="16" fillId="8" borderId="11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164" fontId="0" fillId="7" borderId="11" xfId="0" applyNumberFormat="1" applyFill="1" applyBorder="1" applyAlignment="1">
      <alignment vertical="center"/>
    </xf>
    <xf numFmtId="170" fontId="1" fillId="5" borderId="11" xfId="0" applyNumberFormat="1" applyFon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170" fontId="1" fillId="5" borderId="11" xfId="0" applyNumberFormat="1" applyFont="1" applyFill="1" applyBorder="1" applyAlignment="1">
      <alignment vertical="center"/>
    </xf>
    <xf numFmtId="0" fontId="0" fillId="0" borderId="0" xfId="0" applyBorder="1"/>
    <xf numFmtId="169" fontId="1" fillId="8" borderId="19" xfId="0" applyNumberFormat="1" applyFont="1" applyFill="1" applyBorder="1" applyAlignment="1">
      <alignment vertical="center"/>
    </xf>
    <xf numFmtId="0" fontId="1" fillId="0" borderId="29" xfId="0" applyFont="1" applyBorder="1"/>
    <xf numFmtId="0" fontId="0" fillId="0" borderId="30" xfId="0" applyBorder="1"/>
    <xf numFmtId="0" fontId="0" fillId="0" borderId="16" xfId="0" applyBorder="1"/>
    <xf numFmtId="169" fontId="1" fillId="8" borderId="11" xfId="0" applyNumberFormat="1" applyFont="1" applyFill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7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164" fontId="1" fillId="0" borderId="7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5" fillId="0" borderId="12" xfId="4" applyBorder="1" applyAlignment="1">
      <alignment horizontal="center" vertical="center"/>
    </xf>
    <xf numFmtId="0" fontId="15" fillId="0" borderId="26" xfId="4" applyBorder="1" applyAlignment="1">
      <alignment horizontal="center" vertical="center"/>
    </xf>
    <xf numFmtId="0" fontId="15" fillId="0" borderId="11" xfId="4" applyFont="1" applyBorder="1" applyAlignment="1">
      <alignment horizontal="center"/>
    </xf>
    <xf numFmtId="0" fontId="1" fillId="0" borderId="19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</cellXfs>
  <cellStyles count="5">
    <cellStyle name="Euro 2" xfId="2" xr:uid="{00000000-0005-0000-0000-000000000000}"/>
    <cellStyle name="Lien hypertexte" xfId="1" builtinId="8"/>
    <cellStyle name="Normal" xfId="0" builtinId="0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_ERC_QuantiPho_d&#233;taill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1"/>
      <sheetName val="Year 2"/>
      <sheetName val="Year 3"/>
      <sheetName val="Year 4"/>
      <sheetName val="Year 5"/>
      <sheetName val="Part A Table"/>
      <sheetName val="calculations"/>
      <sheetName val="Equipment details"/>
    </sheetNames>
    <sheetDataSet>
      <sheetData sheetId="0">
        <row r="7">
          <cell r="E7">
            <v>8.3999999999999986</v>
          </cell>
        </row>
      </sheetData>
      <sheetData sheetId="1">
        <row r="7">
          <cell r="E7">
            <v>8.3999999999999986</v>
          </cell>
        </row>
      </sheetData>
      <sheetData sheetId="2">
        <row r="7">
          <cell r="E7">
            <v>8.3999999999999986</v>
          </cell>
        </row>
      </sheetData>
      <sheetData sheetId="3">
        <row r="7">
          <cell r="E7">
            <v>8.3999999999999986</v>
          </cell>
        </row>
      </sheetData>
      <sheetData sheetId="4">
        <row r="7">
          <cell r="E7">
            <v>8.3999999999999986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B1:H35"/>
  <sheetViews>
    <sheetView tabSelected="1" topLeftCell="C3" zoomScale="129" zoomScaleNormal="129" zoomScalePageLayoutView="91" workbookViewId="0">
      <selection activeCell="D26" sqref="D26"/>
    </sheetView>
  </sheetViews>
  <sheetFormatPr baseColWidth="10" defaultColWidth="8.83203125" defaultRowHeight="15" x14ac:dyDescent="0.2"/>
  <cols>
    <col min="1" max="1" width="8.83203125" style="1"/>
    <col min="2" max="2" width="22.1640625" style="1" customWidth="1"/>
    <col min="3" max="3" width="31.6640625" style="1" customWidth="1"/>
    <col min="4" max="4" width="51" style="1" customWidth="1"/>
    <col min="5" max="5" width="9.5" style="1" customWidth="1"/>
    <col min="6" max="6" width="57.83203125" style="1" customWidth="1"/>
    <col min="7" max="7" width="50.6640625" style="1" customWidth="1"/>
    <col min="8" max="8" width="14" style="1" bestFit="1" customWidth="1"/>
    <col min="9" max="16384" width="8.83203125" style="1"/>
  </cols>
  <sheetData>
    <row r="1" spans="2:8" ht="20" thickBot="1" x14ac:dyDescent="0.25">
      <c r="C1" s="158" t="s">
        <v>51</v>
      </c>
      <c r="D1" s="159"/>
      <c r="E1" s="159"/>
      <c r="F1" s="160"/>
      <c r="G1" s="31"/>
    </row>
    <row r="2" spans="2:8" ht="19" x14ac:dyDescent="0.25">
      <c r="B2" s="30" t="s">
        <v>15</v>
      </c>
      <c r="G2" s="29"/>
    </row>
    <row r="4" spans="2:8" ht="16" thickBot="1" x14ac:dyDescent="0.25">
      <c r="G4" s="28" t="s">
        <v>14</v>
      </c>
    </row>
    <row r="5" spans="2:8" ht="17" thickBot="1" x14ac:dyDescent="0.25">
      <c r="B5" s="155" t="s">
        <v>13</v>
      </c>
      <c r="C5" s="156"/>
      <c r="D5" s="157"/>
      <c r="E5" s="27"/>
      <c r="F5" s="26" t="s">
        <v>12</v>
      </c>
      <c r="G5" s="2"/>
    </row>
    <row r="6" spans="2:8" ht="16" thickBot="1" x14ac:dyDescent="0.25">
      <c r="B6" s="161" t="s">
        <v>11</v>
      </c>
      <c r="C6" s="164"/>
      <c r="D6" s="37" t="s">
        <v>43</v>
      </c>
      <c r="E6" s="36" t="s">
        <v>10</v>
      </c>
      <c r="F6" s="25"/>
      <c r="G6" s="2"/>
    </row>
    <row r="7" spans="2:8" ht="16" thickBot="1" x14ac:dyDescent="0.25">
      <c r="B7" s="162"/>
      <c r="C7" s="165"/>
      <c r="D7" s="38" t="s">
        <v>44</v>
      </c>
      <c r="E7" s="75"/>
      <c r="F7" s="87">
        <f>60000*5</f>
        <v>300000</v>
      </c>
      <c r="G7" s="14"/>
    </row>
    <row r="8" spans="2:8" x14ac:dyDescent="0.2">
      <c r="B8" s="162"/>
      <c r="C8" s="166"/>
      <c r="D8" s="98"/>
      <c r="E8" s="94"/>
      <c r="F8" s="92"/>
      <c r="G8" s="14"/>
    </row>
    <row r="9" spans="2:8" x14ac:dyDescent="0.2">
      <c r="B9" s="162"/>
      <c r="C9" s="166"/>
      <c r="D9" s="99"/>
      <c r="E9" s="76"/>
      <c r="F9" s="92"/>
      <c r="G9" s="14"/>
    </row>
    <row r="10" spans="2:8" x14ac:dyDescent="0.2">
      <c r="B10" s="162"/>
      <c r="C10" s="166"/>
      <c r="D10" s="99"/>
      <c r="E10" s="76"/>
      <c r="F10" s="92"/>
      <c r="G10" s="14"/>
    </row>
    <row r="11" spans="2:8" x14ac:dyDescent="0.2">
      <c r="B11" s="162"/>
      <c r="C11" s="166"/>
      <c r="D11" s="100"/>
      <c r="E11" s="76"/>
      <c r="F11" s="93"/>
      <c r="G11" s="55"/>
    </row>
    <row r="12" spans="2:8" ht="16" thickBot="1" x14ac:dyDescent="0.25">
      <c r="B12" s="162"/>
      <c r="C12" s="166"/>
      <c r="D12" s="79"/>
      <c r="E12" s="76"/>
      <c r="F12" s="93"/>
      <c r="G12" s="56"/>
    </row>
    <row r="13" spans="2:8" ht="16" thickBot="1" x14ac:dyDescent="0.25">
      <c r="B13" s="162"/>
      <c r="C13" s="166"/>
      <c r="D13" s="89"/>
      <c r="E13" s="88"/>
      <c r="F13" s="18"/>
      <c r="G13" s="56"/>
    </row>
    <row r="14" spans="2:8" x14ac:dyDescent="0.2">
      <c r="B14" s="162"/>
      <c r="C14" s="165"/>
      <c r="D14" s="73" t="s">
        <v>16</v>
      </c>
      <c r="E14" s="76"/>
      <c r="F14" s="82"/>
      <c r="G14" s="47"/>
      <c r="H14" s="51"/>
    </row>
    <row r="15" spans="2:8" ht="16" thickBot="1" x14ac:dyDescent="0.25">
      <c r="B15" s="162"/>
      <c r="C15" s="165"/>
      <c r="D15" s="90" t="s">
        <v>37</v>
      </c>
      <c r="E15" s="95">
        <v>36</v>
      </c>
      <c r="F15" s="93"/>
      <c r="G15" s="2"/>
      <c r="H15" s="50"/>
    </row>
    <row r="16" spans="2:8" ht="16" thickBot="1" x14ac:dyDescent="0.25">
      <c r="B16" s="162"/>
      <c r="C16" s="165"/>
      <c r="D16" s="91"/>
      <c r="E16" s="96"/>
      <c r="F16" s="93"/>
      <c r="G16" s="2"/>
      <c r="H16" s="50"/>
    </row>
    <row r="17" spans="2:8" ht="16" thickBot="1" x14ac:dyDescent="0.25">
      <c r="B17" s="162"/>
      <c r="C17" s="165"/>
      <c r="D17" s="91"/>
      <c r="E17" s="96"/>
      <c r="F17" s="93"/>
      <c r="G17" s="2"/>
      <c r="H17" s="50"/>
    </row>
    <row r="18" spans="2:8" ht="16" thickBot="1" x14ac:dyDescent="0.25">
      <c r="B18" s="162"/>
      <c r="C18" s="165"/>
      <c r="D18" s="91"/>
      <c r="E18" s="97"/>
      <c r="F18" s="93"/>
      <c r="G18" s="47"/>
      <c r="H18" s="49"/>
    </row>
    <row r="19" spans="2:8" ht="16" thickBot="1" x14ac:dyDescent="0.25">
      <c r="B19" s="162"/>
      <c r="C19" s="165"/>
      <c r="D19" s="24"/>
      <c r="E19" s="77"/>
      <c r="F19" s="83"/>
      <c r="G19" s="14"/>
      <c r="H19" s="49"/>
    </row>
    <row r="20" spans="2:8" ht="16" thickBot="1" x14ac:dyDescent="0.25">
      <c r="B20" s="162"/>
      <c r="C20" s="167"/>
      <c r="D20" s="84"/>
      <c r="E20" s="81"/>
      <c r="F20" s="18"/>
      <c r="G20" s="14"/>
      <c r="H20" s="49"/>
    </row>
    <row r="21" spans="2:8" ht="54" customHeight="1" thickBot="1" x14ac:dyDescent="0.25">
      <c r="B21" s="162"/>
      <c r="C21" s="168" t="s">
        <v>9</v>
      </c>
      <c r="D21" s="169"/>
      <c r="E21" s="23"/>
      <c r="F21" s="12">
        <f>SUM(F14:F20)</f>
        <v>0</v>
      </c>
      <c r="G21" s="2"/>
      <c r="H21" s="48"/>
    </row>
    <row r="22" spans="2:8" ht="16" thickBot="1" x14ac:dyDescent="0.25">
      <c r="B22" s="162"/>
      <c r="C22" s="170" t="s">
        <v>45</v>
      </c>
      <c r="D22" s="171"/>
      <c r="E22" s="20"/>
      <c r="F22" s="18"/>
      <c r="G22" s="14" t="s">
        <v>23</v>
      </c>
    </row>
    <row r="23" spans="2:8" ht="16" thickBot="1" x14ac:dyDescent="0.25">
      <c r="B23" s="162"/>
      <c r="C23" s="22"/>
      <c r="D23" s="21"/>
      <c r="E23" s="20"/>
      <c r="F23" s="18"/>
      <c r="G23" s="14" t="s">
        <v>24</v>
      </c>
    </row>
    <row r="24" spans="2:8" ht="16" thickBot="1" x14ac:dyDescent="0.25">
      <c r="B24" s="162"/>
      <c r="C24" s="170" t="s">
        <v>46</v>
      </c>
      <c r="D24" s="171"/>
      <c r="E24" s="19"/>
      <c r="F24" s="18"/>
      <c r="G24" s="16" t="s">
        <v>8</v>
      </c>
    </row>
    <row r="25" spans="2:8" ht="16" thickBot="1" x14ac:dyDescent="0.25">
      <c r="B25" s="162"/>
      <c r="C25" s="17"/>
      <c r="D25" s="9"/>
      <c r="E25" s="9"/>
      <c r="F25" s="18"/>
      <c r="G25" s="2"/>
    </row>
    <row r="26" spans="2:8" ht="22.5" customHeight="1" thickBot="1" x14ac:dyDescent="0.25">
      <c r="B26" s="162"/>
      <c r="C26" s="172" t="s">
        <v>7</v>
      </c>
      <c r="D26" s="15" t="s">
        <v>47</v>
      </c>
      <c r="E26" s="15"/>
      <c r="F26" s="18"/>
      <c r="G26" s="16"/>
    </row>
    <row r="27" spans="2:8" ht="33" thickBot="1" x14ac:dyDescent="0.25">
      <c r="B27" s="162"/>
      <c r="C27" s="165"/>
      <c r="D27" s="85" t="s">
        <v>48</v>
      </c>
      <c r="E27" s="15"/>
      <c r="F27" s="18">
        <f>20000</f>
        <v>20000</v>
      </c>
      <c r="G27" s="14"/>
    </row>
    <row r="28" spans="2:8" ht="16" thickBot="1" x14ac:dyDescent="0.25">
      <c r="B28" s="162"/>
      <c r="C28" s="165"/>
      <c r="D28" s="15" t="s">
        <v>49</v>
      </c>
      <c r="E28" s="15"/>
      <c r="F28" s="8"/>
      <c r="G28" s="14"/>
    </row>
    <row r="29" spans="2:8" ht="40.5" customHeight="1" thickBot="1" x14ac:dyDescent="0.25">
      <c r="B29" s="163"/>
      <c r="C29" s="168" t="s">
        <v>6</v>
      </c>
      <c r="D29" s="169"/>
      <c r="E29" s="13"/>
      <c r="F29" s="12"/>
      <c r="G29" s="2"/>
    </row>
    <row r="30" spans="2:8" ht="27" customHeight="1" thickBot="1" x14ac:dyDescent="0.25">
      <c r="B30" s="149" t="s">
        <v>5</v>
      </c>
      <c r="C30" s="150"/>
      <c r="D30" s="151"/>
      <c r="E30" s="9"/>
      <c r="F30" s="8"/>
      <c r="G30" s="2"/>
    </row>
    <row r="31" spans="2:8" ht="45" customHeight="1" thickBot="1" x14ac:dyDescent="0.25">
      <c r="B31" s="152" t="s">
        <v>4</v>
      </c>
      <c r="C31" s="153"/>
      <c r="D31" s="154"/>
      <c r="E31" s="11"/>
      <c r="F31" s="10"/>
      <c r="G31" s="2"/>
    </row>
    <row r="32" spans="2:8" ht="27" customHeight="1" thickBot="1" x14ac:dyDescent="0.25">
      <c r="B32" s="149" t="s">
        <v>3</v>
      </c>
      <c r="C32" s="150"/>
      <c r="D32" s="151"/>
      <c r="E32" s="9"/>
      <c r="F32" s="8"/>
      <c r="G32" s="2"/>
    </row>
    <row r="33" spans="2:7" ht="30" customHeight="1" thickBot="1" x14ac:dyDescent="0.25">
      <c r="B33" s="140" t="s">
        <v>2</v>
      </c>
      <c r="C33" s="141"/>
      <c r="D33" s="142"/>
      <c r="E33" s="7"/>
      <c r="F33" s="6"/>
      <c r="G33" s="2"/>
    </row>
    <row r="34" spans="2:7" ht="30" customHeight="1" thickBot="1" x14ac:dyDescent="0.25">
      <c r="B34" s="143" t="s">
        <v>1</v>
      </c>
      <c r="C34" s="144"/>
      <c r="D34" s="145"/>
      <c r="E34" s="5"/>
      <c r="F34" s="3"/>
      <c r="G34" s="62"/>
    </row>
    <row r="35" spans="2:7" ht="28.5" customHeight="1" thickBot="1" x14ac:dyDescent="0.25">
      <c r="B35" s="146" t="s">
        <v>0</v>
      </c>
      <c r="C35" s="147"/>
      <c r="D35" s="148"/>
      <c r="E35" s="4"/>
      <c r="F35" s="78"/>
      <c r="G35" s="2"/>
    </row>
  </sheetData>
  <mergeCells count="15">
    <mergeCell ref="B5:D5"/>
    <mergeCell ref="C1:F1"/>
    <mergeCell ref="B6:B29"/>
    <mergeCell ref="C6:C20"/>
    <mergeCell ref="C21:D21"/>
    <mergeCell ref="C22:D22"/>
    <mergeCell ref="C24:D24"/>
    <mergeCell ref="C26:C28"/>
    <mergeCell ref="C29:D29"/>
    <mergeCell ref="B33:D33"/>
    <mergeCell ref="B34:D34"/>
    <mergeCell ref="B35:D35"/>
    <mergeCell ref="B30:D30"/>
    <mergeCell ref="B31:D31"/>
    <mergeCell ref="B32:D32"/>
  </mergeCells>
  <hyperlinks>
    <hyperlink ref="B6" location="_ftn1" display="Direct Costs[1]" xr:uid="{00000000-0004-0000-0000-000000000000}"/>
    <hyperlink ref="B31" location="_ftn3" display="B – Indirect Costs (overheads) 25% of Direct Costs[3] (in Euro)" xr:uid="{00000000-0004-0000-0000-000001000000}"/>
    <hyperlink ref="B33" location="_ftn4" display="C2 – Other Direct Costs with no overheads[4] (in Euro)" xr:uid="{00000000-0004-0000-0000-000002000000}"/>
    <hyperlink ref="B34" location="_ftn5" display="Total Estimated Eligible Costs (A + B + C) (in Euro)[5]" xr:uid="{00000000-0004-0000-0000-000003000000}"/>
  </hyperlinks>
  <pageMargins left="0.7" right="0.7" top="0.75" bottom="0.75" header="0.3" footer="0.3"/>
  <pageSetup paperSize="9" scale="5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F22" sqref="F22"/>
    </sheetView>
  </sheetViews>
  <sheetFormatPr baseColWidth="10" defaultRowHeight="15" x14ac:dyDescent="0.2"/>
  <cols>
    <col min="1" max="1" width="13.83203125" customWidth="1"/>
    <col min="2" max="2" width="16.6640625" customWidth="1"/>
    <col min="11" max="11" width="11.5" customWidth="1"/>
    <col min="12" max="12" width="9" customWidth="1"/>
    <col min="14" max="14" width="20.1640625" customWidth="1"/>
    <col min="15" max="15" width="19.6640625" customWidth="1"/>
  </cols>
  <sheetData>
    <row r="1" spans="1:8" x14ac:dyDescent="0.2">
      <c r="A1" s="86" t="s">
        <v>50</v>
      </c>
      <c r="B1" s="86"/>
      <c r="C1" s="86"/>
    </row>
    <row r="2" spans="1:8" ht="16" thickBot="1" x14ac:dyDescent="0.25"/>
    <row r="3" spans="1:8" ht="16" x14ac:dyDescent="0.2">
      <c r="A3" s="101" t="s">
        <v>52</v>
      </c>
      <c r="B3" s="102"/>
      <c r="C3" s="102"/>
      <c r="D3" s="103"/>
      <c r="E3" s="103"/>
      <c r="F3" s="103"/>
      <c r="G3" s="103"/>
      <c r="H3" s="104"/>
    </row>
    <row r="4" spans="1:8" ht="16" thickBot="1" x14ac:dyDescent="0.25">
      <c r="A4" s="105" t="s">
        <v>53</v>
      </c>
      <c r="B4" s="106"/>
      <c r="C4" s="106"/>
      <c r="D4" s="106"/>
      <c r="E4" s="106"/>
      <c r="F4" s="106"/>
      <c r="G4" s="106"/>
      <c r="H4" s="107"/>
    </row>
    <row r="6" spans="1:8" ht="32" x14ac:dyDescent="0.2">
      <c r="A6" s="173" t="s">
        <v>54</v>
      </c>
      <c r="B6" s="174"/>
      <c r="C6" s="108" t="s">
        <v>55</v>
      </c>
      <c r="D6" s="109" t="s">
        <v>56</v>
      </c>
      <c r="E6" s="110" t="s">
        <v>57</v>
      </c>
      <c r="F6" s="111" t="s">
        <v>58</v>
      </c>
      <c r="G6" s="112"/>
      <c r="H6" s="113" t="s">
        <v>59</v>
      </c>
    </row>
    <row r="7" spans="1:8" x14ac:dyDescent="0.2">
      <c r="A7" s="175"/>
      <c r="B7" s="175"/>
      <c r="C7" s="114">
        <v>1768.55</v>
      </c>
      <c r="D7" s="115">
        <f>C7*1.42</f>
        <v>2511.3409999999999</v>
      </c>
      <c r="E7" s="116">
        <v>12</v>
      </c>
      <c r="F7" s="117">
        <f>D7*E7</f>
        <v>30136.091999999997</v>
      </c>
      <c r="G7" s="112"/>
      <c r="H7" s="118">
        <f>C7*0.79</f>
        <v>1397.1545000000001</v>
      </c>
    </row>
    <row r="8" spans="1:8" x14ac:dyDescent="0.2">
      <c r="A8" s="119" t="s">
        <v>60</v>
      </c>
    </row>
    <row r="9" spans="1:8" x14ac:dyDescent="0.2">
      <c r="A9" s="119"/>
    </row>
    <row r="10" spans="1:8" x14ac:dyDescent="0.2">
      <c r="A10" s="119"/>
    </row>
    <row r="11" spans="1:8" ht="16" thickBot="1" x14ac:dyDescent="0.25"/>
    <row r="12" spans="1:8" ht="16" x14ac:dyDescent="0.2">
      <c r="A12" s="101" t="s">
        <v>61</v>
      </c>
      <c r="B12" s="102"/>
      <c r="C12" s="102"/>
      <c r="D12" s="103"/>
      <c r="E12" s="103"/>
      <c r="F12" s="103"/>
      <c r="G12" s="103"/>
      <c r="H12" s="104"/>
    </row>
    <row r="13" spans="1:8" ht="16" thickBot="1" x14ac:dyDescent="0.25">
      <c r="A13" s="105" t="s">
        <v>53</v>
      </c>
      <c r="B13" s="106"/>
      <c r="C13" s="106"/>
      <c r="D13" s="106"/>
      <c r="E13" s="106"/>
      <c r="F13" s="106"/>
      <c r="G13" s="106"/>
      <c r="H13" s="107"/>
    </row>
    <row r="15" spans="1:8" x14ac:dyDescent="0.2">
      <c r="A15" s="120" t="s">
        <v>62</v>
      </c>
    </row>
    <row r="17" spans="1:8" ht="48" x14ac:dyDescent="0.2">
      <c r="A17" s="121" t="s">
        <v>63</v>
      </c>
      <c r="B17" s="122" t="s">
        <v>64</v>
      </c>
      <c r="C17" s="123" t="s">
        <v>65</v>
      </c>
      <c r="D17" s="124" t="s">
        <v>56</v>
      </c>
      <c r="E17" s="125" t="s">
        <v>57</v>
      </c>
      <c r="F17" s="126" t="s">
        <v>58</v>
      </c>
      <c r="G17" s="127"/>
      <c r="H17" s="128" t="s">
        <v>59</v>
      </c>
    </row>
    <row r="18" spans="1:8" x14ac:dyDescent="0.2">
      <c r="A18" s="176" t="s">
        <v>66</v>
      </c>
      <c r="B18" s="129" t="s">
        <v>67</v>
      </c>
      <c r="C18" s="130">
        <v>2130</v>
      </c>
      <c r="D18" s="131">
        <f>C18*1.42</f>
        <v>3024.6</v>
      </c>
      <c r="E18" s="132">
        <v>12</v>
      </c>
      <c r="F18" s="133">
        <f>D18*E18</f>
        <v>36295.199999999997</v>
      </c>
      <c r="G18" s="134"/>
      <c r="H18" s="135">
        <f>C18*0.79</f>
        <v>1682.7</v>
      </c>
    </row>
    <row r="19" spans="1:8" x14ac:dyDescent="0.2">
      <c r="A19" s="177"/>
      <c r="B19" s="129" t="s">
        <v>68</v>
      </c>
      <c r="C19" s="130">
        <v>2948</v>
      </c>
      <c r="D19" s="131">
        <f>C19*1.42</f>
        <v>4186.16</v>
      </c>
      <c r="E19" s="132">
        <v>12</v>
      </c>
      <c r="F19" s="133">
        <f>D19*E19</f>
        <v>50233.919999999998</v>
      </c>
      <c r="G19" s="134"/>
      <c r="H19" s="135">
        <f>C19*0.79</f>
        <v>2328.92</v>
      </c>
    </row>
    <row r="20" spans="1:8" x14ac:dyDescent="0.2">
      <c r="A20" s="136"/>
      <c r="B20" s="134"/>
      <c r="C20" s="134"/>
      <c r="D20" s="134"/>
      <c r="E20" s="61"/>
      <c r="F20" s="134"/>
      <c r="G20" s="134"/>
      <c r="H20" s="137"/>
    </row>
    <row r="21" spans="1:8" ht="15" customHeight="1" x14ac:dyDescent="0.2">
      <c r="A21" s="176" t="s">
        <v>69</v>
      </c>
      <c r="B21" s="129" t="s">
        <v>67</v>
      </c>
      <c r="C21" s="130">
        <v>2300</v>
      </c>
      <c r="D21" s="131">
        <f>C21*1.42</f>
        <v>3266</v>
      </c>
      <c r="E21" s="132">
        <v>12</v>
      </c>
      <c r="F21" s="133">
        <f>D21*E21</f>
        <v>39192</v>
      </c>
      <c r="G21" s="134"/>
      <c r="H21" s="135">
        <f>C21*0.79</f>
        <v>1817</v>
      </c>
    </row>
    <row r="22" spans="1:8" x14ac:dyDescent="0.2">
      <c r="A22" s="177"/>
      <c r="B22" s="129" t="s">
        <v>68</v>
      </c>
      <c r="C22" s="130">
        <v>3545</v>
      </c>
      <c r="D22" s="131">
        <f>C22*1.42</f>
        <v>5033.8999999999996</v>
      </c>
      <c r="E22" s="132">
        <v>12</v>
      </c>
      <c r="F22" s="133">
        <f>D22*E22</f>
        <v>60406.799999999996</v>
      </c>
      <c r="G22" s="134"/>
      <c r="H22" s="135">
        <f>C22*0.79</f>
        <v>2800.55</v>
      </c>
    </row>
    <row r="23" spans="1:8" x14ac:dyDescent="0.2">
      <c r="A23" s="136"/>
      <c r="B23" s="134"/>
      <c r="C23" s="134"/>
      <c r="D23" s="134"/>
      <c r="E23" s="61"/>
      <c r="F23" s="134"/>
      <c r="G23" s="134"/>
      <c r="H23" s="137"/>
    </row>
    <row r="24" spans="1:8" ht="15" customHeight="1" x14ac:dyDescent="0.2">
      <c r="A24" s="176" t="s">
        <v>70</v>
      </c>
      <c r="B24" s="129" t="s">
        <v>67</v>
      </c>
      <c r="C24" s="130">
        <v>2650</v>
      </c>
      <c r="D24" s="131">
        <f>C24*1.42</f>
        <v>3763</v>
      </c>
      <c r="E24" s="132">
        <v>12</v>
      </c>
      <c r="F24" s="133">
        <f>D24*E24</f>
        <v>45156</v>
      </c>
      <c r="G24" s="134"/>
      <c r="H24" s="135">
        <f>C24*0.79</f>
        <v>2093.5</v>
      </c>
    </row>
    <row r="25" spans="1:8" x14ac:dyDescent="0.2">
      <c r="A25" s="177"/>
      <c r="B25" s="129" t="s">
        <v>68</v>
      </c>
      <c r="C25" s="130">
        <v>3886</v>
      </c>
      <c r="D25" s="131">
        <f>C25*1.42</f>
        <v>5518.12</v>
      </c>
      <c r="E25" s="132">
        <v>12</v>
      </c>
      <c r="F25" s="133">
        <f>D25*E25</f>
        <v>66217.440000000002</v>
      </c>
      <c r="G25" s="134"/>
      <c r="H25" s="135">
        <f>C25*0.79</f>
        <v>3069.94</v>
      </c>
    </row>
    <row r="26" spans="1:8" x14ac:dyDescent="0.2">
      <c r="A26" s="136"/>
      <c r="B26" s="134"/>
      <c r="C26" s="134"/>
      <c r="D26" s="134"/>
      <c r="E26" s="61"/>
      <c r="F26" s="134"/>
      <c r="G26" s="134"/>
      <c r="H26" s="137"/>
    </row>
    <row r="27" spans="1:8" x14ac:dyDescent="0.2">
      <c r="A27" s="176" t="s">
        <v>71</v>
      </c>
      <c r="B27" s="129" t="s">
        <v>67</v>
      </c>
      <c r="C27" s="130">
        <v>3160</v>
      </c>
      <c r="D27" s="131">
        <f>C27*1.42</f>
        <v>4487.2</v>
      </c>
      <c r="E27" s="132">
        <v>12</v>
      </c>
      <c r="F27" s="133">
        <f>D27*E27</f>
        <v>53846.399999999994</v>
      </c>
      <c r="G27" s="134"/>
      <c r="H27" s="135">
        <f>C27*0.79</f>
        <v>2496.4</v>
      </c>
    </row>
    <row r="28" spans="1:8" x14ac:dyDescent="0.2">
      <c r="A28" s="177"/>
      <c r="B28" s="129" t="s">
        <v>68</v>
      </c>
      <c r="C28" s="130">
        <v>4184</v>
      </c>
      <c r="D28" s="131">
        <f>C28*1.42</f>
        <v>5941.28</v>
      </c>
      <c r="E28" s="132">
        <v>12</v>
      </c>
      <c r="F28" s="133">
        <f>D28*E28</f>
        <v>71295.360000000001</v>
      </c>
      <c r="G28" s="138"/>
      <c r="H28" s="139">
        <f>C28*0.79</f>
        <v>3305.36</v>
      </c>
    </row>
  </sheetData>
  <mergeCells count="6">
    <mergeCell ref="A27:A28"/>
    <mergeCell ref="A6:B6"/>
    <mergeCell ref="A7:B7"/>
    <mergeCell ref="A18:A19"/>
    <mergeCell ref="A21:A22"/>
    <mergeCell ref="A24:A2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10" sqref="B10"/>
    </sheetView>
  </sheetViews>
  <sheetFormatPr baseColWidth="10" defaultRowHeight="15" x14ac:dyDescent="0.2"/>
  <cols>
    <col min="1" max="1" width="22.5" customWidth="1"/>
    <col min="2" max="2" width="17" customWidth="1"/>
    <col min="3" max="3" width="22.5" customWidth="1"/>
    <col min="7" max="7" width="11.1640625" customWidth="1"/>
    <col min="8" max="8" width="15.1640625" customWidth="1"/>
    <col min="9" max="9" width="20.5" customWidth="1"/>
    <col min="10" max="10" width="13.83203125" customWidth="1"/>
    <col min="11" max="11" width="13.83203125" bestFit="1" customWidth="1"/>
    <col min="14" max="14" width="22.1640625" bestFit="1" customWidth="1"/>
    <col min="15" max="15" width="19.6640625" bestFit="1" customWidth="1"/>
    <col min="16" max="17" width="11.5" customWidth="1"/>
  </cols>
  <sheetData>
    <row r="1" spans="1:3" x14ac:dyDescent="0.2">
      <c r="A1" s="86" t="s">
        <v>50</v>
      </c>
      <c r="B1" s="86"/>
    </row>
    <row r="2" spans="1:3" x14ac:dyDescent="0.2">
      <c r="A2" s="80"/>
      <c r="B2" s="80"/>
      <c r="C2" s="80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0"/>
  <sheetViews>
    <sheetView workbookViewId="0">
      <selection activeCell="A9" sqref="A9"/>
    </sheetView>
  </sheetViews>
  <sheetFormatPr baseColWidth="10" defaultRowHeight="15" x14ac:dyDescent="0.2"/>
  <cols>
    <col min="1" max="1" width="34.83203125" customWidth="1"/>
    <col min="2" max="2" width="25.6640625" customWidth="1"/>
    <col min="3" max="3" width="16.5" customWidth="1"/>
    <col min="4" max="4" width="18.33203125" customWidth="1"/>
    <col min="5" max="5" width="29.5" customWidth="1"/>
    <col min="6" max="6" width="35.5" customWidth="1"/>
    <col min="7" max="7" width="28.5" customWidth="1"/>
  </cols>
  <sheetData>
    <row r="2" spans="1:7" ht="16" x14ac:dyDescent="0.2">
      <c r="A2" s="52" t="s">
        <v>17</v>
      </c>
      <c r="B2" s="52" t="s">
        <v>18</v>
      </c>
      <c r="C2" s="52" t="s">
        <v>19</v>
      </c>
      <c r="D2" s="52" t="s">
        <v>20</v>
      </c>
      <c r="E2" s="52" t="s">
        <v>36</v>
      </c>
      <c r="F2" s="52" t="s">
        <v>21</v>
      </c>
      <c r="G2" s="52" t="s">
        <v>22</v>
      </c>
    </row>
    <row r="3" spans="1:7" x14ac:dyDescent="0.2">
      <c r="A3" s="34"/>
      <c r="B3" s="58"/>
      <c r="C3" s="59"/>
      <c r="D3" s="44"/>
      <c r="E3" s="57"/>
      <c r="F3" s="39"/>
      <c r="G3" s="39"/>
    </row>
    <row r="10" spans="1:7" x14ac:dyDescent="0.2">
      <c r="E10" s="53"/>
      <c r="F10" s="5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0"/>
  <sheetViews>
    <sheetView workbookViewId="0">
      <selection activeCell="D24" sqref="D24"/>
    </sheetView>
  </sheetViews>
  <sheetFormatPr baseColWidth="10" defaultRowHeight="15" x14ac:dyDescent="0.2"/>
  <cols>
    <col min="2" max="2" width="41.33203125" customWidth="1"/>
    <col min="3" max="3" width="32.1640625" customWidth="1"/>
    <col min="4" max="4" width="34.83203125" customWidth="1"/>
    <col min="5" max="5" width="45.6640625" customWidth="1"/>
    <col min="6" max="6" width="39.5" customWidth="1"/>
    <col min="7" max="7" width="21.1640625" customWidth="1"/>
  </cols>
  <sheetData>
    <row r="2" spans="2:7" x14ac:dyDescent="0.2">
      <c r="B2" s="35" t="s">
        <v>25</v>
      </c>
      <c r="C2" s="35" t="s">
        <v>30</v>
      </c>
      <c r="D2" s="64"/>
      <c r="E2" s="41"/>
    </row>
    <row r="3" spans="2:7" ht="32" x14ac:dyDescent="0.2">
      <c r="B3" s="71" t="s">
        <v>40</v>
      </c>
      <c r="C3" s="72">
        <v>75600</v>
      </c>
      <c r="D3" s="61"/>
      <c r="E3" s="61"/>
    </row>
    <row r="4" spans="2:7" x14ac:dyDescent="0.2">
      <c r="B4" s="32" t="s">
        <v>26</v>
      </c>
      <c r="C4" s="33"/>
      <c r="E4" s="61"/>
      <c r="F4" s="40"/>
      <c r="G4" s="51"/>
    </row>
    <row r="5" spans="2:7" x14ac:dyDescent="0.2">
      <c r="B5" s="32" t="s">
        <v>27</v>
      </c>
      <c r="C5" s="63"/>
      <c r="D5" s="61"/>
      <c r="E5" s="61"/>
    </row>
    <row r="6" spans="2:7" x14ac:dyDescent="0.2">
      <c r="B6" s="32" t="s">
        <v>41</v>
      </c>
      <c r="C6" s="54"/>
      <c r="D6" s="61"/>
      <c r="E6" s="61"/>
    </row>
    <row r="7" spans="2:7" x14ac:dyDescent="0.2">
      <c r="B7" s="32" t="s">
        <v>42</v>
      </c>
      <c r="C7" s="33">
        <v>55000</v>
      </c>
      <c r="D7" s="61"/>
      <c r="E7" s="61"/>
    </row>
    <row r="8" spans="2:7" x14ac:dyDescent="0.2">
      <c r="B8" s="32" t="s">
        <v>38</v>
      </c>
      <c r="C8" s="54"/>
      <c r="D8" s="61"/>
      <c r="E8" s="61"/>
    </row>
    <row r="9" spans="2:7" ht="16" thickBot="1" x14ac:dyDescent="0.25">
      <c r="B9" s="42"/>
      <c r="C9" s="33"/>
      <c r="D9" s="61"/>
      <c r="E9" s="61"/>
    </row>
    <row r="10" spans="2:7" x14ac:dyDescent="0.2">
      <c r="B10" s="43" t="s">
        <v>35</v>
      </c>
      <c r="C10" s="45">
        <f>SUM(C3:C8)</f>
        <v>130600</v>
      </c>
      <c r="D10" s="60"/>
      <c r="E10" s="60"/>
    </row>
    <row r="17" spans="2:5" ht="32" x14ac:dyDescent="0.2">
      <c r="B17" s="46" t="s">
        <v>29</v>
      </c>
      <c r="C17" s="46" t="s">
        <v>32</v>
      </c>
      <c r="D17" s="67" t="s">
        <v>33</v>
      </c>
      <c r="E17" s="69" t="s">
        <v>39</v>
      </c>
    </row>
    <row r="18" spans="2:5" x14ac:dyDescent="0.2">
      <c r="B18" s="32" t="s">
        <v>31</v>
      </c>
      <c r="C18" s="65">
        <f>'Full project duration'!$F$31</f>
        <v>0</v>
      </c>
      <c r="D18" s="54"/>
      <c r="E18" s="54"/>
    </row>
    <row r="19" spans="2:5" ht="16" thickBot="1" x14ac:dyDescent="0.25">
      <c r="B19" s="32" t="s">
        <v>28</v>
      </c>
      <c r="C19" s="66">
        <f>'Full project duration'!$F$14</f>
        <v>0</v>
      </c>
      <c r="D19" s="54"/>
      <c r="E19" s="54"/>
    </row>
    <row r="20" spans="2:5" x14ac:dyDescent="0.2">
      <c r="B20" s="35" t="s">
        <v>34</v>
      </c>
      <c r="C20" s="74">
        <f>C18+C19</f>
        <v>0</v>
      </c>
      <c r="D20" s="68">
        <f>SUM(C3:C8)</f>
        <v>130600</v>
      </c>
      <c r="E20" s="70">
        <f>C20-D20</f>
        <v>-130600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Full project duration</vt:lpstr>
      <vt:lpstr>RH contractuels</vt:lpstr>
      <vt:lpstr>RH titulaires</vt:lpstr>
      <vt:lpstr>Equipement</vt:lpstr>
      <vt:lpstr>Reste à financer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LAVAUR</dc:creator>
  <cp:lastModifiedBy>Fabio Alberto Cruz Sanchez</cp:lastModifiedBy>
  <dcterms:created xsi:type="dcterms:W3CDTF">2014-09-23T06:21:20Z</dcterms:created>
  <dcterms:modified xsi:type="dcterms:W3CDTF">2022-10-12T16:17:44Z</dcterms:modified>
</cp:coreProperties>
</file>