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9040" windowHeight="16440" tabRatio="500"/>
  </bookViews>
  <sheets>
    <sheet name="ABV - LFLL détail" sheetId="5" r:id="rId1"/>
    <sheet name="Prod FabLab" sheetId="2" r:id="rId2"/>
    <sheet name="NOMAD LAB" sheetId="3" r:id="rId3"/>
    <sheet name="Appel tel" sheetId="4" r:id="rId4"/>
    <sheet name="ABV - LFLL" sheetId="1" r:id="rId5"/>
  </sheets>
  <definedNames>
    <definedName name="_xlnm._FilterDatabase" localSheetId="4" hidden="1">'ABV - LFLL'!$A$5:$Q$103</definedName>
    <definedName name="_xlnm._FilterDatabase" localSheetId="0" hidden="1">'ABV - LFLL détail'!$A$5:$AC$102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23" i="5" l="1"/>
  <c r="AA123" i="5"/>
  <c r="AB123" i="5"/>
  <c r="Z122" i="5"/>
  <c r="AA122" i="5"/>
  <c r="AB122" i="5"/>
  <c r="Z121" i="5"/>
  <c r="AA121" i="5"/>
  <c r="AB121" i="5"/>
  <c r="Z120" i="5"/>
  <c r="AA120" i="5"/>
  <c r="AB120" i="5"/>
  <c r="Z119" i="5"/>
  <c r="AA119" i="5"/>
  <c r="AB119" i="5"/>
  <c r="Z118" i="5"/>
  <c r="AA118" i="5"/>
  <c r="AB118" i="5"/>
  <c r="Z117" i="5"/>
  <c r="AA117" i="5"/>
  <c r="AB117" i="5"/>
  <c r="Z116" i="5"/>
  <c r="AA116" i="5"/>
  <c r="AB116" i="5"/>
  <c r="Z99" i="5"/>
  <c r="AA99" i="5"/>
  <c r="AB99" i="5"/>
  <c r="Z96" i="5"/>
  <c r="AA96" i="5"/>
  <c r="AB96" i="5"/>
  <c r="Z114" i="5"/>
  <c r="AA114" i="5"/>
  <c r="AB114" i="5"/>
  <c r="Z113" i="5"/>
  <c r="AA113" i="5"/>
  <c r="AB113" i="5"/>
  <c r="Z112" i="5"/>
  <c r="AA112" i="5"/>
  <c r="AB112" i="5"/>
  <c r="Z111" i="5"/>
  <c r="AA111" i="5"/>
  <c r="AB111" i="5"/>
  <c r="Z110" i="5"/>
  <c r="AA110" i="5"/>
  <c r="AB110" i="5"/>
  <c r="Z109" i="5"/>
  <c r="AA109" i="5"/>
  <c r="AB109" i="5"/>
  <c r="Z95" i="5"/>
  <c r="AA95" i="5"/>
  <c r="AB95" i="5"/>
  <c r="Z90" i="5"/>
  <c r="AA90" i="5"/>
  <c r="AB90" i="5"/>
  <c r="Z94" i="5"/>
  <c r="AA94" i="5"/>
  <c r="AB94" i="5"/>
  <c r="Z87" i="5"/>
  <c r="AA87" i="5"/>
  <c r="AB87" i="5"/>
  <c r="Z88" i="5"/>
  <c r="AA88" i="5"/>
  <c r="AB88" i="5"/>
  <c r="Z115" i="5"/>
  <c r="AA115" i="5"/>
  <c r="AB115" i="5"/>
  <c r="Z108" i="5"/>
  <c r="AA108" i="5"/>
  <c r="AB108" i="5"/>
  <c r="Z107" i="5"/>
  <c r="AA107" i="5"/>
  <c r="AB107" i="5"/>
  <c r="Z106" i="5"/>
  <c r="AA106" i="5"/>
  <c r="AB106" i="5"/>
  <c r="Z105" i="5"/>
  <c r="AA105" i="5"/>
  <c r="AB105" i="5"/>
  <c r="Z104" i="5"/>
  <c r="AA104" i="5"/>
  <c r="AB104" i="5"/>
  <c r="Z103" i="5"/>
  <c r="AA103" i="5"/>
  <c r="AB103" i="5"/>
  <c r="Z102" i="5"/>
  <c r="AA102" i="5"/>
  <c r="AB102" i="5"/>
  <c r="Z101" i="5"/>
  <c r="AA101" i="5"/>
  <c r="AB101" i="5"/>
  <c r="Z100" i="5"/>
  <c r="AA100" i="5"/>
  <c r="AB100" i="5"/>
  <c r="Z98" i="5"/>
  <c r="AA98" i="5"/>
  <c r="AB98" i="5"/>
  <c r="Z97" i="5"/>
  <c r="AA97" i="5"/>
  <c r="AB97" i="5"/>
  <c r="Z93" i="5"/>
  <c r="AA93" i="5"/>
  <c r="AB93" i="5"/>
  <c r="Z92" i="5"/>
  <c r="AA92" i="5"/>
  <c r="AB92" i="5"/>
  <c r="Z91" i="5"/>
  <c r="AA91" i="5"/>
  <c r="AB91" i="5"/>
  <c r="Z89" i="5"/>
  <c r="AA89" i="5"/>
  <c r="AB89" i="5"/>
  <c r="Z86" i="5"/>
  <c r="AA86" i="5"/>
  <c r="AB86" i="5"/>
  <c r="Z85" i="5"/>
  <c r="AA85" i="5"/>
  <c r="AB85" i="5"/>
  <c r="Z84" i="5"/>
  <c r="AA84" i="5"/>
  <c r="AB84" i="5"/>
  <c r="Z83" i="5"/>
  <c r="AA83" i="5"/>
  <c r="AB83" i="5"/>
  <c r="Z82" i="5"/>
  <c r="AA82" i="5"/>
  <c r="AB82" i="5"/>
  <c r="Z81" i="5"/>
  <c r="AA81" i="5"/>
  <c r="AB81" i="5"/>
  <c r="Z80" i="5"/>
  <c r="AA80" i="5"/>
  <c r="AB80" i="5"/>
  <c r="Z79" i="5"/>
  <c r="AA79" i="5"/>
  <c r="AB79" i="5"/>
  <c r="Z78" i="5"/>
  <c r="AA78" i="5"/>
  <c r="AB78" i="5"/>
  <c r="Z77" i="5"/>
  <c r="AA77" i="5"/>
  <c r="AB77" i="5"/>
  <c r="Z76" i="5"/>
  <c r="AA76" i="5"/>
  <c r="AB76" i="5"/>
  <c r="Z75" i="5"/>
  <c r="AA75" i="5"/>
  <c r="AB75" i="5"/>
  <c r="Z74" i="5"/>
  <c r="AA74" i="5"/>
  <c r="AB74" i="5"/>
  <c r="Z73" i="5"/>
  <c r="AA73" i="5"/>
  <c r="AB73" i="5"/>
  <c r="Z72" i="5"/>
  <c r="AA72" i="5"/>
  <c r="AB72" i="5"/>
  <c r="Z71" i="5"/>
  <c r="AA71" i="5"/>
  <c r="AB71" i="5"/>
  <c r="Z70" i="5"/>
  <c r="AA70" i="5"/>
  <c r="AB70" i="5"/>
  <c r="Z69" i="5"/>
  <c r="AA69" i="5"/>
  <c r="AB69" i="5"/>
  <c r="Z68" i="5"/>
  <c r="AA68" i="5"/>
  <c r="AB68" i="5"/>
  <c r="Z67" i="5"/>
  <c r="AA67" i="5"/>
  <c r="AB67" i="5"/>
  <c r="Z66" i="5"/>
  <c r="AA66" i="5"/>
  <c r="AB66" i="5"/>
  <c r="Z65" i="5"/>
  <c r="AA65" i="5"/>
  <c r="AB65" i="5"/>
  <c r="Z64" i="5"/>
  <c r="AA64" i="5"/>
  <c r="AB64" i="5"/>
  <c r="Z63" i="5"/>
  <c r="AA63" i="5"/>
  <c r="AB63" i="5"/>
  <c r="Z62" i="5"/>
  <c r="AA62" i="5"/>
  <c r="AB62" i="5"/>
  <c r="Z61" i="5"/>
  <c r="AA61" i="5"/>
  <c r="AB61" i="5"/>
  <c r="Z60" i="5"/>
  <c r="AA60" i="5"/>
  <c r="AB60" i="5"/>
  <c r="Z59" i="5"/>
  <c r="AA59" i="5"/>
  <c r="AB59" i="5"/>
  <c r="Z58" i="5"/>
  <c r="AA58" i="5"/>
  <c r="AB58" i="5"/>
  <c r="Z57" i="5"/>
  <c r="AA57" i="5"/>
  <c r="AB57" i="5"/>
  <c r="Z56" i="5"/>
  <c r="AA56" i="5"/>
  <c r="AB56" i="5"/>
  <c r="Z55" i="5"/>
  <c r="AA55" i="5"/>
  <c r="AB55" i="5"/>
  <c r="Z54" i="5"/>
  <c r="AA54" i="5"/>
  <c r="AB54" i="5"/>
  <c r="Z53" i="5"/>
  <c r="AA53" i="5"/>
  <c r="AB53" i="5"/>
  <c r="Z52" i="5"/>
  <c r="AA52" i="5"/>
  <c r="AB52" i="5"/>
  <c r="Z51" i="5"/>
  <c r="AA51" i="5"/>
  <c r="AB51" i="5"/>
  <c r="Z50" i="5"/>
  <c r="AA50" i="5"/>
  <c r="AB50" i="5"/>
  <c r="Z49" i="5"/>
  <c r="AA49" i="5"/>
  <c r="AB49" i="5"/>
  <c r="Z48" i="5"/>
  <c r="AA48" i="5"/>
  <c r="AB48" i="5"/>
  <c r="Z47" i="5"/>
  <c r="AA47" i="5"/>
  <c r="AB47" i="5"/>
  <c r="Z46" i="5"/>
  <c r="AA46" i="5"/>
  <c r="AB46" i="5"/>
  <c r="Z45" i="5"/>
  <c r="AA45" i="5"/>
  <c r="AB45" i="5"/>
  <c r="Z44" i="5"/>
  <c r="AA44" i="5"/>
  <c r="AB44" i="5"/>
  <c r="Z43" i="5"/>
  <c r="AA43" i="5"/>
  <c r="AB43" i="5"/>
  <c r="Z42" i="5"/>
  <c r="AA42" i="5"/>
  <c r="AB42" i="5"/>
  <c r="Z41" i="5"/>
  <c r="AA41" i="5"/>
  <c r="AB41" i="5"/>
  <c r="Z40" i="5"/>
  <c r="AA40" i="5"/>
  <c r="AB40" i="5"/>
  <c r="Z39" i="5"/>
  <c r="AA39" i="5"/>
  <c r="AB39" i="5"/>
  <c r="Z38" i="5"/>
  <c r="AA38" i="5"/>
  <c r="AB38" i="5"/>
  <c r="Z37" i="5"/>
  <c r="AA37" i="5"/>
  <c r="AB37" i="5"/>
  <c r="Z36" i="5"/>
  <c r="AA36" i="5"/>
  <c r="AB36" i="5"/>
  <c r="Z35" i="5"/>
  <c r="AA35" i="5"/>
  <c r="AB35" i="5"/>
  <c r="Z34" i="5"/>
  <c r="AA34" i="5"/>
  <c r="AB34" i="5"/>
  <c r="Z33" i="5"/>
  <c r="AA33" i="5"/>
  <c r="AB33" i="5"/>
  <c r="Z32" i="5"/>
  <c r="AA32" i="5"/>
  <c r="AB32" i="5"/>
  <c r="Z31" i="5"/>
  <c r="AA31" i="5"/>
  <c r="AB31" i="5"/>
  <c r="Z30" i="5"/>
  <c r="AA30" i="5"/>
  <c r="AB30" i="5"/>
  <c r="Z29" i="5"/>
  <c r="AA29" i="5"/>
  <c r="AB29" i="5"/>
  <c r="Z28" i="5"/>
  <c r="AA28" i="5"/>
  <c r="AB28" i="5"/>
  <c r="Z27" i="5"/>
  <c r="AA27" i="5"/>
  <c r="AB27" i="5"/>
  <c r="Z26" i="5"/>
  <c r="AA26" i="5"/>
  <c r="AB26" i="5"/>
  <c r="Z25" i="5"/>
  <c r="AA25" i="5"/>
  <c r="AB25" i="5"/>
  <c r="Z24" i="5"/>
  <c r="AA24" i="5"/>
  <c r="AB24" i="5"/>
  <c r="Z23" i="5"/>
  <c r="AA23" i="5"/>
  <c r="AB23" i="5"/>
  <c r="Z22" i="5"/>
  <c r="AA22" i="5"/>
  <c r="AB22" i="5"/>
  <c r="Z21" i="5"/>
  <c r="AA21" i="5"/>
  <c r="AB21" i="5"/>
  <c r="Z20" i="5"/>
  <c r="AA20" i="5"/>
  <c r="AB20" i="5"/>
  <c r="Z19" i="5"/>
  <c r="AA19" i="5"/>
  <c r="AB19" i="5"/>
  <c r="Z18" i="5"/>
  <c r="AA18" i="5"/>
  <c r="AB18" i="5"/>
  <c r="Z17" i="5"/>
  <c r="AA17" i="5"/>
  <c r="AB17" i="5"/>
  <c r="Z16" i="5"/>
  <c r="AA16" i="5"/>
  <c r="AB16" i="5"/>
  <c r="Z15" i="5"/>
  <c r="AA15" i="5"/>
  <c r="AB15" i="5"/>
  <c r="Z14" i="5"/>
  <c r="AA14" i="5"/>
  <c r="AB14" i="5"/>
  <c r="Z13" i="5"/>
  <c r="AA13" i="5"/>
  <c r="AB13" i="5"/>
  <c r="Z12" i="5"/>
  <c r="AA12" i="5"/>
  <c r="AB12" i="5"/>
  <c r="Z11" i="5"/>
  <c r="AA11" i="5"/>
  <c r="AB11" i="5"/>
  <c r="Z10" i="5"/>
  <c r="AA10" i="5"/>
  <c r="AB10" i="5"/>
  <c r="Z9" i="5"/>
  <c r="AA9" i="5"/>
  <c r="AB9" i="5"/>
  <c r="Z8" i="5"/>
  <c r="AA8" i="5"/>
  <c r="AB8" i="5"/>
  <c r="Z7" i="5"/>
  <c r="AA7" i="5"/>
  <c r="AB7" i="5"/>
  <c r="Z6" i="5"/>
  <c r="AA6" i="5"/>
  <c r="AB6" i="5"/>
  <c r="Y4" i="5"/>
  <c r="D1" i="5"/>
  <c r="E2" i="5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M4" i="1"/>
  <c r="D1" i="3"/>
  <c r="E2" i="3"/>
  <c r="D1" i="2"/>
  <c r="E2" i="2"/>
  <c r="D1" i="1"/>
  <c r="E2" i="1"/>
  <c r="N99" i="1"/>
  <c r="O99" i="1"/>
  <c r="P99" i="1"/>
  <c r="N72" i="1"/>
  <c r="N101" i="1"/>
  <c r="O101" i="1"/>
  <c r="P101" i="1"/>
  <c r="N52" i="1"/>
  <c r="O52" i="1"/>
  <c r="P52" i="1"/>
  <c r="Y41" i="2"/>
  <c r="Y42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7" i="2"/>
  <c r="N26" i="1"/>
  <c r="O26" i="1"/>
  <c r="P26" i="1"/>
  <c r="N48" i="1"/>
  <c r="O48" i="1"/>
  <c r="P48" i="1"/>
  <c r="N22" i="1"/>
  <c r="O22" i="1"/>
  <c r="P22" i="1"/>
  <c r="N20" i="1"/>
  <c r="O20" i="1"/>
  <c r="P20" i="1"/>
  <c r="N17" i="1"/>
  <c r="O17" i="1"/>
  <c r="P17" i="1"/>
  <c r="N74" i="1"/>
  <c r="O74" i="1"/>
  <c r="P74" i="1"/>
  <c r="N8" i="1"/>
  <c r="O8" i="1"/>
  <c r="P8" i="1"/>
  <c r="N62" i="1"/>
  <c r="O62" i="1"/>
  <c r="P62" i="1"/>
  <c r="N76" i="1"/>
  <c r="O76" i="1"/>
  <c r="P76" i="1"/>
  <c r="N75" i="1"/>
  <c r="O75" i="1"/>
  <c r="P75" i="1"/>
  <c r="N13" i="1"/>
  <c r="O13" i="1"/>
  <c r="P13" i="1"/>
  <c r="N84" i="1"/>
  <c r="O84" i="1"/>
  <c r="P84" i="1"/>
  <c r="N77" i="1"/>
  <c r="O77" i="1"/>
  <c r="P77" i="1"/>
  <c r="N79" i="1"/>
  <c r="O79" i="1"/>
  <c r="P79" i="1"/>
  <c r="N81" i="1"/>
  <c r="O81" i="1"/>
  <c r="P81" i="1"/>
  <c r="N80" i="1"/>
  <c r="O80" i="1"/>
  <c r="P80" i="1"/>
  <c r="N59" i="1"/>
  <c r="O59" i="1"/>
  <c r="P59" i="1"/>
  <c r="N85" i="1"/>
  <c r="O85" i="1"/>
  <c r="P85" i="1"/>
  <c r="N82" i="1"/>
  <c r="O82" i="1"/>
  <c r="P82" i="1"/>
  <c r="N83" i="1"/>
  <c r="O83" i="1"/>
  <c r="P83" i="1"/>
  <c r="N78" i="1"/>
  <c r="O78" i="1"/>
  <c r="P78" i="1"/>
  <c r="N92" i="1"/>
  <c r="O92" i="1"/>
  <c r="P92" i="1"/>
  <c r="N103" i="1"/>
  <c r="O103" i="1"/>
  <c r="P103" i="1"/>
  <c r="N39" i="1"/>
  <c r="O39" i="1"/>
  <c r="P39" i="1"/>
  <c r="N7" i="1"/>
  <c r="O7" i="1"/>
  <c r="P7" i="1"/>
  <c r="N29" i="1"/>
  <c r="O29" i="1"/>
  <c r="P29" i="1"/>
  <c r="N15" i="1"/>
  <c r="O15" i="1"/>
  <c r="P15" i="1"/>
  <c r="N51" i="1"/>
  <c r="O51" i="1"/>
  <c r="P51" i="1"/>
  <c r="N44" i="1"/>
  <c r="O44" i="1"/>
  <c r="P44" i="1"/>
  <c r="N45" i="1"/>
  <c r="O45" i="1"/>
  <c r="P45" i="1"/>
  <c r="N49" i="1"/>
  <c r="O49" i="1"/>
  <c r="P49" i="1"/>
  <c r="N50" i="1"/>
  <c r="O50" i="1"/>
  <c r="P50" i="1"/>
  <c r="N60" i="1"/>
  <c r="O60" i="1"/>
  <c r="P60" i="1"/>
  <c r="N31" i="1"/>
  <c r="O31" i="1"/>
  <c r="P31" i="1"/>
  <c r="N35" i="1"/>
  <c r="O35" i="1"/>
  <c r="P35" i="1"/>
  <c r="N58" i="1"/>
  <c r="O58" i="1"/>
  <c r="P58" i="1"/>
  <c r="N61" i="1"/>
  <c r="O61" i="1"/>
  <c r="P61" i="1"/>
  <c r="N43" i="1"/>
  <c r="O43" i="1"/>
  <c r="P43" i="1"/>
  <c r="N89" i="1"/>
  <c r="O89" i="1"/>
  <c r="P89" i="1"/>
  <c r="N90" i="1"/>
  <c r="O90" i="1"/>
  <c r="P90" i="1"/>
  <c r="N91" i="1"/>
  <c r="O91" i="1"/>
  <c r="P91" i="1"/>
  <c r="N93" i="1"/>
  <c r="O93" i="1"/>
  <c r="P93" i="1"/>
  <c r="N94" i="1"/>
  <c r="O94" i="1"/>
  <c r="P94" i="1"/>
  <c r="N95" i="1"/>
  <c r="O95" i="1"/>
  <c r="P95" i="1"/>
  <c r="N97" i="1"/>
  <c r="O97" i="1"/>
  <c r="P97" i="1"/>
  <c r="N98" i="1"/>
  <c r="O98" i="1"/>
  <c r="P98" i="1"/>
  <c r="N100" i="1"/>
  <c r="O100" i="1"/>
  <c r="P100" i="1"/>
  <c r="N102" i="1"/>
  <c r="O102" i="1"/>
  <c r="P102" i="1"/>
  <c r="N96" i="1"/>
  <c r="O96" i="1"/>
  <c r="P96" i="1"/>
  <c r="N47" i="1"/>
  <c r="O47" i="1"/>
  <c r="P47" i="1"/>
  <c r="N40" i="1"/>
  <c r="O40" i="1"/>
  <c r="P40" i="1"/>
  <c r="N37" i="1"/>
  <c r="O37" i="1"/>
  <c r="P37" i="1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P16" i="3"/>
  <c r="Q16" i="3"/>
  <c r="R16" i="3"/>
  <c r="P17" i="3"/>
  <c r="Q17" i="3"/>
  <c r="R17" i="3"/>
  <c r="P6" i="3"/>
  <c r="Q6" i="3"/>
  <c r="R6" i="3"/>
  <c r="N32" i="1"/>
  <c r="O32" i="1"/>
  <c r="P32" i="1"/>
  <c r="N33" i="1"/>
  <c r="O33" i="1"/>
  <c r="P33" i="1"/>
  <c r="O23" i="1"/>
  <c r="N23" i="1"/>
  <c r="P23" i="1"/>
  <c r="N68" i="1"/>
  <c r="O68" i="1"/>
  <c r="P68" i="1"/>
  <c r="N67" i="1"/>
  <c r="O67" i="1"/>
  <c r="P67" i="1"/>
  <c r="N30" i="1"/>
  <c r="O30" i="1"/>
  <c r="P30" i="1"/>
  <c r="N46" i="1"/>
  <c r="O46" i="1"/>
  <c r="P46" i="1"/>
  <c r="N55" i="1"/>
  <c r="O55" i="1"/>
  <c r="P55" i="1"/>
  <c r="N57" i="1"/>
  <c r="O57" i="1"/>
  <c r="P57" i="1"/>
  <c r="N64" i="1"/>
  <c r="O64" i="1"/>
  <c r="P64" i="1"/>
  <c r="O72" i="1"/>
  <c r="P72" i="1"/>
  <c r="N65" i="1"/>
  <c r="O65" i="1"/>
  <c r="P65" i="1"/>
  <c r="N66" i="1"/>
  <c r="O66" i="1"/>
  <c r="P66" i="1"/>
  <c r="N86" i="1"/>
  <c r="O86" i="1"/>
  <c r="P86" i="1"/>
  <c r="N87" i="1"/>
  <c r="O87" i="1"/>
  <c r="P87" i="1"/>
  <c r="N88" i="1"/>
  <c r="O88" i="1"/>
  <c r="P88" i="1"/>
  <c r="N53" i="1"/>
  <c r="O53" i="1"/>
  <c r="P53" i="1"/>
  <c r="N9" i="1"/>
  <c r="O9" i="1"/>
  <c r="P9" i="1"/>
  <c r="N10" i="1"/>
  <c r="O10" i="1"/>
  <c r="P10" i="1"/>
  <c r="N11" i="1"/>
  <c r="O11" i="1"/>
  <c r="P11" i="1"/>
  <c r="N27" i="1"/>
  <c r="O27" i="1"/>
  <c r="P27" i="1"/>
  <c r="N34" i="1"/>
  <c r="O34" i="1"/>
  <c r="P34" i="1"/>
  <c r="N38" i="1"/>
  <c r="O38" i="1"/>
  <c r="P38" i="1"/>
  <c r="N41" i="1"/>
  <c r="O41" i="1"/>
  <c r="P41" i="1"/>
  <c r="N42" i="1"/>
  <c r="O42" i="1"/>
  <c r="P42" i="1"/>
  <c r="N56" i="1"/>
  <c r="O56" i="1"/>
  <c r="P56" i="1"/>
  <c r="N18" i="1"/>
  <c r="O18" i="1"/>
  <c r="P18" i="1"/>
  <c r="N25" i="1"/>
  <c r="O25" i="1"/>
  <c r="P25" i="1"/>
  <c r="N24" i="1"/>
  <c r="O24" i="1"/>
  <c r="P24" i="1"/>
  <c r="N70" i="1"/>
  <c r="O70" i="1"/>
  <c r="P70" i="1"/>
  <c r="O54" i="1"/>
  <c r="N54" i="1"/>
  <c r="P54" i="1"/>
  <c r="N63" i="1"/>
  <c r="O63" i="1"/>
  <c r="P63" i="1"/>
  <c r="N71" i="1"/>
  <c r="O71" i="1"/>
  <c r="P71" i="1"/>
  <c r="N73" i="1"/>
  <c r="O73" i="1"/>
  <c r="P73" i="1"/>
  <c r="N69" i="1"/>
  <c r="O69" i="1"/>
  <c r="P69" i="1"/>
  <c r="N12" i="1"/>
  <c r="O12" i="1"/>
  <c r="P12" i="1"/>
  <c r="N14" i="1"/>
  <c r="O14" i="1"/>
  <c r="P14" i="1"/>
  <c r="N16" i="1"/>
  <c r="O16" i="1"/>
  <c r="P16" i="1"/>
  <c r="N19" i="1"/>
  <c r="O19" i="1"/>
  <c r="P19" i="1"/>
  <c r="N21" i="1"/>
  <c r="O21" i="1"/>
  <c r="P21" i="1"/>
  <c r="N28" i="1"/>
  <c r="O28" i="1"/>
  <c r="P28" i="1"/>
  <c r="N36" i="1"/>
  <c r="O36" i="1"/>
  <c r="P36" i="1"/>
  <c r="N6" i="1"/>
  <c r="O6" i="1"/>
  <c r="P6" i="1"/>
</calcChain>
</file>

<file path=xl/sharedStrings.xml><?xml version="1.0" encoding="utf-8"?>
<sst xmlns="http://schemas.openxmlformats.org/spreadsheetml/2006/main" count="1810" uniqueCount="422">
  <si>
    <t xml:space="preserve">MàJ : </t>
  </si>
  <si>
    <t>Horaire début</t>
  </si>
  <si>
    <t xml:space="preserve">Horaire de fin </t>
  </si>
  <si>
    <t>Objet</t>
  </si>
  <si>
    <t>Référent</t>
  </si>
  <si>
    <t>Types d'activité</t>
  </si>
  <si>
    <t>Type de public</t>
  </si>
  <si>
    <t>Source Financements</t>
  </si>
  <si>
    <t xml:space="preserve">Somme facturée </t>
  </si>
  <si>
    <t>Date de Fin</t>
  </si>
  <si>
    <t xml:space="preserve">Date de début </t>
  </si>
  <si>
    <t>L Dupont</t>
  </si>
  <si>
    <t>Atelier collaboratif</t>
  </si>
  <si>
    <t xml:space="preserve">Chaire collaborative REVES </t>
  </si>
  <si>
    <t>??</t>
  </si>
  <si>
    <t xml:space="preserve">Module Big Data </t>
  </si>
  <si>
    <t>Total jour (A)</t>
  </si>
  <si>
    <t>Total heure/jour (B)</t>
  </si>
  <si>
    <t>Total heures (A*B)</t>
  </si>
  <si>
    <t>J Lacroix</t>
  </si>
  <si>
    <t>French Tech - restitution</t>
  </si>
  <si>
    <t>French Tech - Groupe Travail</t>
  </si>
  <si>
    <t>Institutions - Entreprises - Associations</t>
  </si>
  <si>
    <t>Matériel</t>
  </si>
  <si>
    <t xml:space="preserve">Inauguration </t>
  </si>
  <si>
    <t>Préparation Inauguration</t>
  </si>
  <si>
    <t>L Morel</t>
  </si>
  <si>
    <t xml:space="preserve">Reception du public mode 4D </t>
  </si>
  <si>
    <t xml:space="preserve">Scénographie globale mode 4D </t>
  </si>
  <si>
    <t xml:space="preserve">Institutions - Entreprises - Associations - Universitaires </t>
  </si>
  <si>
    <t xml:space="preserve">Universitaires + étudiants </t>
  </si>
  <si>
    <t xml:space="preserve">Laboratoire ERPI </t>
  </si>
  <si>
    <t>Travail en groupe</t>
  </si>
  <si>
    <t>CI10</t>
  </si>
  <si>
    <t>C Guidat</t>
  </si>
  <si>
    <t>Séminaire pédago IUVTT</t>
  </si>
  <si>
    <t>Réunion de travail</t>
  </si>
  <si>
    <t xml:space="preserve">Enseignants </t>
  </si>
  <si>
    <t>Investigation Eclaire (Atelier collab)</t>
  </si>
  <si>
    <t>Point intermédiare Mission IUVTT</t>
  </si>
  <si>
    <t>Soutenances étudiants</t>
  </si>
  <si>
    <t>Enseignants + étudiants</t>
  </si>
  <si>
    <t>Rencontre Anciens GSI (pôle MP3)</t>
  </si>
  <si>
    <t>M Tani</t>
  </si>
  <si>
    <t>Pleinière</t>
  </si>
  <si>
    <t>étudiants GSI 2AI</t>
  </si>
  <si>
    <t xml:space="preserve">étudiants Ingexys + enseignants </t>
  </si>
  <si>
    <t xml:space="preserve">étudiants TN + partenaires </t>
  </si>
  <si>
    <t>Projet LILA</t>
  </si>
  <si>
    <t xml:space="preserve">Réunion </t>
  </si>
  <si>
    <t>Présentation LFLL pour ADUAN</t>
  </si>
  <si>
    <t>Pleinière + visite</t>
  </si>
  <si>
    <t>ERPI</t>
  </si>
  <si>
    <t>V Boly</t>
  </si>
  <si>
    <t>CA IESF Lorraine</t>
  </si>
  <si>
    <t>Réunion + visite</t>
  </si>
  <si>
    <t>JNI</t>
  </si>
  <si>
    <t xml:space="preserve">IESF + Entreprises </t>
  </si>
  <si>
    <t>IESF</t>
  </si>
  <si>
    <t>Reportage France 3</t>
  </si>
  <si>
    <t>Présentation + Visite</t>
  </si>
  <si>
    <t xml:space="preserve">Présentation + Visite + Tournage </t>
  </si>
  <si>
    <t>Travée</t>
  </si>
  <si>
    <t>LL</t>
  </si>
  <si>
    <t>Mode pleinier + visite</t>
  </si>
  <si>
    <t xml:space="preserve">Visite Pertuy ?? </t>
  </si>
  <si>
    <t>Tables collaborative</t>
  </si>
  <si>
    <t>Aménagement</t>
  </si>
  <si>
    <t>FL</t>
  </si>
  <si>
    <t>Ebeniste + LD + CG</t>
  </si>
  <si>
    <t>Soutenances IUVTT</t>
  </si>
  <si>
    <t>CCI</t>
  </si>
  <si>
    <t>PRINCIP</t>
  </si>
  <si>
    <t>Partenaire Chaire REVES</t>
  </si>
  <si>
    <t>Etudiants GSI 3AI</t>
  </si>
  <si>
    <t xml:space="preserve">pôle MP3 - métier GSI </t>
  </si>
  <si>
    <t>Fondation NIT</t>
  </si>
  <si>
    <t>Universitaire - Fondation NIT</t>
  </si>
  <si>
    <t xml:space="preserve">Préparation journée UL / CEREMA </t>
  </si>
  <si>
    <t>ERPI + DP UL + CEREMA</t>
  </si>
  <si>
    <t>accueil ESPE</t>
  </si>
  <si>
    <t>Animation Fab lab</t>
  </si>
  <si>
    <t>public des ESPE</t>
  </si>
  <si>
    <t>Chaire collaborative REVES</t>
  </si>
  <si>
    <t>Conseil création Fab lab</t>
  </si>
  <si>
    <t>Réunion</t>
  </si>
  <si>
    <t>Laboratoire ERPI</t>
  </si>
  <si>
    <t>C Bleimling</t>
  </si>
  <si>
    <t>LL + FL</t>
  </si>
  <si>
    <t>NYBY + ERPI + Communauté Fab Lab Est France (assoc &amp; entreprises)</t>
  </si>
  <si>
    <t>Ingexys saison 2014-2015</t>
  </si>
  <si>
    <t>Préparation AIU 2014-2015</t>
  </si>
  <si>
    <t>P Lhoste</t>
  </si>
  <si>
    <t>Inauguration du Nomad Lab</t>
  </si>
  <si>
    <t>Lieu</t>
  </si>
  <si>
    <t>Nancy - Technopole Renaissance</t>
  </si>
  <si>
    <t>Nbre de personnes</t>
  </si>
  <si>
    <t>ENSGSI - CR Lorraine - AGPA-PME CGPME</t>
  </si>
  <si>
    <t xml:space="preserve">Km parcourus </t>
  </si>
  <si>
    <t>Université d'été RRI</t>
  </si>
  <si>
    <t>Boulogne sur Mer</t>
  </si>
  <si>
    <t>Chercheurs</t>
  </si>
  <si>
    <t>Osez l'économie de demain (la Poste)</t>
  </si>
  <si>
    <t xml:space="preserve">Animation Fab lab - 1 côté </t>
  </si>
  <si>
    <t>Nancy - centre Prouvé</t>
  </si>
  <si>
    <t>Entreprises - Institutionnels</t>
  </si>
  <si>
    <t>ENSGSI</t>
  </si>
  <si>
    <t>Oriaction - valo GSI</t>
  </si>
  <si>
    <t>Animation Fab lab - 2 côtés</t>
  </si>
  <si>
    <t xml:space="preserve">Parc des expo vandoeuvre </t>
  </si>
  <si>
    <t>Science &amp; you</t>
  </si>
  <si>
    <t>L Morel / P Lhoste</t>
  </si>
  <si>
    <t>P Dapremont</t>
  </si>
  <si>
    <t>Pilote</t>
  </si>
  <si>
    <t>Co-Pilote</t>
  </si>
  <si>
    <t>F Cruz</t>
  </si>
  <si>
    <t>Yutz</t>
  </si>
  <si>
    <t>CCI 57</t>
  </si>
  <si>
    <t>Entreprises</t>
  </si>
  <si>
    <t>P Truchot</t>
  </si>
  <si>
    <t>Etudiants GSI</t>
  </si>
  <si>
    <t>CI10 Lancement</t>
  </si>
  <si>
    <t>Matérialisation des idées</t>
  </si>
  <si>
    <t>Ingexys - Atelier P2</t>
  </si>
  <si>
    <t>CI10 (1/2 promo)</t>
  </si>
  <si>
    <t>Ingexys - AIU 6è Ed. (1/2 promo)</t>
  </si>
  <si>
    <t xml:space="preserve">étudiants Ingexys + enseignants (10) </t>
  </si>
  <si>
    <t>Ingexys - AIU 6è Ed. (Promo complète))</t>
  </si>
  <si>
    <t>CI10 Soutenances</t>
  </si>
  <si>
    <t>Date du jour :</t>
  </si>
  <si>
    <t>48h internationales - Fab Lab</t>
  </si>
  <si>
    <t>Parents + lycéens</t>
  </si>
  <si>
    <t>Séance de créativité + Matérialisation</t>
  </si>
  <si>
    <t>Journée UL / CEREMA (collaboration de recherches)</t>
  </si>
  <si>
    <t>Chercheurs UL + CEREMA</t>
  </si>
  <si>
    <t>ERPI +  Journaliste</t>
  </si>
  <si>
    <t xml:space="preserve">Entreprise </t>
  </si>
  <si>
    <t>Réunion InnoVent</t>
  </si>
  <si>
    <t>Dir ENSGSI + InnoVent</t>
  </si>
  <si>
    <t>M Camargo</t>
  </si>
  <si>
    <t>Eyes Tracking</t>
  </si>
  <si>
    <t>Séance de créativité</t>
  </si>
  <si>
    <t>Collège de dieulouard</t>
  </si>
  <si>
    <t>Lycéens</t>
  </si>
  <si>
    <t>Universitaires</t>
  </si>
  <si>
    <t xml:space="preserve">PandaProject ( http://pandaproject.eu ) </t>
  </si>
  <si>
    <t>Réunion de labo</t>
  </si>
  <si>
    <t>Chercheurs ERPI</t>
  </si>
  <si>
    <t>Formation prof lycée impression 3D</t>
  </si>
  <si>
    <t>E Gilloz</t>
  </si>
  <si>
    <t>Formation</t>
  </si>
  <si>
    <t xml:space="preserve">Professeurs Lycées </t>
  </si>
  <si>
    <t>TP CAO</t>
  </si>
  <si>
    <t>Industriel (entreprise)</t>
  </si>
  <si>
    <t>maquettes ENSArchi</t>
  </si>
  <si>
    <t>formation scanner 3D</t>
  </si>
  <si>
    <t>Etudiants Archi</t>
  </si>
  <si>
    <t>Archi Nancy</t>
  </si>
  <si>
    <t>Formation CCI Moselle</t>
  </si>
  <si>
    <t>CCI Moselle</t>
  </si>
  <si>
    <t xml:space="preserve">ERPI (chercheurs + doctorants) </t>
  </si>
  <si>
    <t>Client</t>
  </si>
  <si>
    <t>Technologie(s) utilisée(s)</t>
  </si>
  <si>
    <t>Découpe Lasser</t>
  </si>
  <si>
    <t xml:space="preserve">Stratasys - Impr. 3D </t>
  </si>
  <si>
    <t xml:space="preserve">RepRap - Impr. 3D </t>
  </si>
  <si>
    <t>Scanner 3D</t>
  </si>
  <si>
    <t>Doodle</t>
  </si>
  <si>
    <t>Date de Livraison</t>
  </si>
  <si>
    <t xml:space="preserve">Date de commande </t>
  </si>
  <si>
    <t>IJL</t>
  </si>
  <si>
    <t>Référent ERPI / ENSGSI</t>
  </si>
  <si>
    <t xml:space="preserve">M Camargo </t>
  </si>
  <si>
    <t xml:space="preserve">Healtis -&gt; lié au CIC-IT </t>
  </si>
  <si>
    <t>Banc d’essai pour mesure sur IRM</t>
  </si>
  <si>
    <t>Actibac (Centre de R&amp;D de Noremat)</t>
  </si>
  <si>
    <t>IADE ( CHU )</t>
  </si>
  <si>
    <t>Brebion ( Via Eleve GSI Tibaut Schaeffer )</t>
  </si>
  <si>
    <t>Création d’une entreprise de customisation de sucreries</t>
  </si>
  <si>
    <t>Rassemblement des fablabs de l’est de la Luxembourg ( voir Luxembourg et Suisse )</t>
  </si>
  <si>
    <t xml:space="preserve">Far East Connection </t>
  </si>
  <si>
    <t>Total jour projet</t>
  </si>
  <si>
    <t>Sculpture Lavigne,</t>
  </si>
  <si>
    <t>Grand Nancy (C3D)</t>
  </si>
  <si>
    <t xml:space="preserve">Point d'intérrogation </t>
  </si>
  <si>
    <t>cristaux ENSG</t>
  </si>
  <si>
    <t>Marcotullio</t>
  </si>
  <si>
    <t>Gillet de serveur</t>
  </si>
  <si>
    <t>Modelisation 3D (Sketch up)</t>
  </si>
  <si>
    <t>Modelisation 3D (Solid works)</t>
  </si>
  <si>
    <t>ENSG</t>
  </si>
  <si>
    <t>X</t>
  </si>
  <si>
    <t>Projet de création d’un boitier compatible avec un milieu de scanner médical</t>
  </si>
  <si>
    <t>Maquetttage</t>
  </si>
  <si>
    <t>A Varnier</t>
  </si>
  <si>
    <t>Grand Nancy</t>
  </si>
  <si>
    <t>Tube et supports</t>
  </si>
  <si>
    <t>Enceintes</t>
  </si>
  <si>
    <t xml:space="preserve">Etudiants </t>
  </si>
  <si>
    <t>LFLL</t>
  </si>
  <si>
    <t>Cales portes</t>
  </si>
  <si>
    <t>Concepteur(s) / intervenant(s)</t>
  </si>
  <si>
    <t>Coût éstimé €</t>
  </si>
  <si>
    <t>Somme facturée € TTC</t>
  </si>
  <si>
    <t>ESPE</t>
  </si>
  <si>
    <t xml:space="preserve">15 Têtes des participants </t>
  </si>
  <si>
    <t>Doctorants ERPI</t>
  </si>
  <si>
    <t>GSI</t>
  </si>
  <si>
    <t>Augustin</t>
  </si>
  <si>
    <t>Lou</t>
  </si>
  <si>
    <t xml:space="preserve">Augustin </t>
  </si>
  <si>
    <t>Goodies ENSGSI</t>
  </si>
  <si>
    <t>Personnel UL</t>
  </si>
  <si>
    <t>Etudiants</t>
  </si>
  <si>
    <t>Stratoconception</t>
  </si>
  <si>
    <t>CNC Makko (fraiseuse défonceuse)</t>
  </si>
  <si>
    <t>Plateau</t>
  </si>
  <si>
    <t xml:space="preserve">Formation Fab Lab </t>
  </si>
  <si>
    <t xml:space="preserve">TP CAO par groupe avancé </t>
  </si>
  <si>
    <t>Jury des goodies</t>
  </si>
  <si>
    <t>JPO GSI ??</t>
  </si>
  <si>
    <t>Module Big Data - Soutenances 3A</t>
  </si>
  <si>
    <t>Telecom nancy</t>
  </si>
  <si>
    <t>Telecom Nancy</t>
  </si>
  <si>
    <t>CGPME Vosges</t>
  </si>
  <si>
    <t xml:space="preserve">X  </t>
  </si>
  <si>
    <t xml:space="preserve"> ??</t>
  </si>
  <si>
    <t>E Gilloz ??</t>
  </si>
  <si>
    <t>Lavigne (Artiste)</t>
  </si>
  <si>
    <t>Commentaires</t>
  </si>
  <si>
    <t>Rendu non satisfaisant pour l'artiste</t>
  </si>
  <si>
    <t xml:space="preserve">ENSGSI / ERPI </t>
  </si>
  <si>
    <t>CCI Champagne-Ardenne / Matérialia</t>
  </si>
  <si>
    <t>Journée Tech Automobile (CCI Marne) / Evénement CCI Champagne-Ardenne / Matérialia</t>
  </si>
  <si>
    <t>Présentation Fab lab</t>
  </si>
  <si>
    <t xml:space="preserve">Groupe de travail : Chimie composite </t>
  </si>
  <si>
    <t>Institut Carnot (Chercheurs + entreprises comme ARCEMA)</t>
  </si>
  <si>
    <t xml:space="preserve">Brainstorming Filière (insitut Carnot) </t>
  </si>
  <si>
    <t>Pour explorer de nouveaux projets / consortium</t>
  </si>
  <si>
    <t>Projet IRT (en vue d'un projet de thèse) (PPE pôle plasturgie Est)</t>
  </si>
  <si>
    <t>2 Chercheurs ERPI + 2 industriels</t>
  </si>
  <si>
    <t>100 ?</t>
  </si>
  <si>
    <t>ERPI + Promotech (entreprise)</t>
  </si>
  <si>
    <t>ADUAN</t>
  </si>
  <si>
    <t>Science Factor</t>
  </si>
  <si>
    <t xml:space="preserve">CI10 (Sur Perf energétique Nancy grand Cœur) </t>
  </si>
  <si>
    <t>Convention ERPI / GN (La Fabrique NGC)</t>
  </si>
  <si>
    <t>ENSGSI / ERPI</t>
  </si>
  <si>
    <t>pour faire promotion + réseau</t>
  </si>
  <si>
    <t>Utilisation des ABV</t>
  </si>
  <si>
    <t xml:space="preserve">Lorraine Fab Living Lab </t>
  </si>
  <si>
    <t>Lien avec prod Chaire REVES (smart city)</t>
  </si>
  <si>
    <t>Cadre de la Chaire REVES</t>
  </si>
  <si>
    <t>Pour la promotion de la Chaire REVES</t>
  </si>
  <si>
    <t>Convention avec Promotech</t>
  </si>
  <si>
    <t xml:space="preserve">Au titre de la promotion de la CST </t>
  </si>
  <si>
    <t>Dans le cadre de la Chaire REVES</t>
  </si>
  <si>
    <t>Pour présenter la plate-forme support à la Chaire REVES</t>
  </si>
  <si>
    <t>Demande de P. Lhoste</t>
  </si>
  <si>
    <t>Lien avec prod Chaire REVES (Mobilité)</t>
  </si>
  <si>
    <t>Soutenances GSI</t>
  </si>
  <si>
    <t>convention ERPI / NyBi</t>
  </si>
  <si>
    <t xml:space="preserve">Développer Chaire collaborative REVES </t>
  </si>
  <si>
    <t>Lien avec prod Chaire REVES (Smart City)</t>
  </si>
  <si>
    <t>Apport pour Chaire Princip</t>
  </si>
  <si>
    <t>LILA</t>
  </si>
  <si>
    <t>Convention LILA</t>
  </si>
  <si>
    <t>ENSTIB Epinal</t>
  </si>
  <si>
    <t>appel tel pour demande conseil création entreprise impresssion 3D</t>
  </si>
  <si>
    <t>conseil</t>
  </si>
  <si>
    <t>Tel</t>
  </si>
  <si>
    <t>voir CR word</t>
  </si>
  <si>
    <t>Séance de créativité et roadmapping</t>
  </si>
  <si>
    <t>Entreprise "Europe vue du ciel" avec 5 entreprises</t>
  </si>
  <si>
    <t>Animation d'un groupement d'entreprise: futur cluster autour de la fab additive</t>
  </si>
  <si>
    <t xml:space="preserve">roadmapping créativité </t>
  </si>
  <si>
    <t xml:space="preserve">Formation professionnelle créativité, capacité à innover </t>
  </si>
  <si>
    <t>Entreprises + Institutionnels (CCI + ARKEMA + matéralia)</t>
  </si>
  <si>
    <t>Formation CCI Région</t>
  </si>
  <si>
    <t xml:space="preserve">Formation Logiciel d'évaluation capacité à innover </t>
  </si>
  <si>
    <t>Materalia</t>
  </si>
  <si>
    <t xml:space="preserve">CCI Région </t>
  </si>
  <si>
    <t xml:space="preserve">Visite + démonstration </t>
  </si>
  <si>
    <t>collégiens + partenaires de l'opération Orange, INSERM et la Fondation ManpowerGroup (éventuellement)</t>
  </si>
  <si>
    <t xml:space="preserve">étudiants </t>
  </si>
  <si>
    <t>Visitede VIA - Valorisation de l’Innovation dans l’Ameublement</t>
  </si>
  <si>
    <t>Convention ENSGSI</t>
  </si>
  <si>
    <t>Comité Tech Mobilité Chaire REVES</t>
  </si>
  <si>
    <t>Voir liste participant fichier Excel dossier 2014 - boly</t>
  </si>
  <si>
    <t>CCI + pôle métaralia + entreprises
UL, IS, Préci3d, St Jean-Industries
Aériades
Le Bronze Industriel
STANSEA
NIMESIS
NIMESIS
LEM3
CRM2 
INRIA
PTP Industry
PTP Industry
PTP Industry
Creative Industrie
Creative Industrie
TOTAL Développement régional
Total Petrochemicals France
Designer
C_F IMPLANTS
EEIGM/Fives Cryo
Fraunhofer-Institut für Umwelt-,Sicherheits-und Energietechnik UMSICHT
Animation : 2 ENSGSI, 2 Materalia</t>
  </si>
  <si>
    <t>Séance de créativité et montée en gamme interentreprise</t>
  </si>
  <si>
    <t>DT2I - mécanique automobile (atelier créativité et montée en gamme)</t>
  </si>
  <si>
    <t>Voir CR dans  dossier 2014 - boly</t>
  </si>
  <si>
    <t>Tests usage et oragnsation du lieu</t>
  </si>
  <si>
    <t xml:space="preserve">Démonstration et réseau </t>
  </si>
  <si>
    <t>Appels téléphoniques</t>
  </si>
  <si>
    <t>Date</t>
  </si>
  <si>
    <t>Contact</t>
  </si>
  <si>
    <t>objet</t>
  </si>
  <si>
    <t>Eric PAVAGEAU (ancien de l'ENSGSI) 
02 51 46 32 78
Entreprise Strapharm</t>
  </si>
  <si>
    <t>demande de prototypage rapide</t>
  </si>
  <si>
    <t>Action</t>
  </si>
  <si>
    <t>Réponse à apporter par Cédric</t>
  </si>
  <si>
    <t>demande conseil création entreprise impresssion 3D
Elle cherche à se former sur les technos Fab Lab
Et éventuellement développer son entreprise</t>
  </si>
  <si>
    <t>Appel pris par</t>
  </si>
  <si>
    <t>LD</t>
  </si>
  <si>
    <t>JL</t>
  </si>
  <si>
    <t xml:space="preserve">Mme Sylvie FOLKMANN – Vosges – Charmes
qui a eu mon tel (laurent) Via la CCI Epinal
ses coordonnées :
06 84 69 09 84
libertee88@orange.fr </t>
  </si>
  <si>
    <t xml:space="preserve">A faire à court terme (cédric) :
=&gt; lui fournir les dates des passages Nomad'Lab dans les Vosges
=&gt; éventuellement si tu veux des conseils création d’entreprise impression 3D ou l’orienter vers qqun 
A moyen terme (Cédric + en parler avec Laure) :
=&gt; développer des formations 3D (ce que tu as proposé il me semble) </t>
  </si>
  <si>
    <t>Production</t>
  </si>
  <si>
    <t>Utilisation du NOMAD'LAB</t>
  </si>
  <si>
    <t>Total heure /jour (B)</t>
  </si>
  <si>
    <t>Lien avec prod Chaire REVES (smart city) - 1344 euros pour 32 HETD (20 h CM).</t>
  </si>
  <si>
    <t>Module Big Data - Soutenance 2A</t>
  </si>
  <si>
    <t>Présentation du Eyes Tracking à l'entreprise Belovia (par Giovanny)</t>
  </si>
  <si>
    <t xml:space="preserve">En vue d'un partenariat (concrétisé), s'inscrit dans les travaux de recherche de Giovanny </t>
  </si>
  <si>
    <t>impression 3D en chocolat - Incubateur Lorrain + ENSAIA</t>
  </si>
  <si>
    <t>Incubateur Lorrain + ENSAIA + ERPI</t>
  </si>
  <si>
    <t xml:space="preserve">Animation collège </t>
  </si>
  <si>
    <t>Collégien</t>
  </si>
  <si>
    <t xml:space="preserve">5 entreprises + institutionnel + chercheurs + anim)  (EDF, ARKEMA, INRIA, AGEME, CRITT TJF&amp;U, PSA, ECTI, ATEE, ENSGSI, Univ Lorraine, Grand Nancy, Europe vue du ciel) </t>
  </si>
  <si>
    <t>Pour sortir les étudiants du cdre GSI, animation Amine Felck</t>
  </si>
  <si>
    <t>Visite industriel : Comexx</t>
  </si>
  <si>
    <t>http://www.photographie3d.fr/services/</t>
  </si>
  <si>
    <t>Industriel (entreprise Comexx)</t>
  </si>
  <si>
    <t>Promotech - LILA</t>
  </si>
  <si>
    <t xml:space="preserve"> réunion LILA</t>
  </si>
  <si>
    <t>ERPI + Promotech</t>
  </si>
  <si>
    <t>Institut Carnot (Chercheurs + entreprises comme ARKEMA)</t>
  </si>
  <si>
    <t>Entreprise Belovia, Rhôn-Alpes (Romain TRUONG, ancien GSI)</t>
  </si>
  <si>
    <t>Liffol-le-grand</t>
  </si>
  <si>
    <t>ERPI + Communauté de Communes Rives de Moselle</t>
  </si>
  <si>
    <t>CCI Vosges - entrepreneur</t>
  </si>
  <si>
    <t>M-R Boudarel</t>
  </si>
  <si>
    <t>Univeristé étrangère + Ecole des Mines</t>
  </si>
  <si>
    <t>présentation en Anglais par L Dupont</t>
  </si>
  <si>
    <t xml:space="preserve">NYBY Journée Fab Lab Grand Est </t>
  </si>
  <si>
    <t>Barcamp + Atelier collaboratif + expérimentations</t>
  </si>
  <si>
    <t>???</t>
  </si>
  <si>
    <t>Visite</t>
  </si>
  <si>
    <t xml:space="preserve">ENSGSI + EEIGM + le Responsable Innovation Fives Group, Le Directeur Fives Cryo, le Responsable Innovation Fives Cryo (Entreprise) </t>
  </si>
  <si>
    <t>Projet Fives Cryo avec EEIGM  (présentation sur ce qui se fait en Lorraine sur la fabrication additive des machines et ensuite de visiter les locaux "FAB LAB")</t>
  </si>
  <si>
    <t>Présentation LFLL + La Fabrique (Professeurs du Brésil, université de Sergipe)</t>
  </si>
  <si>
    <t>une délégation de 4 à 6 enseignants algériens et marocains afin de leur présenter nos activités pédagogiques en lien avec l'Innovation alimentaire.</t>
  </si>
  <si>
    <t>Présenter LFLL dans sa globalité et de décrire ses implications dans les projets avec l'ENSAIA, notamment le projet EcoTrophélia.</t>
  </si>
  <si>
    <t>Direccte, Région Lorraine, CCI, CCIR, UIMM(?) et autres pilotes de groupe dans le projet (Enim, Cerefige, ICN Metz...)</t>
  </si>
  <si>
    <t>B Zoz</t>
  </si>
  <si>
    <t>Projet Institut du Lean en Lorraine (thématiques: accompagnement des PME)</t>
  </si>
  <si>
    <t>Réunion Lean - Projet Institut du Lean en Lorraine</t>
  </si>
  <si>
    <t>Réunion + Groupe</t>
  </si>
  <si>
    <t>A priori portage Dir Partenariat</t>
  </si>
  <si>
    <t>Entreprise NORSKE SKOG (Messieurs KLEM – chef de projet – et CLAVEL – Responsable Développement</t>
  </si>
  <si>
    <t>’entreprise NORSKE SKOG (Messieurs KLEM – chef de projet – et CLAVEL – Responsable Développement</t>
  </si>
  <si>
    <t>a demande initiale de NORSKE SKOG concerne le dispositif 48H pour faire vivre des idées®, son projet de mettre en place une économie circulaire au sein de la structure via le recyclage des divers déchets produits par l’entreprise, d’imaginer peut-être des voies de recyclages de certains déchets (type toiles et feutres utilisés sur les machines à papier).</t>
  </si>
  <si>
    <t xml:space="preserve">Visite FL + Réunion 48h </t>
  </si>
  <si>
    <t>Réunion EMPP</t>
  </si>
  <si>
    <t xml:space="preserve">Recherche </t>
  </si>
  <si>
    <t>Réunion + Visite (tactile + Scan + créat)</t>
  </si>
  <si>
    <t xml:space="preserve">Visite pour partenaires de l’INSA Lyon dans le cadre de la prochaine opération 48H InnovENT-E 2014 </t>
  </si>
  <si>
    <t>INSA Lyon</t>
  </si>
  <si>
    <t>Visite faite par Fabio et V. Boly(?)</t>
  </si>
  <si>
    <t>Gd public</t>
  </si>
  <si>
    <t>Commentaire</t>
  </si>
  <si>
    <t>Camion pour transport</t>
  </si>
  <si>
    <t xml:space="preserve">Animation Fab lab + immersif  </t>
  </si>
  <si>
    <t>30 ANS IMPRESSION 3D</t>
  </si>
  <si>
    <t>Exposition extérieur</t>
  </si>
  <si>
    <t>Grand public</t>
  </si>
  <si>
    <t>Bulles + immersif + imprimante</t>
  </si>
  <si>
    <t>Convention ERPI / GN (LFLL)</t>
  </si>
  <si>
    <t xml:space="preserve">Scanner + Eyes tracking </t>
  </si>
  <si>
    <t>4 enseignants algériens et marocains + ENSAIA (franz Fournier) + ERPI</t>
  </si>
  <si>
    <t>Association Entreprises Entre meurthe et canal - visite de collégien</t>
  </si>
  <si>
    <t>Collégiens + Assoc pôle ATP</t>
  </si>
  <si>
    <t>Créativité</t>
  </si>
  <si>
    <t>Open Innovation</t>
  </si>
  <si>
    <t xml:space="preserve">Groupe projet collabratif </t>
  </si>
  <si>
    <t>Fiche idée numérique</t>
  </si>
  <si>
    <t>Capacité à Innover</t>
  </si>
  <si>
    <t>Modélisation numérique</t>
  </si>
  <si>
    <t>Matérialisation</t>
  </si>
  <si>
    <t xml:space="preserve">Evaluation par l'usage </t>
  </si>
  <si>
    <t>2D</t>
  </si>
  <si>
    <t>3D</t>
  </si>
  <si>
    <t>4D</t>
  </si>
  <si>
    <t>Visite Fab lab</t>
  </si>
  <si>
    <t>x</t>
  </si>
  <si>
    <t>Radiant room / Présentation générale</t>
  </si>
  <si>
    <t>Show Room</t>
  </si>
  <si>
    <t>Projet Fives Cryo : développement communs</t>
  </si>
  <si>
    <t>Entreprise Five Cryo</t>
  </si>
  <si>
    <t>Découpe Vinyle</t>
  </si>
  <si>
    <t>hors les murs</t>
  </si>
  <si>
    <t>Visite Equipe Five</t>
  </si>
  <si>
    <t xml:space="preserve">A priori portage Dir Partenariat, prise en charge ERPI / GSI </t>
  </si>
  <si>
    <t xml:space="preserve">Fichier pdf reçu le 22 sept, pas de fichier vectoriel comme demandé A priori trop cher pr GN </t>
  </si>
  <si>
    <t xml:space="preserve"> GN / GARE SNCF (camion pr transport ?)</t>
  </si>
  <si>
    <t xml:space="preserve">Visite faite par Fabio et V. Boly(?) / INSA Lyon souhaite développer un espace collaboratif </t>
  </si>
  <si>
    <t xml:space="preserve">la maison des sciences </t>
  </si>
  <si>
    <t xml:space="preserve"> FL</t>
  </si>
  <si>
    <t>15 ??</t>
  </si>
  <si>
    <t>Aquacité</t>
  </si>
  <si>
    <t xml:space="preserve">Ecole des mines </t>
  </si>
  <si>
    <t>Etudiants de l'école des Mines</t>
  </si>
  <si>
    <t>Réunion Groupe Atlantic</t>
  </si>
  <si>
    <t>Etude de collaboration</t>
  </si>
  <si>
    <t>Professeurs de technologie</t>
  </si>
  <si>
    <t>la maison des sciences et ectorat : Formation Groupe 1</t>
  </si>
  <si>
    <t>la maison des sciences et ectorat : Formation Groupe 2</t>
  </si>
  <si>
    <t>la maison des sciences et ectorat : Formation Groupe 3</t>
  </si>
  <si>
    <t xml:space="preserve">Rectorat </t>
  </si>
  <si>
    <t xml:space="preserve">Programmation des formation </t>
  </si>
  <si>
    <t>Frédéric BRACHFELD
Ingénieur Commercial
Tél. : 06 42 95 48 65 Fixe : 03 83 19 00 90
–
CRÉATIVE INDUSTRIE
ZA Les Moussières - 10 rue du Paquis Halloy 54210 VILLE EN VERMOIS - FRANCE
Plan d'accès
www.creativeindustrie.fr</t>
  </si>
  <si>
    <t>Visite + discussion projet</t>
  </si>
  <si>
    <t>Entreprise + Amélie Varnier</t>
  </si>
  <si>
    <t>Espace immersif</t>
  </si>
  <si>
    <t>Semaine maquettage GSI</t>
  </si>
  <si>
    <t>maquettage</t>
  </si>
  <si>
    <t xml:space="preserve">étudiants GSI 2AI (par groupe) </t>
  </si>
  <si>
    <t xml:space="preserve">Pédagogie GSI </t>
  </si>
  <si>
    <t xml:space="preserve">CDD/ Stage </t>
  </si>
  <si>
    <t>Anaïs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</si>
</sst>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C]d\-mmm\-yy;@"/>
    <numFmt numFmtId="165" formatCode="h:mm;@"/>
    <numFmt numFmtId="166" formatCode="[h]:mm:ss;@"/>
    <numFmt numFmtId="167" formatCode="#,##0.00\ &quot;€&quot;"/>
    <numFmt numFmtId="168" formatCode="#,##0.00\ _€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20" fontId="0" fillId="0" borderId="0" xfId="0" applyNumberFormat="1"/>
    <xf numFmtId="15" fontId="5" fillId="2" borderId="0" xfId="0" applyNumberFormat="1" applyFont="1" applyFill="1"/>
    <xf numFmtId="167" fontId="0" fillId="0" borderId="0" xfId="0" applyNumberFormat="1"/>
    <xf numFmtId="14" fontId="1" fillId="0" borderId="0" xfId="0" applyNumberFormat="1" applyFont="1"/>
    <xf numFmtId="0" fontId="1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2" fillId="0" borderId="1" xfId="299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Fill="1" applyBorder="1" applyAlignment="1">
      <alignment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168" fontId="0" fillId="0" borderId="1" xfId="0" applyNumberFormat="1" applyBorder="1"/>
    <xf numFmtId="0" fontId="1" fillId="0" borderId="0" xfId="0" applyFont="1" applyAlignment="1">
      <alignment wrapText="1"/>
    </xf>
    <xf numFmtId="0" fontId="5" fillId="0" borderId="0" xfId="0" applyFont="1"/>
    <xf numFmtId="16" fontId="0" fillId="0" borderId="0" xfId="0" applyNumberFormat="1" applyAlignment="1">
      <alignment wrapText="1"/>
    </xf>
    <xf numFmtId="16" fontId="0" fillId="0" borderId="0" xfId="0" applyNumberFormat="1"/>
    <xf numFmtId="0" fontId="1" fillId="0" borderId="1" xfId="0" applyFont="1" applyBorder="1" applyAlignment="1">
      <alignment wrapText="1"/>
    </xf>
    <xf numFmtId="16" fontId="0" fillId="0" borderId="1" xfId="0" applyNumberFormat="1" applyBorder="1"/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7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0" fontId="0" fillId="0" borderId="0" xfId="0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vertical="center"/>
    </xf>
    <xf numFmtId="20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 wrapText="1"/>
    </xf>
    <xf numFmtId="167" fontId="0" fillId="0" borderId="0" xfId="0" applyNumberFormat="1" applyFont="1" applyAlignment="1">
      <alignment vertical="center"/>
    </xf>
    <xf numFmtId="20" fontId="0" fillId="0" borderId="0" xfId="0" applyNumberFormat="1" applyFill="1" applyAlignment="1">
      <alignment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Fill="1" applyAlignment="1">
      <alignment vertical="center"/>
    </xf>
    <xf numFmtId="20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165" fontId="4" fillId="0" borderId="0" xfId="0" applyNumberFormat="1" applyFont="1" applyAlignment="1">
      <alignment vertical="center"/>
    </xf>
    <xf numFmtId="164" fontId="0" fillId="0" borderId="0" xfId="0" applyNumberFormat="1" applyFill="1" applyAlignment="1">
      <alignment vertical="center"/>
    </xf>
    <xf numFmtId="0" fontId="2" fillId="0" borderId="0" xfId="299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vertical="center"/>
    </xf>
    <xf numFmtId="15" fontId="0" fillId="0" borderId="0" xfId="0" applyNumberFormat="1" applyAlignment="1">
      <alignment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4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1" builtinId="9" hidden="1"/>
    <cellStyle name="Lien hypertexte visité" xfId="302" builtinId="9" hidden="1"/>
    <cellStyle name="Lien hypertexte visité" xfId="303" builtinId="9" hidden="1"/>
    <cellStyle name="Lien hypertexte visité" xfId="304" builtinId="9" hidden="1"/>
    <cellStyle name="Lien hypertexte visité" xfId="305" builtinId="9" hidden="1"/>
    <cellStyle name="Lien hypertexte visité" xfId="306" builtinId="9" hidden="1"/>
    <cellStyle name="Lien hypertexte visité" xfId="307" builtinId="9" hidden="1"/>
    <cellStyle name="Lien hypertexte visité" xfId="308" builtinId="9" hidden="1"/>
    <cellStyle name="Lien hypertexte visité" xfId="309" builtinId="9" hidden="1"/>
    <cellStyle name="Lien hypertexte visité" xfId="310" builtinId="9" hidden="1"/>
    <cellStyle name="Lien hypertexte visité" xfId="311" builtinId="9" hidden="1"/>
    <cellStyle name="Lien hypertexte visité" xfId="312" builtinId="9" hidden="1"/>
    <cellStyle name="Lien hypertexte visité" xfId="313" builtinId="9" hidden="1"/>
    <cellStyle name="Lien hypertexte visité" xfId="314" builtinId="9" hidden="1"/>
    <cellStyle name="Lien hypertexte visité" xfId="315" builtinId="9" hidden="1"/>
    <cellStyle name="Lien hypertexte visité" xfId="316" builtinId="9" hidden="1"/>
    <cellStyle name="Lien hypertexte visité" xfId="317" builtinId="9" hidden="1"/>
    <cellStyle name="Lien hypertexte visité" xfId="318" builtinId="9" hidden="1"/>
    <cellStyle name="Lien hypertexte visité" xfId="319" builtinId="9" hidden="1"/>
    <cellStyle name="Lien hypertexte visité" xfId="320" builtinId="9" hidden="1"/>
    <cellStyle name="Lien hypertexte visité" xfId="321" builtinId="9" hidden="1"/>
    <cellStyle name="Lien hypertexte visité" xfId="322" builtinId="9" hidden="1"/>
    <cellStyle name="Lien hypertexte visité" xfId="323" builtinId="9" hidden="1"/>
    <cellStyle name="Lien hypertexte visité" xfId="324" builtinId="9" hidden="1"/>
    <cellStyle name="Lien hypertexte visité" xfId="325" builtinId="9" hidden="1"/>
    <cellStyle name="Lien hypertexte visité" xfId="326" builtinId="9" hidden="1"/>
    <cellStyle name="Lien hypertexte visité" xfId="327" builtinId="9" hidden="1"/>
    <cellStyle name="Lien hypertexte visité" xfId="328" builtinId="9" hidden="1"/>
    <cellStyle name="Lien hypertexte visité" xfId="329" builtinId="9" hidden="1"/>
    <cellStyle name="Lien hypertexte visité" xfId="330" builtinId="9" hidden="1"/>
    <cellStyle name="Lien hypertexte visité" xfId="331" builtinId="9" hidden="1"/>
    <cellStyle name="Lien hypertexte visité" xfId="332" builtinId="9" hidden="1"/>
    <cellStyle name="Lien hypertexte visité" xfId="333" builtinId="9" hidden="1"/>
    <cellStyle name="Lien hypertexte visité" xfId="334" builtinId="9" hidden="1"/>
    <cellStyle name="Lien hypertexte visité" xfId="335" builtinId="9" hidden="1"/>
    <cellStyle name="Lien hypertexte visité" xfId="336" builtinId="9" hidden="1"/>
    <cellStyle name="Lien hypertexte visité" xfId="337" builtinId="9" hidden="1"/>
    <cellStyle name="Lien hypertexte visité" xfId="338" builtinId="9" hidden="1"/>
    <cellStyle name="Lien hypertexte visité" xfId="339" builtinId="9" hidden="1"/>
    <cellStyle name="Lien hypertexte visité" xfId="340" builtinId="9" hidden="1"/>
    <cellStyle name="Lien hypertexte visité" xfId="341" builtinId="9" hidden="1"/>
    <cellStyle name="Lien hypertexte visité" xfId="342" builtinId="9" hidden="1"/>
    <cellStyle name="Lien hypertexte visité" xfId="343" builtinId="9" hidden="1"/>
    <cellStyle name="Lien hypertexte visité" xfId="344" builtinId="9" hidden="1"/>
    <cellStyle name="Lien hypertexte visité" xfId="345" builtinId="9" hidden="1"/>
    <cellStyle name="Lien hypertexte visité" xfId="346" builtinId="9" hidden="1"/>
    <cellStyle name="Lien hypertexte visité" xfId="347" builtinId="9" hidden="1"/>
    <cellStyle name="Lien hypertexte visité" xfId="348" builtinId="9" hidden="1"/>
    <cellStyle name="Lien hypertexte visité" xfId="349" builtinId="9" hidden="1"/>
    <cellStyle name="Lien hypertexte visité" xfId="350" builtinId="9" hidden="1"/>
    <cellStyle name="Lien hypertexte visité" xfId="351" builtinId="9" hidden="1"/>
    <cellStyle name="Lien hypertexte visité" xfId="352" builtinId="9" hidden="1"/>
    <cellStyle name="Lien hypertexte visité" xfId="353" builtinId="9" hidden="1"/>
    <cellStyle name="Lien hypertexte visité" xfId="354" builtinId="9" hidden="1"/>
    <cellStyle name="Lien hypertexte visité" xfId="355" builtinId="9" hidden="1"/>
    <cellStyle name="Lien hypertexte visité" xfId="356" builtinId="9" hidden="1"/>
    <cellStyle name="Lien hypertexte visité" xfId="357" builtinId="9" hidden="1"/>
    <cellStyle name="Lien hypertexte visité" xfId="358" builtinId="9" hidden="1"/>
    <cellStyle name="Lien hypertexte visité" xfId="359" builtinId="9" hidden="1"/>
    <cellStyle name="Lien hypertexte visité" xfId="360" builtinId="9" hidden="1"/>
    <cellStyle name="Lien hypertexte visité" xfId="361" builtinId="9" hidden="1"/>
    <cellStyle name="Lien hypertexte visité" xfId="362" builtinId="9" hidden="1"/>
    <cellStyle name="Lien hypertexte visité" xfId="363" builtinId="9" hidden="1"/>
    <cellStyle name="Lien hypertexte visité" xfId="364" builtinId="9" hidden="1"/>
    <cellStyle name="Lien hypertexte visité" xfId="365" builtinId="9" hidden="1"/>
    <cellStyle name="Lien hypertexte visité" xfId="366" builtinId="9" hidden="1"/>
    <cellStyle name="Lien hypertexte visité" xfId="367" builtinId="9" hidden="1"/>
    <cellStyle name="Lien hypertexte visité" xfId="368" builtinId="9" hidden="1"/>
    <cellStyle name="Lien hypertexte visité" xfId="369" builtinId="9" hidden="1"/>
    <cellStyle name="Lien hypertexte visité" xfId="370" builtinId="9" hidden="1"/>
    <cellStyle name="Lien hypertexte visité" xfId="371" builtinId="9" hidden="1"/>
    <cellStyle name="Lien hypertexte visité" xfId="372" builtinId="9" hidden="1"/>
    <cellStyle name="Lien hypertexte visité" xfId="373" builtinId="9" hidden="1"/>
    <cellStyle name="Lien hypertexte visité" xfId="374" builtinId="9" hidden="1"/>
    <cellStyle name="Lien hypertexte visité" xfId="375" builtinId="9" hidden="1"/>
    <cellStyle name="Lien hypertexte visité" xfId="376" builtinId="9" hidden="1"/>
    <cellStyle name="Lien hypertexte visité" xfId="377" builtinId="9" hidden="1"/>
    <cellStyle name="Lien hypertexte visité" xfId="378" builtinId="9" hidden="1"/>
    <cellStyle name="Lien hypertexte visité" xfId="379" builtinId="9" hidden="1"/>
    <cellStyle name="Lien hypertexte visité" xfId="380" builtinId="9" hidden="1"/>
    <cellStyle name="Lien hypertexte visité" xfId="381" builtinId="9" hidden="1"/>
    <cellStyle name="Lien hypertexte visité" xfId="382" builtinId="9" hidden="1"/>
    <cellStyle name="Lien hypertexte visité" xfId="383" builtinId="9" hidden="1"/>
    <cellStyle name="Lien hypertexte visité" xfId="384" builtinId="9" hidden="1"/>
    <cellStyle name="Lien hypertexte visité" xfId="385" builtinId="9" hidden="1"/>
    <cellStyle name="Lien hypertexte visité" xfId="386" builtinId="9" hidden="1"/>
    <cellStyle name="Lien hypertexte visité" xfId="387" builtinId="9" hidden="1"/>
    <cellStyle name="Lien hypertexte visité" xfId="388" builtinId="9" hidden="1"/>
    <cellStyle name="Lien hypertexte visité" xfId="389" builtinId="9" hidden="1"/>
    <cellStyle name="Lien hypertexte visité" xfId="390" builtinId="9" hidden="1"/>
    <cellStyle name="Lien hypertexte visité" xfId="391" builtinId="9" hidden="1"/>
    <cellStyle name="Lien hypertexte visité" xfId="392" builtinId="9" hidden="1"/>
    <cellStyle name="Lien hypertexte visité" xfId="393" builtinId="9" hidden="1"/>
    <cellStyle name="Lien hypertexte visité" xfId="394" builtinId="9" hidden="1"/>
    <cellStyle name="Lien hypertexte visité" xfId="395" builtinId="9" hidden="1"/>
    <cellStyle name="Lien hypertexte visité" xfId="396" builtinId="9" hidden="1"/>
    <cellStyle name="Lien hypertexte visité" xfId="397" builtinId="9" hidden="1"/>
    <cellStyle name="Lien hypertexte visité" xfId="398" builtinId="9" hidden="1"/>
    <cellStyle name="Lien hypertexte visité" xfId="399" builtinId="9" hidden="1"/>
    <cellStyle name="Lien hypertexte visité" xfId="400" builtinId="9" hidden="1"/>
    <cellStyle name="Lien hypertexte visité" xfId="401" builtinId="9" hidden="1"/>
    <cellStyle name="Lien hypertexte visité" xfId="402" builtinId="9" hidden="1"/>
    <cellStyle name="Lien hypertexte visité" xfId="403" builtinId="9" hidden="1"/>
    <cellStyle name="Lien hypertexte visité" xfId="404" builtinId="9" hidden="1"/>
    <cellStyle name="Lien hypertexte visité" xfId="405" builtinId="9" hidden="1"/>
    <cellStyle name="Lien hypertexte visité" xfId="406" builtinId="9" hidden="1"/>
    <cellStyle name="Lien hypertexte visité" xfId="407" builtinId="9" hidden="1"/>
    <cellStyle name="Lien hypertexte visité" xfId="408" builtinId="9" hidden="1"/>
    <cellStyle name="Lien hypertexte visité" xfId="409" builtinId="9" hidden="1"/>
    <cellStyle name="Lien hypertexte visité" xfId="410" builtinId="9" hidden="1"/>
    <cellStyle name="Lien hypertexte visité" xfId="411" builtinId="9" hidden="1"/>
    <cellStyle name="Lien hypertexte visité" xfId="412" builtinId="9" hidden="1"/>
    <cellStyle name="Lien hypertexte visité" xfId="413" builtinId="9" hidden="1"/>
    <cellStyle name="Lien hypertexte visité" xfId="414" builtinId="9" hidden="1"/>
    <cellStyle name="Lien hypertexte visité" xfId="415" builtinId="9" hidden="1"/>
    <cellStyle name="Lien hypertexte visité" xfId="416" builtinId="9" hidden="1"/>
    <cellStyle name="Lien hypertexte visité" xfId="417" builtinId="9" hidden="1"/>
    <cellStyle name="Lien hypertexte visité" xfId="418" builtinId="9" hidden="1"/>
    <cellStyle name="Lien hypertexte visité" xfId="419" builtinId="9" hidden="1"/>
    <cellStyle name="Lien hypertexte visité" xfId="420" builtinId="9" hidden="1"/>
    <cellStyle name="Lien hypertexte visité" xfId="421" builtinId="9" hidden="1"/>
    <cellStyle name="Lien hypertexte visité" xfId="422" builtinId="9" hidden="1"/>
    <cellStyle name="Lien hypertexte visité" xfId="423" builtinId="9" hidden="1"/>
    <cellStyle name="Lien hypertexte visité" xfId="424" builtinId="9" hidden="1"/>
    <cellStyle name="Lien hypertexte visité" xfId="425" builtinId="9" hidden="1"/>
    <cellStyle name="Lien hypertexte visité" xfId="426" builtinId="9" hidden="1"/>
    <cellStyle name="Lien hypertexte visité" xfId="427" builtinId="9" hidden="1"/>
    <cellStyle name="Lien hypertexte visité" xfId="428" builtinId="9" hidden="1"/>
    <cellStyle name="Lien hypertexte visité" xfId="429" builtinId="9" hidden="1"/>
    <cellStyle name="Lien hypertexte visité" xfId="430" builtinId="9" hidden="1"/>
    <cellStyle name="Lien hypertexte visité" xfId="431" builtinId="9" hidden="1"/>
    <cellStyle name="Lien hypertexte visité" xfId="432" builtinId="9" hidden="1"/>
    <cellStyle name="Lien hypertexte visité" xfId="433" builtinId="9" hidden="1"/>
    <cellStyle name="Lien hypertexte visité" xfId="434" builtinId="9" hidden="1"/>
    <cellStyle name="Lien hypertexte visité" xfId="435" builtinId="9" hidden="1"/>
    <cellStyle name="Lien hypertexte visité" xfId="436" builtinId="9" hidden="1"/>
    <cellStyle name="Lien hypertexte visité" xfId="437" builtinId="9" hidden="1"/>
    <cellStyle name="Lien hypertexte visité" xfId="438" builtinId="9" hidden="1"/>
    <cellStyle name="Lien hypertexte visité" xfId="439" builtinId="9" hidden="1"/>
    <cellStyle name="Lien hypertexte visité" xfId="440" builtinId="9" hidden="1"/>
    <cellStyle name="Lien hypertexte visité" xfId="441" builtinId="9" hidden="1"/>
    <cellStyle name="Lien hypertexte visité" xfId="442" builtinId="9" hidden="1"/>
    <cellStyle name="Lien hypertexte visité" xfId="443" builtinId="9" hidden="1"/>
    <cellStyle name="Lien hypertexte visité" xfId="444" builtinId="9" hidden="1"/>
    <cellStyle name="Lien hypertexte visité" xfId="445" builtinId="9" hidden="1"/>
    <cellStyle name="Lien hypertexte visité" xfId="446" builtinId="9" hidden="1"/>
    <cellStyle name="Lien hypertexte visité" xfId="447" builtinId="9" hidden="1"/>
    <cellStyle name="Lien hypertexte visité" xfId="448" builtinId="9" hidden="1"/>
    <cellStyle name="Lien hypertexte visité" xfId="449" builtinId="9" hidden="1"/>
    <cellStyle name="Lien hypertexte visité" xfId="450" builtinId="9" hidden="1"/>
    <cellStyle name="Lien hypertexte visité" xfId="451" builtinId="9" hidden="1"/>
    <cellStyle name="Lien hypertexte visité" xfId="452" builtinId="9" hidden="1"/>
    <cellStyle name="Lien hypertexte visité" xfId="453" builtinId="9" hidden="1"/>
    <cellStyle name="Lien hypertexte visité" xfId="454" builtinId="9" hidden="1"/>
    <cellStyle name="Lien hypertexte visité" xfId="455" builtinId="9" hidden="1"/>
    <cellStyle name="Lien hypertexte visité" xfId="456" builtinId="9" hidden="1"/>
    <cellStyle name="Lien hypertexte visité" xfId="457" builtinId="9" hidden="1"/>
    <cellStyle name="Lien hypertexte visité" xfId="458" builtinId="9" hidden="1"/>
    <cellStyle name="Lien hypertexte visité" xfId="459" builtinId="9" hidden="1"/>
    <cellStyle name="Lien hypertexte visité" xfId="460" builtinId="9" hidden="1"/>
    <cellStyle name="Lien hypertexte visité" xfId="461" builtinId="9" hidden="1"/>
    <cellStyle name="Lien hypertexte visité" xfId="462" builtinId="9" hidden="1"/>
    <cellStyle name="Lien hypertexte visité" xfId="463" builtinId="9" hidden="1"/>
    <cellStyle name="Lien hypertexte visité" xfId="464" builtinId="9" hidden="1"/>
    <cellStyle name="Lien hypertexte visité" xfId="465" builtinId="9" hidden="1"/>
    <cellStyle name="Lien hypertexte visité" xfId="466" builtinId="9" hidden="1"/>
    <cellStyle name="Lien hypertexte visité" xfId="467" builtinId="9" hidden="1"/>
    <cellStyle name="Lien hypertexte visité" xfId="468" builtinId="9" hidden="1"/>
    <cellStyle name="Normal" xfId="0" builtinId="0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hotographie3d.fr/servic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pandaproject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hotographie3d.fr/servic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2"/>
  <sheetViews>
    <sheetView tabSelected="1" workbookViewId="0">
      <pane xSplit="5" ySplit="5" topLeftCell="F29" activePane="bottomRight" state="frozen"/>
      <selection pane="topRight" activeCell="F1" sqref="F1"/>
      <selection pane="bottomLeft" activeCell="A6" sqref="A6"/>
      <selection pane="bottomRight" activeCell="D3" sqref="D3"/>
    </sheetView>
  </sheetViews>
  <sheetFormatPr baseColWidth="10" defaultRowHeight="15.75"/>
  <cols>
    <col min="1" max="1" width="14.5" customWidth="1"/>
    <col min="2" max="2" width="14.625" customWidth="1"/>
    <col min="3" max="3" width="9.375" customWidth="1"/>
    <col min="4" max="4" width="11" bestFit="1" customWidth="1"/>
    <col min="5" max="5" width="47.875" customWidth="1"/>
    <col min="6" max="6" width="11.125" bestFit="1" customWidth="1"/>
    <col min="7" max="7" width="32.625" bestFit="1" customWidth="1"/>
    <col min="8" max="8" width="10.125" bestFit="1" customWidth="1"/>
    <col min="9" max="9" width="17" bestFit="1" customWidth="1"/>
    <col min="10" max="10" width="48.5" customWidth="1"/>
    <col min="11" max="11" width="8.5" customWidth="1"/>
    <col min="12" max="12" width="13.375" customWidth="1"/>
    <col min="13" max="13" width="9.875" customWidth="1"/>
    <col min="14" max="14" width="10.625" customWidth="1"/>
    <col min="15" max="15" width="11.125" customWidth="1"/>
    <col min="16" max="16" width="10" customWidth="1"/>
    <col min="17" max="17" width="9.125" customWidth="1"/>
    <col min="18" max="18" width="13" customWidth="1"/>
    <col min="19" max="19" width="13.625" customWidth="1"/>
    <col min="20" max="20" width="10.5" customWidth="1"/>
    <col min="21" max="21" width="9.625" customWidth="1"/>
    <col min="22" max="22" width="9.875" customWidth="1"/>
    <col min="23" max="23" width="10.875" customWidth="1"/>
    <col min="24" max="24" width="23.5" bestFit="1" customWidth="1"/>
    <col min="25" max="25" width="17.125" customWidth="1"/>
    <col min="26" max="26" width="14.5" customWidth="1"/>
    <col min="27" max="27" width="10.875" customWidth="1"/>
    <col min="28" max="28" width="12.625" customWidth="1"/>
    <col min="29" max="29" width="62.125" customWidth="1"/>
  </cols>
  <sheetData>
    <row r="1" spans="1:29">
      <c r="A1" s="1" t="s">
        <v>250</v>
      </c>
      <c r="C1" s="10" t="s">
        <v>129</v>
      </c>
      <c r="D1" s="9">
        <f ca="1">TODAY()</f>
        <v>41990</v>
      </c>
    </row>
    <row r="2" spans="1:29">
      <c r="A2" s="1" t="s">
        <v>249</v>
      </c>
      <c r="C2" s="10" t="s">
        <v>0</v>
      </c>
      <c r="D2" s="7">
        <v>41989</v>
      </c>
      <c r="E2" s="29" t="str">
        <f ca="1">IF(D1-D2&gt;0,"PENSER A FAIRE LA MISE A JOUR","Fichier à jour")</f>
        <v>PENSER A FAIRE LA MISE A JOUR</v>
      </c>
    </row>
    <row r="4" spans="1:29">
      <c r="M4" s="65" t="s">
        <v>382</v>
      </c>
      <c r="N4" s="65"/>
      <c r="O4" s="65"/>
      <c r="P4" s="65"/>
      <c r="Q4" s="65"/>
      <c r="R4" s="65" t="s">
        <v>383</v>
      </c>
      <c r="S4" s="65"/>
      <c r="T4" s="65" t="s">
        <v>384</v>
      </c>
      <c r="U4" s="65"/>
      <c r="Y4" s="8">
        <f>SUM(Y6:Y160)</f>
        <v>8844</v>
      </c>
    </row>
    <row r="5" spans="1:29" s="28" customFormat="1" ht="47.25">
      <c r="A5" s="32" t="s">
        <v>10</v>
      </c>
      <c r="B5" s="32" t="s">
        <v>9</v>
      </c>
      <c r="C5" s="32" t="s">
        <v>1</v>
      </c>
      <c r="D5" s="32" t="s">
        <v>2</v>
      </c>
      <c r="E5" s="32" t="s">
        <v>3</v>
      </c>
      <c r="F5" s="32" t="s">
        <v>4</v>
      </c>
      <c r="G5" s="32" t="s">
        <v>5</v>
      </c>
      <c r="H5" s="32" t="s">
        <v>62</v>
      </c>
      <c r="I5" s="32" t="s">
        <v>96</v>
      </c>
      <c r="J5" s="32" t="s">
        <v>6</v>
      </c>
      <c r="K5" s="32" t="s">
        <v>49</v>
      </c>
      <c r="L5" s="32" t="s">
        <v>387</v>
      </c>
      <c r="M5" s="32" t="s">
        <v>374</v>
      </c>
      <c r="N5" s="32" t="s">
        <v>375</v>
      </c>
      <c r="O5" s="32" t="s">
        <v>376</v>
      </c>
      <c r="P5" s="32" t="s">
        <v>377</v>
      </c>
      <c r="Q5" s="32" t="s">
        <v>378</v>
      </c>
      <c r="R5" s="32" t="s">
        <v>379</v>
      </c>
      <c r="S5" s="32" t="s">
        <v>380</v>
      </c>
      <c r="T5" s="32" t="s">
        <v>381</v>
      </c>
      <c r="U5" s="32" t="s">
        <v>415</v>
      </c>
      <c r="V5" s="32" t="s">
        <v>385</v>
      </c>
      <c r="W5" s="32" t="s">
        <v>388</v>
      </c>
      <c r="X5" s="32" t="s">
        <v>7</v>
      </c>
      <c r="Y5" s="32" t="s">
        <v>8</v>
      </c>
      <c r="Z5" s="32" t="s">
        <v>16</v>
      </c>
      <c r="AA5" s="32" t="s">
        <v>311</v>
      </c>
      <c r="AB5" s="32" t="s">
        <v>18</v>
      </c>
      <c r="AC5" s="32" t="s">
        <v>229</v>
      </c>
    </row>
    <row r="6" spans="1:29" s="12" customFormat="1">
      <c r="A6" s="34">
        <v>41645</v>
      </c>
      <c r="B6" s="34">
        <v>41660</v>
      </c>
      <c r="C6" s="41">
        <v>0.375</v>
      </c>
      <c r="D6" s="41">
        <v>0.72916666666666663</v>
      </c>
      <c r="E6" s="38" t="s">
        <v>127</v>
      </c>
      <c r="F6" s="37" t="s">
        <v>11</v>
      </c>
      <c r="G6" s="37" t="s">
        <v>12</v>
      </c>
      <c r="H6" s="37" t="s">
        <v>88</v>
      </c>
      <c r="I6" s="37">
        <v>90</v>
      </c>
      <c r="J6" s="37" t="s">
        <v>126</v>
      </c>
      <c r="K6" s="60"/>
      <c r="L6" s="60"/>
      <c r="M6" s="60"/>
      <c r="N6" s="60"/>
      <c r="O6" s="60" t="s">
        <v>191</v>
      </c>
      <c r="P6" s="60"/>
      <c r="Q6" s="60"/>
      <c r="R6" s="60"/>
      <c r="S6" s="60"/>
      <c r="T6" s="60"/>
      <c r="U6" s="60"/>
      <c r="V6" s="60"/>
      <c r="W6" s="60"/>
      <c r="X6" s="37" t="s">
        <v>13</v>
      </c>
      <c r="Y6" s="39" t="s">
        <v>14</v>
      </c>
      <c r="Z6" s="40">
        <f t="shared" ref="Z6:Z37" si="0">NETWORKDAYS(A6,B6)</f>
        <v>12</v>
      </c>
      <c r="AA6" s="41">
        <f t="shared" ref="AA6:AA37" si="1">D6-C6</f>
        <v>0.35416666666666663</v>
      </c>
      <c r="AB6" s="42">
        <f t="shared" ref="AB6:AB37" si="2">Z6*AA6</f>
        <v>4.25</v>
      </c>
      <c r="AC6" s="45" t="s">
        <v>253</v>
      </c>
    </row>
    <row r="7" spans="1:29">
      <c r="A7" s="46">
        <v>41645</v>
      </c>
      <c r="B7" s="46">
        <v>41645</v>
      </c>
      <c r="C7" s="47">
        <v>0.35416666666666669</v>
      </c>
      <c r="D7" s="47">
        <v>0.52083333333333337</v>
      </c>
      <c r="E7" s="48" t="s">
        <v>146</v>
      </c>
      <c r="F7" s="45" t="s">
        <v>26</v>
      </c>
      <c r="G7" s="45" t="s">
        <v>55</v>
      </c>
      <c r="H7" s="45" t="s">
        <v>88</v>
      </c>
      <c r="I7" s="45">
        <v>25</v>
      </c>
      <c r="J7" s="45" t="s">
        <v>147</v>
      </c>
      <c r="K7" s="61" t="s">
        <v>191</v>
      </c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45" t="s">
        <v>86</v>
      </c>
      <c r="Y7" s="49">
        <v>0</v>
      </c>
      <c r="Z7" s="40">
        <f t="shared" si="0"/>
        <v>1</v>
      </c>
      <c r="AA7" s="41">
        <f t="shared" si="1"/>
        <v>0.16666666666666669</v>
      </c>
      <c r="AB7" s="42">
        <f t="shared" si="2"/>
        <v>0.16666666666666669</v>
      </c>
      <c r="AC7" s="37"/>
    </row>
    <row r="8" spans="1:29">
      <c r="A8" s="34">
        <v>41676</v>
      </c>
      <c r="B8" s="34">
        <v>41676</v>
      </c>
      <c r="C8" s="35">
        <v>0.58333333333333337</v>
      </c>
      <c r="D8" s="35">
        <v>0.70833333333333337</v>
      </c>
      <c r="E8" s="38" t="s">
        <v>235</v>
      </c>
      <c r="F8" s="37" t="s">
        <v>139</v>
      </c>
      <c r="G8" s="37" t="s">
        <v>141</v>
      </c>
      <c r="H8" s="37" t="s">
        <v>63</v>
      </c>
      <c r="I8" s="37">
        <v>8</v>
      </c>
      <c r="J8" s="37" t="s">
        <v>328</v>
      </c>
      <c r="K8" s="60"/>
      <c r="L8" s="60"/>
      <c r="M8" s="60" t="s">
        <v>191</v>
      </c>
      <c r="N8" s="60" t="s">
        <v>191</v>
      </c>
      <c r="O8" s="60"/>
      <c r="P8" s="60"/>
      <c r="Q8" s="60"/>
      <c r="R8" s="60"/>
      <c r="S8" s="60"/>
      <c r="T8" s="60"/>
      <c r="U8" s="60"/>
      <c r="V8" s="60"/>
      <c r="W8" s="60"/>
      <c r="X8" s="45" t="s">
        <v>86</v>
      </c>
      <c r="Y8" s="39">
        <v>0</v>
      </c>
      <c r="Z8" s="40">
        <f t="shared" si="0"/>
        <v>1</v>
      </c>
      <c r="AA8" s="41">
        <f t="shared" si="1"/>
        <v>0.125</v>
      </c>
      <c r="AB8" s="42">
        <f t="shared" si="2"/>
        <v>0.125</v>
      </c>
      <c r="AC8" s="37" t="s">
        <v>238</v>
      </c>
    </row>
    <row r="9" spans="1:29">
      <c r="A9" s="34">
        <v>41681</v>
      </c>
      <c r="B9" s="34">
        <v>41681</v>
      </c>
      <c r="C9" s="35">
        <v>0.35416666666666669</v>
      </c>
      <c r="D9" s="35">
        <v>0.52083333333333337</v>
      </c>
      <c r="E9" s="38" t="s">
        <v>245</v>
      </c>
      <c r="F9" s="37" t="s">
        <v>34</v>
      </c>
      <c r="G9" s="37" t="s">
        <v>38</v>
      </c>
      <c r="H9" s="37" t="s">
        <v>63</v>
      </c>
      <c r="I9" s="37">
        <v>50</v>
      </c>
      <c r="J9" s="37" t="s">
        <v>74</v>
      </c>
      <c r="K9" s="60"/>
      <c r="L9" s="60"/>
      <c r="M9" s="60"/>
      <c r="N9" s="60"/>
      <c r="O9" s="60" t="s">
        <v>191</v>
      </c>
      <c r="P9" s="60"/>
      <c r="Q9" s="60"/>
      <c r="R9" s="60"/>
      <c r="S9" s="60"/>
      <c r="T9" s="60"/>
      <c r="U9" s="60"/>
      <c r="V9" s="60"/>
      <c r="W9" s="60"/>
      <c r="X9" s="37" t="s">
        <v>246</v>
      </c>
      <c r="Y9" s="39">
        <v>0</v>
      </c>
      <c r="Z9" s="40">
        <f t="shared" si="0"/>
        <v>1</v>
      </c>
      <c r="AA9" s="41">
        <f t="shared" si="1"/>
        <v>0.16666666666666669</v>
      </c>
      <c r="AB9" s="42">
        <f t="shared" si="2"/>
        <v>0.16666666666666669</v>
      </c>
      <c r="AC9" s="37"/>
    </row>
    <row r="10" spans="1:29">
      <c r="A10" s="34">
        <v>41681</v>
      </c>
      <c r="B10" s="34">
        <v>41681</v>
      </c>
      <c r="C10" s="35">
        <v>0.66666666666666663</v>
      </c>
      <c r="D10" s="35">
        <v>0.79166666666666663</v>
      </c>
      <c r="E10" s="38" t="s">
        <v>35</v>
      </c>
      <c r="F10" s="37" t="s">
        <v>34</v>
      </c>
      <c r="G10" s="37" t="s">
        <v>36</v>
      </c>
      <c r="H10" s="37" t="s">
        <v>63</v>
      </c>
      <c r="I10" s="37">
        <v>8</v>
      </c>
      <c r="J10" s="37" t="s">
        <v>37</v>
      </c>
      <c r="K10" s="60" t="s">
        <v>191</v>
      </c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37"/>
      <c r="Y10" s="39">
        <v>0</v>
      </c>
      <c r="Z10" s="40">
        <f t="shared" si="0"/>
        <v>1</v>
      </c>
      <c r="AA10" s="41">
        <f t="shared" si="1"/>
        <v>0.125</v>
      </c>
      <c r="AB10" s="42">
        <f t="shared" si="2"/>
        <v>0.125</v>
      </c>
      <c r="AC10" s="37"/>
    </row>
    <row r="11" spans="1:29">
      <c r="A11" s="34">
        <v>41709</v>
      </c>
      <c r="B11" s="34">
        <v>41709</v>
      </c>
      <c r="C11" s="35">
        <v>0.375</v>
      </c>
      <c r="D11" s="35">
        <v>0.5</v>
      </c>
      <c r="E11" s="38" t="s">
        <v>35</v>
      </c>
      <c r="F11" s="37" t="s">
        <v>34</v>
      </c>
      <c r="G11" s="37" t="s">
        <v>36</v>
      </c>
      <c r="H11" s="37" t="s">
        <v>63</v>
      </c>
      <c r="I11" s="37">
        <v>8</v>
      </c>
      <c r="J11" s="37" t="s">
        <v>37</v>
      </c>
      <c r="K11" s="60" t="s">
        <v>191</v>
      </c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37"/>
      <c r="Y11" s="39">
        <v>0</v>
      </c>
      <c r="Z11" s="40">
        <f t="shared" si="0"/>
        <v>1</v>
      </c>
      <c r="AA11" s="41">
        <f t="shared" si="1"/>
        <v>0.125</v>
      </c>
      <c r="AB11" s="42">
        <f t="shared" si="2"/>
        <v>0.125</v>
      </c>
      <c r="AC11" s="37"/>
    </row>
    <row r="12" spans="1:29">
      <c r="A12" s="34">
        <v>41718</v>
      </c>
      <c r="B12" s="34">
        <v>41718</v>
      </c>
      <c r="C12" s="41">
        <v>0.58333333333333337</v>
      </c>
      <c r="D12" s="41">
        <v>0.70833333333333337</v>
      </c>
      <c r="E12" s="38" t="s">
        <v>15</v>
      </c>
      <c r="F12" s="37" t="s">
        <v>11</v>
      </c>
      <c r="G12" s="37" t="s">
        <v>12</v>
      </c>
      <c r="H12" s="37" t="s">
        <v>63</v>
      </c>
      <c r="I12" s="37">
        <v>20</v>
      </c>
      <c r="J12" s="37" t="s">
        <v>47</v>
      </c>
      <c r="K12" s="60"/>
      <c r="L12" s="60"/>
      <c r="M12" s="60" t="s">
        <v>191</v>
      </c>
      <c r="N12" s="60"/>
      <c r="O12" s="60" t="s">
        <v>191</v>
      </c>
      <c r="P12" s="60"/>
      <c r="Q12" s="60"/>
      <c r="R12" s="60"/>
      <c r="S12" s="60"/>
      <c r="T12" s="60"/>
      <c r="U12" s="60"/>
      <c r="V12" s="60"/>
      <c r="W12" s="60"/>
      <c r="X12" s="37" t="s">
        <v>223</v>
      </c>
      <c r="Y12" s="39">
        <v>0</v>
      </c>
      <c r="Z12" s="40">
        <f t="shared" si="0"/>
        <v>1</v>
      </c>
      <c r="AA12" s="41">
        <f t="shared" si="1"/>
        <v>0.125</v>
      </c>
      <c r="AB12" s="42">
        <f t="shared" si="2"/>
        <v>0.125</v>
      </c>
      <c r="AC12" s="37" t="s">
        <v>251</v>
      </c>
    </row>
    <row r="13" spans="1:29" ht="47.25">
      <c r="A13" s="34">
        <v>41719</v>
      </c>
      <c r="B13" s="34">
        <v>41719</v>
      </c>
      <c r="C13" s="35">
        <v>0.375</v>
      </c>
      <c r="D13" s="35">
        <v>0.70833333333333337</v>
      </c>
      <c r="E13" s="38" t="s">
        <v>273</v>
      </c>
      <c r="F13" s="37" t="s">
        <v>53</v>
      </c>
      <c r="G13" s="37" t="s">
        <v>272</v>
      </c>
      <c r="H13" s="37" t="s">
        <v>63</v>
      </c>
      <c r="I13" s="37">
        <v>10</v>
      </c>
      <c r="J13" s="38" t="s">
        <v>320</v>
      </c>
      <c r="K13" s="62"/>
      <c r="L13" s="62"/>
      <c r="M13" s="62" t="s">
        <v>191</v>
      </c>
      <c r="N13" s="62" t="s">
        <v>191</v>
      </c>
      <c r="O13" s="62"/>
      <c r="P13" s="62"/>
      <c r="Q13" s="62"/>
      <c r="R13" s="62"/>
      <c r="S13" s="62"/>
      <c r="T13" s="62"/>
      <c r="U13" s="62"/>
      <c r="V13" s="60"/>
      <c r="W13" s="60"/>
      <c r="X13" s="37" t="s">
        <v>280</v>
      </c>
      <c r="Y13" s="39">
        <v>1500</v>
      </c>
      <c r="Z13" s="40">
        <f t="shared" si="0"/>
        <v>1</v>
      </c>
      <c r="AA13" s="41">
        <f t="shared" si="1"/>
        <v>0.33333333333333337</v>
      </c>
      <c r="AB13" s="42">
        <f t="shared" si="2"/>
        <v>0.33333333333333337</v>
      </c>
      <c r="AC13" s="38" t="s">
        <v>320</v>
      </c>
    </row>
    <row r="14" spans="1:29">
      <c r="A14" s="34">
        <v>41722</v>
      </c>
      <c r="B14" s="34">
        <v>41722</v>
      </c>
      <c r="C14" s="41">
        <v>0.58333333333333337</v>
      </c>
      <c r="D14" s="41">
        <v>0.70833333333333337</v>
      </c>
      <c r="E14" s="38" t="s">
        <v>15</v>
      </c>
      <c r="F14" s="37" t="s">
        <v>11</v>
      </c>
      <c r="G14" s="37" t="s">
        <v>12</v>
      </c>
      <c r="H14" s="37" t="s">
        <v>63</v>
      </c>
      <c r="I14" s="37">
        <v>20</v>
      </c>
      <c r="J14" s="37" t="s">
        <v>47</v>
      </c>
      <c r="K14" s="60"/>
      <c r="L14" s="60"/>
      <c r="M14" s="60" t="s">
        <v>191</v>
      </c>
      <c r="N14" s="60"/>
      <c r="O14" s="60" t="s">
        <v>191</v>
      </c>
      <c r="P14" s="60"/>
      <c r="Q14" s="60"/>
      <c r="R14" s="60"/>
      <c r="S14" s="60"/>
      <c r="T14" s="60"/>
      <c r="U14" s="60"/>
      <c r="V14" s="60"/>
      <c r="W14" s="60"/>
      <c r="X14" s="37" t="s">
        <v>223</v>
      </c>
      <c r="Y14" s="39">
        <v>0</v>
      </c>
      <c r="Z14" s="40">
        <f t="shared" si="0"/>
        <v>1</v>
      </c>
      <c r="AA14" s="41">
        <f t="shared" si="1"/>
        <v>0.125</v>
      </c>
      <c r="AB14" s="42">
        <f t="shared" si="2"/>
        <v>0.125</v>
      </c>
      <c r="AC14" s="37" t="s">
        <v>251</v>
      </c>
    </row>
    <row r="15" spans="1:29">
      <c r="A15" s="34">
        <v>41722</v>
      </c>
      <c r="B15" s="34">
        <v>41722</v>
      </c>
      <c r="C15" s="50">
        <v>0.375</v>
      </c>
      <c r="D15" s="50">
        <v>0.52083333333333337</v>
      </c>
      <c r="E15" s="38" t="s">
        <v>237</v>
      </c>
      <c r="F15" s="37" t="s">
        <v>139</v>
      </c>
      <c r="G15" s="37" t="s">
        <v>141</v>
      </c>
      <c r="H15" s="37" t="s">
        <v>63</v>
      </c>
      <c r="I15" s="37">
        <v>10</v>
      </c>
      <c r="J15" s="37" t="s">
        <v>236</v>
      </c>
      <c r="K15" s="60"/>
      <c r="L15" s="60"/>
      <c r="M15" s="60" t="s">
        <v>191</v>
      </c>
      <c r="N15" s="60" t="s">
        <v>191</v>
      </c>
      <c r="O15" s="60"/>
      <c r="P15" s="60"/>
      <c r="Q15" s="60"/>
      <c r="R15" s="60"/>
      <c r="S15" s="60"/>
      <c r="T15" s="60"/>
      <c r="U15" s="60"/>
      <c r="V15" s="60"/>
      <c r="W15" s="60"/>
      <c r="X15" s="36" t="s">
        <v>86</v>
      </c>
      <c r="Y15" s="39">
        <v>0</v>
      </c>
      <c r="Z15" s="40">
        <f t="shared" si="0"/>
        <v>1</v>
      </c>
      <c r="AA15" s="41">
        <f t="shared" si="1"/>
        <v>0.14583333333333337</v>
      </c>
      <c r="AB15" s="42">
        <f t="shared" si="2"/>
        <v>0.14583333333333337</v>
      </c>
      <c r="AC15" s="37" t="s">
        <v>238</v>
      </c>
    </row>
    <row r="16" spans="1:29">
      <c r="A16" s="51">
        <v>41726</v>
      </c>
      <c r="B16" s="51">
        <v>41726</v>
      </c>
      <c r="C16" s="52">
        <v>0.5625</v>
      </c>
      <c r="D16" s="52">
        <v>0.72916666666666663</v>
      </c>
      <c r="E16" s="38" t="s">
        <v>15</v>
      </c>
      <c r="F16" s="37" t="s">
        <v>11</v>
      </c>
      <c r="G16" s="37" t="s">
        <v>12</v>
      </c>
      <c r="H16" s="37" t="s">
        <v>63</v>
      </c>
      <c r="I16" s="37">
        <v>20</v>
      </c>
      <c r="J16" s="37" t="s">
        <v>47</v>
      </c>
      <c r="K16" s="60"/>
      <c r="L16" s="60"/>
      <c r="M16" s="60" t="s">
        <v>191</v>
      </c>
      <c r="N16" s="60"/>
      <c r="O16" s="60" t="s">
        <v>191</v>
      </c>
      <c r="P16" s="60"/>
      <c r="Q16" s="60"/>
      <c r="R16" s="60"/>
      <c r="S16" s="60"/>
      <c r="T16" s="60"/>
      <c r="U16" s="60"/>
      <c r="V16" s="60"/>
      <c r="W16" s="60"/>
      <c r="X16" s="37" t="s">
        <v>223</v>
      </c>
      <c r="Y16" s="39">
        <v>0</v>
      </c>
      <c r="Z16" s="40">
        <f t="shared" si="0"/>
        <v>1</v>
      </c>
      <c r="AA16" s="41">
        <f t="shared" si="1"/>
        <v>0.16666666666666663</v>
      </c>
      <c r="AB16" s="42">
        <f t="shared" si="2"/>
        <v>0.16666666666666663</v>
      </c>
      <c r="AC16" s="37" t="s">
        <v>251</v>
      </c>
    </row>
    <row r="17" spans="1:29">
      <c r="A17" s="34">
        <v>41731</v>
      </c>
      <c r="B17" s="34">
        <v>41731</v>
      </c>
      <c r="C17" s="50">
        <v>0.33333333333333331</v>
      </c>
      <c r="D17" s="50">
        <v>0.52083333333333337</v>
      </c>
      <c r="E17" s="38" t="s">
        <v>152</v>
      </c>
      <c r="F17" s="37" t="s">
        <v>119</v>
      </c>
      <c r="G17" s="37" t="s">
        <v>217</v>
      </c>
      <c r="H17" s="37" t="s">
        <v>68</v>
      </c>
      <c r="I17" s="37">
        <v>15</v>
      </c>
      <c r="J17" s="37" t="s">
        <v>120</v>
      </c>
      <c r="K17" s="60"/>
      <c r="L17" s="60"/>
      <c r="M17" s="60"/>
      <c r="N17" s="60"/>
      <c r="O17" s="60"/>
      <c r="P17" s="60"/>
      <c r="Q17" s="60"/>
      <c r="R17" s="60" t="s">
        <v>191</v>
      </c>
      <c r="S17" s="60" t="s">
        <v>191</v>
      </c>
      <c r="T17" s="60"/>
      <c r="U17" s="60"/>
      <c r="V17" s="60"/>
      <c r="W17" s="60"/>
      <c r="X17" s="37" t="s">
        <v>106</v>
      </c>
      <c r="Y17" s="39">
        <v>0</v>
      </c>
      <c r="Z17" s="40">
        <f t="shared" si="0"/>
        <v>1</v>
      </c>
      <c r="AA17" s="41">
        <f t="shared" si="1"/>
        <v>0.18750000000000006</v>
      </c>
      <c r="AB17" s="42">
        <f t="shared" si="2"/>
        <v>0.18750000000000006</v>
      </c>
      <c r="AC17" s="37" t="s">
        <v>286</v>
      </c>
    </row>
    <row r="18" spans="1:29">
      <c r="A18" s="34">
        <v>41732</v>
      </c>
      <c r="B18" s="34">
        <v>41732</v>
      </c>
      <c r="C18" s="50">
        <v>0.35416666666666669</v>
      </c>
      <c r="D18" s="50">
        <v>0.54166666666666663</v>
      </c>
      <c r="E18" s="38" t="s">
        <v>56</v>
      </c>
      <c r="F18" s="37" t="s">
        <v>11</v>
      </c>
      <c r="G18" s="37" t="s">
        <v>60</v>
      </c>
      <c r="H18" s="37" t="s">
        <v>88</v>
      </c>
      <c r="I18" s="37">
        <v>50</v>
      </c>
      <c r="J18" s="37" t="s">
        <v>57</v>
      </c>
      <c r="K18" s="60"/>
      <c r="L18" s="60" t="s">
        <v>191</v>
      </c>
      <c r="M18" s="60"/>
      <c r="N18" s="60"/>
      <c r="O18" s="60"/>
      <c r="P18" s="60"/>
      <c r="Q18" s="60"/>
      <c r="R18" s="60"/>
      <c r="S18" s="60"/>
      <c r="T18" s="60"/>
      <c r="U18" s="60"/>
      <c r="V18" s="60" t="s">
        <v>191</v>
      </c>
      <c r="W18" s="60"/>
      <c r="X18" s="37" t="s">
        <v>247</v>
      </c>
      <c r="Y18" s="39">
        <v>0</v>
      </c>
      <c r="Z18" s="40">
        <f t="shared" si="0"/>
        <v>1</v>
      </c>
      <c r="AA18" s="41">
        <f t="shared" si="1"/>
        <v>0.18749999999999994</v>
      </c>
      <c r="AB18" s="42">
        <f t="shared" si="2"/>
        <v>0.18749999999999994</v>
      </c>
      <c r="AC18" s="37" t="s">
        <v>248</v>
      </c>
    </row>
    <row r="19" spans="1:29">
      <c r="A19" s="34">
        <v>41733</v>
      </c>
      <c r="B19" s="34">
        <v>41733</v>
      </c>
      <c r="C19" s="52">
        <v>0.5625</v>
      </c>
      <c r="D19" s="52">
        <v>0.72916666666666663</v>
      </c>
      <c r="E19" s="38" t="s">
        <v>15</v>
      </c>
      <c r="F19" s="37" t="s">
        <v>11</v>
      </c>
      <c r="G19" s="37" t="s">
        <v>12</v>
      </c>
      <c r="H19" s="37" t="s">
        <v>63</v>
      </c>
      <c r="I19" s="37">
        <v>20</v>
      </c>
      <c r="J19" s="37" t="s">
        <v>47</v>
      </c>
      <c r="K19" s="60"/>
      <c r="L19" s="60"/>
      <c r="M19" s="60" t="s">
        <v>191</v>
      </c>
      <c r="N19" s="60"/>
      <c r="O19" s="60" t="s">
        <v>191</v>
      </c>
      <c r="P19" s="60"/>
      <c r="Q19" s="60"/>
      <c r="R19" s="60"/>
      <c r="S19" s="60"/>
      <c r="T19" s="60"/>
      <c r="U19" s="60"/>
      <c r="V19" s="60"/>
      <c r="W19" s="60"/>
      <c r="X19" s="37" t="s">
        <v>223</v>
      </c>
      <c r="Y19" s="39">
        <v>0</v>
      </c>
      <c r="Z19" s="40">
        <f t="shared" si="0"/>
        <v>1</v>
      </c>
      <c r="AA19" s="41">
        <f t="shared" si="1"/>
        <v>0.16666666666666663</v>
      </c>
      <c r="AB19" s="42">
        <f t="shared" si="2"/>
        <v>0.16666666666666663</v>
      </c>
      <c r="AC19" s="37" t="s">
        <v>251</v>
      </c>
    </row>
    <row r="20" spans="1:29">
      <c r="A20" s="34">
        <v>41733</v>
      </c>
      <c r="B20" s="34">
        <v>41733</v>
      </c>
      <c r="C20" s="50">
        <v>0.33333333333333331</v>
      </c>
      <c r="D20" s="50">
        <v>0.52083333333333337</v>
      </c>
      <c r="E20" s="38" t="s">
        <v>152</v>
      </c>
      <c r="F20" s="37" t="s">
        <v>119</v>
      </c>
      <c r="G20" s="37" t="s">
        <v>217</v>
      </c>
      <c r="H20" s="37" t="s">
        <v>68</v>
      </c>
      <c r="I20" s="37">
        <v>15</v>
      </c>
      <c r="J20" s="37" t="s">
        <v>120</v>
      </c>
      <c r="K20" s="60"/>
      <c r="L20" s="60"/>
      <c r="M20" s="60"/>
      <c r="N20" s="60"/>
      <c r="O20" s="60"/>
      <c r="P20" s="60"/>
      <c r="Q20" s="60"/>
      <c r="R20" s="60" t="s">
        <v>191</v>
      </c>
      <c r="S20" s="60" t="s">
        <v>191</v>
      </c>
      <c r="T20" s="60"/>
      <c r="U20" s="60"/>
      <c r="V20" s="60"/>
      <c r="W20" s="60"/>
      <c r="X20" s="37" t="s">
        <v>106</v>
      </c>
      <c r="Y20" s="39">
        <v>0</v>
      </c>
      <c r="Z20" s="40">
        <f t="shared" si="0"/>
        <v>1</v>
      </c>
      <c r="AA20" s="41">
        <f t="shared" si="1"/>
        <v>0.18750000000000006</v>
      </c>
      <c r="AB20" s="42">
        <f t="shared" si="2"/>
        <v>0.18750000000000006</v>
      </c>
      <c r="AC20" s="37" t="s">
        <v>286</v>
      </c>
    </row>
    <row r="21" spans="1:29">
      <c r="A21" s="34">
        <v>41736</v>
      </c>
      <c r="B21" s="34">
        <v>41736</v>
      </c>
      <c r="C21" s="52">
        <v>0.5625</v>
      </c>
      <c r="D21" s="52">
        <v>0.72916666666666663</v>
      </c>
      <c r="E21" s="38" t="s">
        <v>15</v>
      </c>
      <c r="F21" s="37" t="s">
        <v>11</v>
      </c>
      <c r="G21" s="37" t="s">
        <v>12</v>
      </c>
      <c r="H21" s="37" t="s">
        <v>63</v>
      </c>
      <c r="I21" s="37">
        <v>20</v>
      </c>
      <c r="J21" s="37" t="s">
        <v>47</v>
      </c>
      <c r="K21" s="60"/>
      <c r="L21" s="60"/>
      <c r="M21" s="60" t="s">
        <v>191</v>
      </c>
      <c r="N21" s="60"/>
      <c r="O21" s="60" t="s">
        <v>191</v>
      </c>
      <c r="P21" s="60"/>
      <c r="Q21" s="60"/>
      <c r="R21" s="60"/>
      <c r="S21" s="60"/>
      <c r="T21" s="60"/>
      <c r="U21" s="60"/>
      <c r="V21" s="60"/>
      <c r="W21" s="60"/>
      <c r="X21" s="37" t="s">
        <v>223</v>
      </c>
      <c r="Y21" s="39">
        <v>0</v>
      </c>
      <c r="Z21" s="40">
        <f t="shared" si="0"/>
        <v>1</v>
      </c>
      <c r="AA21" s="41">
        <f t="shared" si="1"/>
        <v>0.16666666666666663</v>
      </c>
      <c r="AB21" s="42">
        <f t="shared" si="2"/>
        <v>0.16666666666666663</v>
      </c>
      <c r="AC21" s="37" t="s">
        <v>251</v>
      </c>
    </row>
    <row r="22" spans="1:29">
      <c r="A22" s="34">
        <v>41737</v>
      </c>
      <c r="B22" s="34">
        <v>41737</v>
      </c>
      <c r="C22" s="50">
        <v>0.33333333333333331</v>
      </c>
      <c r="D22" s="50">
        <v>0.52083333333333337</v>
      </c>
      <c r="E22" s="38" t="s">
        <v>152</v>
      </c>
      <c r="F22" s="37" t="s">
        <v>119</v>
      </c>
      <c r="G22" s="37" t="s">
        <v>217</v>
      </c>
      <c r="H22" s="37" t="s">
        <v>68</v>
      </c>
      <c r="I22" s="37">
        <v>15</v>
      </c>
      <c r="J22" s="37" t="s">
        <v>120</v>
      </c>
      <c r="K22" s="60"/>
      <c r="L22" s="60"/>
      <c r="M22" s="60"/>
      <c r="N22" s="60"/>
      <c r="O22" s="60"/>
      <c r="P22" s="60"/>
      <c r="Q22" s="60"/>
      <c r="R22" s="60" t="s">
        <v>191</v>
      </c>
      <c r="S22" s="60" t="s">
        <v>191</v>
      </c>
      <c r="T22" s="60"/>
      <c r="U22" s="60"/>
      <c r="V22" s="60"/>
      <c r="W22" s="60"/>
      <c r="X22" s="37" t="s">
        <v>106</v>
      </c>
      <c r="Y22" s="39">
        <v>0</v>
      </c>
      <c r="Z22" s="40">
        <f t="shared" si="0"/>
        <v>1</v>
      </c>
      <c r="AA22" s="41">
        <f t="shared" si="1"/>
        <v>0.18750000000000006</v>
      </c>
      <c r="AB22" s="42">
        <f t="shared" si="2"/>
        <v>0.18750000000000006</v>
      </c>
      <c r="AC22" s="37" t="s">
        <v>286</v>
      </c>
    </row>
    <row r="23" spans="1:29">
      <c r="A23" s="34">
        <v>41737</v>
      </c>
      <c r="B23" s="34">
        <v>41738</v>
      </c>
      <c r="C23" s="50">
        <v>0.35416666666666669</v>
      </c>
      <c r="D23" s="50">
        <v>0.70833333333333337</v>
      </c>
      <c r="E23" s="43" t="s">
        <v>158</v>
      </c>
      <c r="F23" s="36" t="s">
        <v>53</v>
      </c>
      <c r="G23" s="37" t="s">
        <v>276</v>
      </c>
      <c r="H23" s="37" t="s">
        <v>63</v>
      </c>
      <c r="I23" s="37">
        <v>20</v>
      </c>
      <c r="J23" s="37" t="s">
        <v>159</v>
      </c>
      <c r="K23" s="60"/>
      <c r="L23" s="60"/>
      <c r="M23" s="60" t="s">
        <v>191</v>
      </c>
      <c r="N23" s="60" t="s">
        <v>191</v>
      </c>
      <c r="O23" s="60"/>
      <c r="P23" s="60"/>
      <c r="Q23" s="60" t="s">
        <v>191</v>
      </c>
      <c r="R23" s="60"/>
      <c r="S23" s="60"/>
      <c r="T23" s="60"/>
      <c r="U23" s="60"/>
      <c r="V23" s="60"/>
      <c r="W23" s="60"/>
      <c r="X23" s="36" t="s">
        <v>159</v>
      </c>
      <c r="Y23" s="39">
        <v>1500</v>
      </c>
      <c r="Z23" s="40">
        <f t="shared" si="0"/>
        <v>2</v>
      </c>
      <c r="AA23" s="41">
        <f t="shared" si="1"/>
        <v>0.35416666666666669</v>
      </c>
      <c r="AB23" s="42">
        <f t="shared" si="2"/>
        <v>0.70833333333333337</v>
      </c>
      <c r="AC23" s="37"/>
    </row>
    <row r="24" spans="1:29">
      <c r="A24" s="34">
        <v>41738</v>
      </c>
      <c r="B24" s="34">
        <v>41738</v>
      </c>
      <c r="C24" s="53">
        <v>0.625</v>
      </c>
      <c r="D24" s="53">
        <v>0.66666666666666663</v>
      </c>
      <c r="E24" s="54" t="s">
        <v>65</v>
      </c>
      <c r="F24" s="55" t="s">
        <v>226</v>
      </c>
      <c r="G24" s="37"/>
      <c r="H24" s="37" t="s">
        <v>68</v>
      </c>
      <c r="I24" s="37"/>
      <c r="J24" s="37" t="s">
        <v>136</v>
      </c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37"/>
      <c r="Y24" s="39"/>
      <c r="Z24" s="40">
        <f t="shared" si="0"/>
        <v>1</v>
      </c>
      <c r="AA24" s="41">
        <f t="shared" si="1"/>
        <v>4.166666666666663E-2</v>
      </c>
      <c r="AB24" s="42">
        <f t="shared" si="2"/>
        <v>4.166666666666663E-2</v>
      </c>
      <c r="AC24" s="37"/>
    </row>
    <row r="25" spans="1:29">
      <c r="A25" s="34">
        <v>41738</v>
      </c>
      <c r="B25" s="34">
        <v>41738</v>
      </c>
      <c r="C25" s="50">
        <v>0.375</v>
      </c>
      <c r="D25" s="50">
        <v>0.45833333333333331</v>
      </c>
      <c r="E25" s="38" t="s">
        <v>59</v>
      </c>
      <c r="F25" s="37" t="s">
        <v>26</v>
      </c>
      <c r="G25" s="37" t="s">
        <v>61</v>
      </c>
      <c r="H25" s="37" t="s">
        <v>88</v>
      </c>
      <c r="I25" s="37">
        <v>6</v>
      </c>
      <c r="J25" s="37" t="s">
        <v>135</v>
      </c>
      <c r="K25" s="60"/>
      <c r="L25" s="60" t="s">
        <v>191</v>
      </c>
      <c r="M25" s="60"/>
      <c r="N25" s="60"/>
      <c r="O25" s="60"/>
      <c r="P25" s="60"/>
      <c r="Q25" s="60"/>
      <c r="R25" s="60"/>
      <c r="S25" s="60"/>
      <c r="T25" s="60"/>
      <c r="U25" s="60"/>
      <c r="V25" s="60" t="s">
        <v>191</v>
      </c>
      <c r="W25" s="60"/>
      <c r="X25" s="37" t="s">
        <v>31</v>
      </c>
      <c r="Y25" s="39">
        <v>0</v>
      </c>
      <c r="Z25" s="40">
        <f t="shared" si="0"/>
        <v>1</v>
      </c>
      <c r="AA25" s="41">
        <f t="shared" si="1"/>
        <v>8.3333333333333315E-2</v>
      </c>
      <c r="AB25" s="42">
        <f t="shared" si="2"/>
        <v>8.3333333333333315E-2</v>
      </c>
      <c r="AC25" s="37" t="s">
        <v>248</v>
      </c>
    </row>
    <row r="26" spans="1:29">
      <c r="A26" s="34">
        <v>41738</v>
      </c>
      <c r="B26" s="34">
        <v>41738</v>
      </c>
      <c r="C26" s="50">
        <v>0.5625</v>
      </c>
      <c r="D26" s="50">
        <v>0.70833333333333337</v>
      </c>
      <c r="E26" s="38" t="s">
        <v>152</v>
      </c>
      <c r="F26" s="37" t="s">
        <v>119</v>
      </c>
      <c r="G26" s="37" t="s">
        <v>217</v>
      </c>
      <c r="H26" s="37" t="s">
        <v>68</v>
      </c>
      <c r="I26" s="37">
        <v>15</v>
      </c>
      <c r="J26" s="37" t="s">
        <v>120</v>
      </c>
      <c r="K26" s="60"/>
      <c r="L26" s="60"/>
      <c r="M26" s="60"/>
      <c r="N26" s="60"/>
      <c r="O26" s="60"/>
      <c r="P26" s="60"/>
      <c r="Q26" s="60"/>
      <c r="R26" s="60" t="s">
        <v>191</v>
      </c>
      <c r="S26" s="60" t="s">
        <v>191</v>
      </c>
      <c r="T26" s="60"/>
      <c r="U26" s="60"/>
      <c r="V26" s="60"/>
      <c r="W26" s="60"/>
      <c r="X26" s="37" t="s">
        <v>106</v>
      </c>
      <c r="Y26" s="39">
        <v>0</v>
      </c>
      <c r="Z26" s="40">
        <f t="shared" si="0"/>
        <v>1</v>
      </c>
      <c r="AA26" s="41">
        <f t="shared" si="1"/>
        <v>0.14583333333333337</v>
      </c>
      <c r="AB26" s="42">
        <f t="shared" si="2"/>
        <v>0.14583333333333337</v>
      </c>
      <c r="AC26" s="37" t="s">
        <v>286</v>
      </c>
    </row>
    <row r="27" spans="1:29">
      <c r="A27" s="34">
        <v>41740</v>
      </c>
      <c r="B27" s="34">
        <v>41740</v>
      </c>
      <c r="C27" s="35">
        <v>0.375</v>
      </c>
      <c r="D27" s="35">
        <v>0.52083333333333337</v>
      </c>
      <c r="E27" s="38" t="s">
        <v>39</v>
      </c>
      <c r="F27" s="37" t="s">
        <v>34</v>
      </c>
      <c r="G27" s="37" t="s">
        <v>40</v>
      </c>
      <c r="H27" s="37" t="s">
        <v>63</v>
      </c>
      <c r="I27" s="37">
        <v>10</v>
      </c>
      <c r="J27" s="37" t="s">
        <v>41</v>
      </c>
      <c r="K27" s="60"/>
      <c r="L27" s="60" t="s">
        <v>191</v>
      </c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37"/>
      <c r="Y27" s="39"/>
      <c r="Z27" s="40">
        <f t="shared" si="0"/>
        <v>1</v>
      </c>
      <c r="AA27" s="41">
        <f t="shared" si="1"/>
        <v>0.14583333333333337</v>
      </c>
      <c r="AB27" s="42">
        <f t="shared" si="2"/>
        <v>0.14583333333333337</v>
      </c>
      <c r="AC27" s="37"/>
    </row>
    <row r="28" spans="1:29">
      <c r="A28" s="34">
        <v>41740</v>
      </c>
      <c r="B28" s="34">
        <v>41740</v>
      </c>
      <c r="C28" s="56">
        <v>0.5625</v>
      </c>
      <c r="D28" s="56">
        <v>0.72916666666666663</v>
      </c>
      <c r="E28" s="38" t="s">
        <v>15</v>
      </c>
      <c r="F28" s="37" t="s">
        <v>11</v>
      </c>
      <c r="G28" s="37" t="s">
        <v>12</v>
      </c>
      <c r="H28" s="37" t="s">
        <v>63</v>
      </c>
      <c r="I28" s="37">
        <v>20</v>
      </c>
      <c r="J28" s="37" t="s">
        <v>47</v>
      </c>
      <c r="K28" s="60"/>
      <c r="L28" s="60"/>
      <c r="M28" s="60"/>
      <c r="N28" s="60"/>
      <c r="O28" s="60" t="s">
        <v>386</v>
      </c>
      <c r="P28" s="60"/>
      <c r="Q28" s="60"/>
      <c r="R28" s="60"/>
      <c r="S28" s="60"/>
      <c r="T28" s="60"/>
      <c r="U28" s="60"/>
      <c r="V28" s="60"/>
      <c r="W28" s="60"/>
      <c r="X28" s="37" t="s">
        <v>223</v>
      </c>
      <c r="Y28" s="39">
        <v>0</v>
      </c>
      <c r="Z28" s="40">
        <f t="shared" si="0"/>
        <v>1</v>
      </c>
      <c r="AA28" s="41">
        <f t="shared" si="1"/>
        <v>0.16666666666666663</v>
      </c>
      <c r="AB28" s="42">
        <f t="shared" si="2"/>
        <v>0.16666666666666663</v>
      </c>
      <c r="AC28" s="37" t="s">
        <v>251</v>
      </c>
    </row>
    <row r="29" spans="1:29" ht="31.5">
      <c r="A29" s="34">
        <v>41740</v>
      </c>
      <c r="B29" s="34">
        <v>41740</v>
      </c>
      <c r="C29" s="35">
        <v>0.5625</v>
      </c>
      <c r="D29" s="35">
        <v>0.625</v>
      </c>
      <c r="E29" s="38" t="s">
        <v>314</v>
      </c>
      <c r="F29" s="37" t="s">
        <v>139</v>
      </c>
      <c r="G29" s="37" t="s">
        <v>140</v>
      </c>
      <c r="H29" s="37" t="s">
        <v>68</v>
      </c>
      <c r="I29" s="37">
        <v>4</v>
      </c>
      <c r="J29" s="37" t="s">
        <v>329</v>
      </c>
      <c r="K29" s="60"/>
      <c r="L29" s="60"/>
      <c r="M29" s="60"/>
      <c r="N29" s="60"/>
      <c r="O29" s="60"/>
      <c r="P29" s="60"/>
      <c r="Q29" s="60"/>
      <c r="R29" s="60"/>
      <c r="S29" s="60"/>
      <c r="T29" s="60" t="s">
        <v>386</v>
      </c>
      <c r="U29" s="60"/>
      <c r="V29" s="60" t="s">
        <v>386</v>
      </c>
      <c r="W29" s="60"/>
      <c r="X29" s="36" t="s">
        <v>86</v>
      </c>
      <c r="Y29" s="39">
        <v>0</v>
      </c>
      <c r="Z29" s="40">
        <f t="shared" si="0"/>
        <v>1</v>
      </c>
      <c r="AA29" s="41">
        <f t="shared" si="1"/>
        <v>6.25E-2</v>
      </c>
      <c r="AB29" s="42">
        <f t="shared" si="2"/>
        <v>6.25E-2</v>
      </c>
      <c r="AC29" s="38" t="s">
        <v>315</v>
      </c>
    </row>
    <row r="30" spans="1:29">
      <c r="A30" s="34">
        <v>41743</v>
      </c>
      <c r="B30" s="34">
        <v>41743</v>
      </c>
      <c r="C30" s="35">
        <v>0.41666666666666669</v>
      </c>
      <c r="D30" s="35">
        <v>0.52083333333333337</v>
      </c>
      <c r="E30" s="38" t="s">
        <v>287</v>
      </c>
      <c r="F30" s="37" t="s">
        <v>34</v>
      </c>
      <c r="G30" s="37" t="s">
        <v>49</v>
      </c>
      <c r="H30" s="37" t="s">
        <v>63</v>
      </c>
      <c r="I30" s="37">
        <v>5</v>
      </c>
      <c r="J30" s="37" t="s">
        <v>73</v>
      </c>
      <c r="K30" s="60" t="s">
        <v>386</v>
      </c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 t="s">
        <v>191</v>
      </c>
      <c r="X30" s="37" t="s">
        <v>13</v>
      </c>
      <c r="Y30" s="39">
        <v>0</v>
      </c>
      <c r="Z30" s="40">
        <f t="shared" si="0"/>
        <v>1</v>
      </c>
      <c r="AA30" s="41">
        <f t="shared" si="1"/>
        <v>0.10416666666666669</v>
      </c>
      <c r="AB30" s="42">
        <f t="shared" si="2"/>
        <v>0.10416666666666669</v>
      </c>
      <c r="AC30" s="37" t="s">
        <v>252</v>
      </c>
    </row>
    <row r="31" spans="1:29">
      <c r="A31" s="34">
        <v>41743</v>
      </c>
      <c r="B31" s="34">
        <v>41744</v>
      </c>
      <c r="C31" s="36"/>
      <c r="D31" s="36"/>
      <c r="E31" s="38" t="s">
        <v>154</v>
      </c>
      <c r="F31" s="37" t="s">
        <v>149</v>
      </c>
      <c r="G31" s="37" t="s">
        <v>122</v>
      </c>
      <c r="H31" s="37" t="s">
        <v>68</v>
      </c>
      <c r="I31" s="37"/>
      <c r="J31" s="37" t="s">
        <v>156</v>
      </c>
      <c r="K31" s="60"/>
      <c r="L31" s="60"/>
      <c r="M31" s="60"/>
      <c r="N31" s="60"/>
      <c r="O31" s="60"/>
      <c r="P31" s="60"/>
      <c r="Q31" s="60"/>
      <c r="R31" s="60"/>
      <c r="S31" s="60" t="s">
        <v>191</v>
      </c>
      <c r="T31" s="60"/>
      <c r="U31" s="60"/>
      <c r="V31" s="60"/>
      <c r="W31" s="60"/>
      <c r="X31" s="37" t="s">
        <v>157</v>
      </c>
      <c r="Y31" s="39"/>
      <c r="Z31" s="40">
        <f t="shared" si="0"/>
        <v>2</v>
      </c>
      <c r="AA31" s="41">
        <f t="shared" si="1"/>
        <v>0</v>
      </c>
      <c r="AB31" s="42">
        <f t="shared" si="2"/>
        <v>0</v>
      </c>
      <c r="AC31" s="37"/>
    </row>
    <row r="32" spans="1:29">
      <c r="A32" s="34">
        <v>41743</v>
      </c>
      <c r="B32" s="57">
        <v>41743</v>
      </c>
      <c r="C32" s="50">
        <v>0.58333333333333337</v>
      </c>
      <c r="D32" s="50">
        <v>0.70833333333333337</v>
      </c>
      <c r="E32" s="43" t="s">
        <v>75</v>
      </c>
      <c r="F32" s="36" t="s">
        <v>43</v>
      </c>
      <c r="G32" s="37" t="s">
        <v>32</v>
      </c>
      <c r="H32" s="37" t="s">
        <v>63</v>
      </c>
      <c r="I32" s="37">
        <v>25</v>
      </c>
      <c r="J32" s="37" t="s">
        <v>45</v>
      </c>
      <c r="K32" s="60"/>
      <c r="L32" s="60" t="s">
        <v>191</v>
      </c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37"/>
      <c r="Y32" s="39">
        <v>0</v>
      </c>
      <c r="Z32" s="40">
        <f t="shared" si="0"/>
        <v>1</v>
      </c>
      <c r="AA32" s="41">
        <f t="shared" si="1"/>
        <v>0.125</v>
      </c>
      <c r="AB32" s="42">
        <f t="shared" si="2"/>
        <v>0.125</v>
      </c>
      <c r="AC32" s="37" t="s">
        <v>321</v>
      </c>
    </row>
    <row r="33" spans="1:29">
      <c r="A33" s="34">
        <v>41744</v>
      </c>
      <c r="B33" s="57">
        <v>41744</v>
      </c>
      <c r="C33" s="50">
        <v>0.375</v>
      </c>
      <c r="D33" s="50">
        <v>0.5</v>
      </c>
      <c r="E33" s="43" t="s">
        <v>75</v>
      </c>
      <c r="F33" s="36" t="s">
        <v>43</v>
      </c>
      <c r="G33" s="37" t="s">
        <v>32</v>
      </c>
      <c r="H33" s="37" t="s">
        <v>63</v>
      </c>
      <c r="I33" s="37">
        <v>25</v>
      </c>
      <c r="J33" s="37" t="s">
        <v>45</v>
      </c>
      <c r="K33" s="60"/>
      <c r="L33" s="60" t="s">
        <v>191</v>
      </c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37"/>
      <c r="Y33" s="39">
        <v>0</v>
      </c>
      <c r="Z33" s="40">
        <f t="shared" si="0"/>
        <v>1</v>
      </c>
      <c r="AA33" s="41">
        <f t="shared" si="1"/>
        <v>0.125</v>
      </c>
      <c r="AB33" s="42">
        <f t="shared" si="2"/>
        <v>0.125</v>
      </c>
      <c r="AC33" s="37" t="s">
        <v>321</v>
      </c>
    </row>
    <row r="34" spans="1:29">
      <c r="A34" s="34">
        <v>41744</v>
      </c>
      <c r="B34" s="34">
        <v>41744</v>
      </c>
      <c r="C34" s="35">
        <v>0.58333333333333337</v>
      </c>
      <c r="D34" s="35">
        <v>0.72916666666666663</v>
      </c>
      <c r="E34" s="38" t="s">
        <v>42</v>
      </c>
      <c r="F34" s="37" t="s">
        <v>43</v>
      </c>
      <c r="G34" s="37" t="s">
        <v>44</v>
      </c>
      <c r="H34" s="37" t="s">
        <v>63</v>
      </c>
      <c r="I34" s="37">
        <v>50</v>
      </c>
      <c r="J34" s="37" t="s">
        <v>45</v>
      </c>
      <c r="K34" s="60"/>
      <c r="L34" s="60" t="s">
        <v>191</v>
      </c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37"/>
      <c r="Y34" s="39">
        <v>0</v>
      </c>
      <c r="Z34" s="40">
        <f t="shared" si="0"/>
        <v>1</v>
      </c>
      <c r="AA34" s="41">
        <f t="shared" si="1"/>
        <v>0.14583333333333326</v>
      </c>
      <c r="AB34" s="42">
        <f t="shared" si="2"/>
        <v>0.14583333333333326</v>
      </c>
      <c r="AC34" s="37" t="s">
        <v>321</v>
      </c>
    </row>
    <row r="35" spans="1:29">
      <c r="A35" s="34">
        <v>41745</v>
      </c>
      <c r="B35" s="34">
        <v>41745</v>
      </c>
      <c r="C35" s="53">
        <v>0.375</v>
      </c>
      <c r="D35" s="53">
        <v>0.70833333333333337</v>
      </c>
      <c r="E35" s="38" t="s">
        <v>155</v>
      </c>
      <c r="F35" s="37" t="s">
        <v>26</v>
      </c>
      <c r="G35" s="37" t="s">
        <v>150</v>
      </c>
      <c r="H35" s="37" t="s">
        <v>68</v>
      </c>
      <c r="I35" s="37">
        <v>4</v>
      </c>
      <c r="J35" s="37" t="s">
        <v>160</v>
      </c>
      <c r="K35" s="60"/>
      <c r="L35" s="60"/>
      <c r="M35" s="60"/>
      <c r="N35" s="60"/>
      <c r="O35" s="60"/>
      <c r="P35" s="60"/>
      <c r="Q35" s="60"/>
      <c r="R35" s="60"/>
      <c r="S35" s="60" t="s">
        <v>191</v>
      </c>
      <c r="T35" s="60"/>
      <c r="U35" s="60"/>
      <c r="V35" s="60"/>
      <c r="W35" s="60"/>
      <c r="X35" s="45" t="s">
        <v>86</v>
      </c>
      <c r="Y35" s="39">
        <v>0</v>
      </c>
      <c r="Z35" s="40">
        <f t="shared" si="0"/>
        <v>1</v>
      </c>
      <c r="AA35" s="41">
        <f t="shared" si="1"/>
        <v>0.33333333333333337</v>
      </c>
      <c r="AB35" s="42">
        <f t="shared" si="2"/>
        <v>0.33333333333333337</v>
      </c>
      <c r="AC35" s="37"/>
    </row>
    <row r="36" spans="1:29">
      <c r="A36" s="34">
        <v>41751</v>
      </c>
      <c r="B36" s="34">
        <v>41751</v>
      </c>
      <c r="C36" s="41">
        <v>0.66666666666666663</v>
      </c>
      <c r="D36" s="41">
        <v>0.75</v>
      </c>
      <c r="E36" s="38" t="s">
        <v>313</v>
      </c>
      <c r="F36" s="37" t="s">
        <v>11</v>
      </c>
      <c r="G36" s="37" t="s">
        <v>12</v>
      </c>
      <c r="H36" s="37" t="s">
        <v>63</v>
      </c>
      <c r="I36" s="37">
        <v>20</v>
      </c>
      <c r="J36" s="37" t="s">
        <v>47</v>
      </c>
      <c r="K36" s="60"/>
      <c r="L36" s="60" t="s">
        <v>191</v>
      </c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37" t="s">
        <v>223</v>
      </c>
      <c r="Y36" s="39">
        <v>1344</v>
      </c>
      <c r="Z36" s="40">
        <f t="shared" si="0"/>
        <v>1</v>
      </c>
      <c r="AA36" s="41">
        <f t="shared" si="1"/>
        <v>8.333333333333337E-2</v>
      </c>
      <c r="AB36" s="42">
        <f t="shared" si="2"/>
        <v>8.333333333333337E-2</v>
      </c>
      <c r="AC36" s="37" t="s">
        <v>312</v>
      </c>
    </row>
    <row r="37" spans="1:29" s="37" customFormat="1" ht="362.25">
      <c r="A37" s="34">
        <v>41752</v>
      </c>
      <c r="B37" s="34">
        <v>41752</v>
      </c>
      <c r="C37" s="35">
        <v>0.35416666666666669</v>
      </c>
      <c r="D37" s="35">
        <v>0.70833333333333337</v>
      </c>
      <c r="E37" s="43" t="s">
        <v>274</v>
      </c>
      <c r="F37" s="36" t="s">
        <v>53</v>
      </c>
      <c r="G37" s="37" t="s">
        <v>275</v>
      </c>
      <c r="H37" s="37" t="s">
        <v>63</v>
      </c>
      <c r="I37" s="37">
        <v>27</v>
      </c>
      <c r="J37" s="38" t="s">
        <v>289</v>
      </c>
      <c r="K37" s="62"/>
      <c r="L37" s="62"/>
      <c r="M37" s="62" t="s">
        <v>191</v>
      </c>
      <c r="N37" s="62" t="s">
        <v>191</v>
      </c>
      <c r="O37" s="62"/>
      <c r="P37" s="62"/>
      <c r="Q37" s="62"/>
      <c r="R37" s="62"/>
      <c r="S37" s="62"/>
      <c r="T37" s="62"/>
      <c r="U37" s="62"/>
      <c r="V37" s="60"/>
      <c r="W37" s="60"/>
      <c r="X37" s="37" t="s">
        <v>280</v>
      </c>
      <c r="Y37" s="39">
        <v>1500</v>
      </c>
      <c r="Z37" s="40">
        <f t="shared" si="0"/>
        <v>1</v>
      </c>
      <c r="AA37" s="41">
        <f t="shared" si="1"/>
        <v>0.35416666666666669</v>
      </c>
      <c r="AB37" s="42">
        <f t="shared" si="2"/>
        <v>0.35416666666666669</v>
      </c>
      <c r="AC37" s="37" t="s">
        <v>288</v>
      </c>
    </row>
    <row r="38" spans="1:29">
      <c r="A38" s="34">
        <v>41754</v>
      </c>
      <c r="B38" s="34">
        <v>41754</v>
      </c>
      <c r="C38" s="35">
        <v>0.58333333333333337</v>
      </c>
      <c r="D38" s="35">
        <v>0.66666666666666663</v>
      </c>
      <c r="E38" s="38" t="s">
        <v>48</v>
      </c>
      <c r="F38" s="37" t="s">
        <v>26</v>
      </c>
      <c r="G38" s="37" t="s">
        <v>49</v>
      </c>
      <c r="H38" s="37" t="s">
        <v>63</v>
      </c>
      <c r="I38" s="37">
        <v>4</v>
      </c>
      <c r="J38" s="37" t="s">
        <v>242</v>
      </c>
      <c r="K38" s="60" t="s">
        <v>191</v>
      </c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37" t="s">
        <v>31</v>
      </c>
      <c r="Y38" s="39" t="s">
        <v>14</v>
      </c>
      <c r="Z38" s="40">
        <f t="shared" ref="Z38:Z69" si="3">NETWORKDAYS(A38,B38)</f>
        <v>1</v>
      </c>
      <c r="AA38" s="41">
        <f t="shared" ref="AA38:AA69" si="4">D38-C38</f>
        <v>8.3333333333333259E-2</v>
      </c>
      <c r="AB38" s="42">
        <f t="shared" ref="AB38:AB69" si="5">Z38*AA38</f>
        <v>8.3333333333333259E-2</v>
      </c>
      <c r="AC38" s="37" t="s">
        <v>254</v>
      </c>
    </row>
    <row r="39" spans="1:29">
      <c r="A39" s="34">
        <v>41771</v>
      </c>
      <c r="B39" s="34">
        <v>41771</v>
      </c>
      <c r="C39" s="35">
        <v>0.375</v>
      </c>
      <c r="D39" s="35">
        <v>0.70833333333333337</v>
      </c>
      <c r="E39" s="38" t="s">
        <v>148</v>
      </c>
      <c r="F39" s="37" t="s">
        <v>149</v>
      </c>
      <c r="G39" s="37" t="s">
        <v>150</v>
      </c>
      <c r="H39" s="37" t="s">
        <v>68</v>
      </c>
      <c r="I39" s="37"/>
      <c r="J39" s="37" t="s">
        <v>151</v>
      </c>
      <c r="K39" s="60"/>
      <c r="L39" s="60"/>
      <c r="M39" s="60"/>
      <c r="N39" s="60"/>
      <c r="O39" s="60"/>
      <c r="P39" s="60"/>
      <c r="Q39" s="60"/>
      <c r="R39" s="60" t="s">
        <v>191</v>
      </c>
      <c r="S39" s="60" t="s">
        <v>191</v>
      </c>
      <c r="T39" s="60"/>
      <c r="U39" s="60"/>
      <c r="V39" s="60"/>
      <c r="W39" s="60"/>
      <c r="X39" s="37" t="s">
        <v>31</v>
      </c>
      <c r="Y39" s="39">
        <v>0</v>
      </c>
      <c r="Z39" s="40">
        <f t="shared" si="3"/>
        <v>1</v>
      </c>
      <c r="AA39" s="41">
        <f t="shared" si="4"/>
        <v>0.33333333333333337</v>
      </c>
      <c r="AB39" s="42">
        <f t="shared" si="5"/>
        <v>0.33333333333333337</v>
      </c>
      <c r="AC39" s="37" t="s">
        <v>255</v>
      </c>
    </row>
    <row r="40" spans="1:29" ht="31.5">
      <c r="A40" s="34">
        <v>41772</v>
      </c>
      <c r="B40" s="34">
        <v>41772</v>
      </c>
      <c r="C40" s="35">
        <v>0.375</v>
      </c>
      <c r="D40" s="35">
        <v>0.72916666666666663</v>
      </c>
      <c r="E40" s="43" t="s">
        <v>291</v>
      </c>
      <c r="F40" s="36" t="s">
        <v>53</v>
      </c>
      <c r="G40" s="37" t="s">
        <v>290</v>
      </c>
      <c r="H40" s="37" t="s">
        <v>63</v>
      </c>
      <c r="I40" s="37">
        <v>20</v>
      </c>
      <c r="J40" s="37" t="s">
        <v>277</v>
      </c>
      <c r="K40" s="60"/>
      <c r="L40" s="60"/>
      <c r="M40" s="60" t="s">
        <v>191</v>
      </c>
      <c r="N40" s="60" t="s">
        <v>191</v>
      </c>
      <c r="O40" s="60"/>
      <c r="P40" s="60"/>
      <c r="Q40" s="60"/>
      <c r="R40" s="60"/>
      <c r="S40" s="60"/>
      <c r="T40" s="60"/>
      <c r="U40" s="60"/>
      <c r="V40" s="60"/>
      <c r="W40" s="60"/>
      <c r="X40" s="37" t="s">
        <v>280</v>
      </c>
      <c r="Y40" s="39">
        <v>1500</v>
      </c>
      <c r="Z40" s="40">
        <f t="shared" si="3"/>
        <v>1</v>
      </c>
      <c r="AA40" s="41">
        <f t="shared" si="4"/>
        <v>0.35416666666666663</v>
      </c>
      <c r="AB40" s="42">
        <f t="shared" si="5"/>
        <v>0.35416666666666663</v>
      </c>
      <c r="AC40" s="37" t="s">
        <v>292</v>
      </c>
    </row>
    <row r="41" spans="1:29">
      <c r="A41" s="34">
        <v>41774</v>
      </c>
      <c r="B41" s="34">
        <v>41774</v>
      </c>
      <c r="C41" s="35">
        <v>0.35416666666666669</v>
      </c>
      <c r="D41" s="35">
        <v>0.41666666666666669</v>
      </c>
      <c r="E41" s="38" t="s">
        <v>50</v>
      </c>
      <c r="F41" s="37" t="s">
        <v>11</v>
      </c>
      <c r="G41" s="37" t="s">
        <v>51</v>
      </c>
      <c r="H41" s="37" t="s">
        <v>88</v>
      </c>
      <c r="I41" s="37">
        <v>40</v>
      </c>
      <c r="J41" s="37" t="s">
        <v>243</v>
      </c>
      <c r="K41" s="60"/>
      <c r="L41" s="60" t="s">
        <v>191</v>
      </c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 t="s">
        <v>191</v>
      </c>
      <c r="X41" s="37" t="s">
        <v>31</v>
      </c>
      <c r="Y41" s="39">
        <v>0</v>
      </c>
      <c r="Z41" s="40">
        <f t="shared" si="3"/>
        <v>1</v>
      </c>
      <c r="AA41" s="41">
        <f t="shared" si="4"/>
        <v>6.25E-2</v>
      </c>
      <c r="AB41" s="42">
        <f t="shared" si="5"/>
        <v>6.25E-2</v>
      </c>
      <c r="AC41" s="37" t="s">
        <v>248</v>
      </c>
    </row>
    <row r="42" spans="1:29">
      <c r="A42" s="34">
        <v>41774</v>
      </c>
      <c r="B42" s="34">
        <v>41774</v>
      </c>
      <c r="C42" s="35">
        <v>0.66666666666666663</v>
      </c>
      <c r="D42" s="35">
        <v>0.77083333333333337</v>
      </c>
      <c r="E42" s="38" t="s">
        <v>25</v>
      </c>
      <c r="F42" s="37" t="s">
        <v>11</v>
      </c>
      <c r="G42" s="37" t="s">
        <v>49</v>
      </c>
      <c r="H42" s="37" t="s">
        <v>88</v>
      </c>
      <c r="I42" s="37">
        <v>20</v>
      </c>
      <c r="J42" s="37" t="s">
        <v>52</v>
      </c>
      <c r="K42" s="60" t="s">
        <v>191</v>
      </c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37" t="s">
        <v>31</v>
      </c>
      <c r="Y42" s="39">
        <v>0</v>
      </c>
      <c r="Z42" s="40">
        <f t="shared" si="3"/>
        <v>1</v>
      </c>
      <c r="AA42" s="41">
        <f t="shared" si="4"/>
        <v>0.10416666666666674</v>
      </c>
      <c r="AB42" s="42">
        <f t="shared" si="5"/>
        <v>0.10416666666666674</v>
      </c>
      <c r="AC42" s="37" t="s">
        <v>293</v>
      </c>
    </row>
    <row r="43" spans="1:29">
      <c r="A43" s="34">
        <v>41778</v>
      </c>
      <c r="B43" s="34">
        <v>41778</v>
      </c>
      <c r="C43" s="36"/>
      <c r="D43" s="36"/>
      <c r="E43" s="38" t="s">
        <v>154</v>
      </c>
      <c r="F43" s="37" t="s">
        <v>149</v>
      </c>
      <c r="G43" s="37" t="s">
        <v>122</v>
      </c>
      <c r="H43" s="37" t="s">
        <v>68</v>
      </c>
      <c r="I43" s="37"/>
      <c r="J43" s="37" t="s">
        <v>156</v>
      </c>
      <c r="K43" s="60"/>
      <c r="L43" s="60"/>
      <c r="M43" s="60"/>
      <c r="N43" s="60"/>
      <c r="O43" s="60"/>
      <c r="P43" s="60"/>
      <c r="Q43" s="60"/>
      <c r="R43" s="60"/>
      <c r="S43" s="60" t="s">
        <v>191</v>
      </c>
      <c r="T43" s="60"/>
      <c r="U43" s="60"/>
      <c r="V43" s="60"/>
      <c r="W43" s="60"/>
      <c r="X43" s="37" t="s">
        <v>157</v>
      </c>
      <c r="Y43" s="39"/>
      <c r="Z43" s="40">
        <f t="shared" si="3"/>
        <v>1</v>
      </c>
      <c r="AA43" s="41">
        <f t="shared" si="4"/>
        <v>0</v>
      </c>
      <c r="AB43" s="42">
        <f t="shared" si="5"/>
        <v>0</v>
      </c>
      <c r="AC43" s="37"/>
    </row>
    <row r="44" spans="1:29">
      <c r="A44" s="34">
        <v>41778</v>
      </c>
      <c r="B44" s="34">
        <v>41778</v>
      </c>
      <c r="C44" s="50">
        <v>0.33333333333333331</v>
      </c>
      <c r="D44" s="50">
        <v>0.83333333333333337</v>
      </c>
      <c r="E44" s="38" t="s">
        <v>218</v>
      </c>
      <c r="F44" s="37" t="s">
        <v>119</v>
      </c>
      <c r="G44" s="37" t="s">
        <v>122</v>
      </c>
      <c r="H44" s="37" t="s">
        <v>68</v>
      </c>
      <c r="I44" s="37">
        <v>6</v>
      </c>
      <c r="J44" s="37" t="s">
        <v>120</v>
      </c>
      <c r="K44" s="60"/>
      <c r="L44" s="60"/>
      <c r="M44" s="60"/>
      <c r="N44" s="60"/>
      <c r="O44" s="60"/>
      <c r="P44" s="60"/>
      <c r="Q44" s="60"/>
      <c r="R44" s="60" t="s">
        <v>191</v>
      </c>
      <c r="S44" s="60" t="s">
        <v>191</v>
      </c>
      <c r="T44" s="60"/>
      <c r="U44" s="60"/>
      <c r="V44" s="60"/>
      <c r="W44" s="60"/>
      <c r="X44" s="37" t="s">
        <v>106</v>
      </c>
      <c r="Y44" s="39">
        <v>0</v>
      </c>
      <c r="Z44" s="40">
        <f t="shared" si="3"/>
        <v>1</v>
      </c>
      <c r="AA44" s="41">
        <f t="shared" si="4"/>
        <v>0.5</v>
      </c>
      <c r="AB44" s="42">
        <f t="shared" si="5"/>
        <v>0.5</v>
      </c>
      <c r="AC44" s="37" t="s">
        <v>286</v>
      </c>
    </row>
    <row r="45" spans="1:29">
      <c r="A45" s="34">
        <v>41779</v>
      </c>
      <c r="B45" s="34">
        <v>41779</v>
      </c>
      <c r="C45" s="50">
        <v>0.33333333333333331</v>
      </c>
      <c r="D45" s="50">
        <v>0.83333333333333337</v>
      </c>
      <c r="E45" s="38" t="s">
        <v>218</v>
      </c>
      <c r="F45" s="37" t="s">
        <v>119</v>
      </c>
      <c r="G45" s="37" t="s">
        <v>122</v>
      </c>
      <c r="H45" s="37" t="s">
        <v>68</v>
      </c>
      <c r="I45" s="37">
        <v>6</v>
      </c>
      <c r="J45" s="37" t="s">
        <v>120</v>
      </c>
      <c r="K45" s="60"/>
      <c r="L45" s="60"/>
      <c r="M45" s="60"/>
      <c r="N45" s="60"/>
      <c r="O45" s="60"/>
      <c r="P45" s="60"/>
      <c r="Q45" s="60"/>
      <c r="R45" s="60" t="s">
        <v>191</v>
      </c>
      <c r="S45" s="60" t="s">
        <v>191</v>
      </c>
      <c r="T45" s="60"/>
      <c r="U45" s="60"/>
      <c r="V45" s="60"/>
      <c r="W45" s="60"/>
      <c r="X45" s="37" t="s">
        <v>106</v>
      </c>
      <c r="Y45" s="39">
        <v>0</v>
      </c>
      <c r="Z45" s="40">
        <f t="shared" si="3"/>
        <v>1</v>
      </c>
      <c r="AA45" s="41">
        <f t="shared" si="4"/>
        <v>0.5</v>
      </c>
      <c r="AB45" s="42">
        <f t="shared" si="5"/>
        <v>0.5</v>
      </c>
      <c r="AC45" s="37" t="s">
        <v>286</v>
      </c>
    </row>
    <row r="46" spans="1:29">
      <c r="A46" s="34">
        <v>41780</v>
      </c>
      <c r="B46" s="34">
        <v>41780</v>
      </c>
      <c r="C46" s="50">
        <v>0.4375</v>
      </c>
      <c r="D46" s="50">
        <v>0.5</v>
      </c>
      <c r="E46" s="38" t="s">
        <v>76</v>
      </c>
      <c r="F46" s="37" t="s">
        <v>34</v>
      </c>
      <c r="G46" s="37" t="s">
        <v>49</v>
      </c>
      <c r="H46" s="37" t="s">
        <v>63</v>
      </c>
      <c r="I46" s="37">
        <v>5</v>
      </c>
      <c r="J46" s="37" t="s">
        <v>77</v>
      </c>
      <c r="K46" s="60" t="s">
        <v>191</v>
      </c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37" t="s">
        <v>31</v>
      </c>
      <c r="Y46" s="39">
        <v>0</v>
      </c>
      <c r="Z46" s="40">
        <f t="shared" si="3"/>
        <v>1</v>
      </c>
      <c r="AA46" s="41">
        <f t="shared" si="4"/>
        <v>6.25E-2</v>
      </c>
      <c r="AB46" s="42">
        <f t="shared" si="5"/>
        <v>6.25E-2</v>
      </c>
      <c r="AC46" s="37" t="s">
        <v>256</v>
      </c>
    </row>
    <row r="47" spans="1:29">
      <c r="A47" s="34">
        <v>41780</v>
      </c>
      <c r="B47" s="34">
        <v>41780</v>
      </c>
      <c r="C47" s="50">
        <v>0.625</v>
      </c>
      <c r="D47" s="50">
        <v>0.70833333333333337</v>
      </c>
      <c r="E47" s="38" t="s">
        <v>137</v>
      </c>
      <c r="F47" s="37" t="s">
        <v>92</v>
      </c>
      <c r="G47" s="37" t="s">
        <v>49</v>
      </c>
      <c r="H47" s="37" t="s">
        <v>63</v>
      </c>
      <c r="I47" s="37">
        <v>5</v>
      </c>
      <c r="J47" s="37" t="s">
        <v>138</v>
      </c>
      <c r="K47" s="60" t="s">
        <v>191</v>
      </c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 t="s">
        <v>191</v>
      </c>
      <c r="W47" s="60"/>
      <c r="X47" s="37" t="s">
        <v>106</v>
      </c>
      <c r="Y47" s="39">
        <v>0</v>
      </c>
      <c r="Z47" s="40">
        <f t="shared" si="3"/>
        <v>1</v>
      </c>
      <c r="AA47" s="41">
        <f t="shared" si="4"/>
        <v>8.333333333333337E-2</v>
      </c>
      <c r="AB47" s="42">
        <f t="shared" si="5"/>
        <v>8.333333333333337E-2</v>
      </c>
      <c r="AC47" s="37" t="s">
        <v>258</v>
      </c>
    </row>
    <row r="48" spans="1:29">
      <c r="A48" s="34">
        <v>41785</v>
      </c>
      <c r="B48" s="34">
        <v>41785</v>
      </c>
      <c r="C48" s="36"/>
      <c r="D48" s="36"/>
      <c r="E48" s="38" t="s">
        <v>154</v>
      </c>
      <c r="F48" s="37" t="s">
        <v>149</v>
      </c>
      <c r="G48" s="37" t="s">
        <v>122</v>
      </c>
      <c r="H48" s="37" t="s">
        <v>68</v>
      </c>
      <c r="I48" s="37"/>
      <c r="J48" s="37" t="s">
        <v>156</v>
      </c>
      <c r="K48" s="60"/>
      <c r="L48" s="60"/>
      <c r="M48" s="60"/>
      <c r="N48" s="60"/>
      <c r="O48" s="60"/>
      <c r="P48" s="60"/>
      <c r="Q48" s="60"/>
      <c r="R48" s="60"/>
      <c r="S48" s="60" t="s">
        <v>191</v>
      </c>
      <c r="T48" s="60"/>
      <c r="U48" s="60"/>
      <c r="V48" s="60"/>
      <c r="W48" s="60"/>
      <c r="X48" s="37" t="s">
        <v>157</v>
      </c>
      <c r="Y48" s="39"/>
      <c r="Z48" s="40">
        <f t="shared" si="3"/>
        <v>1</v>
      </c>
      <c r="AA48" s="41">
        <f t="shared" si="4"/>
        <v>0</v>
      </c>
      <c r="AB48" s="42">
        <f t="shared" si="5"/>
        <v>0</v>
      </c>
      <c r="AC48" s="37"/>
    </row>
    <row r="49" spans="1:29">
      <c r="A49" s="34">
        <v>41785</v>
      </c>
      <c r="B49" s="34">
        <v>41785</v>
      </c>
      <c r="C49" s="50">
        <v>0.33333333333333331</v>
      </c>
      <c r="D49" s="50">
        <v>0.83333333333333337</v>
      </c>
      <c r="E49" s="38" t="s">
        <v>218</v>
      </c>
      <c r="F49" s="37" t="s">
        <v>119</v>
      </c>
      <c r="G49" s="37" t="s">
        <v>122</v>
      </c>
      <c r="H49" s="37" t="s">
        <v>68</v>
      </c>
      <c r="I49" s="37">
        <v>6</v>
      </c>
      <c r="J49" s="37" t="s">
        <v>120</v>
      </c>
      <c r="K49" s="60"/>
      <c r="L49" s="60"/>
      <c r="M49" s="60"/>
      <c r="N49" s="60"/>
      <c r="O49" s="60"/>
      <c r="P49" s="60"/>
      <c r="Q49" s="60"/>
      <c r="R49" s="60" t="s">
        <v>191</v>
      </c>
      <c r="S49" s="60" t="s">
        <v>191</v>
      </c>
      <c r="T49" s="60"/>
      <c r="U49" s="60"/>
      <c r="V49" s="60"/>
      <c r="W49" s="60"/>
      <c r="X49" s="37" t="s">
        <v>106</v>
      </c>
      <c r="Y49" s="39">
        <v>0</v>
      </c>
      <c r="Z49" s="40">
        <f t="shared" si="3"/>
        <v>1</v>
      </c>
      <c r="AA49" s="41">
        <f t="shared" si="4"/>
        <v>0.5</v>
      </c>
      <c r="AB49" s="42">
        <f t="shared" si="5"/>
        <v>0.5</v>
      </c>
      <c r="AC49" s="37" t="s">
        <v>286</v>
      </c>
    </row>
    <row r="50" spans="1:29">
      <c r="A50" s="34">
        <v>41786</v>
      </c>
      <c r="B50" s="34">
        <v>41786</v>
      </c>
      <c r="C50" s="50">
        <v>0.33333333333333331</v>
      </c>
      <c r="D50" s="50">
        <v>0.83333333333333337</v>
      </c>
      <c r="E50" s="38" t="s">
        <v>218</v>
      </c>
      <c r="F50" s="37" t="s">
        <v>119</v>
      </c>
      <c r="G50" s="37" t="s">
        <v>122</v>
      </c>
      <c r="H50" s="37" t="s">
        <v>68</v>
      </c>
      <c r="I50" s="37">
        <v>6</v>
      </c>
      <c r="J50" s="37" t="s">
        <v>120</v>
      </c>
      <c r="K50" s="60"/>
      <c r="L50" s="60"/>
      <c r="M50" s="60"/>
      <c r="N50" s="60"/>
      <c r="O50" s="60"/>
      <c r="P50" s="60"/>
      <c r="Q50" s="60"/>
      <c r="R50" s="60" t="s">
        <v>191</v>
      </c>
      <c r="S50" s="60" t="s">
        <v>191</v>
      </c>
      <c r="T50" s="60"/>
      <c r="U50" s="60"/>
      <c r="V50" s="60"/>
      <c r="W50" s="60"/>
      <c r="X50" s="37" t="s">
        <v>106</v>
      </c>
      <c r="Y50" s="39">
        <v>0</v>
      </c>
      <c r="Z50" s="40">
        <f t="shared" si="3"/>
        <v>1</v>
      </c>
      <c r="AA50" s="41">
        <f t="shared" si="4"/>
        <v>0.5</v>
      </c>
      <c r="AB50" s="42">
        <f t="shared" si="5"/>
        <v>0.5</v>
      </c>
      <c r="AC50" s="37" t="s">
        <v>286</v>
      </c>
    </row>
    <row r="51" spans="1:29">
      <c r="A51" s="34">
        <v>41793</v>
      </c>
      <c r="B51" s="34">
        <v>41793</v>
      </c>
      <c r="C51" s="50">
        <v>0.33333333333333331</v>
      </c>
      <c r="D51" s="50">
        <v>0.83333333333333337</v>
      </c>
      <c r="E51" s="38" t="s">
        <v>218</v>
      </c>
      <c r="F51" s="37" t="s">
        <v>119</v>
      </c>
      <c r="G51" s="37" t="s">
        <v>122</v>
      </c>
      <c r="H51" s="37" t="s">
        <v>68</v>
      </c>
      <c r="I51" s="37">
        <v>6</v>
      </c>
      <c r="J51" s="37" t="s">
        <v>120</v>
      </c>
      <c r="K51" s="60"/>
      <c r="L51" s="60"/>
      <c r="M51" s="60"/>
      <c r="N51" s="60"/>
      <c r="O51" s="60"/>
      <c r="P51" s="60"/>
      <c r="Q51" s="60"/>
      <c r="R51" s="60" t="s">
        <v>191</v>
      </c>
      <c r="S51" s="60" t="s">
        <v>191</v>
      </c>
      <c r="T51" s="60"/>
      <c r="U51" s="60"/>
      <c r="V51" s="60"/>
      <c r="W51" s="60"/>
      <c r="X51" s="37" t="s">
        <v>106</v>
      </c>
      <c r="Y51" s="39">
        <v>0</v>
      </c>
      <c r="Z51" s="40">
        <f t="shared" si="3"/>
        <v>1</v>
      </c>
      <c r="AA51" s="41">
        <f t="shared" si="4"/>
        <v>0.5</v>
      </c>
      <c r="AB51" s="42">
        <f t="shared" si="5"/>
        <v>0.5</v>
      </c>
      <c r="AC51" s="37" t="s">
        <v>286</v>
      </c>
    </row>
    <row r="52" spans="1:29">
      <c r="A52" s="34">
        <v>41795</v>
      </c>
      <c r="B52" s="34">
        <v>41796</v>
      </c>
      <c r="C52" s="50">
        <v>0.375</v>
      </c>
      <c r="D52" s="50">
        <v>0.70833333333333337</v>
      </c>
      <c r="E52" s="43" t="s">
        <v>278</v>
      </c>
      <c r="F52" s="36" t="s">
        <v>53</v>
      </c>
      <c r="G52" s="37" t="s">
        <v>279</v>
      </c>
      <c r="H52" s="37" t="s">
        <v>63</v>
      </c>
      <c r="I52" s="37">
        <v>15</v>
      </c>
      <c r="J52" s="37" t="s">
        <v>71</v>
      </c>
      <c r="K52" s="60"/>
      <c r="L52" s="60"/>
      <c r="M52" s="60"/>
      <c r="N52" s="60"/>
      <c r="O52" s="60"/>
      <c r="P52" s="60"/>
      <c r="Q52" s="60" t="s">
        <v>191</v>
      </c>
      <c r="R52" s="60"/>
      <c r="S52" s="60"/>
      <c r="T52" s="60"/>
      <c r="U52" s="60"/>
      <c r="V52" s="60"/>
      <c r="W52" s="60"/>
      <c r="X52" s="37" t="s">
        <v>281</v>
      </c>
      <c r="Y52" s="39">
        <v>1500</v>
      </c>
      <c r="Z52" s="40">
        <f t="shared" si="3"/>
        <v>2</v>
      </c>
      <c r="AA52" s="41">
        <f t="shared" si="4"/>
        <v>0.33333333333333337</v>
      </c>
      <c r="AB52" s="42">
        <f t="shared" si="5"/>
        <v>0.66666666666666674</v>
      </c>
      <c r="AC52" s="37"/>
    </row>
    <row r="53" spans="1:29">
      <c r="A53" s="34">
        <v>41799</v>
      </c>
      <c r="B53" s="34">
        <v>41801</v>
      </c>
      <c r="C53" s="35">
        <v>0.33333333333333331</v>
      </c>
      <c r="D53" s="35">
        <v>0.91666666666666663</v>
      </c>
      <c r="E53" s="38" t="s">
        <v>25</v>
      </c>
      <c r="F53" s="37" t="s">
        <v>11</v>
      </c>
      <c r="G53" s="37" t="s">
        <v>28</v>
      </c>
      <c r="H53" s="37" t="s">
        <v>88</v>
      </c>
      <c r="I53" s="37">
        <v>20</v>
      </c>
      <c r="J53" s="37" t="s">
        <v>30</v>
      </c>
      <c r="K53" s="60"/>
      <c r="L53" s="60" t="s">
        <v>191</v>
      </c>
      <c r="M53" s="60" t="s">
        <v>191</v>
      </c>
      <c r="N53" s="60" t="s">
        <v>191</v>
      </c>
      <c r="O53" s="60" t="s">
        <v>191</v>
      </c>
      <c r="P53" s="60" t="s">
        <v>191</v>
      </c>
      <c r="Q53" s="60" t="s">
        <v>191</v>
      </c>
      <c r="R53" s="60" t="s">
        <v>191</v>
      </c>
      <c r="S53" s="60" t="s">
        <v>191</v>
      </c>
      <c r="T53" s="60" t="s">
        <v>191</v>
      </c>
      <c r="U53" s="60" t="s">
        <v>191</v>
      </c>
      <c r="V53" s="60"/>
      <c r="W53" s="60"/>
      <c r="X53" s="37" t="s">
        <v>31</v>
      </c>
      <c r="Y53" s="39">
        <v>0</v>
      </c>
      <c r="Z53" s="40">
        <f t="shared" si="3"/>
        <v>3</v>
      </c>
      <c r="AA53" s="41">
        <f t="shared" si="4"/>
        <v>0.58333333333333326</v>
      </c>
      <c r="AB53" s="42">
        <f t="shared" si="5"/>
        <v>1.7499999999999998</v>
      </c>
      <c r="AC53" s="37" t="s">
        <v>293</v>
      </c>
    </row>
    <row r="54" spans="1:29">
      <c r="A54" s="34">
        <v>41802</v>
      </c>
      <c r="B54" s="34">
        <v>41802</v>
      </c>
      <c r="C54" s="35">
        <v>0.33333333333333331</v>
      </c>
      <c r="D54" s="35">
        <v>0.91666666666666663</v>
      </c>
      <c r="E54" s="38" t="s">
        <v>24</v>
      </c>
      <c r="F54" s="37" t="s">
        <v>11</v>
      </c>
      <c r="G54" s="37" t="s">
        <v>27</v>
      </c>
      <c r="H54" s="37" t="s">
        <v>88</v>
      </c>
      <c r="I54" s="37">
        <v>140</v>
      </c>
      <c r="J54" s="37" t="s">
        <v>29</v>
      </c>
      <c r="K54" s="60"/>
      <c r="L54" s="60" t="s">
        <v>191</v>
      </c>
      <c r="M54" s="60" t="s">
        <v>191</v>
      </c>
      <c r="N54" s="60" t="s">
        <v>191</v>
      </c>
      <c r="O54" s="60" t="s">
        <v>191</v>
      </c>
      <c r="P54" s="60" t="s">
        <v>191</v>
      </c>
      <c r="Q54" s="60" t="s">
        <v>191</v>
      </c>
      <c r="R54" s="60" t="s">
        <v>191</v>
      </c>
      <c r="S54" s="60" t="s">
        <v>191</v>
      </c>
      <c r="T54" s="60" t="s">
        <v>191</v>
      </c>
      <c r="U54" s="60" t="s">
        <v>191</v>
      </c>
      <c r="V54" s="60"/>
      <c r="W54" s="60"/>
      <c r="X54" s="37" t="s">
        <v>31</v>
      </c>
      <c r="Y54" s="39">
        <v>0</v>
      </c>
      <c r="Z54" s="40">
        <f t="shared" si="3"/>
        <v>1</v>
      </c>
      <c r="AA54" s="41">
        <f t="shared" si="4"/>
        <v>0.58333333333333326</v>
      </c>
      <c r="AB54" s="42">
        <f t="shared" si="5"/>
        <v>0.58333333333333326</v>
      </c>
      <c r="AC54" s="37" t="s">
        <v>294</v>
      </c>
    </row>
    <row r="55" spans="1:29">
      <c r="A55" s="34">
        <v>41807</v>
      </c>
      <c r="B55" s="34">
        <v>41807</v>
      </c>
      <c r="C55" s="35">
        <v>0.41666666666666669</v>
      </c>
      <c r="D55" s="35">
        <v>0.5</v>
      </c>
      <c r="E55" s="38" t="s">
        <v>78</v>
      </c>
      <c r="F55" s="37" t="s">
        <v>34</v>
      </c>
      <c r="G55" s="37" t="s">
        <v>49</v>
      </c>
      <c r="H55" s="37" t="s">
        <v>63</v>
      </c>
      <c r="I55" s="37">
        <v>8</v>
      </c>
      <c r="J55" s="37" t="s">
        <v>79</v>
      </c>
      <c r="K55" s="60" t="s">
        <v>191</v>
      </c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37" t="s">
        <v>83</v>
      </c>
      <c r="Y55" s="39">
        <v>0</v>
      </c>
      <c r="Z55" s="40">
        <f t="shared" si="3"/>
        <v>1</v>
      </c>
      <c r="AA55" s="41">
        <f t="shared" si="4"/>
        <v>8.3333333333333315E-2</v>
      </c>
      <c r="AB55" s="42">
        <f t="shared" si="5"/>
        <v>8.3333333333333315E-2</v>
      </c>
      <c r="AC55" s="37" t="s">
        <v>257</v>
      </c>
    </row>
    <row r="56" spans="1:29">
      <c r="A56" s="34">
        <v>41807</v>
      </c>
      <c r="B56" s="34">
        <v>41807</v>
      </c>
      <c r="C56" s="35">
        <v>0.75</v>
      </c>
      <c r="D56" s="35">
        <v>0.83333333333333337</v>
      </c>
      <c r="E56" s="38" t="s">
        <v>54</v>
      </c>
      <c r="F56" s="37" t="s">
        <v>11</v>
      </c>
      <c r="G56" s="37" t="s">
        <v>55</v>
      </c>
      <c r="H56" s="37" t="s">
        <v>88</v>
      </c>
      <c r="I56" s="37">
        <v>20</v>
      </c>
      <c r="J56" s="37" t="s">
        <v>58</v>
      </c>
      <c r="K56" s="60" t="s">
        <v>191</v>
      </c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 t="s">
        <v>191</v>
      </c>
      <c r="W56" s="60"/>
      <c r="X56" s="37"/>
      <c r="Y56" s="39">
        <v>0</v>
      </c>
      <c r="Z56" s="40">
        <f t="shared" si="3"/>
        <v>1</v>
      </c>
      <c r="AA56" s="41">
        <f t="shared" si="4"/>
        <v>8.333333333333337E-2</v>
      </c>
      <c r="AB56" s="42">
        <f t="shared" si="5"/>
        <v>8.333333333333337E-2</v>
      </c>
      <c r="AC56" s="37" t="s">
        <v>248</v>
      </c>
    </row>
    <row r="57" spans="1:29">
      <c r="A57" s="34">
        <v>41807</v>
      </c>
      <c r="B57" s="34">
        <v>41807</v>
      </c>
      <c r="C57" s="35">
        <v>0.41666666666666669</v>
      </c>
      <c r="D57" s="35">
        <v>0.5</v>
      </c>
      <c r="E57" s="38" t="s">
        <v>80</v>
      </c>
      <c r="F57" s="37" t="s">
        <v>26</v>
      </c>
      <c r="G57" s="37" t="s">
        <v>81</v>
      </c>
      <c r="H57" s="37" t="s">
        <v>68</v>
      </c>
      <c r="I57" s="37">
        <v>12</v>
      </c>
      <c r="J57" s="37" t="s">
        <v>82</v>
      </c>
      <c r="K57" s="60"/>
      <c r="L57" s="60"/>
      <c r="M57" s="60"/>
      <c r="N57" s="60"/>
      <c r="O57" s="60"/>
      <c r="P57" s="60"/>
      <c r="Q57" s="60"/>
      <c r="R57" s="60" t="s">
        <v>191</v>
      </c>
      <c r="S57" s="60" t="s">
        <v>191</v>
      </c>
      <c r="T57" s="60" t="s">
        <v>191</v>
      </c>
      <c r="U57" s="60"/>
      <c r="V57" s="60"/>
      <c r="W57" s="60"/>
      <c r="X57" s="37" t="s">
        <v>86</v>
      </c>
      <c r="Y57" s="39">
        <v>0</v>
      </c>
      <c r="Z57" s="40">
        <f t="shared" si="3"/>
        <v>1</v>
      </c>
      <c r="AA57" s="41">
        <f t="shared" si="4"/>
        <v>8.3333333333333315E-2</v>
      </c>
      <c r="AB57" s="42">
        <f t="shared" si="5"/>
        <v>8.3333333333333315E-2</v>
      </c>
      <c r="AC57" s="37" t="s">
        <v>255</v>
      </c>
    </row>
    <row r="58" spans="1:29">
      <c r="A58" s="34">
        <v>41808</v>
      </c>
      <c r="B58" s="34">
        <v>41808</v>
      </c>
      <c r="C58" s="55"/>
      <c r="D58" s="55"/>
      <c r="E58" s="38" t="s">
        <v>154</v>
      </c>
      <c r="F58" s="37" t="s">
        <v>149</v>
      </c>
      <c r="G58" s="37" t="s">
        <v>122</v>
      </c>
      <c r="H58" s="37" t="s">
        <v>68</v>
      </c>
      <c r="I58" s="37"/>
      <c r="J58" s="37" t="s">
        <v>156</v>
      </c>
      <c r="K58" s="60"/>
      <c r="L58" s="60"/>
      <c r="M58" s="60"/>
      <c r="N58" s="60"/>
      <c r="O58" s="60"/>
      <c r="P58" s="60"/>
      <c r="Q58" s="60"/>
      <c r="R58" s="60"/>
      <c r="S58" s="60" t="s">
        <v>191</v>
      </c>
      <c r="T58" s="60"/>
      <c r="U58" s="60"/>
      <c r="V58" s="60"/>
      <c r="W58" s="60"/>
      <c r="X58" s="37" t="s">
        <v>157</v>
      </c>
      <c r="Y58" s="39"/>
      <c r="Z58" s="40">
        <f t="shared" si="3"/>
        <v>1</v>
      </c>
      <c r="AA58" s="41">
        <f t="shared" si="4"/>
        <v>0</v>
      </c>
      <c r="AB58" s="42">
        <f t="shared" si="5"/>
        <v>0</v>
      </c>
      <c r="AC58" s="37"/>
    </row>
    <row r="59" spans="1:29">
      <c r="A59" s="34">
        <v>41809</v>
      </c>
      <c r="B59" s="34">
        <v>41809</v>
      </c>
      <c r="C59" s="35">
        <v>0.375</v>
      </c>
      <c r="D59" s="35">
        <v>0.5</v>
      </c>
      <c r="E59" s="37" t="s">
        <v>348</v>
      </c>
      <c r="F59" s="37" t="s">
        <v>346</v>
      </c>
      <c r="G59" s="37" t="s">
        <v>36</v>
      </c>
      <c r="H59" s="37" t="s">
        <v>63</v>
      </c>
      <c r="I59" s="37">
        <v>20</v>
      </c>
      <c r="J59" s="37" t="s">
        <v>345</v>
      </c>
      <c r="K59" s="60"/>
      <c r="L59" s="60" t="s">
        <v>191</v>
      </c>
      <c r="M59" s="60"/>
      <c r="N59" s="60"/>
      <c r="O59" s="60" t="s">
        <v>191</v>
      </c>
      <c r="P59" s="60"/>
      <c r="Q59" s="60"/>
      <c r="R59" s="60"/>
      <c r="S59" s="60"/>
      <c r="T59" s="60"/>
      <c r="U59" s="60"/>
      <c r="V59" s="60"/>
      <c r="W59" s="60"/>
      <c r="X59" s="37"/>
      <c r="Y59" s="39"/>
      <c r="Z59" s="40">
        <f t="shared" si="3"/>
        <v>1</v>
      </c>
      <c r="AA59" s="41">
        <f t="shared" si="4"/>
        <v>0.125</v>
      </c>
      <c r="AB59" s="42">
        <f t="shared" si="5"/>
        <v>0.125</v>
      </c>
      <c r="AC59" s="37" t="s">
        <v>350</v>
      </c>
    </row>
    <row r="60" spans="1:29">
      <c r="A60" s="34">
        <v>41813</v>
      </c>
      <c r="B60" s="34">
        <v>41813</v>
      </c>
      <c r="C60" s="53">
        <v>0.41666666666666669</v>
      </c>
      <c r="D60" s="53">
        <v>0.45833333333333331</v>
      </c>
      <c r="E60" s="54" t="s">
        <v>322</v>
      </c>
      <c r="F60" s="37" t="s">
        <v>227</v>
      </c>
      <c r="G60" s="55"/>
      <c r="H60" s="37" t="s">
        <v>68</v>
      </c>
      <c r="I60" s="37">
        <v>2</v>
      </c>
      <c r="J60" s="37" t="s">
        <v>324</v>
      </c>
      <c r="K60" s="60"/>
      <c r="L60" s="60" t="s">
        <v>191</v>
      </c>
      <c r="M60" s="60"/>
      <c r="N60" s="60"/>
      <c r="O60" s="60"/>
      <c r="P60" s="60"/>
      <c r="Q60" s="60"/>
      <c r="R60" s="60"/>
      <c r="S60" s="60"/>
      <c r="T60" s="60"/>
      <c r="U60" s="60"/>
      <c r="V60" s="60" t="s">
        <v>191</v>
      </c>
      <c r="W60" s="60"/>
      <c r="X60" s="37"/>
      <c r="Y60" s="39"/>
      <c r="Z60" s="40">
        <f t="shared" si="3"/>
        <v>1</v>
      </c>
      <c r="AA60" s="41">
        <f t="shared" si="4"/>
        <v>4.166666666666663E-2</v>
      </c>
      <c r="AB60" s="42">
        <f t="shared" si="5"/>
        <v>4.166666666666663E-2</v>
      </c>
      <c r="AC60" s="58" t="s">
        <v>323</v>
      </c>
    </row>
    <row r="61" spans="1:29">
      <c r="A61" s="34">
        <v>41814</v>
      </c>
      <c r="B61" s="34">
        <v>41815</v>
      </c>
      <c r="C61" s="55"/>
      <c r="D61" s="55"/>
      <c r="E61" s="38" t="s">
        <v>154</v>
      </c>
      <c r="F61" s="37" t="s">
        <v>149</v>
      </c>
      <c r="G61" s="37" t="s">
        <v>122</v>
      </c>
      <c r="H61" s="37" t="s">
        <v>68</v>
      </c>
      <c r="I61" s="37"/>
      <c r="J61" s="37" t="s">
        <v>156</v>
      </c>
      <c r="K61" s="60"/>
      <c r="L61" s="60"/>
      <c r="M61" s="60"/>
      <c r="N61" s="60"/>
      <c r="O61" s="60"/>
      <c r="P61" s="60"/>
      <c r="Q61" s="60"/>
      <c r="R61" s="60"/>
      <c r="S61" s="60" t="s">
        <v>191</v>
      </c>
      <c r="T61" s="60"/>
      <c r="U61" s="60"/>
      <c r="V61" s="60"/>
      <c r="W61" s="60"/>
      <c r="X61" s="37" t="s">
        <v>157</v>
      </c>
      <c r="Y61" s="39"/>
      <c r="Z61" s="40">
        <f t="shared" si="3"/>
        <v>2</v>
      </c>
      <c r="AA61" s="41">
        <f t="shared" si="4"/>
        <v>0</v>
      </c>
      <c r="AB61" s="42">
        <f t="shared" si="5"/>
        <v>0</v>
      </c>
      <c r="AC61" s="37"/>
    </row>
    <row r="62" spans="1:29" ht="31.5">
      <c r="A62" s="34">
        <v>41823</v>
      </c>
      <c r="B62" s="34">
        <v>41823</v>
      </c>
      <c r="C62" s="35">
        <v>0.41666666666666669</v>
      </c>
      <c r="D62" s="35">
        <v>0.5</v>
      </c>
      <c r="E62" s="38" t="s">
        <v>239</v>
      </c>
      <c r="F62" s="37" t="s">
        <v>139</v>
      </c>
      <c r="G62" s="37" t="s">
        <v>85</v>
      </c>
      <c r="H62" s="37"/>
      <c r="I62" s="37">
        <v>4</v>
      </c>
      <c r="J62" s="37" t="s">
        <v>240</v>
      </c>
      <c r="K62" s="60" t="s">
        <v>191</v>
      </c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 t="s">
        <v>191</v>
      </c>
      <c r="W62" s="60"/>
      <c r="X62" s="37"/>
      <c r="Y62" s="39">
        <v>0</v>
      </c>
      <c r="Z62" s="40">
        <f t="shared" si="3"/>
        <v>1</v>
      </c>
      <c r="AA62" s="41">
        <f t="shared" si="4"/>
        <v>8.3333333333333315E-2</v>
      </c>
      <c r="AB62" s="42">
        <f t="shared" si="5"/>
        <v>8.3333333333333315E-2</v>
      </c>
      <c r="AC62" s="37" t="s">
        <v>238</v>
      </c>
    </row>
    <row r="63" spans="1:29">
      <c r="A63" s="34">
        <v>41831</v>
      </c>
      <c r="B63" s="34">
        <v>41831</v>
      </c>
      <c r="C63" s="35">
        <v>0.35416666666666669</v>
      </c>
      <c r="D63" s="35">
        <v>0.5</v>
      </c>
      <c r="E63" s="38" t="s">
        <v>21</v>
      </c>
      <c r="F63" s="37" t="s">
        <v>11</v>
      </c>
      <c r="G63" s="37" t="s">
        <v>32</v>
      </c>
      <c r="H63" s="37" t="s">
        <v>63</v>
      </c>
      <c r="I63" s="37">
        <v>25</v>
      </c>
      <c r="J63" s="37" t="s">
        <v>22</v>
      </c>
      <c r="K63" s="60"/>
      <c r="L63" s="60" t="s">
        <v>191</v>
      </c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37" t="s">
        <v>31</v>
      </c>
      <c r="Y63" s="39">
        <v>0</v>
      </c>
      <c r="Z63" s="40">
        <f t="shared" si="3"/>
        <v>1</v>
      </c>
      <c r="AA63" s="41">
        <f t="shared" si="4"/>
        <v>0.14583333333333331</v>
      </c>
      <c r="AB63" s="42">
        <f t="shared" si="5"/>
        <v>0.14583333333333331</v>
      </c>
      <c r="AC63" s="37" t="s">
        <v>248</v>
      </c>
    </row>
    <row r="64" spans="1:29">
      <c r="A64" s="34">
        <v>41877</v>
      </c>
      <c r="B64" s="34">
        <v>41877</v>
      </c>
      <c r="C64" s="35">
        <v>0.66666666666666663</v>
      </c>
      <c r="D64" s="35">
        <v>0.72916666666666663</v>
      </c>
      <c r="E64" s="38" t="s">
        <v>84</v>
      </c>
      <c r="F64" s="37" t="s">
        <v>26</v>
      </c>
      <c r="G64" s="37" t="s">
        <v>85</v>
      </c>
      <c r="H64" s="37" t="s">
        <v>63</v>
      </c>
      <c r="I64" s="37">
        <v>4</v>
      </c>
      <c r="J64" s="37" t="s">
        <v>331</v>
      </c>
      <c r="K64" s="60" t="s">
        <v>191</v>
      </c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37" t="s">
        <v>86</v>
      </c>
      <c r="Y64" s="39">
        <v>0</v>
      </c>
      <c r="Z64" s="40">
        <f t="shared" si="3"/>
        <v>1</v>
      </c>
      <c r="AA64" s="41">
        <f t="shared" si="4"/>
        <v>6.25E-2</v>
      </c>
      <c r="AB64" s="42">
        <f t="shared" si="5"/>
        <v>6.25E-2</v>
      </c>
      <c r="AC64" s="37"/>
    </row>
    <row r="65" spans="1:29">
      <c r="A65" s="34">
        <v>41883</v>
      </c>
      <c r="B65" s="34">
        <v>41883</v>
      </c>
      <c r="C65" s="35">
        <v>0.58333333333333337</v>
      </c>
      <c r="D65" s="35">
        <v>0.66666666666666663</v>
      </c>
      <c r="E65" s="38" t="s">
        <v>90</v>
      </c>
      <c r="F65" s="37" t="s">
        <v>34</v>
      </c>
      <c r="G65" s="37" t="s">
        <v>85</v>
      </c>
      <c r="H65" s="37" t="s">
        <v>63</v>
      </c>
      <c r="I65" s="37">
        <v>8</v>
      </c>
      <c r="J65" s="37" t="s">
        <v>37</v>
      </c>
      <c r="K65" s="60" t="s">
        <v>191</v>
      </c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37" t="s">
        <v>14</v>
      </c>
      <c r="Y65" s="39"/>
      <c r="Z65" s="40">
        <f t="shared" si="3"/>
        <v>1</v>
      </c>
      <c r="AA65" s="41">
        <f t="shared" si="4"/>
        <v>8.3333333333333259E-2</v>
      </c>
      <c r="AB65" s="42">
        <f t="shared" si="5"/>
        <v>8.3333333333333259E-2</v>
      </c>
      <c r="AC65" s="37"/>
    </row>
    <row r="66" spans="1:29">
      <c r="A66" s="34">
        <v>41883</v>
      </c>
      <c r="B66" s="34">
        <v>41883</v>
      </c>
      <c r="C66" s="35">
        <v>0.66666666666666663</v>
      </c>
      <c r="D66" s="35">
        <v>0.75</v>
      </c>
      <c r="E66" s="38" t="s">
        <v>91</v>
      </c>
      <c r="F66" s="37" t="s">
        <v>34</v>
      </c>
      <c r="G66" s="37" t="s">
        <v>85</v>
      </c>
      <c r="H66" s="37" t="s">
        <v>63</v>
      </c>
      <c r="I66" s="37">
        <v>8</v>
      </c>
      <c r="J66" s="37" t="s">
        <v>37</v>
      </c>
      <c r="K66" s="60" t="s">
        <v>191</v>
      </c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37" t="s">
        <v>13</v>
      </c>
      <c r="Y66" s="39">
        <v>0</v>
      </c>
      <c r="Z66" s="40">
        <f t="shared" si="3"/>
        <v>1</v>
      </c>
      <c r="AA66" s="41">
        <f t="shared" si="4"/>
        <v>8.333333333333337E-2</v>
      </c>
      <c r="AB66" s="42">
        <f t="shared" si="5"/>
        <v>8.333333333333337E-2</v>
      </c>
      <c r="AC66" s="37" t="s">
        <v>259</v>
      </c>
    </row>
    <row r="67" spans="1:29">
      <c r="A67" s="34">
        <v>41883</v>
      </c>
      <c r="B67" s="34">
        <v>41883</v>
      </c>
      <c r="C67" s="35">
        <v>0.41666666666666669</v>
      </c>
      <c r="D67" s="35">
        <v>0.54166666666666663</v>
      </c>
      <c r="E67" s="38" t="s">
        <v>70</v>
      </c>
      <c r="F67" s="37" t="s">
        <v>19</v>
      </c>
      <c r="G67" s="37" t="s">
        <v>40</v>
      </c>
      <c r="H67" s="37" t="s">
        <v>63</v>
      </c>
      <c r="I67" s="37">
        <v>6</v>
      </c>
      <c r="J67" s="37" t="s">
        <v>30</v>
      </c>
      <c r="K67" s="60"/>
      <c r="L67" s="60" t="s">
        <v>191</v>
      </c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37" t="s">
        <v>14</v>
      </c>
      <c r="Y67" s="39"/>
      <c r="Z67" s="40">
        <f t="shared" si="3"/>
        <v>1</v>
      </c>
      <c r="AA67" s="41">
        <f t="shared" si="4"/>
        <v>0.12499999999999994</v>
      </c>
      <c r="AB67" s="42">
        <f t="shared" si="5"/>
        <v>0.12499999999999994</v>
      </c>
      <c r="AC67" s="37"/>
    </row>
    <row r="68" spans="1:29">
      <c r="A68" s="34">
        <v>41884</v>
      </c>
      <c r="B68" s="34">
        <v>41884</v>
      </c>
      <c r="C68" s="35">
        <v>0.375</v>
      </c>
      <c r="D68" s="35">
        <v>0.54166666666666663</v>
      </c>
      <c r="E68" s="38" t="s">
        <v>70</v>
      </c>
      <c r="F68" s="37" t="s">
        <v>19</v>
      </c>
      <c r="G68" s="37" t="s">
        <v>40</v>
      </c>
      <c r="H68" s="37" t="s">
        <v>63</v>
      </c>
      <c r="I68" s="37">
        <v>6</v>
      </c>
      <c r="J68" s="37" t="s">
        <v>30</v>
      </c>
      <c r="K68" s="60"/>
      <c r="L68" s="60" t="s">
        <v>191</v>
      </c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37" t="s">
        <v>14</v>
      </c>
      <c r="Y68" s="39"/>
      <c r="Z68" s="40">
        <f t="shared" si="3"/>
        <v>1</v>
      </c>
      <c r="AA68" s="41">
        <f t="shared" si="4"/>
        <v>0.16666666666666663</v>
      </c>
      <c r="AB68" s="42">
        <f t="shared" si="5"/>
        <v>0.16666666666666663</v>
      </c>
      <c r="AC68" s="37"/>
    </row>
    <row r="69" spans="1:29">
      <c r="A69" s="34">
        <v>41885</v>
      </c>
      <c r="B69" s="34">
        <v>41885</v>
      </c>
      <c r="C69" s="35">
        <v>0.35416666666666669</v>
      </c>
      <c r="D69" s="35">
        <v>0.54166666666666663</v>
      </c>
      <c r="E69" s="38" t="s">
        <v>20</v>
      </c>
      <c r="F69" s="37" t="s">
        <v>11</v>
      </c>
      <c r="G69" s="37" t="s">
        <v>64</v>
      </c>
      <c r="H69" s="37" t="s">
        <v>88</v>
      </c>
      <c r="I69" s="37">
        <v>40</v>
      </c>
      <c r="J69" s="37" t="s">
        <v>22</v>
      </c>
      <c r="K69" s="60"/>
      <c r="L69" s="60" t="s">
        <v>191</v>
      </c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37" t="s">
        <v>31</v>
      </c>
      <c r="Y69" s="39">
        <v>0</v>
      </c>
      <c r="Z69" s="40">
        <f t="shared" si="3"/>
        <v>1</v>
      </c>
      <c r="AA69" s="41">
        <f t="shared" si="4"/>
        <v>0.18749999999999994</v>
      </c>
      <c r="AB69" s="42">
        <f t="shared" si="5"/>
        <v>0.18749999999999994</v>
      </c>
      <c r="AC69" s="37" t="s">
        <v>248</v>
      </c>
    </row>
    <row r="70" spans="1:29">
      <c r="A70" s="34">
        <v>41885</v>
      </c>
      <c r="B70" s="34">
        <v>41885</v>
      </c>
      <c r="C70" s="35">
        <v>0.70833333333333337</v>
      </c>
      <c r="D70" s="35">
        <v>0.77083333333333337</v>
      </c>
      <c r="E70" s="38" t="s">
        <v>66</v>
      </c>
      <c r="F70" s="37" t="s">
        <v>11</v>
      </c>
      <c r="G70" s="37" t="s">
        <v>67</v>
      </c>
      <c r="H70" s="37" t="s">
        <v>63</v>
      </c>
      <c r="I70" s="37">
        <v>3</v>
      </c>
      <c r="J70" s="37" t="s">
        <v>69</v>
      </c>
      <c r="K70" s="60" t="s">
        <v>191</v>
      </c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37" t="s">
        <v>86</v>
      </c>
      <c r="Y70" s="39">
        <v>0</v>
      </c>
      <c r="Z70" s="40">
        <f t="shared" ref="Z70:Z101" si="6">NETWORKDAYS(A70,B70)</f>
        <v>1</v>
      </c>
      <c r="AA70" s="41">
        <f t="shared" ref="AA70:AA101" si="7">D70-C70</f>
        <v>6.25E-2</v>
      </c>
      <c r="AB70" s="42">
        <f t="shared" ref="AB70:AB101" si="8">Z70*AA70</f>
        <v>6.25E-2</v>
      </c>
      <c r="AC70" s="37"/>
    </row>
    <row r="71" spans="1:29">
      <c r="A71" s="34">
        <v>41893</v>
      </c>
      <c r="B71" s="34">
        <v>41894</v>
      </c>
      <c r="C71" s="41">
        <v>0.375</v>
      </c>
      <c r="D71" s="41">
        <v>0.72916666666666663</v>
      </c>
      <c r="E71" s="38" t="s">
        <v>125</v>
      </c>
      <c r="F71" s="37" t="s">
        <v>19</v>
      </c>
      <c r="G71" s="37" t="s">
        <v>12</v>
      </c>
      <c r="H71" s="37" t="s">
        <v>63</v>
      </c>
      <c r="I71" s="37">
        <v>90</v>
      </c>
      <c r="J71" s="37" t="s">
        <v>126</v>
      </c>
      <c r="K71" s="60"/>
      <c r="L71" s="60"/>
      <c r="M71" s="60"/>
      <c r="N71" s="60"/>
      <c r="O71" s="60" t="s">
        <v>191</v>
      </c>
      <c r="P71" s="60"/>
      <c r="Q71" s="60"/>
      <c r="R71" s="60"/>
      <c r="S71" s="60"/>
      <c r="T71" s="60"/>
      <c r="U71" s="60"/>
      <c r="V71" s="60"/>
      <c r="W71" s="60"/>
      <c r="X71" s="37" t="s">
        <v>13</v>
      </c>
      <c r="Y71" s="39">
        <v>0</v>
      </c>
      <c r="Z71" s="40">
        <f t="shared" si="6"/>
        <v>2</v>
      </c>
      <c r="AA71" s="41">
        <f t="shared" si="7"/>
        <v>0.35416666666666663</v>
      </c>
      <c r="AB71" s="42">
        <f t="shared" si="8"/>
        <v>0.70833333333333326</v>
      </c>
      <c r="AC71" s="37" t="s">
        <v>259</v>
      </c>
    </row>
    <row r="72" spans="1:29">
      <c r="A72" s="34">
        <v>41895</v>
      </c>
      <c r="B72" s="34">
        <v>41895</v>
      </c>
      <c r="C72" s="35">
        <v>0.375</v>
      </c>
      <c r="D72" s="35">
        <v>0.70833333333333337</v>
      </c>
      <c r="E72" s="38" t="s">
        <v>336</v>
      </c>
      <c r="F72" s="37" t="s">
        <v>87</v>
      </c>
      <c r="G72" s="37" t="s">
        <v>337</v>
      </c>
      <c r="H72" s="37" t="s">
        <v>88</v>
      </c>
      <c r="I72" s="37">
        <v>40</v>
      </c>
      <c r="J72" s="37" t="s">
        <v>89</v>
      </c>
      <c r="K72" s="60"/>
      <c r="L72" s="60"/>
      <c r="M72" s="60"/>
      <c r="N72" s="60"/>
      <c r="O72" s="60" t="s">
        <v>191</v>
      </c>
      <c r="P72" s="60"/>
      <c r="Q72" s="60"/>
      <c r="R72" s="60" t="s">
        <v>191</v>
      </c>
      <c r="S72" s="60" t="s">
        <v>191</v>
      </c>
      <c r="T72" s="60"/>
      <c r="U72" s="60"/>
      <c r="V72" s="60" t="s">
        <v>191</v>
      </c>
      <c r="W72" s="60"/>
      <c r="X72" s="37" t="s">
        <v>86</v>
      </c>
      <c r="Y72" s="39">
        <v>0</v>
      </c>
      <c r="Z72" s="40">
        <f t="shared" si="6"/>
        <v>0</v>
      </c>
      <c r="AA72" s="41">
        <f t="shared" si="7"/>
        <v>0.33333333333333337</v>
      </c>
      <c r="AB72" s="42">
        <f t="shared" si="8"/>
        <v>0</v>
      </c>
      <c r="AC72" s="37" t="s">
        <v>261</v>
      </c>
    </row>
    <row r="73" spans="1:29">
      <c r="A73" s="34">
        <v>41898</v>
      </c>
      <c r="B73" s="34">
        <v>41912</v>
      </c>
      <c r="C73" s="41">
        <v>0.375</v>
      </c>
      <c r="D73" s="41">
        <v>0.72916666666666663</v>
      </c>
      <c r="E73" s="38" t="s">
        <v>125</v>
      </c>
      <c r="F73" s="37" t="s">
        <v>19</v>
      </c>
      <c r="G73" s="37" t="s">
        <v>12</v>
      </c>
      <c r="H73" s="37" t="s">
        <v>63</v>
      </c>
      <c r="I73" s="37">
        <v>90</v>
      </c>
      <c r="J73" s="37" t="s">
        <v>126</v>
      </c>
      <c r="K73" s="60"/>
      <c r="L73" s="60"/>
      <c r="M73" s="60"/>
      <c r="N73" s="60"/>
      <c r="O73" s="60" t="s">
        <v>191</v>
      </c>
      <c r="P73" s="60"/>
      <c r="Q73" s="60"/>
      <c r="R73" s="60"/>
      <c r="S73" s="60"/>
      <c r="T73" s="60"/>
      <c r="U73" s="60"/>
      <c r="V73" s="60"/>
      <c r="W73" s="60"/>
      <c r="X73" s="37" t="s">
        <v>13</v>
      </c>
      <c r="Y73" s="39">
        <v>0</v>
      </c>
      <c r="Z73" s="40">
        <f t="shared" si="6"/>
        <v>11</v>
      </c>
      <c r="AA73" s="41">
        <f t="shared" si="7"/>
        <v>0.35416666666666663</v>
      </c>
      <c r="AB73" s="42">
        <f t="shared" si="8"/>
        <v>3.895833333333333</v>
      </c>
      <c r="AC73" s="37" t="s">
        <v>259</v>
      </c>
    </row>
    <row r="74" spans="1:29" ht="31.5">
      <c r="A74" s="34">
        <v>41899</v>
      </c>
      <c r="B74" s="34">
        <v>41899</v>
      </c>
      <c r="C74" s="35">
        <v>0.66666666666666663</v>
      </c>
      <c r="D74" s="35">
        <v>0.70833333333333337</v>
      </c>
      <c r="E74" s="38" t="s">
        <v>285</v>
      </c>
      <c r="F74" s="37" t="s">
        <v>87</v>
      </c>
      <c r="G74" s="37" t="s">
        <v>234</v>
      </c>
      <c r="H74" s="37" t="s">
        <v>68</v>
      </c>
      <c r="I74" s="37">
        <v>4</v>
      </c>
      <c r="J74" s="37" t="s">
        <v>153</v>
      </c>
      <c r="K74" s="60" t="s">
        <v>191</v>
      </c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 t="s">
        <v>191</v>
      </c>
      <c r="W74" s="60"/>
      <c r="X74" s="37" t="s">
        <v>86</v>
      </c>
      <c r="Y74" s="39">
        <v>0</v>
      </c>
      <c r="Z74" s="40">
        <f t="shared" si="6"/>
        <v>1</v>
      </c>
      <c r="AA74" s="41">
        <f t="shared" si="7"/>
        <v>4.1666666666666741E-2</v>
      </c>
      <c r="AB74" s="42">
        <f t="shared" si="8"/>
        <v>4.1666666666666741E-2</v>
      </c>
      <c r="AC74" s="37" t="s">
        <v>260</v>
      </c>
    </row>
    <row r="75" spans="1:29" ht="31.5">
      <c r="A75" s="34">
        <v>41901</v>
      </c>
      <c r="B75" s="34">
        <v>41901</v>
      </c>
      <c r="C75" s="35">
        <v>0.41666666666666669</v>
      </c>
      <c r="D75" s="35">
        <v>0.42708333333333331</v>
      </c>
      <c r="E75" s="38" t="s">
        <v>268</v>
      </c>
      <c r="F75" s="37" t="s">
        <v>11</v>
      </c>
      <c r="G75" s="37" t="s">
        <v>269</v>
      </c>
      <c r="H75" s="37" t="s">
        <v>270</v>
      </c>
      <c r="I75" s="37">
        <v>1</v>
      </c>
      <c r="J75" s="37" t="s">
        <v>332</v>
      </c>
      <c r="K75" s="60" t="s">
        <v>191</v>
      </c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37"/>
      <c r="Y75" s="39"/>
      <c r="Z75" s="40">
        <f t="shared" si="6"/>
        <v>1</v>
      </c>
      <c r="AA75" s="41">
        <f t="shared" si="7"/>
        <v>1.041666666666663E-2</v>
      </c>
      <c r="AB75" s="42">
        <f t="shared" si="8"/>
        <v>1.041666666666663E-2</v>
      </c>
      <c r="AC75" s="37" t="s">
        <v>271</v>
      </c>
    </row>
    <row r="76" spans="1:29">
      <c r="A76" s="34">
        <v>41905</v>
      </c>
      <c r="B76" s="34">
        <v>41905</v>
      </c>
      <c r="C76" s="35">
        <v>0.45833333333333331</v>
      </c>
      <c r="D76" s="35">
        <v>0.52083333333333337</v>
      </c>
      <c r="E76" s="38" t="s">
        <v>325</v>
      </c>
      <c r="F76" s="37" t="s">
        <v>11</v>
      </c>
      <c r="G76" s="37" t="s">
        <v>326</v>
      </c>
      <c r="H76" s="37" t="s">
        <v>68</v>
      </c>
      <c r="I76" s="37">
        <v>4</v>
      </c>
      <c r="J76" s="37" t="s">
        <v>327</v>
      </c>
      <c r="K76" s="60" t="s">
        <v>191</v>
      </c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37" t="s">
        <v>265</v>
      </c>
      <c r="Y76" s="39">
        <v>0</v>
      </c>
      <c r="Z76" s="40">
        <f t="shared" si="6"/>
        <v>1</v>
      </c>
      <c r="AA76" s="41">
        <f t="shared" si="7"/>
        <v>6.2500000000000056E-2</v>
      </c>
      <c r="AB76" s="42">
        <f t="shared" si="8"/>
        <v>6.2500000000000056E-2</v>
      </c>
      <c r="AC76" s="37" t="s">
        <v>266</v>
      </c>
    </row>
    <row r="77" spans="1:29" ht="31.5">
      <c r="A77" s="34">
        <v>41906</v>
      </c>
      <c r="B77" s="34">
        <v>41906</v>
      </c>
      <c r="C77" s="35">
        <v>0.41666666666666669</v>
      </c>
      <c r="D77" s="35">
        <v>0.5</v>
      </c>
      <c r="E77" s="38" t="s">
        <v>342</v>
      </c>
      <c r="F77" s="37" t="s">
        <v>333</v>
      </c>
      <c r="G77" s="37" t="s">
        <v>60</v>
      </c>
      <c r="H77" s="37" t="s">
        <v>68</v>
      </c>
      <c r="I77" s="37">
        <v>4</v>
      </c>
      <c r="J77" s="37" t="s">
        <v>334</v>
      </c>
      <c r="K77" s="60" t="s">
        <v>191</v>
      </c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 t="s">
        <v>191</v>
      </c>
      <c r="W77" s="60"/>
      <c r="X77" s="37"/>
      <c r="Y77" s="39">
        <v>0</v>
      </c>
      <c r="Z77" s="40">
        <f t="shared" si="6"/>
        <v>1</v>
      </c>
      <c r="AA77" s="41">
        <f t="shared" si="7"/>
        <v>8.3333333333333315E-2</v>
      </c>
      <c r="AB77" s="42">
        <f t="shared" si="8"/>
        <v>8.3333333333333315E-2</v>
      </c>
      <c r="AC77" s="37" t="s">
        <v>335</v>
      </c>
    </row>
    <row r="78" spans="1:29">
      <c r="A78" s="34">
        <v>41915</v>
      </c>
      <c r="B78" s="34">
        <v>41915</v>
      </c>
      <c r="C78" s="35">
        <v>0.58333333333333337</v>
      </c>
      <c r="D78" s="35">
        <v>0.66666666666666663</v>
      </c>
      <c r="E78" s="37" t="s">
        <v>358</v>
      </c>
      <c r="F78" s="37"/>
      <c r="G78" s="37" t="s">
        <v>339</v>
      </c>
      <c r="H78" s="37" t="s">
        <v>88</v>
      </c>
      <c r="I78" s="37">
        <v>5</v>
      </c>
      <c r="J78" s="37" t="s">
        <v>359</v>
      </c>
      <c r="K78" s="60"/>
      <c r="L78" s="60" t="s">
        <v>191</v>
      </c>
      <c r="M78" s="60"/>
      <c r="N78" s="60"/>
      <c r="O78" s="60"/>
      <c r="P78" s="60"/>
      <c r="Q78" s="60"/>
      <c r="R78" s="60"/>
      <c r="S78" s="60"/>
      <c r="T78" s="60"/>
      <c r="U78" s="60"/>
      <c r="V78" s="60" t="s">
        <v>191</v>
      </c>
      <c r="W78" s="60"/>
      <c r="X78" s="37"/>
      <c r="Y78" s="39">
        <v>0</v>
      </c>
      <c r="Z78" s="40">
        <f t="shared" si="6"/>
        <v>1</v>
      </c>
      <c r="AA78" s="41">
        <f t="shared" si="7"/>
        <v>8.3333333333333259E-2</v>
      </c>
      <c r="AB78" s="42">
        <f t="shared" si="8"/>
        <v>8.3333333333333259E-2</v>
      </c>
      <c r="AC78" s="37" t="s">
        <v>397</v>
      </c>
    </row>
    <row r="79" spans="1:29">
      <c r="A79" s="34">
        <v>41918</v>
      </c>
      <c r="B79" s="34">
        <v>41918</v>
      </c>
      <c r="C79" s="35">
        <v>0.41666666666666669</v>
      </c>
      <c r="D79" s="35">
        <v>0.47916666666666669</v>
      </c>
      <c r="E79" s="54" t="s">
        <v>338</v>
      </c>
      <c r="F79" s="37" t="s">
        <v>26</v>
      </c>
      <c r="G79" s="37" t="s">
        <v>85</v>
      </c>
      <c r="H79" s="37" t="s">
        <v>68</v>
      </c>
      <c r="I79" s="37"/>
      <c r="J79" s="37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37"/>
      <c r="Y79" s="39"/>
      <c r="Z79" s="40">
        <f t="shared" si="6"/>
        <v>1</v>
      </c>
      <c r="AA79" s="41">
        <f t="shared" si="7"/>
        <v>6.25E-2</v>
      </c>
      <c r="AB79" s="42">
        <f t="shared" si="8"/>
        <v>6.25E-2</v>
      </c>
      <c r="AC79" s="37"/>
    </row>
    <row r="80" spans="1:29" ht="47.25">
      <c r="A80" s="34">
        <v>41922</v>
      </c>
      <c r="B80" s="34">
        <v>41922</v>
      </c>
      <c r="C80" s="35">
        <v>0.41666666666666669</v>
      </c>
      <c r="D80" s="35">
        <v>0.5</v>
      </c>
      <c r="E80" s="54" t="s">
        <v>341</v>
      </c>
      <c r="F80" s="37" t="s">
        <v>111</v>
      </c>
      <c r="G80" s="37" t="s">
        <v>339</v>
      </c>
      <c r="H80" s="37" t="s">
        <v>88</v>
      </c>
      <c r="I80" s="37">
        <v>10</v>
      </c>
      <c r="J80" s="38" t="s">
        <v>340</v>
      </c>
      <c r="K80" s="62" t="s">
        <v>191</v>
      </c>
      <c r="L80" s="62"/>
      <c r="M80" s="62"/>
      <c r="N80" s="62"/>
      <c r="O80" s="62"/>
      <c r="P80" s="62"/>
      <c r="Q80" s="62"/>
      <c r="R80" s="62"/>
      <c r="S80" s="62" t="s">
        <v>191</v>
      </c>
      <c r="T80" s="62"/>
      <c r="U80" s="62"/>
      <c r="V80" s="60" t="s">
        <v>191</v>
      </c>
      <c r="W80" s="60"/>
      <c r="X80" s="37"/>
      <c r="Y80" s="39"/>
      <c r="Z80" s="40">
        <f t="shared" si="6"/>
        <v>1</v>
      </c>
      <c r="AA80" s="41">
        <f t="shared" si="7"/>
        <v>8.3333333333333315E-2</v>
      </c>
      <c r="AB80" s="42">
        <f t="shared" si="8"/>
        <v>8.3333333333333315E-2</v>
      </c>
      <c r="AC80" s="37"/>
    </row>
    <row r="81" spans="1:30" ht="47.25">
      <c r="A81" s="34">
        <v>41927</v>
      </c>
      <c r="B81" s="34">
        <v>41927</v>
      </c>
      <c r="C81" s="35">
        <v>0.58333333333333337</v>
      </c>
      <c r="D81" s="35">
        <v>0.66666666666666663</v>
      </c>
      <c r="E81" s="38" t="s">
        <v>344</v>
      </c>
      <c r="F81" s="37" t="s">
        <v>26</v>
      </c>
      <c r="G81" s="37" t="s">
        <v>282</v>
      </c>
      <c r="H81" s="37" t="s">
        <v>68</v>
      </c>
      <c r="I81" s="37">
        <v>8</v>
      </c>
      <c r="J81" s="37" t="s">
        <v>371</v>
      </c>
      <c r="K81" s="60"/>
      <c r="L81" s="60" t="s">
        <v>191</v>
      </c>
      <c r="M81" s="60"/>
      <c r="N81" s="60"/>
      <c r="O81" s="60"/>
      <c r="P81" s="60"/>
      <c r="Q81" s="60"/>
      <c r="R81" s="60"/>
      <c r="S81" s="60"/>
      <c r="T81" s="60"/>
      <c r="U81" s="60"/>
      <c r="V81" s="60" t="s">
        <v>191</v>
      </c>
      <c r="W81" s="60"/>
      <c r="X81" s="37" t="s">
        <v>86</v>
      </c>
      <c r="Y81" s="39">
        <v>0</v>
      </c>
      <c r="Z81" s="40">
        <f t="shared" si="6"/>
        <v>1</v>
      </c>
      <c r="AA81" s="41">
        <f t="shared" si="7"/>
        <v>8.3333333333333259E-2</v>
      </c>
      <c r="AB81" s="42">
        <f t="shared" si="8"/>
        <v>8.3333333333333259E-2</v>
      </c>
      <c r="AC81" s="38" t="s">
        <v>343</v>
      </c>
    </row>
    <row r="82" spans="1:30" ht="31.5">
      <c r="A82" s="34">
        <v>41927</v>
      </c>
      <c r="B82" s="34">
        <v>41927</v>
      </c>
      <c r="C82" s="35">
        <v>0.66666666666666663</v>
      </c>
      <c r="D82" s="35">
        <v>0.75</v>
      </c>
      <c r="E82" s="38" t="s">
        <v>351</v>
      </c>
      <c r="F82" s="37" t="s">
        <v>53</v>
      </c>
      <c r="G82" s="37" t="s">
        <v>354</v>
      </c>
      <c r="H82" s="37" t="s">
        <v>88</v>
      </c>
      <c r="I82" s="37">
        <v>6</v>
      </c>
      <c r="J82" s="37" t="s">
        <v>352</v>
      </c>
      <c r="K82" s="60"/>
      <c r="L82" s="60" t="s">
        <v>191</v>
      </c>
      <c r="M82" s="60"/>
      <c r="N82" s="60"/>
      <c r="O82" s="60"/>
      <c r="P82" s="60"/>
      <c r="Q82" s="60"/>
      <c r="R82" s="60"/>
      <c r="S82" s="60"/>
      <c r="T82" s="60"/>
      <c r="U82" s="60"/>
      <c r="V82" s="60" t="s">
        <v>191</v>
      </c>
      <c r="W82" s="60"/>
      <c r="X82" s="37"/>
      <c r="Y82" s="39"/>
      <c r="Z82" s="40">
        <f t="shared" si="6"/>
        <v>1</v>
      </c>
      <c r="AA82" s="41">
        <f t="shared" si="7"/>
        <v>8.333333333333337E-2</v>
      </c>
      <c r="AB82" s="42">
        <f t="shared" si="8"/>
        <v>8.333333333333337E-2</v>
      </c>
      <c r="AC82" s="37" t="s">
        <v>353</v>
      </c>
    </row>
    <row r="83" spans="1:30">
      <c r="A83" s="34">
        <v>41928</v>
      </c>
      <c r="B83" s="34">
        <v>41928</v>
      </c>
      <c r="C83" s="35">
        <v>0.66666666666666663</v>
      </c>
      <c r="D83" s="35">
        <v>0.75</v>
      </c>
      <c r="E83" s="37" t="s">
        <v>355</v>
      </c>
      <c r="F83" s="37" t="s">
        <v>26</v>
      </c>
      <c r="G83" s="37" t="s">
        <v>357</v>
      </c>
      <c r="H83" s="37" t="s">
        <v>63</v>
      </c>
      <c r="I83" s="37">
        <v>15</v>
      </c>
      <c r="J83" s="37" t="s">
        <v>356</v>
      </c>
      <c r="K83" s="60"/>
      <c r="L83" s="60"/>
      <c r="M83" s="60"/>
      <c r="N83" s="60"/>
      <c r="O83" s="60"/>
      <c r="P83" s="60"/>
      <c r="Q83" s="60"/>
      <c r="R83" s="60" t="s">
        <v>191</v>
      </c>
      <c r="S83" s="60" t="s">
        <v>191</v>
      </c>
      <c r="T83" s="60" t="s">
        <v>191</v>
      </c>
      <c r="U83" s="60"/>
      <c r="V83" s="60" t="s">
        <v>370</v>
      </c>
      <c r="W83" s="60"/>
      <c r="X83" s="37" t="s">
        <v>86</v>
      </c>
      <c r="Y83" s="39"/>
      <c r="Z83" s="40">
        <f t="shared" si="6"/>
        <v>1</v>
      </c>
      <c r="AA83" s="41">
        <f t="shared" si="7"/>
        <v>8.333333333333337E-2</v>
      </c>
      <c r="AB83" s="42">
        <f t="shared" si="8"/>
        <v>8.333333333333337E-2</v>
      </c>
      <c r="AC83" s="37"/>
    </row>
    <row r="84" spans="1:30">
      <c r="A84" s="34">
        <v>41929</v>
      </c>
      <c r="B84" s="34">
        <v>41929</v>
      </c>
      <c r="C84" s="35">
        <v>0.5625</v>
      </c>
      <c r="D84" s="35">
        <v>0.625</v>
      </c>
      <c r="E84" s="38" t="s">
        <v>316</v>
      </c>
      <c r="F84" s="37" t="s">
        <v>26</v>
      </c>
      <c r="G84" s="37" t="s">
        <v>85</v>
      </c>
      <c r="H84" s="37" t="s">
        <v>68</v>
      </c>
      <c r="I84" s="37">
        <v>5</v>
      </c>
      <c r="J84" s="37" t="s">
        <v>317</v>
      </c>
      <c r="K84" s="60" t="s">
        <v>191</v>
      </c>
      <c r="L84" s="60"/>
      <c r="M84" s="60"/>
      <c r="N84" s="60"/>
      <c r="O84" s="60"/>
      <c r="P84" s="60"/>
      <c r="Q84" s="60"/>
      <c r="R84" s="60"/>
      <c r="S84" s="60" t="s">
        <v>191</v>
      </c>
      <c r="T84" s="60"/>
      <c r="U84" s="60"/>
      <c r="V84" s="60"/>
      <c r="W84" s="60"/>
      <c r="X84" s="37" t="s">
        <v>86</v>
      </c>
      <c r="Y84" s="39"/>
      <c r="Z84" s="40">
        <f t="shared" si="6"/>
        <v>1</v>
      </c>
      <c r="AA84" s="41">
        <f t="shared" si="7"/>
        <v>6.25E-2</v>
      </c>
      <c r="AB84" s="42">
        <f t="shared" si="8"/>
        <v>6.25E-2</v>
      </c>
      <c r="AC84" s="37"/>
    </row>
    <row r="85" spans="1:30">
      <c r="A85" s="34">
        <v>41929</v>
      </c>
      <c r="B85" s="34">
        <v>41929</v>
      </c>
      <c r="C85" s="35">
        <v>0.375</v>
      </c>
      <c r="D85" s="35">
        <v>0.70833333333333337</v>
      </c>
      <c r="E85" s="63" t="s">
        <v>347</v>
      </c>
      <c r="F85" s="37" t="s">
        <v>346</v>
      </c>
      <c r="G85" s="37" t="s">
        <v>349</v>
      </c>
      <c r="H85" s="37" t="s">
        <v>63</v>
      </c>
      <c r="I85" s="37">
        <v>15</v>
      </c>
      <c r="J85" s="37" t="s">
        <v>345</v>
      </c>
      <c r="K85" s="60"/>
      <c r="L85" s="60" t="s">
        <v>191</v>
      </c>
      <c r="M85" s="60"/>
      <c r="N85" s="60"/>
      <c r="O85" s="60" t="s">
        <v>191</v>
      </c>
      <c r="P85" s="60"/>
      <c r="Q85" s="60"/>
      <c r="R85" s="60"/>
      <c r="S85" s="60"/>
      <c r="T85" s="60"/>
      <c r="U85" s="60"/>
      <c r="V85" s="60"/>
      <c r="W85" s="60"/>
      <c r="X85" s="37" t="s">
        <v>86</v>
      </c>
      <c r="Y85" s="39">
        <v>0</v>
      </c>
      <c r="Z85" s="40">
        <f t="shared" si="6"/>
        <v>1</v>
      </c>
      <c r="AA85" s="41">
        <f t="shared" si="7"/>
        <v>0.33333333333333337</v>
      </c>
      <c r="AB85" s="42">
        <f t="shared" si="8"/>
        <v>0.33333333333333337</v>
      </c>
      <c r="AC85" s="37" t="s">
        <v>394</v>
      </c>
      <c r="AD85" s="5"/>
    </row>
    <row r="86" spans="1:30">
      <c r="A86" s="34">
        <v>41936</v>
      </c>
      <c r="B86" s="34">
        <v>41936</v>
      </c>
      <c r="C86" s="35">
        <v>0.375</v>
      </c>
      <c r="D86" s="35">
        <v>0.52083333333333337</v>
      </c>
      <c r="E86" s="38" t="s">
        <v>219</v>
      </c>
      <c r="F86" s="36" t="s">
        <v>119</v>
      </c>
      <c r="G86" s="37" t="s">
        <v>44</v>
      </c>
      <c r="H86" s="37" t="s">
        <v>63</v>
      </c>
      <c r="I86" s="37"/>
      <c r="J86" s="37" t="s">
        <v>120</v>
      </c>
      <c r="K86" s="60"/>
      <c r="L86" s="60" t="s">
        <v>191</v>
      </c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37" t="s">
        <v>106</v>
      </c>
      <c r="Y86" s="39">
        <v>0</v>
      </c>
      <c r="Z86" s="40">
        <f t="shared" si="6"/>
        <v>1</v>
      </c>
      <c r="AA86" s="41">
        <f t="shared" si="7"/>
        <v>0.14583333333333337</v>
      </c>
      <c r="AB86" s="42">
        <f t="shared" si="8"/>
        <v>0.14583333333333337</v>
      </c>
      <c r="AC86" s="37" t="s">
        <v>286</v>
      </c>
    </row>
    <row r="87" spans="1:30">
      <c r="A87" s="34">
        <v>41936</v>
      </c>
      <c r="B87" s="34">
        <v>41936</v>
      </c>
      <c r="C87" s="35">
        <v>0.58333333333333337</v>
      </c>
      <c r="D87" s="35">
        <v>0.75</v>
      </c>
      <c r="E87" s="38" t="s">
        <v>389</v>
      </c>
      <c r="F87" s="37" t="s">
        <v>53</v>
      </c>
      <c r="G87" s="37" t="s">
        <v>393</v>
      </c>
      <c r="H87" s="37" t="s">
        <v>88</v>
      </c>
      <c r="I87" s="37">
        <v>5</v>
      </c>
      <c r="J87" s="37" t="s">
        <v>390</v>
      </c>
      <c r="K87" s="60" t="s">
        <v>191</v>
      </c>
      <c r="L87" s="60"/>
      <c r="M87" s="60"/>
      <c r="N87" s="60" t="s">
        <v>191</v>
      </c>
      <c r="O87" s="60"/>
      <c r="P87" s="60"/>
      <c r="Q87" s="60"/>
      <c r="R87" s="60"/>
      <c r="S87" s="60"/>
      <c r="T87" s="60"/>
      <c r="U87" s="60"/>
      <c r="V87" s="60"/>
      <c r="W87" s="60"/>
      <c r="X87" s="37"/>
      <c r="Y87" s="37"/>
      <c r="Z87" s="40">
        <f t="shared" si="6"/>
        <v>1</v>
      </c>
      <c r="AA87" s="41">
        <f t="shared" si="7"/>
        <v>0.16666666666666663</v>
      </c>
      <c r="AB87" s="42">
        <f t="shared" si="8"/>
        <v>0.16666666666666663</v>
      </c>
      <c r="AC87" s="37"/>
    </row>
    <row r="88" spans="1:30" ht="31.5">
      <c r="A88" s="34">
        <v>41947</v>
      </c>
      <c r="B88" s="34">
        <v>41947</v>
      </c>
      <c r="C88" s="35">
        <v>0.39583333333333331</v>
      </c>
      <c r="D88" s="35">
        <v>0.47916666666666669</v>
      </c>
      <c r="E88" s="38" t="s">
        <v>372</v>
      </c>
      <c r="F88" s="37" t="s">
        <v>11</v>
      </c>
      <c r="G88" s="37" t="s">
        <v>282</v>
      </c>
      <c r="H88" s="37" t="s">
        <v>88</v>
      </c>
      <c r="I88" s="37">
        <v>10</v>
      </c>
      <c r="J88" s="37" t="s">
        <v>373</v>
      </c>
      <c r="K88" s="60"/>
      <c r="L88" s="60" t="s">
        <v>191</v>
      </c>
      <c r="M88" s="60"/>
      <c r="N88" s="60"/>
      <c r="O88" s="60"/>
      <c r="P88" s="60"/>
      <c r="Q88" s="60"/>
      <c r="R88" s="60" t="s">
        <v>191</v>
      </c>
      <c r="S88" s="60" t="s">
        <v>191</v>
      </c>
      <c r="T88" s="60" t="s">
        <v>191</v>
      </c>
      <c r="U88" s="60" t="s">
        <v>14</v>
      </c>
      <c r="V88" s="60"/>
      <c r="W88" s="60"/>
      <c r="X88" s="37"/>
      <c r="Y88" s="39"/>
      <c r="Z88" s="40">
        <f t="shared" si="6"/>
        <v>1</v>
      </c>
      <c r="AA88" s="41">
        <f t="shared" si="7"/>
        <v>8.333333333333337E-2</v>
      </c>
      <c r="AB88" s="42">
        <f t="shared" si="8"/>
        <v>8.333333333333337E-2</v>
      </c>
      <c r="AC88" s="37"/>
    </row>
    <row r="89" spans="1:30">
      <c r="A89" s="34">
        <v>41955</v>
      </c>
      <c r="B89" s="34">
        <v>41955</v>
      </c>
      <c r="C89" s="35">
        <v>0.35416666666666669</v>
      </c>
      <c r="D89" s="35">
        <v>0.77083333333333337</v>
      </c>
      <c r="E89" s="38" t="s">
        <v>121</v>
      </c>
      <c r="F89" s="37" t="s">
        <v>43</v>
      </c>
      <c r="G89" s="37" t="s">
        <v>12</v>
      </c>
      <c r="H89" s="37" t="s">
        <v>63</v>
      </c>
      <c r="I89" s="37">
        <v>55</v>
      </c>
      <c r="J89" s="37" t="s">
        <v>74</v>
      </c>
      <c r="K89" s="60"/>
      <c r="L89" s="60" t="s">
        <v>191</v>
      </c>
      <c r="M89" s="60"/>
      <c r="N89" s="60"/>
      <c r="O89" s="60" t="s">
        <v>191</v>
      </c>
      <c r="P89" s="60"/>
      <c r="Q89" s="60"/>
      <c r="R89" s="60"/>
      <c r="S89" s="60"/>
      <c r="T89" s="60"/>
      <c r="U89" s="60"/>
      <c r="V89" s="60"/>
      <c r="W89" s="60"/>
      <c r="X89" s="37" t="s">
        <v>14</v>
      </c>
      <c r="Y89" s="39" t="s">
        <v>14</v>
      </c>
      <c r="Z89" s="40">
        <f t="shared" si="6"/>
        <v>1</v>
      </c>
      <c r="AA89" s="41">
        <f t="shared" si="7"/>
        <v>0.41666666666666669</v>
      </c>
      <c r="AB89" s="42">
        <f t="shared" si="8"/>
        <v>0.41666666666666669</v>
      </c>
      <c r="AC89" s="37"/>
    </row>
    <row r="90" spans="1:30">
      <c r="A90" s="34">
        <v>41957</v>
      </c>
      <c r="B90" s="34">
        <v>41957</v>
      </c>
      <c r="C90" s="35">
        <v>0.41666666666666669</v>
      </c>
      <c r="D90" s="35">
        <v>0.66666666666666663</v>
      </c>
      <c r="E90" s="38" t="s">
        <v>402</v>
      </c>
      <c r="F90" s="37" t="s">
        <v>26</v>
      </c>
      <c r="G90" s="37" t="s">
        <v>282</v>
      </c>
      <c r="H90" s="37" t="s">
        <v>88</v>
      </c>
      <c r="I90" s="37">
        <v>30</v>
      </c>
      <c r="J90" s="37" t="s">
        <v>403</v>
      </c>
      <c r="K90" s="60"/>
      <c r="L90" s="60" t="s">
        <v>191</v>
      </c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37"/>
      <c r="Y90" s="37"/>
      <c r="Z90" s="40">
        <f t="shared" si="6"/>
        <v>1</v>
      </c>
      <c r="AA90" s="41">
        <f t="shared" si="7"/>
        <v>0.24999999999999994</v>
      </c>
      <c r="AB90" s="42">
        <f t="shared" si="8"/>
        <v>0.24999999999999994</v>
      </c>
      <c r="AC90" s="37"/>
    </row>
    <row r="91" spans="1:30">
      <c r="A91" s="34">
        <v>41961</v>
      </c>
      <c r="B91" s="34">
        <v>41961</v>
      </c>
      <c r="C91" s="35">
        <v>0.35416666666666669</v>
      </c>
      <c r="D91" s="35">
        <v>0.77083333333333337</v>
      </c>
      <c r="E91" s="38" t="s">
        <v>33</v>
      </c>
      <c r="F91" s="37" t="s">
        <v>43</v>
      </c>
      <c r="G91" s="37" t="s">
        <v>12</v>
      </c>
      <c r="H91" s="37" t="s">
        <v>63</v>
      </c>
      <c r="I91" s="37">
        <v>55</v>
      </c>
      <c r="J91" s="37" t="s">
        <v>74</v>
      </c>
      <c r="K91" s="60"/>
      <c r="L91" s="60" t="s">
        <v>191</v>
      </c>
      <c r="M91" s="60"/>
      <c r="N91" s="60"/>
      <c r="O91" s="60" t="s">
        <v>191</v>
      </c>
      <c r="P91" s="60"/>
      <c r="Q91" s="60"/>
      <c r="R91" s="60"/>
      <c r="S91" s="60"/>
      <c r="T91" s="60"/>
      <c r="U91" s="60"/>
      <c r="V91" s="60"/>
      <c r="W91" s="60"/>
      <c r="X91" s="37" t="s">
        <v>14</v>
      </c>
      <c r="Y91" s="39" t="s">
        <v>14</v>
      </c>
      <c r="Z91" s="40">
        <f t="shared" si="6"/>
        <v>1</v>
      </c>
      <c r="AA91" s="41">
        <f t="shared" si="7"/>
        <v>0.41666666666666669</v>
      </c>
      <c r="AB91" s="42">
        <f t="shared" si="8"/>
        <v>0.41666666666666669</v>
      </c>
      <c r="AC91" s="37"/>
    </row>
    <row r="92" spans="1:30">
      <c r="A92" s="34">
        <v>41964</v>
      </c>
      <c r="B92" s="34">
        <v>41964</v>
      </c>
      <c r="C92" s="35">
        <v>0.54166666666666663</v>
      </c>
      <c r="D92" s="35">
        <v>0.72916666666666663</v>
      </c>
      <c r="E92" s="38" t="s">
        <v>130</v>
      </c>
      <c r="F92" s="37" t="s">
        <v>53</v>
      </c>
      <c r="G92" s="37" t="s">
        <v>122</v>
      </c>
      <c r="H92" s="37" t="s">
        <v>68</v>
      </c>
      <c r="I92" s="37"/>
      <c r="J92" s="37" t="s">
        <v>284</v>
      </c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37" t="s">
        <v>72</v>
      </c>
      <c r="Y92" s="39"/>
      <c r="Z92" s="40">
        <f t="shared" si="6"/>
        <v>1</v>
      </c>
      <c r="AA92" s="41">
        <f t="shared" si="7"/>
        <v>0.1875</v>
      </c>
      <c r="AB92" s="42">
        <f t="shared" si="8"/>
        <v>0.1875</v>
      </c>
      <c r="AC92" s="37" t="s">
        <v>264</v>
      </c>
    </row>
    <row r="93" spans="1:30">
      <c r="A93" s="34">
        <v>41965</v>
      </c>
      <c r="B93" s="34">
        <v>41965</v>
      </c>
      <c r="C93" s="35">
        <v>0.375</v>
      </c>
      <c r="D93" s="35">
        <v>0.54166666666666663</v>
      </c>
      <c r="E93" s="38" t="s">
        <v>130</v>
      </c>
      <c r="F93" s="37" t="s">
        <v>53</v>
      </c>
      <c r="G93" s="37" t="s">
        <v>122</v>
      </c>
      <c r="H93" s="37" t="s">
        <v>68</v>
      </c>
      <c r="I93" s="37"/>
      <c r="J93" s="37" t="s">
        <v>284</v>
      </c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37" t="s">
        <v>72</v>
      </c>
      <c r="Y93" s="39"/>
      <c r="Z93" s="40">
        <f t="shared" si="6"/>
        <v>0</v>
      </c>
      <c r="AA93" s="41">
        <f t="shared" si="7"/>
        <v>0.16666666666666663</v>
      </c>
      <c r="AB93" s="42">
        <f t="shared" si="8"/>
        <v>0</v>
      </c>
      <c r="AC93" s="37" t="s">
        <v>264</v>
      </c>
    </row>
    <row r="94" spans="1:30">
      <c r="A94" s="34">
        <v>41969</v>
      </c>
      <c r="B94" s="34">
        <v>41969</v>
      </c>
      <c r="C94" s="35">
        <v>0.58333333333333337</v>
      </c>
      <c r="D94" s="35">
        <v>0.70833333333333337</v>
      </c>
      <c r="E94" s="38" t="s">
        <v>398</v>
      </c>
      <c r="F94" s="37" t="s">
        <v>26</v>
      </c>
      <c r="G94" s="37" t="s">
        <v>150</v>
      </c>
      <c r="H94" s="37" t="s">
        <v>399</v>
      </c>
      <c r="I94" s="37" t="s">
        <v>400</v>
      </c>
      <c r="J94" s="37" t="s">
        <v>411</v>
      </c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37"/>
      <c r="Y94" s="37"/>
      <c r="Z94" s="40">
        <f t="shared" si="6"/>
        <v>1</v>
      </c>
      <c r="AA94" s="41">
        <f t="shared" si="7"/>
        <v>0.125</v>
      </c>
      <c r="AB94" s="42">
        <f t="shared" si="8"/>
        <v>0.125</v>
      </c>
      <c r="AC94" s="37"/>
    </row>
    <row r="95" spans="1:30">
      <c r="A95" s="34">
        <v>41969</v>
      </c>
      <c r="B95" s="34">
        <v>41969</v>
      </c>
      <c r="C95" s="35">
        <v>0.375</v>
      </c>
      <c r="D95" s="35">
        <v>0.45833333333333331</v>
      </c>
      <c r="E95" s="38" t="s">
        <v>404</v>
      </c>
      <c r="F95" s="37" t="s">
        <v>26</v>
      </c>
      <c r="G95" s="37" t="s">
        <v>405</v>
      </c>
      <c r="H95" s="37" t="s">
        <v>63</v>
      </c>
      <c r="I95" s="37">
        <v>5</v>
      </c>
      <c r="J95" s="37"/>
      <c r="K95" s="60"/>
      <c r="L95" s="60" t="s">
        <v>191</v>
      </c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37"/>
      <c r="Y95" s="37"/>
      <c r="Z95" s="40">
        <f t="shared" si="6"/>
        <v>1</v>
      </c>
      <c r="AA95" s="41">
        <f t="shared" si="7"/>
        <v>8.3333333333333315E-2</v>
      </c>
      <c r="AB95" s="42">
        <f t="shared" si="8"/>
        <v>8.3333333333333315E-2</v>
      </c>
      <c r="AC95" s="37"/>
    </row>
    <row r="96" spans="1:30" ht="141.75">
      <c r="A96" s="64">
        <v>41976</v>
      </c>
      <c r="B96" s="64">
        <v>41976</v>
      </c>
      <c r="C96" s="35">
        <v>0.375</v>
      </c>
      <c r="D96" s="35">
        <v>0.4375</v>
      </c>
      <c r="E96" s="38" t="s">
        <v>412</v>
      </c>
      <c r="F96" s="37" t="s">
        <v>87</v>
      </c>
      <c r="G96" s="37" t="s">
        <v>413</v>
      </c>
      <c r="H96" s="37" t="s">
        <v>68</v>
      </c>
      <c r="I96" s="37">
        <v>5</v>
      </c>
      <c r="J96" s="37" t="s">
        <v>414</v>
      </c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37"/>
      <c r="Y96" s="37"/>
      <c r="Z96" s="40">
        <f t="shared" si="6"/>
        <v>1</v>
      </c>
      <c r="AA96" s="41">
        <f t="shared" si="7"/>
        <v>6.25E-2</v>
      </c>
      <c r="AB96" s="42">
        <f t="shared" si="8"/>
        <v>6.25E-2</v>
      </c>
      <c r="AC96" s="37"/>
    </row>
    <row r="97" spans="1:29">
      <c r="A97" s="34">
        <v>41978</v>
      </c>
      <c r="B97" s="34">
        <v>41984</v>
      </c>
      <c r="C97" s="35">
        <v>0.375</v>
      </c>
      <c r="D97" s="35">
        <v>0.72916666666666663</v>
      </c>
      <c r="E97" s="38" t="s">
        <v>123</v>
      </c>
      <c r="F97" s="37" t="s">
        <v>34</v>
      </c>
      <c r="G97" s="37" t="s">
        <v>12</v>
      </c>
      <c r="H97" s="37" t="s">
        <v>63</v>
      </c>
      <c r="I97" s="37">
        <v>50</v>
      </c>
      <c r="J97" s="37" t="s">
        <v>46</v>
      </c>
      <c r="K97" s="60"/>
      <c r="L97" s="60"/>
      <c r="M97" s="60"/>
      <c r="N97" s="60"/>
      <c r="O97" s="60" t="s">
        <v>191</v>
      </c>
      <c r="P97" s="60"/>
      <c r="Q97" s="60"/>
      <c r="R97" s="60"/>
      <c r="S97" s="60"/>
      <c r="T97" s="60"/>
      <c r="U97" s="60"/>
      <c r="V97" s="60"/>
      <c r="W97" s="60"/>
      <c r="X97" s="37" t="s">
        <v>14</v>
      </c>
      <c r="Y97" s="39"/>
      <c r="Z97" s="40">
        <f t="shared" si="6"/>
        <v>5</v>
      </c>
      <c r="AA97" s="41">
        <f t="shared" si="7"/>
        <v>0.35416666666666663</v>
      </c>
      <c r="AB97" s="42">
        <f t="shared" si="8"/>
        <v>1.770833333333333</v>
      </c>
      <c r="AC97" s="37"/>
    </row>
    <row r="98" spans="1:29">
      <c r="A98" s="34">
        <v>41978</v>
      </c>
      <c r="B98" s="34">
        <v>41978</v>
      </c>
      <c r="C98" s="6">
        <v>0.29166666666666669</v>
      </c>
      <c r="D98" s="6">
        <v>0.79166666666666663</v>
      </c>
      <c r="E98" t="s">
        <v>365</v>
      </c>
      <c r="F98" t="s">
        <v>11</v>
      </c>
      <c r="G98" s="37" t="s">
        <v>366</v>
      </c>
      <c r="H98" s="37" t="s">
        <v>392</v>
      </c>
      <c r="I98" s="37" t="s">
        <v>14</v>
      </c>
      <c r="J98" s="37" t="s">
        <v>367</v>
      </c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 t="s">
        <v>368</v>
      </c>
      <c r="W98" s="60"/>
      <c r="X98" s="37" t="s">
        <v>369</v>
      </c>
      <c r="Y98" s="39">
        <v>0</v>
      </c>
      <c r="Z98" s="40">
        <f t="shared" si="6"/>
        <v>1</v>
      </c>
      <c r="AA98" s="41">
        <f t="shared" si="7"/>
        <v>0.49999999999999994</v>
      </c>
      <c r="AB98" s="42">
        <f t="shared" si="8"/>
        <v>0.49999999999999994</v>
      </c>
      <c r="AC98" s="37"/>
    </row>
    <row r="99" spans="1:29">
      <c r="A99" s="64">
        <v>41988</v>
      </c>
      <c r="B99" s="64">
        <v>41992</v>
      </c>
      <c r="C99" s="35">
        <v>0.375</v>
      </c>
      <c r="D99" s="35">
        <v>0.70833333333333337</v>
      </c>
      <c r="E99" s="38" t="s">
        <v>416</v>
      </c>
      <c r="F99" s="37" t="s">
        <v>119</v>
      </c>
      <c r="G99" s="37" t="s">
        <v>417</v>
      </c>
      <c r="H99" s="37" t="s">
        <v>68</v>
      </c>
      <c r="I99" s="37">
        <v>50</v>
      </c>
      <c r="J99" s="37" t="s">
        <v>418</v>
      </c>
      <c r="K99" s="60"/>
      <c r="L99" s="60"/>
      <c r="M99" s="60"/>
      <c r="N99" s="60"/>
      <c r="O99" s="60"/>
      <c r="P99" s="60"/>
      <c r="Q99" s="60"/>
      <c r="R99" s="60"/>
      <c r="S99" s="60" t="s">
        <v>191</v>
      </c>
      <c r="T99" s="60"/>
      <c r="U99" s="60"/>
      <c r="V99" s="60"/>
      <c r="W99" s="60"/>
      <c r="X99" s="37" t="s">
        <v>419</v>
      </c>
      <c r="Y99" s="37">
        <v>0</v>
      </c>
      <c r="Z99" s="40">
        <f t="shared" si="6"/>
        <v>5</v>
      </c>
      <c r="AA99" s="41">
        <f t="shared" si="7"/>
        <v>0.33333333333333337</v>
      </c>
      <c r="AB99" s="42">
        <f t="shared" si="8"/>
        <v>1.666666666666667</v>
      </c>
      <c r="AC99" s="37"/>
    </row>
    <row r="100" spans="1:29">
      <c r="A100" s="34">
        <v>41989</v>
      </c>
      <c r="B100" s="34">
        <v>41992</v>
      </c>
      <c r="C100" s="35">
        <v>0.35416666666666669</v>
      </c>
      <c r="D100" s="35">
        <v>0.77083333333333337</v>
      </c>
      <c r="E100" s="38" t="s">
        <v>124</v>
      </c>
      <c r="F100" s="37" t="s">
        <v>43</v>
      </c>
      <c r="G100" s="37" t="s">
        <v>12</v>
      </c>
      <c r="H100" s="37" t="s">
        <v>63</v>
      </c>
      <c r="I100" s="37">
        <v>25</v>
      </c>
      <c r="J100" s="37" t="s">
        <v>74</v>
      </c>
      <c r="K100" s="60"/>
      <c r="L100" s="60"/>
      <c r="M100" s="60"/>
      <c r="N100" s="60"/>
      <c r="O100" s="60" t="s">
        <v>191</v>
      </c>
      <c r="P100" s="60"/>
      <c r="Q100" s="60"/>
      <c r="R100" s="60"/>
      <c r="S100" s="60"/>
      <c r="T100" s="60"/>
      <c r="U100" s="60"/>
      <c r="V100" s="60"/>
      <c r="W100" s="60"/>
      <c r="X100" s="37" t="s">
        <v>14</v>
      </c>
      <c r="Y100" s="39"/>
      <c r="Z100" s="40">
        <f t="shared" si="6"/>
        <v>4</v>
      </c>
      <c r="AA100" s="41">
        <f t="shared" si="7"/>
        <v>0.41666666666666669</v>
      </c>
      <c r="AB100" s="42">
        <f t="shared" si="8"/>
        <v>1.6666666666666667</v>
      </c>
      <c r="AC100" s="37"/>
    </row>
    <row r="101" spans="1:29">
      <c r="A101" s="34">
        <v>42009</v>
      </c>
      <c r="B101" s="34">
        <v>42025</v>
      </c>
      <c r="C101" s="41">
        <v>0.375</v>
      </c>
      <c r="D101" s="41">
        <v>0.72916666666666663</v>
      </c>
      <c r="E101" s="38" t="s">
        <v>125</v>
      </c>
      <c r="F101" s="37" t="s">
        <v>19</v>
      </c>
      <c r="G101" s="37" t="s">
        <v>12</v>
      </c>
      <c r="H101" s="37" t="s">
        <v>63</v>
      </c>
      <c r="I101" s="37">
        <v>90</v>
      </c>
      <c r="J101" s="37" t="s">
        <v>126</v>
      </c>
      <c r="K101" s="60"/>
      <c r="L101" s="60"/>
      <c r="M101" s="60"/>
      <c r="N101" s="60"/>
      <c r="O101" s="60" t="s">
        <v>191</v>
      </c>
      <c r="P101" s="60"/>
      <c r="Q101" s="60"/>
      <c r="R101" s="60"/>
      <c r="S101" s="60"/>
      <c r="T101" s="60"/>
      <c r="U101" s="60"/>
      <c r="V101" s="60"/>
      <c r="W101" s="60"/>
      <c r="X101" s="37" t="s">
        <v>13</v>
      </c>
      <c r="Y101" s="39"/>
      <c r="Z101" s="40">
        <f t="shared" si="6"/>
        <v>13</v>
      </c>
      <c r="AA101" s="41">
        <f t="shared" si="7"/>
        <v>0.35416666666666663</v>
      </c>
      <c r="AB101" s="42">
        <f t="shared" si="8"/>
        <v>4.6041666666666661</v>
      </c>
      <c r="AC101" s="37" t="s">
        <v>259</v>
      </c>
    </row>
    <row r="102" spans="1:29">
      <c r="A102" s="34">
        <v>42026</v>
      </c>
      <c r="B102" s="34">
        <v>42027</v>
      </c>
      <c r="C102" s="41">
        <v>0.375</v>
      </c>
      <c r="D102" s="41">
        <v>0.72916666666666663</v>
      </c>
      <c r="E102" s="38" t="s">
        <v>123</v>
      </c>
      <c r="F102" s="37" t="s">
        <v>34</v>
      </c>
      <c r="G102" s="37" t="s">
        <v>12</v>
      </c>
      <c r="H102" s="37" t="s">
        <v>63</v>
      </c>
      <c r="I102" s="37">
        <v>50</v>
      </c>
      <c r="J102" s="37" t="s">
        <v>46</v>
      </c>
      <c r="K102" s="60"/>
      <c r="L102" s="60"/>
      <c r="M102" s="60"/>
      <c r="N102" s="60"/>
      <c r="O102" s="60" t="s">
        <v>191</v>
      </c>
      <c r="P102" s="60"/>
      <c r="Q102" s="60"/>
      <c r="R102" s="60"/>
      <c r="S102" s="60"/>
      <c r="T102" s="60"/>
      <c r="U102" s="60"/>
      <c r="V102" s="60"/>
      <c r="W102" s="60"/>
      <c r="X102" s="37" t="s">
        <v>14</v>
      </c>
      <c r="Y102" s="39"/>
      <c r="Z102" s="40">
        <f t="shared" ref="Z102:Z123" si="9">NETWORKDAYS(A102,B102)</f>
        <v>2</v>
      </c>
      <c r="AA102" s="41">
        <f t="shared" ref="AA102:AA123" si="10">D102-C102</f>
        <v>0.35416666666666663</v>
      </c>
      <c r="AB102" s="42">
        <f t="shared" ref="AB102:AB133" si="11">Z102*AA102</f>
        <v>0.70833333333333326</v>
      </c>
      <c r="AC102" s="37"/>
    </row>
    <row r="103" spans="1:29">
      <c r="A103" s="34">
        <v>42031</v>
      </c>
      <c r="B103" s="34">
        <v>42031</v>
      </c>
      <c r="C103" s="35">
        <v>0.35416666666666669</v>
      </c>
      <c r="D103" s="35">
        <v>0.75</v>
      </c>
      <c r="E103" s="38" t="s">
        <v>133</v>
      </c>
      <c r="F103" s="37" t="s">
        <v>34</v>
      </c>
      <c r="G103" s="37" t="s">
        <v>12</v>
      </c>
      <c r="H103" s="37" t="s">
        <v>63</v>
      </c>
      <c r="I103" s="37" t="s">
        <v>14</v>
      </c>
      <c r="J103" s="37" t="s">
        <v>134</v>
      </c>
      <c r="K103" s="60"/>
      <c r="L103" s="60" t="s">
        <v>191</v>
      </c>
      <c r="M103" s="60"/>
      <c r="N103" s="60"/>
      <c r="O103" s="60" t="s">
        <v>191</v>
      </c>
      <c r="P103" s="60"/>
      <c r="Q103" s="60"/>
      <c r="R103" s="60"/>
      <c r="S103" s="60"/>
      <c r="T103" s="60"/>
      <c r="U103" s="60"/>
      <c r="V103" s="60"/>
      <c r="W103" s="60"/>
      <c r="X103" s="59" t="s">
        <v>13</v>
      </c>
      <c r="Y103" s="39"/>
      <c r="Z103" s="40">
        <f t="shared" si="9"/>
        <v>1</v>
      </c>
      <c r="AA103" s="41">
        <f t="shared" si="10"/>
        <v>0.39583333333333331</v>
      </c>
      <c r="AB103" s="42">
        <f t="shared" si="11"/>
        <v>0.39583333333333331</v>
      </c>
      <c r="AC103" s="59" t="s">
        <v>262</v>
      </c>
    </row>
    <row r="104" spans="1:29">
      <c r="A104" s="34">
        <v>42033</v>
      </c>
      <c r="B104" s="34">
        <v>42033</v>
      </c>
      <c r="C104" s="35">
        <v>0.35416666666666669</v>
      </c>
      <c r="D104" s="35">
        <v>0.52083333333333337</v>
      </c>
      <c r="E104" s="38" t="s">
        <v>33</v>
      </c>
      <c r="F104" s="37" t="s">
        <v>43</v>
      </c>
      <c r="G104" s="37" t="s">
        <v>12</v>
      </c>
      <c r="H104" s="37" t="s">
        <v>63</v>
      </c>
      <c r="I104" s="37">
        <v>50</v>
      </c>
      <c r="J104" s="37" t="s">
        <v>74</v>
      </c>
      <c r="K104" s="60"/>
      <c r="L104" s="60"/>
      <c r="M104" s="60"/>
      <c r="N104" s="60"/>
      <c r="O104" s="60" t="s">
        <v>191</v>
      </c>
      <c r="P104" s="60"/>
      <c r="Q104" s="60"/>
      <c r="R104" s="60"/>
      <c r="S104" s="60"/>
      <c r="T104" s="60"/>
      <c r="U104" s="60"/>
      <c r="V104" s="60"/>
      <c r="W104" s="60"/>
      <c r="X104" s="37" t="s">
        <v>14</v>
      </c>
      <c r="Y104" s="39"/>
      <c r="Z104" s="40">
        <f t="shared" si="9"/>
        <v>1</v>
      </c>
      <c r="AA104" s="41">
        <f t="shared" si="10"/>
        <v>0.16666666666666669</v>
      </c>
      <c r="AB104" s="42">
        <f t="shared" si="11"/>
        <v>0.16666666666666669</v>
      </c>
      <c r="AC104" s="37"/>
    </row>
    <row r="105" spans="1:29">
      <c r="A105" s="34">
        <v>42039</v>
      </c>
      <c r="B105" s="34">
        <v>42039</v>
      </c>
      <c r="C105" s="35">
        <v>0.35416666666666669</v>
      </c>
      <c r="D105" s="35">
        <v>0.77083333333333337</v>
      </c>
      <c r="E105" s="38" t="s">
        <v>128</v>
      </c>
      <c r="F105" s="37" t="s">
        <v>43</v>
      </c>
      <c r="G105" s="37" t="s">
        <v>12</v>
      </c>
      <c r="H105" s="37" t="s">
        <v>63</v>
      </c>
      <c r="I105" s="37">
        <v>50</v>
      </c>
      <c r="J105" s="37" t="s">
        <v>74</v>
      </c>
      <c r="K105" s="60"/>
      <c r="L105" s="60" t="s">
        <v>191</v>
      </c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37" t="s">
        <v>14</v>
      </c>
      <c r="Y105" s="39"/>
      <c r="Z105" s="40">
        <f t="shared" si="9"/>
        <v>1</v>
      </c>
      <c r="AA105" s="41">
        <f t="shared" si="10"/>
        <v>0.41666666666666669</v>
      </c>
      <c r="AB105" s="42">
        <f t="shared" si="11"/>
        <v>0.41666666666666669</v>
      </c>
      <c r="AC105" s="37"/>
    </row>
    <row r="106" spans="1:29">
      <c r="A106" s="34">
        <v>42039</v>
      </c>
      <c r="B106" s="34">
        <v>42039</v>
      </c>
      <c r="C106" s="35">
        <v>0.54166666666666663</v>
      </c>
      <c r="D106" s="35">
        <v>0.75</v>
      </c>
      <c r="E106" s="44" t="s">
        <v>244</v>
      </c>
      <c r="F106" s="37" t="s">
        <v>53</v>
      </c>
      <c r="G106" s="37" t="s">
        <v>282</v>
      </c>
      <c r="H106" s="37" t="s">
        <v>88</v>
      </c>
      <c r="I106" s="37">
        <v>60</v>
      </c>
      <c r="J106" s="37" t="s">
        <v>283</v>
      </c>
      <c r="K106" s="60"/>
      <c r="L106" s="60"/>
      <c r="M106" s="60"/>
      <c r="N106" s="60"/>
      <c r="O106" s="60"/>
      <c r="P106" s="60"/>
      <c r="Q106" s="60"/>
      <c r="R106" s="60" t="s">
        <v>191</v>
      </c>
      <c r="S106" s="60" t="s">
        <v>191</v>
      </c>
      <c r="T106" s="60" t="s">
        <v>191</v>
      </c>
      <c r="U106" s="60"/>
      <c r="V106" s="60"/>
      <c r="W106" s="60"/>
      <c r="X106" s="37" t="s">
        <v>86</v>
      </c>
      <c r="Y106" s="39">
        <v>0</v>
      </c>
      <c r="Z106" s="40">
        <f t="shared" si="9"/>
        <v>1</v>
      </c>
      <c r="AA106" s="41">
        <f t="shared" si="10"/>
        <v>0.20833333333333337</v>
      </c>
      <c r="AB106" s="42">
        <f t="shared" si="11"/>
        <v>0.20833333333333337</v>
      </c>
      <c r="AC106" s="59" t="s">
        <v>255</v>
      </c>
    </row>
    <row r="107" spans="1:29">
      <c r="A107" s="34">
        <v>42070</v>
      </c>
      <c r="B107" s="34">
        <v>42070</v>
      </c>
      <c r="C107" s="35">
        <v>0.375</v>
      </c>
      <c r="D107" s="35">
        <v>0.75</v>
      </c>
      <c r="E107" s="54" t="s">
        <v>220</v>
      </c>
      <c r="F107" s="37" t="s">
        <v>92</v>
      </c>
      <c r="G107" s="37" t="s">
        <v>60</v>
      </c>
      <c r="H107" s="37" t="s">
        <v>88</v>
      </c>
      <c r="I107" s="37"/>
      <c r="J107" s="37" t="s">
        <v>131</v>
      </c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37"/>
      <c r="Y107" s="39"/>
      <c r="Z107" s="40">
        <f t="shared" si="9"/>
        <v>0</v>
      </c>
      <c r="AA107" s="41">
        <f t="shared" si="10"/>
        <v>0.375</v>
      </c>
      <c r="AB107" s="42">
        <f t="shared" si="11"/>
        <v>0</v>
      </c>
      <c r="AC107" s="37"/>
    </row>
    <row r="108" spans="1:29">
      <c r="A108" s="34">
        <v>42080</v>
      </c>
      <c r="B108" s="34">
        <v>42080</v>
      </c>
      <c r="C108" s="35">
        <v>0.58333333333333337</v>
      </c>
      <c r="D108" s="35">
        <v>0.70833333333333337</v>
      </c>
      <c r="E108" s="38" t="s">
        <v>221</v>
      </c>
      <c r="F108" s="37" t="s">
        <v>11</v>
      </c>
      <c r="G108" s="37" t="s">
        <v>12</v>
      </c>
      <c r="H108" s="37" t="s">
        <v>63</v>
      </c>
      <c r="I108" s="37">
        <v>20</v>
      </c>
      <c r="J108" s="37" t="s">
        <v>47</v>
      </c>
      <c r="K108" s="60"/>
      <c r="L108" s="60"/>
      <c r="M108" s="60"/>
      <c r="N108" s="60"/>
      <c r="O108" s="60" t="s">
        <v>191</v>
      </c>
      <c r="P108" s="60"/>
      <c r="Q108" s="60"/>
      <c r="R108" s="60"/>
      <c r="S108" s="60"/>
      <c r="T108" s="60"/>
      <c r="U108" s="60"/>
      <c r="V108" s="60"/>
      <c r="W108" s="60"/>
      <c r="X108" s="37" t="s">
        <v>222</v>
      </c>
      <c r="Y108" s="39"/>
      <c r="Z108" s="40">
        <f t="shared" si="9"/>
        <v>1</v>
      </c>
      <c r="AA108" s="41">
        <f t="shared" si="10"/>
        <v>0.125</v>
      </c>
      <c r="AB108" s="42">
        <f t="shared" si="11"/>
        <v>0.125</v>
      </c>
      <c r="AC108" s="37" t="s">
        <v>263</v>
      </c>
    </row>
    <row r="109" spans="1:29">
      <c r="A109" s="34">
        <v>42121</v>
      </c>
      <c r="B109" s="34">
        <v>42121</v>
      </c>
      <c r="C109" s="35">
        <v>0.375</v>
      </c>
      <c r="D109" s="35">
        <v>0.70833333333333337</v>
      </c>
      <c r="E109" s="38" t="s">
        <v>407</v>
      </c>
      <c r="F109" s="37" t="s">
        <v>26</v>
      </c>
      <c r="G109" s="37" t="s">
        <v>217</v>
      </c>
      <c r="H109" s="37" t="s">
        <v>63</v>
      </c>
      <c r="I109" s="37">
        <v>18</v>
      </c>
      <c r="J109" s="37" t="s">
        <v>406</v>
      </c>
      <c r="K109" s="60"/>
      <c r="L109" s="60" t="s">
        <v>191</v>
      </c>
      <c r="M109" s="60"/>
      <c r="N109" s="60"/>
      <c r="O109" s="60" t="s">
        <v>191</v>
      </c>
      <c r="P109" s="60"/>
      <c r="Q109" s="60"/>
      <c r="R109" s="60"/>
      <c r="S109" s="60"/>
      <c r="T109" s="60"/>
      <c r="U109" s="60"/>
      <c r="V109" s="60"/>
      <c r="W109" s="60"/>
      <c r="X109" s="37" t="s">
        <v>410</v>
      </c>
      <c r="Y109" s="37"/>
      <c r="Z109" s="40">
        <f t="shared" si="9"/>
        <v>1</v>
      </c>
      <c r="AA109" s="41">
        <f t="shared" si="10"/>
        <v>0.33333333333333337</v>
      </c>
      <c r="AB109" s="42">
        <f t="shared" si="11"/>
        <v>0.33333333333333337</v>
      </c>
      <c r="AC109" s="37"/>
    </row>
    <row r="110" spans="1:29">
      <c r="A110" s="34">
        <v>42124</v>
      </c>
      <c r="B110" s="34">
        <v>42124</v>
      </c>
      <c r="C110" s="35">
        <v>0.375</v>
      </c>
      <c r="D110" s="35">
        <v>0.70833333333333337</v>
      </c>
      <c r="E110" s="38" t="s">
        <v>408</v>
      </c>
      <c r="F110" s="37" t="s">
        <v>26</v>
      </c>
      <c r="G110" s="37" t="s">
        <v>217</v>
      </c>
      <c r="H110" s="37" t="s">
        <v>63</v>
      </c>
      <c r="I110" s="37">
        <v>18</v>
      </c>
      <c r="J110" s="37" t="s">
        <v>406</v>
      </c>
      <c r="K110" s="60"/>
      <c r="L110" s="60" t="s">
        <v>191</v>
      </c>
      <c r="M110" s="60"/>
      <c r="N110" s="60"/>
      <c r="O110" s="60" t="s">
        <v>191</v>
      </c>
      <c r="P110" s="60"/>
      <c r="Q110" s="60"/>
      <c r="R110" s="60"/>
      <c r="S110" s="60"/>
      <c r="T110" s="60"/>
      <c r="U110" s="60"/>
      <c r="V110" s="60"/>
      <c r="W110" s="60"/>
      <c r="X110" s="37" t="s">
        <v>410</v>
      </c>
      <c r="Y110" s="37"/>
      <c r="Z110" s="40">
        <f t="shared" si="9"/>
        <v>1</v>
      </c>
      <c r="AA110" s="41">
        <f t="shared" si="10"/>
        <v>0.33333333333333337</v>
      </c>
      <c r="AB110" s="42">
        <f t="shared" si="11"/>
        <v>0.33333333333333337</v>
      </c>
      <c r="AC110" s="37"/>
    </row>
    <row r="111" spans="1:29">
      <c r="A111" s="64">
        <v>42128</v>
      </c>
      <c r="B111" s="64">
        <v>42128</v>
      </c>
      <c r="C111" s="35">
        <v>0.375</v>
      </c>
      <c r="D111" s="35">
        <v>0.70833333333333337</v>
      </c>
      <c r="E111" s="38" t="s">
        <v>408</v>
      </c>
      <c r="F111" s="37" t="s">
        <v>26</v>
      </c>
      <c r="G111" s="37" t="s">
        <v>217</v>
      </c>
      <c r="H111" s="37" t="s">
        <v>68</v>
      </c>
      <c r="I111" s="37">
        <v>18</v>
      </c>
      <c r="J111" s="37" t="s">
        <v>406</v>
      </c>
      <c r="K111" s="60"/>
      <c r="L111" s="60"/>
      <c r="M111" s="60"/>
      <c r="N111" s="60"/>
      <c r="O111" s="60"/>
      <c r="P111" s="60"/>
      <c r="Q111" s="60"/>
      <c r="R111" s="60" t="s">
        <v>191</v>
      </c>
      <c r="S111" s="60" t="s">
        <v>191</v>
      </c>
      <c r="T111" s="60" t="s">
        <v>191</v>
      </c>
      <c r="U111" s="60"/>
      <c r="V111" s="60"/>
      <c r="W111" s="60"/>
      <c r="X111" s="37" t="s">
        <v>410</v>
      </c>
      <c r="Y111" s="37"/>
      <c r="Z111" s="40">
        <f t="shared" si="9"/>
        <v>1</v>
      </c>
      <c r="AA111" s="41">
        <f t="shared" si="10"/>
        <v>0.33333333333333337</v>
      </c>
      <c r="AB111" s="42">
        <f t="shared" si="11"/>
        <v>0.33333333333333337</v>
      </c>
      <c r="AC111" s="37"/>
    </row>
    <row r="112" spans="1:29">
      <c r="A112" s="64">
        <v>42129</v>
      </c>
      <c r="B112" s="64">
        <v>42129</v>
      </c>
      <c r="C112" s="35">
        <v>0.375</v>
      </c>
      <c r="D112" s="35">
        <v>0.70833333333333337</v>
      </c>
      <c r="E112" s="38" t="s">
        <v>407</v>
      </c>
      <c r="F112" s="37" t="s">
        <v>26</v>
      </c>
      <c r="G112" s="37" t="s">
        <v>217</v>
      </c>
      <c r="H112" s="37" t="s">
        <v>68</v>
      </c>
      <c r="I112" s="37">
        <v>18</v>
      </c>
      <c r="J112" s="37" t="s">
        <v>406</v>
      </c>
      <c r="K112" s="60"/>
      <c r="L112" s="60"/>
      <c r="M112" s="60"/>
      <c r="N112" s="60"/>
      <c r="O112" s="60"/>
      <c r="P112" s="60"/>
      <c r="Q112" s="60"/>
      <c r="R112" s="60" t="s">
        <v>191</v>
      </c>
      <c r="S112" s="60" t="s">
        <v>191</v>
      </c>
      <c r="T112" s="60" t="s">
        <v>191</v>
      </c>
      <c r="U112" s="60"/>
      <c r="V112" s="60"/>
      <c r="W112" s="60"/>
      <c r="X112" s="37" t="s">
        <v>410</v>
      </c>
      <c r="Y112" s="37"/>
      <c r="Z112" s="40">
        <f t="shared" si="9"/>
        <v>1</v>
      </c>
      <c r="AA112" s="41">
        <f t="shared" si="10"/>
        <v>0.33333333333333337</v>
      </c>
      <c r="AB112" s="42">
        <f t="shared" si="11"/>
        <v>0.33333333333333337</v>
      </c>
      <c r="AC112" s="37"/>
    </row>
    <row r="113" spans="1:29">
      <c r="A113" s="64">
        <v>42136</v>
      </c>
      <c r="B113" s="64">
        <v>42136</v>
      </c>
      <c r="C113" s="35">
        <v>0.375</v>
      </c>
      <c r="D113" s="35">
        <v>0.70833333333333337</v>
      </c>
      <c r="E113" s="38" t="s">
        <v>409</v>
      </c>
      <c r="F113" s="37" t="s">
        <v>26</v>
      </c>
      <c r="G113" s="37" t="s">
        <v>217</v>
      </c>
      <c r="H113" s="37" t="s">
        <v>63</v>
      </c>
      <c r="I113" s="37">
        <v>18</v>
      </c>
      <c r="J113" s="37" t="s">
        <v>406</v>
      </c>
      <c r="K113" s="60"/>
      <c r="L113" s="60" t="s">
        <v>191</v>
      </c>
      <c r="M113" s="60"/>
      <c r="N113" s="60"/>
      <c r="O113" s="60" t="s">
        <v>191</v>
      </c>
      <c r="P113" s="60"/>
      <c r="Q113" s="60"/>
      <c r="R113" s="60"/>
      <c r="S113" s="60"/>
      <c r="T113" s="60"/>
      <c r="U113" s="60"/>
      <c r="V113" s="60"/>
      <c r="W113" s="60"/>
      <c r="X113" s="37" t="s">
        <v>410</v>
      </c>
      <c r="Y113" s="37"/>
      <c r="Z113" s="40">
        <f t="shared" si="9"/>
        <v>1</v>
      </c>
      <c r="AA113" s="41">
        <f t="shared" si="10"/>
        <v>0.33333333333333337</v>
      </c>
      <c r="AB113" s="42">
        <f t="shared" si="11"/>
        <v>0.33333333333333337</v>
      </c>
      <c r="AC113" s="37"/>
    </row>
    <row r="114" spans="1:29">
      <c r="A114" s="64">
        <v>42142</v>
      </c>
      <c r="B114" s="64">
        <v>42142</v>
      </c>
      <c r="C114" s="35">
        <v>0.375</v>
      </c>
      <c r="D114" s="35">
        <v>0.70833333333333337</v>
      </c>
      <c r="E114" s="38" t="s">
        <v>409</v>
      </c>
      <c r="F114" s="37" t="s">
        <v>26</v>
      </c>
      <c r="G114" s="37" t="s">
        <v>217</v>
      </c>
      <c r="H114" s="37" t="s">
        <v>68</v>
      </c>
      <c r="I114" s="37">
        <v>18</v>
      </c>
      <c r="J114" s="37" t="s">
        <v>406</v>
      </c>
      <c r="K114" s="60"/>
      <c r="L114" s="60"/>
      <c r="M114" s="60"/>
      <c r="N114" s="60"/>
      <c r="O114" s="60"/>
      <c r="P114" s="60"/>
      <c r="Q114" s="60"/>
      <c r="R114" s="60" t="s">
        <v>191</v>
      </c>
      <c r="S114" s="60" t="s">
        <v>191</v>
      </c>
      <c r="T114" s="60" t="s">
        <v>191</v>
      </c>
      <c r="U114" s="60"/>
      <c r="V114" s="60"/>
      <c r="W114" s="60"/>
      <c r="X114" s="37" t="s">
        <v>410</v>
      </c>
      <c r="Y114" s="37"/>
      <c r="Z114" s="40">
        <f t="shared" si="9"/>
        <v>1</v>
      </c>
      <c r="AA114" s="41">
        <f t="shared" si="10"/>
        <v>0.33333333333333337</v>
      </c>
      <c r="AB114" s="42">
        <f t="shared" si="11"/>
        <v>0.33333333333333337</v>
      </c>
      <c r="AC114" s="37"/>
    </row>
    <row r="115" spans="1:29" ht="31.5">
      <c r="A115" s="34">
        <v>42143</v>
      </c>
      <c r="B115" s="34">
        <v>42143</v>
      </c>
      <c r="C115" s="35">
        <v>0.35416666666666669</v>
      </c>
      <c r="D115" s="35">
        <v>0.75</v>
      </c>
      <c r="E115" s="54" t="s">
        <v>233</v>
      </c>
      <c r="F115" s="37" t="s">
        <v>26</v>
      </c>
      <c r="G115" s="37" t="s">
        <v>132</v>
      </c>
      <c r="H115" s="37" t="s">
        <v>88</v>
      </c>
      <c r="I115" s="37" t="s">
        <v>241</v>
      </c>
      <c r="J115" s="37" t="s">
        <v>118</v>
      </c>
      <c r="K115" s="60"/>
      <c r="L115" s="60" t="s">
        <v>191</v>
      </c>
      <c r="M115" s="60"/>
      <c r="N115" s="60"/>
      <c r="O115" s="60" t="s">
        <v>191</v>
      </c>
      <c r="P115" s="60"/>
      <c r="Q115" s="60"/>
      <c r="R115" s="60"/>
      <c r="S115" s="60"/>
      <c r="T115" s="60"/>
      <c r="U115" s="60"/>
      <c r="V115" s="60"/>
      <c r="W115" s="60"/>
      <c r="X115" s="37" t="s">
        <v>232</v>
      </c>
      <c r="Y115" s="39"/>
      <c r="Z115" s="40">
        <f t="shared" si="9"/>
        <v>1</v>
      </c>
      <c r="AA115" s="41">
        <f t="shared" si="10"/>
        <v>0.39583333333333331</v>
      </c>
      <c r="AB115" s="42">
        <f t="shared" si="11"/>
        <v>0.39583333333333331</v>
      </c>
      <c r="AC115" s="37"/>
    </row>
    <row r="116" spans="1:29">
      <c r="A116" s="37"/>
      <c r="B116" s="37"/>
      <c r="C116" s="37"/>
      <c r="D116" s="37"/>
      <c r="E116" s="38"/>
      <c r="F116" s="37"/>
      <c r="G116" s="37"/>
      <c r="H116" s="37"/>
      <c r="I116" s="37"/>
      <c r="J116" s="37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37"/>
      <c r="Y116" s="37"/>
      <c r="Z116" s="40">
        <f t="shared" si="9"/>
        <v>0</v>
      </c>
      <c r="AA116" s="41">
        <f t="shared" si="10"/>
        <v>0</v>
      </c>
      <c r="AB116" s="42">
        <f t="shared" si="11"/>
        <v>0</v>
      </c>
      <c r="AC116" s="37"/>
    </row>
    <row r="117" spans="1:29">
      <c r="A117" s="37"/>
      <c r="B117" s="37"/>
      <c r="C117" s="37"/>
      <c r="D117" s="37"/>
      <c r="E117" s="38"/>
      <c r="F117" s="37"/>
      <c r="G117" s="37"/>
      <c r="H117" s="37"/>
      <c r="I117" s="37"/>
      <c r="J117" s="37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37"/>
      <c r="Y117" s="37"/>
      <c r="Z117" s="40">
        <f t="shared" si="9"/>
        <v>0</v>
      </c>
      <c r="AA117" s="41">
        <f t="shared" si="10"/>
        <v>0</v>
      </c>
      <c r="AB117" s="42">
        <f t="shared" si="11"/>
        <v>0</v>
      </c>
      <c r="AC117" s="37"/>
    </row>
    <row r="118" spans="1:29">
      <c r="A118" s="37"/>
      <c r="B118" s="37"/>
      <c r="C118" s="37"/>
      <c r="D118" s="37"/>
      <c r="E118" s="38"/>
      <c r="F118" s="37"/>
      <c r="G118" s="37"/>
      <c r="H118" s="37"/>
      <c r="I118" s="37"/>
      <c r="J118" s="37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37"/>
      <c r="Y118" s="37"/>
      <c r="Z118" s="40">
        <f t="shared" si="9"/>
        <v>0</v>
      </c>
      <c r="AA118" s="41">
        <f t="shared" si="10"/>
        <v>0</v>
      </c>
      <c r="AB118" s="42">
        <f t="shared" si="11"/>
        <v>0</v>
      </c>
      <c r="AC118" s="37"/>
    </row>
    <row r="119" spans="1:29">
      <c r="A119" s="37"/>
      <c r="B119" s="37"/>
      <c r="C119" s="37"/>
      <c r="D119" s="37"/>
      <c r="E119" s="38"/>
      <c r="F119" s="37"/>
      <c r="G119" s="37"/>
      <c r="H119" s="37"/>
      <c r="I119" s="37"/>
      <c r="J119" s="37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37"/>
      <c r="Y119" s="37"/>
      <c r="Z119" s="40">
        <f t="shared" si="9"/>
        <v>0</v>
      </c>
      <c r="AA119" s="41">
        <f t="shared" si="10"/>
        <v>0</v>
      </c>
      <c r="AB119" s="42">
        <f t="shared" si="11"/>
        <v>0</v>
      </c>
      <c r="AC119" s="37"/>
    </row>
    <row r="120" spans="1:29">
      <c r="A120" s="37"/>
      <c r="B120" s="37"/>
      <c r="C120" s="37"/>
      <c r="D120" s="37"/>
      <c r="E120" s="38"/>
      <c r="F120" s="37"/>
      <c r="G120" s="37"/>
      <c r="H120" s="37"/>
      <c r="I120" s="37"/>
      <c r="J120" s="37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37"/>
      <c r="Y120" s="37"/>
      <c r="Z120" s="40">
        <f t="shared" si="9"/>
        <v>0</v>
      </c>
      <c r="AA120" s="41">
        <f t="shared" si="10"/>
        <v>0</v>
      </c>
      <c r="AB120" s="42">
        <f t="shared" si="11"/>
        <v>0</v>
      </c>
      <c r="AC120" s="37"/>
    </row>
    <row r="121" spans="1:29">
      <c r="A121" s="37"/>
      <c r="B121" s="37"/>
      <c r="C121" s="37"/>
      <c r="D121" s="37"/>
      <c r="E121" s="38"/>
      <c r="F121" s="37"/>
      <c r="G121" s="37"/>
      <c r="H121" s="37"/>
      <c r="I121" s="37"/>
      <c r="J121" s="37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37"/>
      <c r="Y121" s="37"/>
      <c r="Z121" s="40">
        <f t="shared" si="9"/>
        <v>0</v>
      </c>
      <c r="AA121" s="41">
        <f t="shared" si="10"/>
        <v>0</v>
      </c>
      <c r="AB121" s="42">
        <f t="shared" si="11"/>
        <v>0</v>
      </c>
      <c r="AC121" s="37"/>
    </row>
    <row r="122" spans="1:29">
      <c r="A122" s="37"/>
      <c r="B122" s="37"/>
      <c r="C122" s="37"/>
      <c r="D122" s="37"/>
      <c r="E122" s="38"/>
      <c r="F122" s="37"/>
      <c r="G122" s="37"/>
      <c r="H122" s="37"/>
      <c r="I122" s="37"/>
      <c r="J122" s="37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37"/>
      <c r="Y122" s="37"/>
      <c r="Z122" s="40">
        <f t="shared" si="9"/>
        <v>0</v>
      </c>
      <c r="AA122" s="41">
        <f t="shared" si="10"/>
        <v>0</v>
      </c>
      <c r="AB122" s="42">
        <f t="shared" si="11"/>
        <v>0</v>
      </c>
      <c r="AC122" s="37"/>
    </row>
    <row r="123" spans="1:29">
      <c r="A123" s="37"/>
      <c r="B123" s="37"/>
      <c r="C123" s="37"/>
      <c r="D123" s="37"/>
      <c r="E123" s="38"/>
      <c r="F123" s="37"/>
      <c r="G123" s="37"/>
      <c r="H123" s="37"/>
      <c r="I123" s="37"/>
      <c r="J123" s="37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37"/>
      <c r="Y123" s="37"/>
      <c r="Z123" s="40">
        <f t="shared" si="9"/>
        <v>0</v>
      </c>
      <c r="AA123" s="41">
        <f t="shared" si="10"/>
        <v>0</v>
      </c>
      <c r="AB123" s="42">
        <f t="shared" si="11"/>
        <v>0</v>
      </c>
      <c r="AC123" s="37"/>
    </row>
    <row r="124" spans="1:29">
      <c r="A124" s="37"/>
      <c r="B124" s="37"/>
      <c r="C124" s="37"/>
      <c r="D124" s="37"/>
      <c r="E124" s="38"/>
      <c r="F124" s="37"/>
      <c r="G124" s="37"/>
      <c r="H124" s="37"/>
      <c r="I124" s="37"/>
      <c r="J124" s="37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37"/>
      <c r="Y124" s="37"/>
      <c r="Z124" s="37"/>
      <c r="AA124" s="37"/>
      <c r="AB124" s="37"/>
      <c r="AC124" s="37"/>
    </row>
    <row r="125" spans="1:29">
      <c r="A125" s="37"/>
      <c r="B125" s="37"/>
      <c r="C125" s="37"/>
      <c r="D125" s="37"/>
      <c r="E125" s="38"/>
      <c r="F125" s="37"/>
      <c r="G125" s="37"/>
      <c r="H125" s="37"/>
      <c r="I125" s="37"/>
      <c r="J125" s="37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37"/>
      <c r="Y125" s="37"/>
      <c r="Z125" s="37"/>
      <c r="AA125" s="37"/>
      <c r="AB125" s="37"/>
      <c r="AC125" s="37"/>
    </row>
    <row r="126" spans="1:29">
      <c r="A126" s="37"/>
      <c r="B126" s="37"/>
      <c r="C126" s="37"/>
      <c r="D126" s="37"/>
      <c r="E126" s="38"/>
      <c r="F126" s="37"/>
      <c r="G126" s="37"/>
      <c r="H126" s="37"/>
      <c r="I126" s="37"/>
      <c r="J126" s="37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37"/>
      <c r="Y126" s="37"/>
      <c r="Z126" s="37"/>
      <c r="AA126" s="37"/>
      <c r="AB126" s="37"/>
      <c r="AC126" s="37"/>
    </row>
    <row r="127" spans="1:29">
      <c r="A127" s="37"/>
      <c r="B127" s="37"/>
      <c r="C127" s="37"/>
      <c r="D127" s="37"/>
      <c r="E127" s="38"/>
      <c r="F127" s="37"/>
      <c r="G127" s="37"/>
      <c r="H127" s="37"/>
      <c r="I127" s="37"/>
      <c r="J127" s="37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37"/>
      <c r="Y127" s="37"/>
      <c r="Z127" s="37"/>
      <c r="AA127" s="37"/>
      <c r="AB127" s="37"/>
      <c r="AC127" s="37"/>
    </row>
    <row r="128" spans="1:29">
      <c r="A128" s="37"/>
      <c r="B128" s="37"/>
      <c r="C128" s="37"/>
      <c r="D128" s="37"/>
      <c r="E128" s="38"/>
      <c r="F128" s="37"/>
      <c r="G128" s="37"/>
      <c r="H128" s="37"/>
      <c r="I128" s="37"/>
      <c r="J128" s="37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37"/>
      <c r="Y128" s="37"/>
      <c r="Z128" s="37"/>
      <c r="AA128" s="37"/>
      <c r="AB128" s="37"/>
      <c r="AC128" s="37"/>
    </row>
    <row r="129" spans="1:29">
      <c r="A129" s="37"/>
      <c r="B129" s="37"/>
      <c r="C129" s="37"/>
      <c r="D129" s="37"/>
      <c r="E129" s="38"/>
      <c r="F129" s="37"/>
      <c r="G129" s="37"/>
      <c r="H129" s="37"/>
      <c r="I129" s="37"/>
      <c r="J129" s="37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37"/>
      <c r="Y129" s="37"/>
      <c r="Z129" s="37"/>
      <c r="AA129" s="37"/>
      <c r="AB129" s="37"/>
      <c r="AC129" s="37"/>
    </row>
    <row r="130" spans="1:29">
      <c r="A130" s="37"/>
      <c r="B130" s="37"/>
      <c r="C130" s="37"/>
      <c r="D130" s="37"/>
      <c r="E130" s="38"/>
      <c r="F130" s="37"/>
      <c r="G130" s="37"/>
      <c r="H130" s="37"/>
      <c r="I130" s="37"/>
      <c r="J130" s="37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37"/>
      <c r="Y130" s="37"/>
      <c r="Z130" s="37"/>
      <c r="AA130" s="37"/>
      <c r="AB130" s="37"/>
      <c r="AC130" s="37"/>
    </row>
    <row r="131" spans="1:29">
      <c r="A131" s="37"/>
      <c r="B131" s="37"/>
      <c r="C131" s="37"/>
      <c r="D131" s="37"/>
      <c r="E131" s="38"/>
      <c r="F131" s="37"/>
      <c r="G131" s="37"/>
      <c r="H131" s="37"/>
      <c r="I131" s="37"/>
      <c r="J131" s="37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37"/>
      <c r="Y131" s="37"/>
      <c r="Z131" s="37"/>
      <c r="AA131" s="37"/>
      <c r="AB131" s="37"/>
      <c r="AC131" s="37"/>
    </row>
    <row r="132" spans="1:29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37"/>
      <c r="Y132" s="37"/>
      <c r="Z132" s="37"/>
      <c r="AA132" s="37"/>
      <c r="AB132" s="37"/>
      <c r="AC132" s="37"/>
    </row>
    <row r="133" spans="1:29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37"/>
      <c r="Y133" s="37"/>
      <c r="Z133" s="37"/>
      <c r="AA133" s="37"/>
      <c r="AB133" s="37"/>
      <c r="AC133" s="37"/>
    </row>
    <row r="134" spans="1:29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37"/>
      <c r="Y134" s="37"/>
      <c r="Z134" s="37"/>
      <c r="AA134" s="37"/>
      <c r="AB134" s="37"/>
      <c r="AC134" s="37"/>
    </row>
    <row r="135" spans="1:29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37"/>
      <c r="Y135" s="37"/>
      <c r="Z135" s="37"/>
      <c r="AA135" s="37"/>
      <c r="AB135" s="37"/>
      <c r="AC135" s="37"/>
    </row>
    <row r="136" spans="1:29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37"/>
      <c r="Y136" s="37"/>
      <c r="Z136" s="37"/>
      <c r="AA136" s="37"/>
      <c r="AB136" s="37"/>
      <c r="AC136" s="37"/>
    </row>
    <row r="137" spans="1:29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37"/>
      <c r="Y137" s="37"/>
      <c r="Z137" s="37"/>
      <c r="AA137" s="37"/>
      <c r="AB137" s="37"/>
      <c r="AC137" s="37"/>
    </row>
    <row r="138" spans="1:29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37"/>
      <c r="Y138" s="37"/>
      <c r="Z138" s="37"/>
      <c r="AA138" s="37"/>
      <c r="AB138" s="37"/>
      <c r="AC138" s="37"/>
    </row>
    <row r="139" spans="1:2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37"/>
      <c r="Y139" s="37"/>
      <c r="Z139" s="37"/>
      <c r="AA139" s="37"/>
      <c r="AB139" s="37"/>
      <c r="AC139" s="37"/>
    </row>
    <row r="140" spans="1:29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37"/>
      <c r="Y140" s="37"/>
      <c r="Z140" s="37"/>
      <c r="AA140" s="37"/>
      <c r="AB140" s="37"/>
      <c r="AC140" s="37"/>
    </row>
    <row r="141" spans="1:29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37"/>
      <c r="Y141" s="37"/>
      <c r="Z141" s="37"/>
      <c r="AA141" s="37"/>
      <c r="AB141" s="37"/>
      <c r="AC141" s="37"/>
    </row>
    <row r="142" spans="1:29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37"/>
      <c r="Y142" s="37"/>
      <c r="Z142" s="37"/>
      <c r="AA142" s="37"/>
      <c r="AB142" s="37"/>
      <c r="AC142" s="37"/>
    </row>
    <row r="143" spans="1:29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37"/>
      <c r="Y143" s="37"/>
      <c r="Z143" s="37"/>
      <c r="AA143" s="37"/>
      <c r="AB143" s="37"/>
      <c r="AC143" s="37"/>
    </row>
    <row r="144" spans="1:29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37"/>
      <c r="Y144" s="37"/>
      <c r="Z144" s="37"/>
      <c r="AA144" s="37"/>
      <c r="AB144" s="37"/>
      <c r="AC144" s="37"/>
    </row>
    <row r="145" spans="1:29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37"/>
      <c r="Y145" s="37"/>
      <c r="Z145" s="37"/>
      <c r="AA145" s="37"/>
      <c r="AB145" s="37"/>
      <c r="AC145" s="37"/>
    </row>
    <row r="146" spans="1:29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37"/>
      <c r="Y146" s="37"/>
      <c r="Z146" s="37"/>
      <c r="AA146" s="37"/>
      <c r="AB146" s="37"/>
      <c r="AC146" s="37"/>
    </row>
    <row r="147" spans="1:29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37"/>
      <c r="Y147" s="37"/>
      <c r="Z147" s="37"/>
      <c r="AA147" s="37"/>
      <c r="AB147" s="37"/>
      <c r="AC147" s="37"/>
    </row>
    <row r="148" spans="1:29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37"/>
      <c r="Y148" s="37"/>
      <c r="Z148" s="37"/>
      <c r="AA148" s="37"/>
      <c r="AB148" s="37"/>
      <c r="AC148" s="37"/>
    </row>
    <row r="149" spans="1:2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37"/>
      <c r="Y149" s="37"/>
      <c r="Z149" s="37"/>
      <c r="AA149" s="37"/>
      <c r="AB149" s="37"/>
      <c r="AC149" s="37"/>
    </row>
    <row r="150" spans="1:29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37"/>
      <c r="Y150" s="37"/>
      <c r="Z150" s="37"/>
      <c r="AA150" s="37"/>
      <c r="AB150" s="37"/>
      <c r="AC150" s="37"/>
    </row>
    <row r="151" spans="1:29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37"/>
      <c r="Y151" s="37"/>
      <c r="Z151" s="37"/>
      <c r="AA151" s="37"/>
      <c r="AB151" s="37"/>
      <c r="AC151" s="37"/>
    </row>
    <row r="152" spans="1:29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37"/>
      <c r="Y152" s="37"/>
      <c r="Z152" s="37"/>
      <c r="AA152" s="37"/>
      <c r="AB152" s="37"/>
      <c r="AC152" s="37"/>
    </row>
    <row r="153" spans="1:29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37"/>
      <c r="Y153" s="37"/>
      <c r="Z153" s="37"/>
      <c r="AA153" s="37"/>
      <c r="AB153" s="37"/>
      <c r="AC153" s="37"/>
    </row>
    <row r="154" spans="1:29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37"/>
      <c r="Y154" s="37"/>
      <c r="Z154" s="37"/>
      <c r="AA154" s="37"/>
      <c r="AB154" s="37"/>
      <c r="AC154" s="37"/>
    </row>
    <row r="155" spans="1:29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37"/>
      <c r="Y155" s="37"/>
      <c r="Z155" s="37"/>
      <c r="AA155" s="37"/>
      <c r="AB155" s="37"/>
      <c r="AC155" s="37"/>
    </row>
    <row r="156" spans="1:29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37"/>
      <c r="Y156" s="37"/>
      <c r="Z156" s="37"/>
      <c r="AA156" s="37"/>
      <c r="AB156" s="37"/>
      <c r="AC156" s="37"/>
    </row>
    <row r="157" spans="1:29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37"/>
      <c r="Y157" s="37"/>
      <c r="Z157" s="37"/>
      <c r="AA157" s="37"/>
      <c r="AB157" s="37"/>
      <c r="AC157" s="37"/>
    </row>
    <row r="158" spans="1:29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37"/>
      <c r="Y158" s="37"/>
      <c r="Z158" s="37"/>
      <c r="AA158" s="37"/>
      <c r="AB158" s="37"/>
      <c r="AC158" s="37"/>
    </row>
    <row r="159" spans="1:2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37"/>
      <c r="Y159" s="37"/>
      <c r="Z159" s="37"/>
      <c r="AA159" s="37"/>
      <c r="AB159" s="37"/>
      <c r="AC159" s="37"/>
    </row>
    <row r="160" spans="1:29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37"/>
      <c r="Y160" s="37"/>
      <c r="Z160" s="37"/>
      <c r="AA160" s="37"/>
      <c r="AB160" s="37"/>
      <c r="AC160" s="37"/>
    </row>
    <row r="161" spans="1:29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37"/>
      <c r="Y161" s="37"/>
      <c r="Z161" s="37"/>
      <c r="AA161" s="37"/>
      <c r="AB161" s="37"/>
      <c r="AC161" s="37"/>
    </row>
    <row r="162" spans="1:29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37"/>
      <c r="Y162" s="37"/>
      <c r="Z162" s="37"/>
      <c r="AA162" s="37"/>
      <c r="AB162" s="37"/>
      <c r="AC162" s="37"/>
    </row>
    <row r="163" spans="1:29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37"/>
      <c r="Y163" s="37"/>
      <c r="Z163" s="37"/>
      <c r="AA163" s="37"/>
      <c r="AB163" s="37"/>
      <c r="AC163" s="37"/>
    </row>
    <row r="164" spans="1:29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37"/>
      <c r="Y164" s="37"/>
      <c r="Z164" s="37"/>
      <c r="AA164" s="37"/>
      <c r="AB164" s="37"/>
      <c r="AC164" s="37"/>
    </row>
    <row r="165" spans="1:29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37"/>
      <c r="Y165" s="37"/>
      <c r="Z165" s="37"/>
      <c r="AA165" s="37"/>
      <c r="AB165" s="37"/>
      <c r="AC165" s="37"/>
    </row>
    <row r="166" spans="1:29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37"/>
      <c r="Y166" s="37"/>
      <c r="Z166" s="37"/>
      <c r="AA166" s="37"/>
      <c r="AB166" s="37"/>
      <c r="AC166" s="37"/>
    </row>
    <row r="167" spans="1:29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37"/>
      <c r="Y167" s="37"/>
      <c r="Z167" s="37"/>
      <c r="AA167" s="37"/>
      <c r="AB167" s="37"/>
      <c r="AC167" s="37"/>
    </row>
    <row r="168" spans="1:29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37"/>
      <c r="Y168" s="37"/>
      <c r="Z168" s="37"/>
      <c r="AA168" s="37"/>
      <c r="AB168" s="37"/>
      <c r="AC168" s="37"/>
    </row>
    <row r="169" spans="1:2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37"/>
      <c r="Y169" s="37"/>
      <c r="Z169" s="37"/>
      <c r="AA169" s="37"/>
      <c r="AB169" s="37"/>
      <c r="AC169" s="37"/>
    </row>
    <row r="170" spans="1:29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37"/>
      <c r="Y170" s="37"/>
      <c r="Z170" s="37"/>
      <c r="AA170" s="37"/>
      <c r="AB170" s="37"/>
      <c r="AC170" s="37"/>
    </row>
    <row r="171" spans="1:29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37"/>
      <c r="Y171" s="37"/>
      <c r="Z171" s="37"/>
      <c r="AA171" s="37"/>
      <c r="AB171" s="37"/>
      <c r="AC171" s="37"/>
    </row>
    <row r="172" spans="1:29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37"/>
      <c r="Y172" s="37"/>
      <c r="Z172" s="37"/>
      <c r="AA172" s="37"/>
      <c r="AB172" s="37"/>
      <c r="AC172" s="37"/>
    </row>
    <row r="173" spans="1:29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37"/>
      <c r="Y173" s="37"/>
      <c r="Z173" s="37"/>
      <c r="AA173" s="37"/>
      <c r="AB173" s="37"/>
      <c r="AC173" s="37"/>
    </row>
    <row r="174" spans="1:29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37"/>
      <c r="Y174" s="37"/>
      <c r="Z174" s="37"/>
      <c r="AA174" s="37"/>
      <c r="AB174" s="37"/>
      <c r="AC174" s="37"/>
    </row>
    <row r="175" spans="1:29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37"/>
      <c r="Y175" s="37"/>
      <c r="Z175" s="37"/>
      <c r="AA175" s="37"/>
      <c r="AB175" s="37"/>
      <c r="AC175" s="37"/>
    </row>
    <row r="176" spans="1:29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37"/>
      <c r="Y176" s="37"/>
      <c r="Z176" s="37"/>
      <c r="AA176" s="37"/>
      <c r="AB176" s="37"/>
      <c r="AC176" s="37"/>
    </row>
    <row r="177" spans="1:29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37"/>
      <c r="Y177" s="37"/>
      <c r="Z177" s="37"/>
      <c r="AA177" s="37"/>
      <c r="AB177" s="37"/>
      <c r="AC177" s="37"/>
    </row>
    <row r="178" spans="1:29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37"/>
      <c r="Y178" s="37"/>
      <c r="Z178" s="37"/>
      <c r="AA178" s="37"/>
      <c r="AB178" s="37"/>
      <c r="AC178" s="37"/>
    </row>
    <row r="179" spans="1:2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37"/>
      <c r="Y179" s="37"/>
      <c r="Z179" s="37"/>
      <c r="AA179" s="37"/>
      <c r="AB179" s="37"/>
      <c r="AC179" s="37"/>
    </row>
    <row r="180" spans="1:29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37"/>
      <c r="Y180" s="37"/>
      <c r="Z180" s="37"/>
      <c r="AA180" s="37"/>
      <c r="AB180" s="37"/>
      <c r="AC180" s="37"/>
    </row>
    <row r="181" spans="1:29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37"/>
      <c r="Y181" s="37"/>
      <c r="Z181" s="37"/>
      <c r="AA181" s="37"/>
      <c r="AB181" s="37"/>
      <c r="AC181" s="37"/>
    </row>
    <row r="182" spans="1:29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37"/>
      <c r="Y182" s="37"/>
      <c r="Z182" s="37"/>
      <c r="AA182" s="37"/>
      <c r="AB182" s="37"/>
      <c r="AC182" s="37"/>
    </row>
    <row r="183" spans="1:29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37"/>
      <c r="Y183" s="37"/>
      <c r="Z183" s="37"/>
      <c r="AA183" s="37"/>
      <c r="AB183" s="37"/>
      <c r="AC183" s="37"/>
    </row>
    <row r="184" spans="1:29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37"/>
      <c r="Y184" s="37"/>
      <c r="Z184" s="37"/>
      <c r="AA184" s="37"/>
      <c r="AB184" s="37"/>
      <c r="AC184" s="37"/>
    </row>
    <row r="185" spans="1:29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37"/>
      <c r="Y185" s="37"/>
      <c r="Z185" s="37"/>
      <c r="AA185" s="37"/>
      <c r="AB185" s="37"/>
      <c r="AC185" s="37"/>
    </row>
    <row r="186" spans="1:29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37"/>
      <c r="Y186" s="37"/>
      <c r="Z186" s="37"/>
      <c r="AA186" s="37"/>
      <c r="AB186" s="37"/>
      <c r="AC186" s="37"/>
    </row>
    <row r="187" spans="1:29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37"/>
      <c r="Y187" s="37"/>
      <c r="Z187" s="37"/>
      <c r="AA187" s="37"/>
      <c r="AB187" s="37"/>
      <c r="AC187" s="37"/>
    </row>
    <row r="188" spans="1:29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37"/>
      <c r="Y188" s="37"/>
      <c r="Z188" s="37"/>
      <c r="AA188" s="37"/>
      <c r="AB188" s="37"/>
      <c r="AC188" s="37"/>
    </row>
    <row r="189" spans="1:2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37"/>
      <c r="Y189" s="37"/>
      <c r="Z189" s="37"/>
      <c r="AA189" s="37"/>
      <c r="AB189" s="37"/>
      <c r="AC189" s="37"/>
    </row>
    <row r="190" spans="1:29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37"/>
      <c r="Y190" s="37"/>
      <c r="Z190" s="37"/>
      <c r="AA190" s="37"/>
      <c r="AB190" s="37"/>
      <c r="AC190" s="37"/>
    </row>
    <row r="191" spans="1:29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37"/>
      <c r="Y191" s="37"/>
      <c r="Z191" s="37"/>
      <c r="AA191" s="37"/>
      <c r="AB191" s="37"/>
      <c r="AC191" s="37"/>
    </row>
    <row r="192" spans="1:29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37"/>
      <c r="Y192" s="37"/>
      <c r="Z192" s="37"/>
      <c r="AA192" s="37"/>
      <c r="AB192" s="37"/>
      <c r="AC192" s="37"/>
    </row>
    <row r="193" spans="1:29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37"/>
      <c r="Y193" s="37"/>
      <c r="Z193" s="37"/>
      <c r="AA193" s="37"/>
      <c r="AB193" s="37"/>
      <c r="AC193" s="37"/>
    </row>
    <row r="194" spans="1:29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37"/>
      <c r="Y194" s="37"/>
      <c r="Z194" s="37"/>
      <c r="AA194" s="37"/>
      <c r="AB194" s="37"/>
      <c r="AC194" s="37"/>
    </row>
    <row r="195" spans="1:29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37"/>
      <c r="Y195" s="37"/>
      <c r="Z195" s="37"/>
      <c r="AA195" s="37"/>
      <c r="AB195" s="37"/>
      <c r="AC195" s="37"/>
    </row>
    <row r="196" spans="1:29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37"/>
      <c r="Y196" s="37"/>
      <c r="Z196" s="37"/>
      <c r="AA196" s="37"/>
      <c r="AB196" s="37"/>
      <c r="AC196" s="37"/>
    </row>
    <row r="197" spans="1:29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37"/>
      <c r="Y197" s="37"/>
      <c r="Z197" s="37"/>
      <c r="AA197" s="37"/>
      <c r="AB197" s="37"/>
      <c r="AC197" s="37"/>
    </row>
    <row r="198" spans="1:29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37"/>
      <c r="Y198" s="37"/>
      <c r="Z198" s="37"/>
      <c r="AA198" s="37"/>
      <c r="AB198" s="37"/>
      <c r="AC198" s="37"/>
    </row>
    <row r="199" spans="1:2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37"/>
      <c r="Y199" s="37"/>
      <c r="Z199" s="37"/>
      <c r="AA199" s="37"/>
      <c r="AB199" s="37"/>
      <c r="AC199" s="37"/>
    </row>
    <row r="200" spans="1:29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37"/>
      <c r="Y200" s="37"/>
      <c r="Z200" s="37"/>
      <c r="AA200" s="37"/>
      <c r="AB200" s="37"/>
      <c r="AC200" s="37"/>
    </row>
    <row r="201" spans="1:29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37"/>
      <c r="Y201" s="37"/>
      <c r="Z201" s="37"/>
      <c r="AA201" s="37"/>
      <c r="AB201" s="37"/>
      <c r="AC201" s="37"/>
    </row>
    <row r="202" spans="1:29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37"/>
      <c r="Y202" s="37"/>
      <c r="Z202" s="37"/>
      <c r="AA202" s="37"/>
      <c r="AB202" s="37"/>
      <c r="AC202" s="37"/>
    </row>
    <row r="203" spans="1:29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37"/>
      <c r="Y203" s="37"/>
      <c r="Z203" s="37"/>
      <c r="AA203" s="37"/>
      <c r="AB203" s="37"/>
      <c r="AC203" s="37"/>
    </row>
    <row r="204" spans="1:29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37"/>
      <c r="Y204" s="37"/>
      <c r="Z204" s="37"/>
      <c r="AA204" s="37"/>
      <c r="AB204" s="37"/>
      <c r="AC204" s="37"/>
    </row>
    <row r="205" spans="1:29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37"/>
      <c r="Y205" s="37"/>
      <c r="Z205" s="37"/>
      <c r="AA205" s="37"/>
      <c r="AB205" s="37"/>
      <c r="AC205" s="37"/>
    </row>
    <row r="206" spans="1:29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37"/>
      <c r="Y206" s="37"/>
      <c r="Z206" s="37"/>
      <c r="AA206" s="37"/>
      <c r="AB206" s="37"/>
      <c r="AC206" s="37"/>
    </row>
    <row r="207" spans="1:29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37"/>
      <c r="Y207" s="37"/>
      <c r="Z207" s="37"/>
      <c r="AA207" s="37"/>
      <c r="AB207" s="37"/>
      <c r="AC207" s="37"/>
    </row>
    <row r="208" spans="1:29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37"/>
      <c r="Y208" s="37"/>
      <c r="Z208" s="37"/>
      <c r="AA208" s="37"/>
      <c r="AB208" s="37"/>
      <c r="AC208" s="37"/>
    </row>
    <row r="209" spans="1:2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37"/>
      <c r="Y209" s="37"/>
      <c r="Z209" s="37"/>
      <c r="AA209" s="37"/>
      <c r="AB209" s="37"/>
      <c r="AC209" s="37"/>
    </row>
    <row r="210" spans="1:29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37"/>
      <c r="Y210" s="37"/>
      <c r="Z210" s="37"/>
      <c r="AA210" s="37"/>
      <c r="AB210" s="37"/>
      <c r="AC210" s="37"/>
    </row>
    <row r="211" spans="1:29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37"/>
      <c r="Y211" s="37"/>
      <c r="Z211" s="37"/>
      <c r="AA211" s="37"/>
      <c r="AB211" s="37"/>
      <c r="AC211" s="37"/>
    </row>
    <row r="212" spans="1:29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37"/>
      <c r="Y212" s="37"/>
      <c r="Z212" s="37"/>
      <c r="AA212" s="37"/>
      <c r="AB212" s="37"/>
      <c r="AC212" s="37"/>
    </row>
    <row r="213" spans="1:29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37"/>
      <c r="Y213" s="37"/>
      <c r="Z213" s="37"/>
      <c r="AA213" s="37"/>
      <c r="AB213" s="37"/>
      <c r="AC213" s="37"/>
    </row>
    <row r="214" spans="1:29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37"/>
      <c r="Y214" s="37"/>
      <c r="Z214" s="37"/>
      <c r="AA214" s="37"/>
      <c r="AB214" s="37"/>
      <c r="AC214" s="37"/>
    </row>
    <row r="215" spans="1:29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37"/>
      <c r="Y215" s="37"/>
      <c r="Z215" s="37"/>
      <c r="AA215" s="37"/>
      <c r="AB215" s="37"/>
      <c r="AC215" s="37"/>
    </row>
    <row r="216" spans="1:29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37"/>
      <c r="Y216" s="37"/>
      <c r="Z216" s="37"/>
      <c r="AA216" s="37"/>
      <c r="AB216" s="37"/>
      <c r="AC216" s="37"/>
    </row>
    <row r="217" spans="1:29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37"/>
      <c r="Y217" s="37"/>
      <c r="Z217" s="37"/>
      <c r="AA217" s="37"/>
      <c r="AB217" s="37"/>
      <c r="AC217" s="37"/>
    </row>
    <row r="218" spans="1:29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37"/>
      <c r="Y218" s="37"/>
      <c r="Z218" s="37"/>
      <c r="AA218" s="37"/>
      <c r="AB218" s="37"/>
      <c r="AC218" s="37"/>
    </row>
    <row r="219" spans="1:2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37"/>
      <c r="Y219" s="37"/>
      <c r="Z219" s="37"/>
      <c r="AA219" s="37"/>
      <c r="AB219" s="37"/>
      <c r="AC219" s="37"/>
    </row>
    <row r="220" spans="1:29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37"/>
      <c r="Y220" s="37"/>
      <c r="Z220" s="37"/>
      <c r="AA220" s="37"/>
      <c r="AB220" s="37"/>
      <c r="AC220" s="37"/>
    </row>
    <row r="221" spans="1:29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37"/>
      <c r="Y221" s="37"/>
      <c r="Z221" s="37"/>
      <c r="AA221" s="37"/>
      <c r="AB221" s="37"/>
      <c r="AC221" s="37"/>
    </row>
    <row r="222" spans="1:29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37"/>
      <c r="Y222" s="37"/>
      <c r="Z222" s="37"/>
      <c r="AA222" s="37"/>
      <c r="AB222" s="37"/>
      <c r="AC222" s="37"/>
    </row>
    <row r="223" spans="1:29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37"/>
      <c r="Y223" s="37"/>
      <c r="Z223" s="37"/>
      <c r="AA223" s="37"/>
      <c r="AB223" s="37"/>
      <c r="AC223" s="37"/>
    </row>
    <row r="224" spans="1:29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37"/>
      <c r="Y224" s="37"/>
      <c r="Z224" s="37"/>
      <c r="AA224" s="37"/>
      <c r="AB224" s="37"/>
      <c r="AC224" s="37"/>
    </row>
    <row r="225" spans="1:29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37"/>
      <c r="Y225" s="37"/>
      <c r="Z225" s="37"/>
      <c r="AA225" s="37"/>
      <c r="AB225" s="37"/>
      <c r="AC225" s="37"/>
    </row>
    <row r="226" spans="1:29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37"/>
      <c r="Y226" s="37"/>
      <c r="Z226" s="37"/>
      <c r="AA226" s="37"/>
      <c r="AB226" s="37"/>
      <c r="AC226" s="37"/>
    </row>
    <row r="227" spans="1:29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37"/>
      <c r="Y227" s="37"/>
      <c r="Z227" s="37"/>
      <c r="AA227" s="37"/>
      <c r="AB227" s="37"/>
      <c r="AC227" s="37"/>
    </row>
    <row r="228" spans="1:29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37"/>
      <c r="Y228" s="37"/>
      <c r="Z228" s="37"/>
      <c r="AA228" s="37"/>
      <c r="AB228" s="37"/>
      <c r="AC228" s="37"/>
    </row>
    <row r="229" spans="1: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37"/>
      <c r="Y229" s="37"/>
      <c r="Z229" s="37"/>
      <c r="AA229" s="37"/>
      <c r="AB229" s="37"/>
      <c r="AC229" s="37"/>
    </row>
    <row r="230" spans="1:29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37"/>
      <c r="Y230" s="37"/>
      <c r="Z230" s="37"/>
      <c r="AA230" s="37"/>
      <c r="AB230" s="37"/>
      <c r="AC230" s="37"/>
    </row>
    <row r="231" spans="1:29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37"/>
      <c r="Y231" s="37"/>
      <c r="Z231" s="37"/>
      <c r="AA231" s="37"/>
      <c r="AB231" s="37"/>
      <c r="AC231" s="37"/>
    </row>
    <row r="232" spans="1:29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37"/>
      <c r="Y232" s="37"/>
      <c r="Z232" s="37"/>
      <c r="AA232" s="37"/>
      <c r="AB232" s="37"/>
      <c r="AC232" s="37"/>
    </row>
    <row r="233" spans="1:29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37"/>
      <c r="Y233" s="37"/>
      <c r="Z233" s="37"/>
      <c r="AA233" s="37"/>
      <c r="AB233" s="37"/>
      <c r="AC233" s="37"/>
    </row>
    <row r="234" spans="1:29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37"/>
      <c r="Y234" s="37"/>
      <c r="Z234" s="37"/>
      <c r="AA234" s="37"/>
      <c r="AB234" s="37"/>
      <c r="AC234" s="37"/>
    </row>
    <row r="235" spans="1:29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37"/>
      <c r="Y235" s="37"/>
      <c r="Z235" s="37"/>
      <c r="AA235" s="37"/>
      <c r="AB235" s="37"/>
      <c r="AC235" s="37"/>
    </row>
    <row r="236" spans="1:29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37"/>
      <c r="Y236" s="37"/>
      <c r="Z236" s="37"/>
      <c r="AA236" s="37"/>
      <c r="AB236" s="37"/>
      <c r="AC236" s="37"/>
    </row>
    <row r="237" spans="1:29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37"/>
      <c r="Y237" s="37"/>
      <c r="Z237" s="37"/>
      <c r="AA237" s="37"/>
      <c r="AB237" s="37"/>
      <c r="AC237" s="37"/>
    </row>
    <row r="238" spans="1:29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</row>
    <row r="239" spans="1:2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</row>
    <row r="240" spans="1:29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</row>
    <row r="241" spans="1:29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</row>
    <row r="242" spans="1:29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</row>
    <row r="243" spans="1:29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</row>
    <row r="244" spans="1:29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</row>
    <row r="245" spans="1:29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</row>
    <row r="246" spans="1:29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</row>
    <row r="247" spans="1:29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</row>
    <row r="248" spans="1:29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</row>
    <row r="249" spans="1:2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</row>
    <row r="250" spans="1:29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</row>
    <row r="251" spans="1:29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</row>
    <row r="252" spans="1:29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</row>
    <row r="253" spans="1:29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</row>
    <row r="254" spans="1:29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</row>
    <row r="255" spans="1:29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</row>
    <row r="256" spans="1:29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</row>
    <row r="257" spans="1:29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</row>
    <row r="258" spans="1:29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</row>
    <row r="259" spans="1:2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</row>
    <row r="260" spans="1:29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</row>
    <row r="261" spans="1:29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</row>
    <row r="262" spans="1:29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</row>
    <row r="263" spans="1:29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</row>
    <row r="264" spans="1:29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</row>
    <row r="265" spans="1:29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</row>
    <row r="266" spans="1:29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</row>
    <row r="267" spans="1:29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</row>
    <row r="268" spans="1:29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</row>
    <row r="269" spans="1:2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</row>
    <row r="270" spans="1:29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</row>
    <row r="271" spans="1:29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</row>
    <row r="272" spans="1:29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</row>
    <row r="273" spans="1:29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</row>
    <row r="274" spans="1:29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</row>
    <row r="275" spans="1:29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</row>
    <row r="276" spans="1:29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</row>
    <row r="277" spans="1:29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</row>
    <row r="278" spans="1:29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</row>
    <row r="279" spans="1:2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</row>
    <row r="280" spans="1:29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</row>
    <row r="281" spans="1:29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</row>
    <row r="282" spans="1:29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</row>
    <row r="283" spans="1:29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</row>
    <row r="284" spans="1:29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</row>
    <row r="285" spans="1:29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</row>
    <row r="286" spans="1:29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</row>
    <row r="287" spans="1:29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</row>
    <row r="288" spans="1:29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</row>
    <row r="289" spans="1:2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</row>
    <row r="290" spans="1:29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</row>
    <row r="291" spans="1:29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</row>
    <row r="292" spans="1:29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</row>
    <row r="293" spans="1:29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</row>
    <row r="294" spans="1:29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</row>
    <row r="295" spans="1:29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</row>
    <row r="296" spans="1:29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</row>
    <row r="297" spans="1:29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</row>
    <row r="298" spans="1:29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</row>
    <row r="299" spans="1:2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</row>
    <row r="300" spans="1:29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</row>
    <row r="301" spans="1:29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</row>
    <row r="302" spans="1:29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</row>
    <row r="303" spans="1:29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</row>
    <row r="304" spans="1:29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</row>
    <row r="305" spans="1:29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</row>
    <row r="306" spans="1:29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</row>
    <row r="307" spans="1:29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</row>
    <row r="308" spans="1:29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</row>
    <row r="309" spans="1:2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</row>
    <row r="310" spans="1:29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</row>
    <row r="311" spans="1:29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</row>
    <row r="312" spans="1:29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</row>
    <row r="313" spans="1:29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</row>
    <row r="314" spans="1:29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</row>
    <row r="315" spans="1:29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</row>
    <row r="316" spans="1:29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</row>
    <row r="317" spans="1:29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</row>
    <row r="318" spans="1:29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</row>
    <row r="319" spans="1:2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</row>
    <row r="320" spans="1:29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</row>
    <row r="321" spans="1:29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</row>
    <row r="322" spans="1:29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</row>
    <row r="323" spans="1:29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</row>
    <row r="324" spans="1:29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</row>
    <row r="325" spans="1:29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</row>
    <row r="326" spans="1:29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</row>
    <row r="327" spans="1:29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</row>
    <row r="328" spans="1:29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</row>
    <row r="329" spans="1: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</row>
    <row r="330" spans="1:29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</row>
    <row r="331" spans="1:29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</row>
    <row r="332" spans="1:29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</row>
    <row r="333" spans="1:29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</row>
    <row r="334" spans="1:29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</row>
    <row r="335" spans="1:29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</row>
    <row r="336" spans="1:29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</row>
    <row r="337" spans="1:29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</row>
    <row r="338" spans="1:29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</row>
    <row r="339" spans="1:2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</row>
    <row r="340" spans="1:29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</row>
    <row r="341" spans="1:29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</row>
    <row r="342" spans="1:29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</row>
    <row r="343" spans="1:29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</row>
    <row r="344" spans="1:29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</row>
    <row r="345" spans="1:29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</row>
    <row r="346" spans="1:29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</row>
    <row r="347" spans="1:29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</row>
    <row r="348" spans="1:29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</row>
    <row r="349" spans="1:2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</row>
    <row r="350" spans="1:29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</row>
    <row r="351" spans="1:29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</row>
    <row r="352" spans="1:29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</row>
    <row r="353" spans="1:29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</row>
    <row r="354" spans="1:29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</row>
    <row r="355" spans="1:29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</row>
    <row r="356" spans="1:29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</row>
    <row r="357" spans="1:29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</row>
    <row r="358" spans="1:29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</row>
    <row r="359" spans="1:2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</row>
    <row r="360" spans="1:29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</row>
    <row r="361" spans="1:29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</row>
    <row r="362" spans="1:29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</row>
    <row r="363" spans="1:29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</row>
    <row r="364" spans="1:29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</row>
    <row r="365" spans="1:29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</row>
    <row r="366" spans="1:29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</row>
    <row r="367" spans="1:29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</row>
    <row r="368" spans="1:29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</row>
    <row r="369" spans="1:2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</row>
    <row r="370" spans="1:29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</row>
    <row r="371" spans="1:29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</row>
    <row r="372" spans="1:29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</row>
    <row r="373" spans="1:29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</row>
    <row r="374" spans="1:29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</row>
    <row r="375" spans="1:29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</row>
    <row r="376" spans="1:29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</row>
    <row r="377" spans="1:29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</row>
    <row r="378" spans="1:29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</row>
    <row r="379" spans="1:2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</row>
    <row r="380" spans="1:29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</row>
    <row r="381" spans="1:29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</row>
    <row r="382" spans="1:29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</row>
    <row r="383" spans="1:29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</row>
    <row r="384" spans="1:29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</row>
    <row r="385" spans="1:29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</row>
    <row r="386" spans="1:29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</row>
    <row r="387" spans="1:29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</row>
    <row r="388" spans="1:29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</row>
    <row r="389" spans="1:2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</row>
    <row r="390" spans="1:29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</row>
    <row r="391" spans="1:29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</row>
    <row r="392" spans="1:29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</row>
    <row r="393" spans="1:29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</row>
    <row r="394" spans="1:29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</row>
    <row r="395" spans="1:29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</row>
    <row r="396" spans="1:29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</row>
    <row r="397" spans="1:29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</row>
    <row r="398" spans="1:29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</row>
    <row r="399" spans="1:2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</row>
    <row r="400" spans="1:29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</row>
    <row r="401" spans="1:29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</row>
    <row r="402" spans="1:29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</row>
    <row r="403" spans="1:29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</row>
    <row r="404" spans="1:29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</row>
    <row r="405" spans="1:29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</row>
    <row r="406" spans="1:29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</row>
    <row r="407" spans="1:29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</row>
    <row r="408" spans="1:29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</row>
    <row r="409" spans="1:2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</row>
    <row r="410" spans="1:29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</row>
    <row r="411" spans="1:29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</row>
    <row r="412" spans="1:29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</row>
    <row r="413" spans="1:29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</row>
    <row r="414" spans="1:29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</row>
    <row r="415" spans="1:29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</row>
    <row r="416" spans="1:29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</row>
    <row r="417" spans="1:29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</row>
    <row r="418" spans="1:29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</row>
    <row r="419" spans="1:2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</row>
    <row r="420" spans="1:29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</row>
    <row r="421" spans="1:29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</row>
    <row r="422" spans="1:29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</row>
    <row r="423" spans="1:29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</row>
    <row r="424" spans="1:29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</row>
    <row r="425" spans="1:29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</row>
    <row r="426" spans="1:29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</row>
    <row r="427" spans="1:29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</row>
    <row r="428" spans="1:29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</row>
    <row r="429" spans="1: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</row>
    <row r="430" spans="1:29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</row>
    <row r="431" spans="1:29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</row>
    <row r="432" spans="1:29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</row>
    <row r="433" spans="1:29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</row>
    <row r="434" spans="1:29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</row>
    <row r="435" spans="1:29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</row>
    <row r="436" spans="1:29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</row>
    <row r="437" spans="1:29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</row>
    <row r="438" spans="1:29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</row>
    <row r="439" spans="1:2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</row>
    <row r="440" spans="1:29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</row>
    <row r="441" spans="1:29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</row>
    <row r="442" spans="1:29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</row>
    <row r="443" spans="1:29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</row>
    <row r="444" spans="1:29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</row>
    <row r="445" spans="1:29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</row>
    <row r="446" spans="1:29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</row>
    <row r="447" spans="1:29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</row>
    <row r="448" spans="1:29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</row>
    <row r="449" spans="1:2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</row>
    <row r="450" spans="1:29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</row>
    <row r="451" spans="1:29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</row>
    <row r="452" spans="1:29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</row>
    <row r="453" spans="1:29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</row>
    <row r="454" spans="1:29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</row>
    <row r="455" spans="1:29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</row>
    <row r="456" spans="1:29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</row>
    <row r="457" spans="1:29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</row>
    <row r="458" spans="1:29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</row>
    <row r="459" spans="1:2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</row>
    <row r="460" spans="1:29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</row>
    <row r="461" spans="1:29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</row>
    <row r="462" spans="1:29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</row>
    <row r="463" spans="1:29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</row>
    <row r="464" spans="1:29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</row>
    <row r="465" spans="1:29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</row>
    <row r="466" spans="1:29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</row>
    <row r="467" spans="1:29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</row>
    <row r="468" spans="1:29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</row>
    <row r="469" spans="1:2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</row>
    <row r="470" spans="1:29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</row>
    <row r="471" spans="1:29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</row>
    <row r="472" spans="1:29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</row>
    <row r="473" spans="1:29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</row>
    <row r="474" spans="1:29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</row>
    <row r="475" spans="1:29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</row>
    <row r="476" spans="1:29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</row>
    <row r="477" spans="1:29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</row>
    <row r="478" spans="1:29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</row>
    <row r="479" spans="1:2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</row>
    <row r="480" spans="1:29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</row>
    <row r="481" spans="1:29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</row>
    <row r="482" spans="1:29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</row>
    <row r="483" spans="1:29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</row>
    <row r="484" spans="1:29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</row>
    <row r="485" spans="1:29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</row>
    <row r="486" spans="1:29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</row>
    <row r="487" spans="1:29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</row>
    <row r="488" spans="1:29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</row>
    <row r="489" spans="1:2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</row>
    <row r="490" spans="1:29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</row>
    <row r="491" spans="1:29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</row>
    <row r="492" spans="1:29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</row>
    <row r="493" spans="1:29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</row>
    <row r="494" spans="1:29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</row>
    <row r="495" spans="1:29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</row>
    <row r="496" spans="1:29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</row>
    <row r="497" spans="1:29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</row>
    <row r="498" spans="1:29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</row>
    <row r="499" spans="1:2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</row>
    <row r="500" spans="1:29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</row>
    <row r="501" spans="1:29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</row>
    <row r="502" spans="1:29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</row>
    <row r="503" spans="1:29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</row>
    <row r="504" spans="1:29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</row>
    <row r="505" spans="1:29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</row>
    <row r="506" spans="1:29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</row>
    <row r="507" spans="1:29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</row>
    <row r="508" spans="1:29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</row>
    <row r="509" spans="1:2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</row>
    <row r="510" spans="1:29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</row>
    <row r="511" spans="1:29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</row>
    <row r="512" spans="1:29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</row>
  </sheetData>
  <autoFilter ref="A5:AC102">
    <sortState ref="A6:AC123">
      <sortCondition ref="A5:A123"/>
    </sortState>
  </autoFilter>
  <mergeCells count="3">
    <mergeCell ref="M4:Q4"/>
    <mergeCell ref="R4:S4"/>
    <mergeCell ref="T4:U4"/>
  </mergeCells>
  <conditionalFormatting sqref="R4 T4 J1:U3 J4:M4 J84:U84 J5:U80 J86:U1048576">
    <cfRule type="containsText" dxfId="75" priority="40" operator="containsText" text="partenaire">
      <formula>NOT(ISERROR(SEARCH("partenaire",J1)))</formula>
    </cfRule>
    <cfRule type="containsText" dxfId="74" priority="41" operator="containsText" text="CCI">
      <formula>NOT(ISERROR(SEARCH("CCI",J1)))</formula>
    </cfRule>
    <cfRule type="containsText" dxfId="73" priority="42" operator="containsText" text="entreprise">
      <formula>NOT(ISERROR(SEARCH("entreprise",J1)))</formula>
    </cfRule>
  </conditionalFormatting>
  <conditionalFormatting sqref="I7:I63 I67:I76 I81:I181 C6:D100">
    <cfRule type="containsBlanks" dxfId="72" priority="39">
      <formula>LEN(TRIM(C6))=0</formula>
    </cfRule>
  </conditionalFormatting>
  <conditionalFormatting sqref="I64">
    <cfRule type="containsBlanks" dxfId="71" priority="35">
      <formula>LEN(TRIM(I64))=0</formula>
    </cfRule>
  </conditionalFormatting>
  <conditionalFormatting sqref="I65">
    <cfRule type="containsBlanks" dxfId="70" priority="34">
      <formula>LEN(TRIM(I65))=0</formula>
    </cfRule>
  </conditionalFormatting>
  <conditionalFormatting sqref="I66">
    <cfRule type="containsBlanks" dxfId="69" priority="27">
      <formula>LEN(TRIM(I66))=0</formula>
    </cfRule>
  </conditionalFormatting>
  <conditionalFormatting sqref="I77">
    <cfRule type="containsBlanks" dxfId="68" priority="23">
      <formula>LEN(TRIM(I77))=0</formula>
    </cfRule>
  </conditionalFormatting>
  <conditionalFormatting sqref="I78:I80">
    <cfRule type="containsBlanks" dxfId="67" priority="19">
      <formula>LEN(TRIM(I78))=0</formula>
    </cfRule>
  </conditionalFormatting>
  <conditionalFormatting sqref="J81:U82">
    <cfRule type="containsText" dxfId="66" priority="17" operator="containsText" text="CCI">
      <formula>NOT(ISERROR(SEARCH("CCI",J81)))</formula>
    </cfRule>
    <cfRule type="containsText" dxfId="65" priority="18" operator="containsText" text="entreprise">
      <formula>NOT(ISERROR(SEARCH("entreprise",J81)))</formula>
    </cfRule>
  </conditionalFormatting>
  <conditionalFormatting sqref="I83">
    <cfRule type="containsBlanks" dxfId="64" priority="11">
      <formula>LEN(TRIM(I83))=0</formula>
    </cfRule>
  </conditionalFormatting>
  <conditionalFormatting sqref="I84">
    <cfRule type="containsBlanks" dxfId="63" priority="7">
      <formula>LEN(TRIM(I84))=0</formula>
    </cfRule>
  </conditionalFormatting>
  <conditionalFormatting sqref="C102:D201">
    <cfRule type="containsBlanks" dxfId="62" priority="6">
      <formula>LEN(TRIM(C102))=0</formula>
    </cfRule>
  </conditionalFormatting>
  <conditionalFormatting sqref="R4 T4 J1:U3 J4:M4 J5:U1048576">
    <cfRule type="containsText" dxfId="61" priority="2" operator="containsText" text="industrie">
      <formula>NOT(ISERROR(SEARCH("industrie",J1)))</formula>
    </cfRule>
  </conditionalFormatting>
  <conditionalFormatting sqref="A8:B183">
    <cfRule type="cellIs" dxfId="60" priority="43" operator="greaterThanOrEqual">
      <formula>$D$1</formula>
    </cfRule>
  </conditionalFormatting>
  <conditionalFormatting sqref="A85:B85">
    <cfRule type="cellIs" dxfId="59" priority="44" operator="greaterThan">
      <formula>$D$1</formula>
    </cfRule>
  </conditionalFormatting>
  <conditionalFormatting sqref="X184">
    <cfRule type="containsText" dxfId="58" priority="3" operator="containsText" text="partenaire">
      <formula>NOT(ISERROR(SEARCH("partenaire",X184)))</formula>
    </cfRule>
    <cfRule type="containsText" dxfId="57" priority="4" operator="containsText" text="CCI">
      <formula>NOT(ISERROR(SEARCH("CCI",X184)))</formula>
    </cfRule>
    <cfRule type="containsText" dxfId="56" priority="5" operator="containsText" text="entreprise">
      <formula>NOT(ISERROR(SEARCH("entreprise",X184)))</formula>
    </cfRule>
  </conditionalFormatting>
  <conditionalFormatting sqref="J81:U181">
    <cfRule type="containsText" dxfId="55" priority="16" operator="containsText" text="partenaire">
      <formula>NOT(ISERROR(SEARCH("partenaire",J81)))</formula>
    </cfRule>
  </conditionalFormatting>
  <conditionalFormatting sqref="K6:W144">
    <cfRule type="notContainsBlanks" dxfId="54" priority="1">
      <formula>LEN(TRIM(K6))&gt;0</formula>
    </cfRule>
  </conditionalFormatting>
  <hyperlinks>
    <hyperlink ref="AC60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workbookViewId="0">
      <pane xSplit="1" ySplit="6" topLeftCell="N7" activePane="bottomRight" state="frozen"/>
      <selection pane="topRight" activeCell="B1" sqref="B1"/>
      <selection pane="bottomLeft" activeCell="A7" sqref="A7"/>
      <selection pane="bottomRight" activeCell="A25" sqref="A25"/>
    </sheetView>
  </sheetViews>
  <sheetFormatPr baseColWidth="10" defaultRowHeight="15.75"/>
  <cols>
    <col min="1" max="1" width="34" style="13" customWidth="1"/>
    <col min="2" max="2" width="13.625" style="13" customWidth="1"/>
    <col min="3" max="3" width="13.5" style="13" customWidth="1"/>
    <col min="4" max="4" width="12.125" customWidth="1"/>
    <col min="5" max="5" width="35.125" style="13" customWidth="1"/>
    <col min="6" max="6" width="11.375" style="13" customWidth="1"/>
    <col min="7" max="7" width="10.125" style="13" bestFit="1" customWidth="1"/>
    <col min="8" max="9" width="12.125" style="13" customWidth="1"/>
    <col min="10" max="10" width="11.625" style="13" customWidth="1"/>
    <col min="11" max="11" width="14.125" bestFit="1" customWidth="1"/>
    <col min="12" max="12" width="18" bestFit="1" customWidth="1"/>
    <col min="13" max="13" width="16.875" bestFit="1" customWidth="1"/>
    <col min="14" max="14" width="16.875" customWidth="1"/>
    <col min="15" max="15" width="14.875" customWidth="1"/>
    <col min="16" max="16" width="16" bestFit="1" customWidth="1"/>
    <col min="18" max="18" width="24.875" bestFit="1" customWidth="1"/>
    <col min="19" max="19" width="26.125" bestFit="1" customWidth="1"/>
    <col min="20" max="20" width="12.125" bestFit="1" customWidth="1"/>
    <col min="22" max="22" width="13.375" customWidth="1"/>
    <col min="23" max="23" width="20.5" customWidth="1"/>
    <col min="24" max="24" width="14.625" customWidth="1"/>
    <col min="25" max="25" width="15.5" customWidth="1"/>
    <col min="26" max="26" width="56.625" bestFit="1" customWidth="1"/>
    <col min="27" max="27" width="13.375" customWidth="1"/>
  </cols>
  <sheetData>
    <row r="1" spans="1:26">
      <c r="A1" s="1" t="s">
        <v>250</v>
      </c>
      <c r="B1"/>
      <c r="C1" s="10" t="s">
        <v>129</v>
      </c>
      <c r="D1" s="9">
        <f ca="1">TODAY()</f>
        <v>41990</v>
      </c>
      <c r="E1"/>
      <c r="F1" s="10"/>
      <c r="G1" s="7"/>
    </row>
    <row r="2" spans="1:26">
      <c r="A2" s="1" t="s">
        <v>309</v>
      </c>
      <c r="B2"/>
      <c r="C2" s="10" t="s">
        <v>0</v>
      </c>
      <c r="D2" s="7">
        <v>41897</v>
      </c>
      <c r="E2" s="29" t="str">
        <f ca="1">IF(D1-D2&gt;0,"PENSER A FAIRE LA MISE A JOUR","Fichier à jour")</f>
        <v>PENSER A FAIRE LA MISE A JOUR</v>
      </c>
    </row>
    <row r="4" spans="1:26" ht="15" customHeight="1">
      <c r="A4" s="66" t="s">
        <v>161</v>
      </c>
      <c r="B4" s="66" t="s">
        <v>169</v>
      </c>
      <c r="C4" s="66" t="s">
        <v>168</v>
      </c>
      <c r="D4" s="66" t="s">
        <v>171</v>
      </c>
      <c r="E4" s="66" t="s">
        <v>3</v>
      </c>
      <c r="F4" s="73" t="s">
        <v>201</v>
      </c>
      <c r="G4" s="74"/>
      <c r="H4" s="74"/>
      <c r="I4" s="74"/>
      <c r="J4" s="75"/>
      <c r="K4" s="70" t="s">
        <v>162</v>
      </c>
      <c r="L4" s="71"/>
      <c r="M4" s="71"/>
      <c r="N4" s="71"/>
      <c r="O4" s="71"/>
      <c r="P4" s="71"/>
      <c r="Q4" s="71"/>
      <c r="R4" s="71"/>
      <c r="S4" s="71"/>
      <c r="T4" s="71"/>
      <c r="U4" s="72"/>
      <c r="V4" s="66" t="s">
        <v>202</v>
      </c>
      <c r="W4" s="66" t="s">
        <v>7</v>
      </c>
      <c r="X4" s="66" t="s">
        <v>203</v>
      </c>
      <c r="Y4" s="66" t="s">
        <v>181</v>
      </c>
      <c r="Z4" s="67" t="s">
        <v>229</v>
      </c>
    </row>
    <row r="5" spans="1:26">
      <c r="A5" s="66"/>
      <c r="B5" s="66"/>
      <c r="C5" s="66"/>
      <c r="D5" s="66"/>
      <c r="E5" s="66"/>
      <c r="F5" s="76" t="s">
        <v>212</v>
      </c>
      <c r="G5" s="76"/>
      <c r="H5" s="76"/>
      <c r="I5" s="73" t="s">
        <v>213</v>
      </c>
      <c r="J5" s="75"/>
      <c r="K5" s="22"/>
      <c r="L5" s="23"/>
      <c r="M5" s="23"/>
      <c r="N5" s="23"/>
      <c r="O5" s="23"/>
      <c r="P5" s="23"/>
      <c r="Q5" s="23"/>
      <c r="R5" s="23"/>
      <c r="S5" s="23"/>
      <c r="T5" s="23"/>
      <c r="U5" s="24"/>
      <c r="V5" s="66"/>
      <c r="W5" s="66"/>
      <c r="X5" s="66"/>
      <c r="Y5" s="66"/>
      <c r="Z5" s="68"/>
    </row>
    <row r="6" spans="1:26" s="1" customFormat="1" ht="31.5">
      <c r="A6" s="66"/>
      <c r="B6" s="66"/>
      <c r="C6" s="66"/>
      <c r="D6" s="66"/>
      <c r="E6" s="66"/>
      <c r="F6" s="25" t="s">
        <v>87</v>
      </c>
      <c r="G6" s="25" t="s">
        <v>149</v>
      </c>
      <c r="H6" s="25" t="s">
        <v>420</v>
      </c>
      <c r="I6" s="25" t="s">
        <v>206</v>
      </c>
      <c r="J6" s="25" t="s">
        <v>198</v>
      </c>
      <c r="K6" s="26" t="s">
        <v>163</v>
      </c>
      <c r="L6" s="26" t="s">
        <v>164</v>
      </c>
      <c r="M6" s="26" t="s">
        <v>165</v>
      </c>
      <c r="N6" s="26" t="s">
        <v>214</v>
      </c>
      <c r="O6" s="26" t="s">
        <v>391</v>
      </c>
      <c r="P6" s="26" t="s">
        <v>215</v>
      </c>
      <c r="Q6" s="26" t="s">
        <v>166</v>
      </c>
      <c r="R6" s="26" t="s">
        <v>188</v>
      </c>
      <c r="S6" s="26" t="s">
        <v>189</v>
      </c>
      <c r="T6" s="26" t="s">
        <v>193</v>
      </c>
      <c r="U6" s="26" t="s">
        <v>167</v>
      </c>
      <c r="V6" s="66"/>
      <c r="W6" s="66"/>
      <c r="X6" s="66"/>
      <c r="Y6" s="66"/>
      <c r="Z6" s="69"/>
    </row>
    <row r="7" spans="1:26">
      <c r="A7" s="15"/>
      <c r="B7" s="14"/>
      <c r="C7" s="14"/>
      <c r="D7" s="14"/>
      <c r="E7" s="15"/>
      <c r="F7" s="15"/>
      <c r="G7" s="15"/>
      <c r="H7" s="15"/>
      <c r="I7" s="15"/>
      <c r="J7" s="15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27"/>
      <c r="Y7" s="14">
        <f>C7-B7</f>
        <v>0</v>
      </c>
      <c r="Z7" s="14"/>
    </row>
    <row r="8" spans="1:26">
      <c r="A8" s="16" t="s">
        <v>173</v>
      </c>
      <c r="B8" s="14"/>
      <c r="C8" s="14"/>
      <c r="D8" s="17" t="s">
        <v>87</v>
      </c>
      <c r="E8" s="15" t="s">
        <v>174</v>
      </c>
      <c r="F8" s="15" t="s">
        <v>191</v>
      </c>
      <c r="G8" s="15"/>
      <c r="H8" s="15"/>
      <c r="I8" s="15"/>
      <c r="J8" s="15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27"/>
      <c r="Y8" s="14">
        <f t="shared" ref="Y8:Y42" si="0">C8-B8</f>
        <v>0</v>
      </c>
      <c r="Z8" s="14"/>
    </row>
    <row r="9" spans="1:26">
      <c r="A9" s="16" t="s">
        <v>175</v>
      </c>
      <c r="B9" s="14"/>
      <c r="C9" s="14"/>
      <c r="D9" s="17" t="s">
        <v>172</v>
      </c>
      <c r="E9" s="15"/>
      <c r="F9" s="15" t="s">
        <v>191</v>
      </c>
      <c r="G9" s="15"/>
      <c r="H9" s="15"/>
      <c r="I9" s="15"/>
      <c r="J9" s="15"/>
      <c r="K9" s="14"/>
      <c r="L9" s="14"/>
      <c r="M9" s="14" t="s">
        <v>225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27"/>
      <c r="Y9" s="14">
        <f t="shared" si="0"/>
        <v>0</v>
      </c>
      <c r="Z9" s="14"/>
    </row>
    <row r="10" spans="1:26">
      <c r="A10" s="16" t="s">
        <v>170</v>
      </c>
      <c r="B10" s="14"/>
      <c r="C10" s="14"/>
      <c r="D10" s="17" t="s">
        <v>92</v>
      </c>
      <c r="E10" s="15" t="s">
        <v>196</v>
      </c>
      <c r="F10" s="15" t="s">
        <v>191</v>
      </c>
      <c r="G10" s="15" t="s">
        <v>191</v>
      </c>
      <c r="H10" s="15" t="s">
        <v>208</v>
      </c>
      <c r="I10" s="15"/>
      <c r="J10" s="15"/>
      <c r="K10" s="14"/>
      <c r="L10" s="14" t="s">
        <v>191</v>
      </c>
      <c r="M10" s="14" t="s">
        <v>191</v>
      </c>
      <c r="N10" s="14"/>
      <c r="O10" s="14"/>
      <c r="P10" s="14"/>
      <c r="Q10" s="14"/>
      <c r="R10" s="14"/>
      <c r="S10" s="14" t="s">
        <v>191</v>
      </c>
      <c r="T10" s="14"/>
      <c r="U10" s="14"/>
      <c r="V10" s="14"/>
      <c r="W10" s="14" t="s">
        <v>170</v>
      </c>
      <c r="X10" s="27"/>
      <c r="Y10" s="14">
        <f t="shared" si="0"/>
        <v>0</v>
      </c>
      <c r="Z10" s="14"/>
    </row>
    <row r="11" spans="1:26">
      <c r="A11" s="16" t="s">
        <v>170</v>
      </c>
      <c r="B11" s="14"/>
      <c r="C11" s="14"/>
      <c r="D11" s="17" t="s">
        <v>92</v>
      </c>
      <c r="E11" s="15" t="s">
        <v>197</v>
      </c>
      <c r="F11" s="15" t="s">
        <v>191</v>
      </c>
      <c r="G11" s="15"/>
      <c r="H11" s="15"/>
      <c r="I11" s="15"/>
      <c r="J11" s="15"/>
      <c r="K11" s="14"/>
      <c r="L11" s="14" t="s">
        <v>191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 t="s">
        <v>170</v>
      </c>
      <c r="X11" s="27"/>
      <c r="Y11" s="14">
        <f t="shared" si="0"/>
        <v>0</v>
      </c>
      <c r="Z11" s="14"/>
    </row>
    <row r="12" spans="1:26">
      <c r="A12" s="16" t="s">
        <v>190</v>
      </c>
      <c r="B12" s="14"/>
      <c r="C12" s="14"/>
      <c r="D12" s="17" t="s">
        <v>149</v>
      </c>
      <c r="E12" s="15" t="s">
        <v>185</v>
      </c>
      <c r="F12" s="15"/>
      <c r="G12" s="15" t="s">
        <v>191</v>
      </c>
      <c r="H12" s="15"/>
      <c r="I12" s="15"/>
      <c r="J12" s="15"/>
      <c r="K12" s="14"/>
      <c r="L12" s="14"/>
      <c r="M12" s="14" t="s">
        <v>191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27"/>
      <c r="Y12" s="14">
        <f t="shared" si="0"/>
        <v>0</v>
      </c>
      <c r="Z12" s="14"/>
    </row>
    <row r="13" spans="1:26">
      <c r="A13" s="16" t="s">
        <v>106</v>
      </c>
      <c r="B13" s="14"/>
      <c r="C13" s="14"/>
      <c r="D13" s="17" t="s">
        <v>194</v>
      </c>
      <c r="E13" s="15" t="s">
        <v>211</v>
      </c>
      <c r="F13" s="15" t="s">
        <v>191</v>
      </c>
      <c r="G13" s="15" t="s">
        <v>191</v>
      </c>
      <c r="H13" s="15"/>
      <c r="I13" s="15"/>
      <c r="J13" s="15"/>
      <c r="K13" s="14" t="s">
        <v>191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 t="s">
        <v>106</v>
      </c>
      <c r="X13" s="27"/>
      <c r="Y13" s="14">
        <f t="shared" si="0"/>
        <v>0</v>
      </c>
      <c r="Z13" s="14"/>
    </row>
    <row r="14" spans="1:26">
      <c r="A14" s="16" t="s">
        <v>204</v>
      </c>
      <c r="B14" s="14"/>
      <c r="C14" s="14"/>
      <c r="D14" s="17" t="s">
        <v>26</v>
      </c>
      <c r="E14" s="15" t="s">
        <v>205</v>
      </c>
      <c r="F14" s="15" t="s">
        <v>191</v>
      </c>
      <c r="G14" s="15"/>
      <c r="H14" s="15"/>
      <c r="I14" s="15"/>
      <c r="J14" s="15"/>
      <c r="K14" s="14"/>
      <c r="L14" s="14"/>
      <c r="M14" s="14" t="s">
        <v>191</v>
      </c>
      <c r="N14" s="14"/>
      <c r="O14" s="14"/>
      <c r="P14" s="14"/>
      <c r="Q14" s="14" t="s">
        <v>191</v>
      </c>
      <c r="R14" s="14"/>
      <c r="S14" s="14"/>
      <c r="T14" s="14"/>
      <c r="U14" s="14"/>
      <c r="V14" s="14"/>
      <c r="W14" s="14" t="s">
        <v>52</v>
      </c>
      <c r="X14" s="27">
        <v>0</v>
      </c>
      <c r="Y14" s="14">
        <f t="shared" si="0"/>
        <v>0</v>
      </c>
      <c r="Z14" s="14"/>
    </row>
    <row r="15" spans="1:26">
      <c r="A15" s="18" t="s">
        <v>145</v>
      </c>
      <c r="B15" s="14"/>
      <c r="C15" s="14"/>
      <c r="D15" s="17" t="s">
        <v>87</v>
      </c>
      <c r="E15" s="15"/>
      <c r="F15" s="15"/>
      <c r="G15" s="15"/>
      <c r="H15" s="15"/>
      <c r="I15" s="15"/>
      <c r="J15" s="15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 t="s">
        <v>52</v>
      </c>
      <c r="X15" s="27">
        <v>0</v>
      </c>
      <c r="Y15" s="14">
        <f t="shared" si="0"/>
        <v>0</v>
      </c>
      <c r="Z15" s="14"/>
    </row>
    <row r="16" spans="1:26" ht="31.5">
      <c r="A16" s="16" t="s">
        <v>176</v>
      </c>
      <c r="B16" s="14"/>
      <c r="C16" s="14"/>
      <c r="D16" s="17" t="s">
        <v>87</v>
      </c>
      <c r="E16" s="15" t="s">
        <v>192</v>
      </c>
      <c r="F16" s="15" t="s">
        <v>191</v>
      </c>
      <c r="G16" s="15"/>
      <c r="H16" s="15"/>
      <c r="I16" s="15"/>
      <c r="J16" s="15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 t="s">
        <v>52</v>
      </c>
      <c r="X16" s="27">
        <v>0</v>
      </c>
      <c r="Y16" s="14">
        <f t="shared" si="0"/>
        <v>0</v>
      </c>
      <c r="Z16" s="14"/>
    </row>
    <row r="17" spans="1:26" ht="31.5">
      <c r="A17" s="16" t="s">
        <v>177</v>
      </c>
      <c r="B17" s="14"/>
      <c r="C17" s="14"/>
      <c r="D17" s="17" t="s">
        <v>53</v>
      </c>
      <c r="E17" s="15" t="s">
        <v>178</v>
      </c>
      <c r="F17" s="15" t="s">
        <v>191</v>
      </c>
      <c r="G17" s="15" t="s">
        <v>191</v>
      </c>
      <c r="H17" s="15"/>
      <c r="I17" s="15"/>
      <c r="J17" s="15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 t="s">
        <v>52</v>
      </c>
      <c r="X17" s="27">
        <v>0</v>
      </c>
      <c r="Y17" s="14">
        <f t="shared" si="0"/>
        <v>0</v>
      </c>
      <c r="Z17" s="14"/>
    </row>
    <row r="18" spans="1:26" ht="47.25">
      <c r="A18" s="16" t="s">
        <v>180</v>
      </c>
      <c r="B18" s="14"/>
      <c r="C18" s="14"/>
      <c r="D18" s="17" t="s">
        <v>87</v>
      </c>
      <c r="E18" s="15" t="s">
        <v>179</v>
      </c>
      <c r="F18" s="15"/>
      <c r="G18" s="15"/>
      <c r="H18" s="15"/>
      <c r="I18" s="15"/>
      <c r="J18" s="15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 t="s">
        <v>52</v>
      </c>
      <c r="X18" s="27">
        <v>0</v>
      </c>
      <c r="Y18" s="14">
        <f t="shared" si="0"/>
        <v>0</v>
      </c>
      <c r="Z18" s="14"/>
    </row>
    <row r="19" spans="1:26">
      <c r="A19" s="16" t="s">
        <v>186</v>
      </c>
      <c r="B19" s="14"/>
      <c r="C19" s="14"/>
      <c r="D19" s="17" t="s">
        <v>92</v>
      </c>
      <c r="E19" s="15" t="s">
        <v>187</v>
      </c>
      <c r="F19" s="15"/>
      <c r="G19" s="15"/>
      <c r="H19" s="15" t="s">
        <v>209</v>
      </c>
      <c r="I19" s="15"/>
      <c r="J19" s="15" t="s">
        <v>207</v>
      </c>
      <c r="K19" s="14"/>
      <c r="L19" s="14"/>
      <c r="M19" s="14"/>
      <c r="N19" s="14"/>
      <c r="O19" s="14"/>
      <c r="P19" s="14"/>
      <c r="Q19" s="14"/>
      <c r="R19" s="14"/>
      <c r="S19" s="14"/>
      <c r="T19" s="14" t="s">
        <v>191</v>
      </c>
      <c r="U19" s="14"/>
      <c r="V19" s="14"/>
      <c r="W19" s="14" t="s">
        <v>106</v>
      </c>
      <c r="X19" s="27"/>
      <c r="Y19" s="14">
        <f t="shared" si="0"/>
        <v>0</v>
      </c>
      <c r="Z19" s="14"/>
    </row>
    <row r="20" spans="1:26">
      <c r="A20" s="16" t="s">
        <v>186</v>
      </c>
      <c r="B20" s="14"/>
      <c r="C20" s="14"/>
      <c r="D20" s="17" t="s">
        <v>92</v>
      </c>
      <c r="E20" s="15" t="s">
        <v>216</v>
      </c>
      <c r="F20" s="15"/>
      <c r="G20" s="15"/>
      <c r="H20" s="15"/>
      <c r="I20" s="15"/>
      <c r="J20" s="15"/>
      <c r="K20" s="14" t="s">
        <v>191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27"/>
      <c r="Y20" s="14">
        <f t="shared" si="0"/>
        <v>0</v>
      </c>
      <c r="Z20" s="14"/>
    </row>
    <row r="21" spans="1:26">
      <c r="A21" s="16" t="s">
        <v>228</v>
      </c>
      <c r="B21" s="14"/>
      <c r="C21" s="14"/>
      <c r="D21" s="17" t="s">
        <v>92</v>
      </c>
      <c r="E21" s="16" t="s">
        <v>182</v>
      </c>
      <c r="F21" s="16"/>
      <c r="G21" s="16" t="s">
        <v>191</v>
      </c>
      <c r="H21" s="16"/>
      <c r="I21" s="16"/>
      <c r="J21" s="16"/>
      <c r="K21" s="14"/>
      <c r="L21" s="14"/>
      <c r="M21" s="14" t="s">
        <v>191</v>
      </c>
      <c r="N21" s="14"/>
      <c r="O21" s="14"/>
      <c r="P21" s="14"/>
      <c r="Q21" s="14"/>
      <c r="R21" s="14"/>
      <c r="S21" s="14"/>
      <c r="T21" s="14"/>
      <c r="U21" s="14"/>
      <c r="V21" s="14"/>
      <c r="W21" s="14" t="s">
        <v>231</v>
      </c>
      <c r="X21" s="27">
        <v>0</v>
      </c>
      <c r="Y21" s="14">
        <f t="shared" si="0"/>
        <v>0</v>
      </c>
      <c r="Z21" s="14" t="s">
        <v>230</v>
      </c>
    </row>
    <row r="22" spans="1:26">
      <c r="A22" s="16" t="s">
        <v>199</v>
      </c>
      <c r="B22" s="14"/>
      <c r="C22" s="14"/>
      <c r="D22" s="17" t="s">
        <v>87</v>
      </c>
      <c r="E22" s="16" t="s">
        <v>200</v>
      </c>
      <c r="F22" s="16" t="s">
        <v>191</v>
      </c>
      <c r="G22" s="16"/>
      <c r="H22" s="16" t="s">
        <v>210</v>
      </c>
      <c r="I22" s="16"/>
      <c r="J22" s="16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27"/>
      <c r="Y22" s="14">
        <f t="shared" si="0"/>
        <v>0</v>
      </c>
      <c r="Z22" s="14"/>
    </row>
    <row r="23" spans="1:26">
      <c r="A23" s="15"/>
      <c r="B23" s="14"/>
      <c r="C23" s="14"/>
      <c r="D23" s="14"/>
      <c r="E23" s="15"/>
      <c r="F23" s="15"/>
      <c r="G23" s="15"/>
      <c r="H23" s="15"/>
      <c r="I23" s="15"/>
      <c r="J23" s="15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27"/>
      <c r="Y23" s="14">
        <f t="shared" si="0"/>
        <v>0</v>
      </c>
      <c r="Z23" s="14"/>
    </row>
    <row r="24" spans="1:26">
      <c r="A24" s="19" t="s">
        <v>183</v>
      </c>
      <c r="B24" s="33">
        <v>41904</v>
      </c>
      <c r="C24" s="14"/>
      <c r="D24" s="20" t="s">
        <v>11</v>
      </c>
      <c r="E24" s="19" t="s">
        <v>184</v>
      </c>
      <c r="F24" s="21"/>
      <c r="G24" s="21"/>
      <c r="H24" s="21"/>
      <c r="I24" s="21"/>
      <c r="J24" s="21"/>
      <c r="K24" s="14" t="s">
        <v>191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 t="s">
        <v>195</v>
      </c>
      <c r="X24" s="27"/>
      <c r="Y24" s="14">
        <f t="shared" si="0"/>
        <v>-41904</v>
      </c>
      <c r="Z24" s="14" t="s">
        <v>395</v>
      </c>
    </row>
    <row r="25" spans="1:26">
      <c r="A25" s="15"/>
      <c r="B25" s="14"/>
      <c r="C25" s="14"/>
      <c r="D25" s="14"/>
      <c r="E25" s="15"/>
      <c r="F25" s="15"/>
      <c r="G25" s="15"/>
      <c r="H25" s="15" t="s">
        <v>421</v>
      </c>
      <c r="I25" s="15"/>
      <c r="J25" s="15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27"/>
      <c r="Y25" s="14">
        <f t="shared" si="0"/>
        <v>0</v>
      </c>
      <c r="Z25" s="14"/>
    </row>
    <row r="26" spans="1:26">
      <c r="A26" s="15"/>
      <c r="B26" s="14"/>
      <c r="C26" s="14"/>
      <c r="D26" s="14"/>
      <c r="E26" s="15"/>
      <c r="F26" s="15"/>
      <c r="G26" s="15"/>
      <c r="H26" s="15"/>
      <c r="I26" s="15"/>
      <c r="J26" s="15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7"/>
      <c r="Y26" s="14">
        <f t="shared" si="0"/>
        <v>0</v>
      </c>
      <c r="Z26" s="14"/>
    </row>
    <row r="27" spans="1:26">
      <c r="A27" s="15"/>
      <c r="B27" s="14"/>
      <c r="C27" s="14"/>
      <c r="D27" s="14"/>
      <c r="E27" s="15"/>
      <c r="F27" s="15"/>
      <c r="G27" s="15"/>
      <c r="H27" s="15"/>
      <c r="I27" s="15"/>
      <c r="J27" s="15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27"/>
      <c r="Y27" s="14">
        <f t="shared" si="0"/>
        <v>0</v>
      </c>
      <c r="Z27" s="14"/>
    </row>
    <row r="28" spans="1:26">
      <c r="A28" s="15"/>
      <c r="B28" s="14"/>
      <c r="C28" s="14"/>
      <c r="D28" s="14"/>
      <c r="E28" s="15"/>
      <c r="F28" s="15"/>
      <c r="G28" s="15"/>
      <c r="H28" s="15"/>
      <c r="I28" s="15"/>
      <c r="J28" s="15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27"/>
      <c r="Y28" s="14">
        <f t="shared" si="0"/>
        <v>0</v>
      </c>
      <c r="Z28" s="14"/>
    </row>
    <row r="29" spans="1:26">
      <c r="A29" s="15"/>
      <c r="B29" s="14"/>
      <c r="C29" s="14"/>
      <c r="D29" s="14"/>
      <c r="E29" s="15"/>
      <c r="F29" s="15"/>
      <c r="G29" s="15"/>
      <c r="H29" s="15"/>
      <c r="I29" s="15"/>
      <c r="J29" s="15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27"/>
      <c r="Y29" s="14">
        <f t="shared" si="0"/>
        <v>0</v>
      </c>
      <c r="Z29" s="14"/>
    </row>
    <row r="30" spans="1:26">
      <c r="A30" s="15"/>
      <c r="B30" s="14"/>
      <c r="C30" s="14"/>
      <c r="D30" s="14"/>
      <c r="E30" s="15"/>
      <c r="F30" s="15"/>
      <c r="G30" s="15"/>
      <c r="H30" s="15"/>
      <c r="I30" s="15"/>
      <c r="J30" s="15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27"/>
      <c r="Y30" s="14">
        <f t="shared" si="0"/>
        <v>0</v>
      </c>
      <c r="Z30" s="14"/>
    </row>
    <row r="31" spans="1:26">
      <c r="A31" s="15"/>
      <c r="B31" s="14"/>
      <c r="C31" s="14"/>
      <c r="D31" s="14"/>
      <c r="E31" s="15"/>
      <c r="F31" s="15"/>
      <c r="G31" s="15"/>
      <c r="H31" s="15"/>
      <c r="I31" s="15"/>
      <c r="J31" s="15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27"/>
      <c r="Y31" s="14">
        <f t="shared" si="0"/>
        <v>0</v>
      </c>
      <c r="Z31" s="14"/>
    </row>
    <row r="32" spans="1:26">
      <c r="A32" s="15"/>
      <c r="B32" s="14"/>
      <c r="C32" s="14"/>
      <c r="D32" s="14"/>
      <c r="E32" s="15"/>
      <c r="F32" s="15"/>
      <c r="G32" s="15"/>
      <c r="H32" s="15"/>
      <c r="I32" s="15"/>
      <c r="J32" s="15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27"/>
      <c r="Y32" s="14">
        <f t="shared" si="0"/>
        <v>0</v>
      </c>
      <c r="Z32" s="14"/>
    </row>
    <row r="33" spans="1:26">
      <c r="A33" s="15"/>
      <c r="B33" s="14"/>
      <c r="C33" s="14"/>
      <c r="D33" s="14"/>
      <c r="E33" s="15"/>
      <c r="F33" s="15"/>
      <c r="G33" s="15"/>
      <c r="H33" s="15"/>
      <c r="I33" s="15"/>
      <c r="J33" s="15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27"/>
      <c r="Y33" s="14">
        <f t="shared" si="0"/>
        <v>0</v>
      </c>
      <c r="Z33" s="14"/>
    </row>
    <row r="34" spans="1:26">
      <c r="A34" s="15"/>
      <c r="B34" s="14"/>
      <c r="C34" s="14"/>
      <c r="D34" s="14"/>
      <c r="E34" s="15"/>
      <c r="F34" s="15"/>
      <c r="G34" s="15"/>
      <c r="H34" s="15"/>
      <c r="I34" s="15"/>
      <c r="J34" s="15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27"/>
      <c r="Y34" s="14">
        <f t="shared" si="0"/>
        <v>0</v>
      </c>
      <c r="Z34" s="14"/>
    </row>
    <row r="35" spans="1:26">
      <c r="A35" s="15"/>
      <c r="B35" s="14"/>
      <c r="C35" s="14"/>
      <c r="D35" s="14"/>
      <c r="E35" s="15"/>
      <c r="F35" s="15"/>
      <c r="G35" s="15"/>
      <c r="H35" s="15"/>
      <c r="I35" s="15"/>
      <c r="J35" s="15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27"/>
      <c r="Y35" s="14">
        <f t="shared" si="0"/>
        <v>0</v>
      </c>
      <c r="Z35" s="14"/>
    </row>
    <row r="36" spans="1:26">
      <c r="A36" s="15"/>
      <c r="B36" s="14"/>
      <c r="C36" s="14"/>
      <c r="D36" s="14"/>
      <c r="E36" s="15"/>
      <c r="F36" s="15"/>
      <c r="G36" s="15"/>
      <c r="H36" s="15"/>
      <c r="I36" s="15"/>
      <c r="J36" s="15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27"/>
      <c r="Y36" s="14">
        <f t="shared" si="0"/>
        <v>0</v>
      </c>
      <c r="Z36" s="14"/>
    </row>
    <row r="37" spans="1:26">
      <c r="A37" s="15"/>
      <c r="B37" s="14"/>
      <c r="C37" s="14"/>
      <c r="D37" s="14"/>
      <c r="E37" s="15"/>
      <c r="F37" s="15"/>
      <c r="G37" s="15"/>
      <c r="H37" s="15"/>
      <c r="I37" s="15"/>
      <c r="J37" s="15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27"/>
      <c r="Y37" s="14">
        <f t="shared" si="0"/>
        <v>0</v>
      </c>
      <c r="Z37" s="14"/>
    </row>
    <row r="38" spans="1:26">
      <c r="A38" s="15"/>
      <c r="B38" s="14"/>
      <c r="C38" s="14"/>
      <c r="D38" s="14"/>
      <c r="E38" s="15"/>
      <c r="F38" s="15"/>
      <c r="G38" s="15"/>
      <c r="H38" s="15"/>
      <c r="I38" s="15"/>
      <c r="J38" s="15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27"/>
      <c r="Y38" s="14">
        <f t="shared" si="0"/>
        <v>0</v>
      </c>
      <c r="Z38" s="14"/>
    </row>
    <row r="39" spans="1:26">
      <c r="A39" s="15"/>
      <c r="B39" s="14"/>
      <c r="C39" s="14"/>
      <c r="D39" s="14"/>
      <c r="E39" s="15"/>
      <c r="F39" s="15"/>
      <c r="G39" s="15"/>
      <c r="H39" s="15"/>
      <c r="I39" s="15"/>
      <c r="J39" s="15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27"/>
      <c r="Y39" s="14">
        <f t="shared" si="0"/>
        <v>0</v>
      </c>
      <c r="Z39" s="14"/>
    </row>
    <row r="40" spans="1:26">
      <c r="A40" s="15"/>
      <c r="B40" s="14"/>
      <c r="C40" s="14"/>
      <c r="D40" s="14"/>
      <c r="E40" s="15"/>
      <c r="F40" s="15"/>
      <c r="G40" s="15"/>
      <c r="H40" s="15"/>
      <c r="I40" s="15"/>
      <c r="J40" s="15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27"/>
      <c r="Y40" s="14">
        <f t="shared" si="0"/>
        <v>0</v>
      </c>
      <c r="Z40" s="14"/>
    </row>
    <row r="41" spans="1:26">
      <c r="A41" s="15"/>
      <c r="B41" s="14"/>
      <c r="C41" s="14"/>
      <c r="D41" s="14"/>
      <c r="E41" s="15"/>
      <c r="F41" s="15"/>
      <c r="G41" s="15"/>
      <c r="H41" s="15"/>
      <c r="I41" s="15"/>
      <c r="J41" s="15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27"/>
      <c r="Y41" s="14">
        <f t="shared" si="0"/>
        <v>0</v>
      </c>
      <c r="Z41" s="14"/>
    </row>
    <row r="42" spans="1:26">
      <c r="A42" s="15"/>
      <c r="B42" s="14"/>
      <c r="C42" s="14"/>
      <c r="D42" s="14"/>
      <c r="E42" s="15"/>
      <c r="F42" s="15"/>
      <c r="G42" s="15"/>
      <c r="H42" s="15"/>
      <c r="I42" s="15"/>
      <c r="J42" s="15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27"/>
      <c r="Y42" s="14">
        <f t="shared" si="0"/>
        <v>0</v>
      </c>
      <c r="Z42" s="14"/>
    </row>
  </sheetData>
  <mergeCells count="14">
    <mergeCell ref="A4:A6"/>
    <mergeCell ref="B4:B6"/>
    <mergeCell ref="C4:C6"/>
    <mergeCell ref="Z4:Z6"/>
    <mergeCell ref="K4:U4"/>
    <mergeCell ref="F4:J4"/>
    <mergeCell ref="E4:E6"/>
    <mergeCell ref="D4:D6"/>
    <mergeCell ref="W4:W6"/>
    <mergeCell ref="X4:X6"/>
    <mergeCell ref="Y4:Y6"/>
    <mergeCell ref="V4:V6"/>
    <mergeCell ref="F5:H5"/>
    <mergeCell ref="I5:J5"/>
  </mergeCells>
  <conditionalFormatting sqref="K7:V48">
    <cfRule type="notContainsBlanks" dxfId="53" priority="2">
      <formula>LEN(TRIM(K7))&gt;0</formula>
    </cfRule>
  </conditionalFormatting>
  <conditionalFormatting sqref="F7:J24">
    <cfRule type="notContainsBlanks" dxfId="52" priority="1">
      <formula>LEN(TRIM(F7))&gt;0</formula>
    </cfRule>
  </conditionalFormatting>
  <hyperlinks>
    <hyperlink ref="A15" r:id="rId1"/>
  </hyperlink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CB6FB777-0E02-C341-9628-F21CD1B8710B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K7:V43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A21" sqref="A21"/>
    </sheetView>
  </sheetViews>
  <sheetFormatPr baseColWidth="10" defaultRowHeight="15.75"/>
  <cols>
    <col min="1" max="1" width="13.625" customWidth="1"/>
    <col min="2" max="2" width="10.625" bestFit="1" customWidth="1"/>
    <col min="3" max="3" width="12.875" bestFit="1" customWidth="1"/>
    <col min="4" max="4" width="13.125" bestFit="1" customWidth="1"/>
    <col min="5" max="5" width="31.625" bestFit="1" customWidth="1"/>
    <col min="6" max="6" width="16" bestFit="1" customWidth="1"/>
    <col min="7" max="7" width="13" bestFit="1" customWidth="1"/>
    <col min="8" max="8" width="13" customWidth="1"/>
    <col min="9" max="9" width="25.625" bestFit="1" customWidth="1"/>
    <col min="10" max="10" width="34.375" bestFit="1" customWidth="1"/>
    <col min="11" max="11" width="17" bestFit="1" customWidth="1"/>
    <col min="12" max="12" width="20" customWidth="1"/>
    <col min="13" max="13" width="13.125" bestFit="1" customWidth="1"/>
    <col min="14" max="14" width="40.125" customWidth="1"/>
    <col min="15" max="15" width="15.375" bestFit="1" customWidth="1"/>
    <col min="16" max="16" width="12.125" bestFit="1" customWidth="1"/>
    <col min="17" max="17" width="17.875" bestFit="1" customWidth="1"/>
    <col min="18" max="18" width="16.625" bestFit="1" customWidth="1"/>
    <col min="19" max="19" width="19.875" bestFit="1" customWidth="1"/>
  </cols>
  <sheetData>
    <row r="1" spans="1:19">
      <c r="A1" s="1" t="s">
        <v>250</v>
      </c>
      <c r="C1" s="10" t="s">
        <v>129</v>
      </c>
      <c r="D1" s="9">
        <f ca="1">TODAY()</f>
        <v>41990</v>
      </c>
      <c r="F1" s="9"/>
      <c r="G1" s="10"/>
      <c r="H1" s="7"/>
    </row>
    <row r="2" spans="1:19">
      <c r="A2" s="1" t="s">
        <v>310</v>
      </c>
      <c r="C2" s="10" t="s">
        <v>0</v>
      </c>
      <c r="D2" s="7">
        <v>41918</v>
      </c>
      <c r="E2" s="29" t="str">
        <f ca="1">IF(D1-D2&gt;0,"PENSER A FAIRE LA MISE A JOUR","Fichier à jour")</f>
        <v>PENSER A FAIRE LA MISE A JOUR</v>
      </c>
    </row>
    <row r="5" spans="1:19" s="1" customFormat="1">
      <c r="A5" s="1" t="s">
        <v>10</v>
      </c>
      <c r="B5" s="1" t="s">
        <v>9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113</v>
      </c>
      <c r="H5" s="1" t="s">
        <v>114</v>
      </c>
      <c r="I5" s="1" t="s">
        <v>5</v>
      </c>
      <c r="J5" s="1" t="s">
        <v>94</v>
      </c>
      <c r="K5" s="1" t="s">
        <v>96</v>
      </c>
      <c r="L5" s="1" t="s">
        <v>6</v>
      </c>
      <c r="M5" s="1" t="s">
        <v>98</v>
      </c>
      <c r="N5" s="1" t="s">
        <v>7</v>
      </c>
      <c r="O5" s="1" t="s">
        <v>8</v>
      </c>
      <c r="P5" s="1" t="s">
        <v>16</v>
      </c>
      <c r="Q5" s="1" t="s">
        <v>17</v>
      </c>
      <c r="R5" s="1" t="s">
        <v>18</v>
      </c>
      <c r="S5" s="1" t="s">
        <v>362</v>
      </c>
    </row>
    <row r="6" spans="1:19">
      <c r="A6" s="34">
        <v>41802</v>
      </c>
      <c r="B6" s="34">
        <v>41802</v>
      </c>
      <c r="C6" s="6">
        <v>0.625</v>
      </c>
      <c r="D6" s="6">
        <v>0.83333333333333337</v>
      </c>
      <c r="E6" t="s">
        <v>24</v>
      </c>
      <c r="F6" t="s">
        <v>92</v>
      </c>
      <c r="G6" t="s">
        <v>112</v>
      </c>
      <c r="I6" t="s">
        <v>93</v>
      </c>
      <c r="J6" t="s">
        <v>95</v>
      </c>
      <c r="K6">
        <v>140</v>
      </c>
      <c r="L6" t="s">
        <v>29</v>
      </c>
      <c r="M6">
        <v>5</v>
      </c>
      <c r="N6" t="s">
        <v>97</v>
      </c>
      <c r="O6" s="8">
        <v>0</v>
      </c>
      <c r="P6" s="4">
        <f t="shared" ref="P6" si="0">NETWORKDAYS(A6,B6)</f>
        <v>1</v>
      </c>
      <c r="Q6" s="3">
        <f t="shared" ref="Q6" si="1">D6-C6</f>
        <v>0.20833333333333337</v>
      </c>
      <c r="R6" s="5">
        <f t="shared" ref="R6" si="2">P6*Q6</f>
        <v>0.20833333333333337</v>
      </c>
    </row>
    <row r="7" spans="1:19">
      <c r="A7" s="34">
        <v>41879</v>
      </c>
      <c r="B7" s="34">
        <v>41880</v>
      </c>
      <c r="C7" s="6">
        <v>0.29166666666666669</v>
      </c>
      <c r="D7" s="6">
        <v>0.70833333333333337</v>
      </c>
      <c r="E7" t="s">
        <v>99</v>
      </c>
      <c r="F7" t="s">
        <v>26</v>
      </c>
      <c r="G7" t="s">
        <v>87</v>
      </c>
      <c r="H7" t="s">
        <v>115</v>
      </c>
      <c r="I7" t="s">
        <v>103</v>
      </c>
      <c r="J7" t="s">
        <v>100</v>
      </c>
      <c r="K7">
        <v>40</v>
      </c>
      <c r="L7" t="s">
        <v>101</v>
      </c>
      <c r="N7" t="s">
        <v>86</v>
      </c>
      <c r="O7" s="8"/>
      <c r="P7" s="4">
        <f t="shared" ref="P7:P17" si="3">NETWORKDAYS(A7,B7)</f>
        <v>2</v>
      </c>
      <c r="Q7" s="3">
        <f t="shared" ref="Q7:Q17" si="4">D7-C7</f>
        <v>0.41666666666666669</v>
      </c>
      <c r="R7" s="5">
        <f t="shared" ref="R7:R17" si="5">P7*Q7</f>
        <v>0.83333333333333337</v>
      </c>
    </row>
    <row r="8" spans="1:19">
      <c r="A8" s="34">
        <v>41921</v>
      </c>
      <c r="B8" s="34">
        <v>41921</v>
      </c>
      <c r="C8" s="6">
        <v>0.70833333333333337</v>
      </c>
      <c r="D8" s="6">
        <v>0.79166666666666663</v>
      </c>
      <c r="E8" t="s">
        <v>117</v>
      </c>
      <c r="F8" t="s">
        <v>92</v>
      </c>
      <c r="G8" t="s">
        <v>87</v>
      </c>
      <c r="I8" t="s">
        <v>103</v>
      </c>
      <c r="J8" t="s">
        <v>116</v>
      </c>
      <c r="L8" t="s">
        <v>118</v>
      </c>
      <c r="O8" s="8"/>
      <c r="P8" s="4">
        <f t="shared" si="3"/>
        <v>1</v>
      </c>
      <c r="Q8" s="3">
        <f t="shared" si="4"/>
        <v>8.3333333333333259E-2</v>
      </c>
      <c r="R8" s="5">
        <f t="shared" si="5"/>
        <v>8.3333333333333259E-2</v>
      </c>
    </row>
    <row r="9" spans="1:19">
      <c r="A9" s="34">
        <v>41963</v>
      </c>
      <c r="B9" s="34">
        <v>41963</v>
      </c>
      <c r="E9" t="s">
        <v>102</v>
      </c>
      <c r="F9" t="s">
        <v>92</v>
      </c>
      <c r="G9" t="s">
        <v>87</v>
      </c>
      <c r="I9" t="s">
        <v>108</v>
      </c>
      <c r="J9" t="s">
        <v>104</v>
      </c>
      <c r="L9" t="s">
        <v>105</v>
      </c>
      <c r="M9">
        <v>10</v>
      </c>
      <c r="N9" t="s">
        <v>106</v>
      </c>
      <c r="O9" s="8"/>
      <c r="P9" s="4">
        <f t="shared" si="3"/>
        <v>1</v>
      </c>
      <c r="Q9" s="3">
        <f t="shared" si="4"/>
        <v>0</v>
      </c>
      <c r="R9" s="5">
        <f t="shared" si="5"/>
        <v>0</v>
      </c>
    </row>
    <row r="10" spans="1:19">
      <c r="A10" s="34">
        <v>41964</v>
      </c>
      <c r="B10" s="34">
        <v>41965</v>
      </c>
      <c r="E10" t="s">
        <v>107</v>
      </c>
      <c r="F10" t="s">
        <v>92</v>
      </c>
      <c r="G10" t="s">
        <v>87</v>
      </c>
      <c r="I10" t="s">
        <v>103</v>
      </c>
      <c r="J10" t="s">
        <v>109</v>
      </c>
      <c r="L10" t="s">
        <v>143</v>
      </c>
      <c r="O10" s="8"/>
      <c r="P10" s="4">
        <f t="shared" si="3"/>
        <v>1</v>
      </c>
      <c r="Q10" s="3">
        <f t="shared" si="4"/>
        <v>0</v>
      </c>
      <c r="R10" s="5">
        <f t="shared" si="5"/>
        <v>0</v>
      </c>
    </row>
    <row r="11" spans="1:19">
      <c r="A11" s="34">
        <v>42158</v>
      </c>
      <c r="B11" s="34">
        <v>42161</v>
      </c>
      <c r="E11" t="s">
        <v>110</v>
      </c>
      <c r="F11" t="s">
        <v>111</v>
      </c>
      <c r="G11" t="s">
        <v>87</v>
      </c>
      <c r="I11" t="s">
        <v>108</v>
      </c>
      <c r="J11" t="s">
        <v>104</v>
      </c>
      <c r="L11" t="s">
        <v>144</v>
      </c>
      <c r="O11" s="8"/>
      <c r="P11" s="4">
        <f t="shared" si="3"/>
        <v>3</v>
      </c>
      <c r="Q11" s="3">
        <f t="shared" si="4"/>
        <v>0</v>
      </c>
      <c r="R11" s="5">
        <f t="shared" si="5"/>
        <v>0</v>
      </c>
    </row>
    <row r="12" spans="1:19">
      <c r="A12" s="34">
        <v>41949</v>
      </c>
      <c r="B12" s="34">
        <v>41949</v>
      </c>
      <c r="E12" t="s">
        <v>318</v>
      </c>
      <c r="F12" t="s">
        <v>92</v>
      </c>
      <c r="G12" t="s">
        <v>87</v>
      </c>
      <c r="I12" t="s">
        <v>108</v>
      </c>
      <c r="J12" s="11" t="s">
        <v>142</v>
      </c>
      <c r="L12" t="s">
        <v>319</v>
      </c>
      <c r="O12" s="8"/>
      <c r="P12" s="4">
        <f t="shared" si="3"/>
        <v>1</v>
      </c>
      <c r="Q12" s="3">
        <f t="shared" si="4"/>
        <v>0</v>
      </c>
      <c r="R12" s="5">
        <f t="shared" si="5"/>
        <v>0</v>
      </c>
    </row>
    <row r="13" spans="1:19">
      <c r="A13" s="34">
        <v>41975</v>
      </c>
      <c r="B13" s="34">
        <v>41975</v>
      </c>
      <c r="E13" s="11" t="s">
        <v>224</v>
      </c>
      <c r="F13" t="s">
        <v>92</v>
      </c>
      <c r="G13" t="s">
        <v>87</v>
      </c>
      <c r="J13" t="s">
        <v>267</v>
      </c>
      <c r="O13" s="8"/>
      <c r="P13" s="4">
        <f t="shared" si="3"/>
        <v>1</v>
      </c>
      <c r="Q13" s="3">
        <f t="shared" si="4"/>
        <v>0</v>
      </c>
      <c r="R13" s="5">
        <f t="shared" si="5"/>
        <v>0</v>
      </c>
    </row>
    <row r="14" spans="1:19">
      <c r="A14" s="34">
        <v>41977</v>
      </c>
      <c r="B14" s="34">
        <v>41977</v>
      </c>
      <c r="E14" s="11" t="s">
        <v>224</v>
      </c>
      <c r="F14" t="s">
        <v>92</v>
      </c>
      <c r="G14" t="s">
        <v>87</v>
      </c>
      <c r="J14" t="s">
        <v>330</v>
      </c>
      <c r="O14" s="8"/>
      <c r="P14" s="4">
        <f t="shared" si="3"/>
        <v>1</v>
      </c>
      <c r="Q14" s="3">
        <f t="shared" si="4"/>
        <v>0</v>
      </c>
      <c r="R14" s="5">
        <f t="shared" si="5"/>
        <v>0</v>
      </c>
    </row>
    <row r="15" spans="1:19">
      <c r="A15" s="34">
        <v>41978</v>
      </c>
      <c r="B15" s="34">
        <v>41978</v>
      </c>
      <c r="C15" s="6">
        <v>0.29166666666666669</v>
      </c>
      <c r="D15" s="6">
        <v>0.79166666666666663</v>
      </c>
      <c r="E15" t="s">
        <v>365</v>
      </c>
      <c r="F15" t="s">
        <v>11</v>
      </c>
      <c r="G15" t="s">
        <v>11</v>
      </c>
      <c r="I15" t="s">
        <v>364</v>
      </c>
      <c r="J15" t="s">
        <v>396</v>
      </c>
      <c r="L15" t="s">
        <v>361</v>
      </c>
      <c r="O15" s="8"/>
      <c r="P15" s="4">
        <f t="shared" si="3"/>
        <v>1</v>
      </c>
      <c r="Q15" s="3">
        <f t="shared" si="4"/>
        <v>0.49999999999999994</v>
      </c>
      <c r="R15" s="5">
        <f t="shared" si="5"/>
        <v>0.49999999999999994</v>
      </c>
      <c r="S15" t="s">
        <v>363</v>
      </c>
    </row>
    <row r="16" spans="1:19">
      <c r="A16" s="34">
        <v>42147</v>
      </c>
      <c r="B16" s="34">
        <v>42147</v>
      </c>
      <c r="E16" t="s">
        <v>401</v>
      </c>
      <c r="F16" t="s">
        <v>26</v>
      </c>
      <c r="O16" s="8"/>
      <c r="P16" s="4">
        <f t="shared" si="3"/>
        <v>0</v>
      </c>
      <c r="Q16" s="3">
        <f t="shared" si="4"/>
        <v>0</v>
      </c>
      <c r="R16" s="5">
        <f t="shared" si="5"/>
        <v>0</v>
      </c>
    </row>
    <row r="17" spans="1:18">
      <c r="A17" s="2"/>
      <c r="B17" s="2"/>
      <c r="O17" s="8"/>
      <c r="P17" s="4">
        <f t="shared" si="3"/>
        <v>0</v>
      </c>
      <c r="Q17" s="3">
        <f t="shared" si="4"/>
        <v>0</v>
      </c>
      <c r="R17" s="5">
        <f t="shared" si="5"/>
        <v>0</v>
      </c>
    </row>
    <row r="18" spans="1:18">
      <c r="A18" s="2"/>
      <c r="B18" s="2"/>
      <c r="E18" s="11"/>
      <c r="O18" s="8"/>
    </row>
    <row r="19" spans="1:18">
      <c r="A19" s="2"/>
      <c r="B19" s="2"/>
      <c r="E19" s="11"/>
    </row>
    <row r="20" spans="1:18">
      <c r="B20" s="2"/>
    </row>
    <row r="21" spans="1:18">
      <c r="B21" s="2"/>
    </row>
    <row r="22" spans="1:18">
      <c r="A22" s="11"/>
      <c r="B22" s="2"/>
    </row>
  </sheetData>
  <conditionalFormatting sqref="L1:L1048576">
    <cfRule type="containsText" dxfId="51" priority="9" operator="containsText" text="partenaire">
      <formula>NOT(ISERROR(SEARCH("partenaire",L1)))</formula>
    </cfRule>
    <cfRule type="containsText" dxfId="50" priority="10" operator="containsText" text="CCI">
      <formula>NOT(ISERROR(SEARCH("CCI",L1)))</formula>
    </cfRule>
    <cfRule type="containsText" dxfId="49" priority="11" operator="containsText" text="entreprise">
      <formula>NOT(ISERROR(SEARCH("entreprise",L1)))</formula>
    </cfRule>
  </conditionalFormatting>
  <conditionalFormatting sqref="A17:B53">
    <cfRule type="cellIs" dxfId="48" priority="7" operator="greaterThan">
      <formula>$F$1</formula>
    </cfRule>
  </conditionalFormatting>
  <conditionalFormatting sqref="A15:B15">
    <cfRule type="cellIs" dxfId="47" priority="5" operator="greaterThanOrEqual">
      <formula>$D$1</formula>
    </cfRule>
  </conditionalFormatting>
  <conditionalFormatting sqref="A6">
    <cfRule type="cellIs" dxfId="46" priority="4" operator="greaterThanOrEqual">
      <formula>$D$1</formula>
    </cfRule>
  </conditionalFormatting>
  <conditionalFormatting sqref="A7:B14">
    <cfRule type="cellIs" dxfId="45" priority="3" operator="greaterThanOrEqual">
      <formula>$D$1</formula>
    </cfRule>
  </conditionalFormatting>
  <conditionalFormatting sqref="A16:B16">
    <cfRule type="cellIs" dxfId="44" priority="2" operator="greaterThanOrEqual">
      <formula>$D$1</formula>
    </cfRule>
  </conditionalFormatting>
  <conditionalFormatting sqref="B6">
    <cfRule type="cellIs" dxfId="43" priority="1" operator="greaterThanOrEqual">
      <formula>$D$1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34" sqref="C34"/>
    </sheetView>
  </sheetViews>
  <sheetFormatPr baseColWidth="10" defaultRowHeight="15.75"/>
  <cols>
    <col min="2" max="2" width="26.5" customWidth="1"/>
    <col min="3" max="3" width="44" bestFit="1" customWidth="1"/>
    <col min="4" max="4" width="45.625" customWidth="1"/>
    <col min="5" max="5" width="16" customWidth="1"/>
  </cols>
  <sheetData>
    <row r="1" spans="1:5">
      <c r="A1" t="s">
        <v>295</v>
      </c>
    </row>
    <row r="3" spans="1:5" s="1" customFormat="1">
      <c r="A3" s="1" t="s">
        <v>296</v>
      </c>
      <c r="B3" s="1" t="s">
        <v>297</v>
      </c>
      <c r="C3" s="1" t="s">
        <v>298</v>
      </c>
      <c r="D3" s="1" t="s">
        <v>301</v>
      </c>
      <c r="E3" s="1" t="s">
        <v>304</v>
      </c>
    </row>
    <row r="4" spans="1:5" ht="141.75">
      <c r="A4" s="31">
        <v>41901</v>
      </c>
      <c r="B4" s="13" t="s">
        <v>307</v>
      </c>
      <c r="C4" s="13" t="s">
        <v>303</v>
      </c>
      <c r="D4" s="13" t="s">
        <v>308</v>
      </c>
      <c r="E4" s="13" t="s">
        <v>305</v>
      </c>
    </row>
    <row r="5" spans="1:5" ht="63">
      <c r="A5" s="30">
        <v>41904</v>
      </c>
      <c r="B5" s="13" t="s">
        <v>299</v>
      </c>
      <c r="C5" t="s">
        <v>300</v>
      </c>
      <c r="D5" t="s">
        <v>302</v>
      </c>
      <c r="E5" t="s">
        <v>306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3"/>
  <sheetViews>
    <sheetView workbookViewId="0">
      <pane xSplit="5" ySplit="5" topLeftCell="F100" activePane="bottomRight" state="frozen"/>
      <selection pane="topRight" activeCell="F1" sqref="F1"/>
      <selection pane="bottomLeft" activeCell="A6" sqref="A6"/>
      <selection pane="bottomRight" activeCell="N103" sqref="N103"/>
    </sheetView>
  </sheetViews>
  <sheetFormatPr baseColWidth="10" defaultRowHeight="15.75"/>
  <cols>
    <col min="1" max="1" width="14.5" customWidth="1"/>
    <col min="2" max="2" width="14.625" customWidth="1"/>
    <col min="3" max="3" width="9.375" customWidth="1"/>
    <col min="4" max="4" width="11" bestFit="1" customWidth="1"/>
    <col min="5" max="5" width="64.125" customWidth="1"/>
    <col min="6" max="6" width="11.125" bestFit="1" customWidth="1"/>
    <col min="7" max="7" width="32.625" bestFit="1" customWidth="1"/>
    <col min="8" max="8" width="10.125" bestFit="1" customWidth="1"/>
    <col min="9" max="9" width="17" bestFit="1" customWidth="1"/>
    <col min="10" max="10" width="57.125" bestFit="1" customWidth="1"/>
    <col min="11" max="11" width="32.625" customWidth="1"/>
    <col min="12" max="12" width="23.5" bestFit="1" customWidth="1"/>
    <col min="13" max="13" width="17.125" customWidth="1"/>
    <col min="14" max="14" width="14.5" customWidth="1"/>
    <col min="15" max="15" width="10.875" customWidth="1"/>
    <col min="16" max="16" width="12.625" customWidth="1"/>
    <col min="17" max="17" width="62.125" customWidth="1"/>
  </cols>
  <sheetData>
    <row r="1" spans="1:17">
      <c r="A1" s="1" t="s">
        <v>250</v>
      </c>
      <c r="C1" s="10" t="s">
        <v>129</v>
      </c>
      <c r="D1" s="9">
        <f ca="1">TODAY()</f>
        <v>41990</v>
      </c>
    </row>
    <row r="2" spans="1:17">
      <c r="A2" s="1" t="s">
        <v>249</v>
      </c>
      <c r="C2" s="10" t="s">
        <v>0</v>
      </c>
      <c r="D2" s="7">
        <v>41927</v>
      </c>
      <c r="E2" s="29" t="str">
        <f ca="1">IF(D1-D2&gt;0,"PENSER A FAIRE LA MISE A JOUR","Fichier à jour")</f>
        <v>PENSER A FAIRE LA MISE A JOUR</v>
      </c>
    </row>
    <row r="4" spans="1:17">
      <c r="M4" s="8">
        <f>SUM(M6:M161)</f>
        <v>8844</v>
      </c>
    </row>
    <row r="5" spans="1:17" s="28" customFormat="1" ht="31.5">
      <c r="A5" s="32" t="s">
        <v>10</v>
      </c>
      <c r="B5" s="32" t="s">
        <v>9</v>
      </c>
      <c r="C5" s="32" t="s">
        <v>1</v>
      </c>
      <c r="D5" s="32" t="s">
        <v>2</v>
      </c>
      <c r="E5" s="32" t="s">
        <v>3</v>
      </c>
      <c r="F5" s="32" t="s">
        <v>4</v>
      </c>
      <c r="G5" s="32" t="s">
        <v>5</v>
      </c>
      <c r="H5" s="32" t="s">
        <v>62</v>
      </c>
      <c r="I5" s="32" t="s">
        <v>96</v>
      </c>
      <c r="J5" s="32" t="s">
        <v>6</v>
      </c>
      <c r="K5" s="32" t="s">
        <v>23</v>
      </c>
      <c r="L5" s="32" t="s">
        <v>7</v>
      </c>
      <c r="M5" s="32" t="s">
        <v>8</v>
      </c>
      <c r="N5" s="32" t="s">
        <v>16</v>
      </c>
      <c r="O5" s="32" t="s">
        <v>311</v>
      </c>
      <c r="P5" s="32" t="s">
        <v>18</v>
      </c>
      <c r="Q5" s="32" t="s">
        <v>229</v>
      </c>
    </row>
    <row r="6" spans="1:17" s="12" customFormat="1">
      <c r="A6" s="34">
        <v>41645</v>
      </c>
      <c r="B6" s="34">
        <v>41660</v>
      </c>
      <c r="C6" s="41">
        <v>0.375</v>
      </c>
      <c r="D6" s="41">
        <v>0.72916666666666663</v>
      </c>
      <c r="E6" s="38" t="s">
        <v>127</v>
      </c>
      <c r="F6" s="37" t="s">
        <v>11</v>
      </c>
      <c r="G6" s="37" t="s">
        <v>12</v>
      </c>
      <c r="H6" s="37" t="s">
        <v>88</v>
      </c>
      <c r="I6" s="37">
        <v>90</v>
      </c>
      <c r="J6" s="37" t="s">
        <v>126</v>
      </c>
      <c r="K6" s="37"/>
      <c r="L6" s="37" t="s">
        <v>13</v>
      </c>
      <c r="M6" s="39" t="s">
        <v>14</v>
      </c>
      <c r="N6" s="40">
        <f t="shared" ref="N6:N37" si="0">NETWORKDAYS(A6,B6)</f>
        <v>12</v>
      </c>
      <c r="O6" s="41">
        <f t="shared" ref="O6:O37" si="1">D6-C6</f>
        <v>0.35416666666666663</v>
      </c>
      <c r="P6" s="42">
        <f t="shared" ref="P6:P37" si="2">N6*O6</f>
        <v>4.25</v>
      </c>
      <c r="Q6" s="45" t="s">
        <v>253</v>
      </c>
    </row>
    <row r="7" spans="1:17">
      <c r="A7" s="46">
        <v>41645</v>
      </c>
      <c r="B7" s="46">
        <v>41645</v>
      </c>
      <c r="C7" s="47">
        <v>0.35416666666666669</v>
      </c>
      <c r="D7" s="47">
        <v>0.52083333333333337</v>
      </c>
      <c r="E7" s="48" t="s">
        <v>146</v>
      </c>
      <c r="F7" s="45" t="s">
        <v>26</v>
      </c>
      <c r="G7" s="45" t="s">
        <v>55</v>
      </c>
      <c r="H7" s="45" t="s">
        <v>88</v>
      </c>
      <c r="I7" s="45">
        <v>25</v>
      </c>
      <c r="J7" s="45" t="s">
        <v>147</v>
      </c>
      <c r="K7" s="45"/>
      <c r="L7" s="45" t="s">
        <v>86</v>
      </c>
      <c r="M7" s="49">
        <v>0</v>
      </c>
      <c r="N7" s="40">
        <f t="shared" si="0"/>
        <v>1</v>
      </c>
      <c r="O7" s="41">
        <f t="shared" si="1"/>
        <v>0.16666666666666669</v>
      </c>
      <c r="P7" s="42">
        <f t="shared" si="2"/>
        <v>0.16666666666666669</v>
      </c>
      <c r="Q7" s="37"/>
    </row>
    <row r="8" spans="1:17">
      <c r="A8" s="34">
        <v>41676</v>
      </c>
      <c r="B8" s="34">
        <v>41676</v>
      </c>
      <c r="C8" s="35">
        <v>0.58333333333333337</v>
      </c>
      <c r="D8" s="35">
        <v>0.70833333333333337</v>
      </c>
      <c r="E8" s="38" t="s">
        <v>235</v>
      </c>
      <c r="F8" s="37" t="s">
        <v>139</v>
      </c>
      <c r="G8" s="37" t="s">
        <v>141</v>
      </c>
      <c r="H8" s="37" t="s">
        <v>63</v>
      </c>
      <c r="I8" s="37">
        <v>8</v>
      </c>
      <c r="J8" s="37" t="s">
        <v>328</v>
      </c>
      <c r="K8" s="37"/>
      <c r="L8" s="45" t="s">
        <v>86</v>
      </c>
      <c r="M8" s="39">
        <v>0</v>
      </c>
      <c r="N8" s="40">
        <f t="shared" si="0"/>
        <v>1</v>
      </c>
      <c r="O8" s="41">
        <f t="shared" si="1"/>
        <v>0.125</v>
      </c>
      <c r="P8" s="42">
        <f t="shared" si="2"/>
        <v>0.125</v>
      </c>
      <c r="Q8" s="37" t="s">
        <v>238</v>
      </c>
    </row>
    <row r="9" spans="1:17">
      <c r="A9" s="34">
        <v>41681</v>
      </c>
      <c r="B9" s="34">
        <v>41681</v>
      </c>
      <c r="C9" s="35">
        <v>0.35416666666666669</v>
      </c>
      <c r="D9" s="35">
        <v>0.52083333333333337</v>
      </c>
      <c r="E9" s="38" t="s">
        <v>245</v>
      </c>
      <c r="F9" s="37" t="s">
        <v>34</v>
      </c>
      <c r="G9" s="37" t="s">
        <v>38</v>
      </c>
      <c r="H9" s="37" t="s">
        <v>63</v>
      </c>
      <c r="I9" s="37">
        <v>50</v>
      </c>
      <c r="J9" s="37" t="s">
        <v>74</v>
      </c>
      <c r="K9" s="37"/>
      <c r="L9" s="37" t="s">
        <v>246</v>
      </c>
      <c r="M9" s="39">
        <v>0</v>
      </c>
      <c r="N9" s="40">
        <f t="shared" si="0"/>
        <v>1</v>
      </c>
      <c r="O9" s="41">
        <f t="shared" si="1"/>
        <v>0.16666666666666669</v>
      </c>
      <c r="P9" s="42">
        <f t="shared" si="2"/>
        <v>0.16666666666666669</v>
      </c>
      <c r="Q9" s="37"/>
    </row>
    <row r="10" spans="1:17">
      <c r="A10" s="34">
        <v>41681</v>
      </c>
      <c r="B10" s="34">
        <v>41681</v>
      </c>
      <c r="C10" s="35">
        <v>0.66666666666666663</v>
      </c>
      <c r="D10" s="35">
        <v>0.79166666666666663</v>
      </c>
      <c r="E10" s="38" t="s">
        <v>35</v>
      </c>
      <c r="F10" s="37" t="s">
        <v>34</v>
      </c>
      <c r="G10" s="37" t="s">
        <v>36</v>
      </c>
      <c r="H10" s="37" t="s">
        <v>63</v>
      </c>
      <c r="I10" s="37">
        <v>8</v>
      </c>
      <c r="J10" s="37" t="s">
        <v>37</v>
      </c>
      <c r="K10" s="37"/>
      <c r="L10" s="37"/>
      <c r="M10" s="39">
        <v>0</v>
      </c>
      <c r="N10" s="40">
        <f t="shared" si="0"/>
        <v>1</v>
      </c>
      <c r="O10" s="41">
        <f t="shared" si="1"/>
        <v>0.125</v>
      </c>
      <c r="P10" s="42">
        <f t="shared" si="2"/>
        <v>0.125</v>
      </c>
      <c r="Q10" s="37"/>
    </row>
    <row r="11" spans="1:17">
      <c r="A11" s="34">
        <v>41709</v>
      </c>
      <c r="B11" s="34">
        <v>41709</v>
      </c>
      <c r="C11" s="35">
        <v>0.375</v>
      </c>
      <c r="D11" s="35">
        <v>0.5</v>
      </c>
      <c r="E11" s="38" t="s">
        <v>35</v>
      </c>
      <c r="F11" s="37" t="s">
        <v>34</v>
      </c>
      <c r="G11" s="37" t="s">
        <v>36</v>
      </c>
      <c r="H11" s="37" t="s">
        <v>63</v>
      </c>
      <c r="I11" s="37">
        <v>8</v>
      </c>
      <c r="J11" s="37" t="s">
        <v>37</v>
      </c>
      <c r="K11" s="37"/>
      <c r="L11" s="37"/>
      <c r="M11" s="39">
        <v>0</v>
      </c>
      <c r="N11" s="40">
        <f t="shared" si="0"/>
        <v>1</v>
      </c>
      <c r="O11" s="41">
        <f t="shared" si="1"/>
        <v>0.125</v>
      </c>
      <c r="P11" s="42">
        <f t="shared" si="2"/>
        <v>0.125</v>
      </c>
      <c r="Q11" s="37"/>
    </row>
    <row r="12" spans="1:17">
      <c r="A12" s="34">
        <v>41718</v>
      </c>
      <c r="B12" s="34">
        <v>41718</v>
      </c>
      <c r="C12" s="41">
        <v>0.58333333333333337</v>
      </c>
      <c r="D12" s="41">
        <v>0.70833333333333337</v>
      </c>
      <c r="E12" s="38" t="s">
        <v>15</v>
      </c>
      <c r="F12" s="37" t="s">
        <v>11</v>
      </c>
      <c r="G12" s="37" t="s">
        <v>12</v>
      </c>
      <c r="H12" s="37" t="s">
        <v>63</v>
      </c>
      <c r="I12" s="37">
        <v>20</v>
      </c>
      <c r="J12" s="37" t="s">
        <v>47</v>
      </c>
      <c r="K12" s="37"/>
      <c r="L12" s="37" t="s">
        <v>223</v>
      </c>
      <c r="M12" s="39">
        <v>0</v>
      </c>
      <c r="N12" s="40">
        <f t="shared" si="0"/>
        <v>1</v>
      </c>
      <c r="O12" s="41">
        <f t="shared" si="1"/>
        <v>0.125</v>
      </c>
      <c r="P12" s="42">
        <f t="shared" si="2"/>
        <v>0.125</v>
      </c>
      <c r="Q12" s="37" t="s">
        <v>251</v>
      </c>
    </row>
    <row r="13" spans="1:17" ht="47.25">
      <c r="A13" s="34">
        <v>41719</v>
      </c>
      <c r="B13" s="34">
        <v>41719</v>
      </c>
      <c r="C13" s="35">
        <v>0.375</v>
      </c>
      <c r="D13" s="35">
        <v>0.70833333333333337</v>
      </c>
      <c r="E13" s="38" t="s">
        <v>273</v>
      </c>
      <c r="F13" s="37" t="s">
        <v>53</v>
      </c>
      <c r="G13" s="37" t="s">
        <v>272</v>
      </c>
      <c r="H13" s="37" t="s">
        <v>63</v>
      </c>
      <c r="I13" s="37">
        <v>10</v>
      </c>
      <c r="J13" s="38" t="s">
        <v>320</v>
      </c>
      <c r="K13" s="37"/>
      <c r="L13" s="37" t="s">
        <v>280</v>
      </c>
      <c r="M13" s="39">
        <v>1500</v>
      </c>
      <c r="N13" s="40">
        <f t="shared" si="0"/>
        <v>1</v>
      </c>
      <c r="O13" s="41">
        <f t="shared" si="1"/>
        <v>0.33333333333333337</v>
      </c>
      <c r="P13" s="42">
        <f t="shared" si="2"/>
        <v>0.33333333333333337</v>
      </c>
      <c r="Q13" s="38" t="s">
        <v>320</v>
      </c>
    </row>
    <row r="14" spans="1:17">
      <c r="A14" s="34">
        <v>41722</v>
      </c>
      <c r="B14" s="34">
        <v>41722</v>
      </c>
      <c r="C14" s="41">
        <v>0.58333333333333337</v>
      </c>
      <c r="D14" s="41">
        <v>0.70833333333333337</v>
      </c>
      <c r="E14" s="38" t="s">
        <v>15</v>
      </c>
      <c r="F14" s="37" t="s">
        <v>11</v>
      </c>
      <c r="G14" s="37" t="s">
        <v>12</v>
      </c>
      <c r="H14" s="37" t="s">
        <v>63</v>
      </c>
      <c r="I14" s="37">
        <v>20</v>
      </c>
      <c r="J14" s="37" t="s">
        <v>47</v>
      </c>
      <c r="K14" s="37"/>
      <c r="L14" s="37" t="s">
        <v>223</v>
      </c>
      <c r="M14" s="39">
        <v>0</v>
      </c>
      <c r="N14" s="40">
        <f t="shared" si="0"/>
        <v>1</v>
      </c>
      <c r="O14" s="41">
        <f t="shared" si="1"/>
        <v>0.125</v>
      </c>
      <c r="P14" s="42">
        <f t="shared" si="2"/>
        <v>0.125</v>
      </c>
      <c r="Q14" s="37" t="s">
        <v>251</v>
      </c>
    </row>
    <row r="15" spans="1:17">
      <c r="A15" s="34">
        <v>41722</v>
      </c>
      <c r="B15" s="34">
        <v>41722</v>
      </c>
      <c r="C15" s="50">
        <v>0.375</v>
      </c>
      <c r="D15" s="50">
        <v>0.52083333333333337</v>
      </c>
      <c r="E15" s="38" t="s">
        <v>237</v>
      </c>
      <c r="F15" s="37" t="s">
        <v>139</v>
      </c>
      <c r="G15" s="37" t="s">
        <v>141</v>
      </c>
      <c r="H15" s="37" t="s">
        <v>63</v>
      </c>
      <c r="I15" s="37">
        <v>10</v>
      </c>
      <c r="J15" s="37" t="s">
        <v>236</v>
      </c>
      <c r="K15" s="37"/>
      <c r="L15" s="36" t="s">
        <v>86</v>
      </c>
      <c r="M15" s="39">
        <v>0</v>
      </c>
      <c r="N15" s="40">
        <f t="shared" si="0"/>
        <v>1</v>
      </c>
      <c r="O15" s="41">
        <f t="shared" si="1"/>
        <v>0.14583333333333337</v>
      </c>
      <c r="P15" s="42">
        <f t="shared" si="2"/>
        <v>0.14583333333333337</v>
      </c>
      <c r="Q15" s="37" t="s">
        <v>238</v>
      </c>
    </row>
    <row r="16" spans="1:17">
      <c r="A16" s="51">
        <v>41726</v>
      </c>
      <c r="B16" s="51">
        <v>41726</v>
      </c>
      <c r="C16" s="52">
        <v>0.5625</v>
      </c>
      <c r="D16" s="52">
        <v>0.72916666666666663</v>
      </c>
      <c r="E16" s="38" t="s">
        <v>15</v>
      </c>
      <c r="F16" s="37" t="s">
        <v>11</v>
      </c>
      <c r="G16" s="37" t="s">
        <v>12</v>
      </c>
      <c r="H16" s="37" t="s">
        <v>63</v>
      </c>
      <c r="I16" s="37">
        <v>20</v>
      </c>
      <c r="J16" s="37" t="s">
        <v>47</v>
      </c>
      <c r="K16" s="37"/>
      <c r="L16" s="37" t="s">
        <v>223</v>
      </c>
      <c r="M16" s="39">
        <v>0</v>
      </c>
      <c r="N16" s="40">
        <f t="shared" si="0"/>
        <v>1</v>
      </c>
      <c r="O16" s="41">
        <f t="shared" si="1"/>
        <v>0.16666666666666663</v>
      </c>
      <c r="P16" s="42">
        <f t="shared" si="2"/>
        <v>0.16666666666666663</v>
      </c>
      <c r="Q16" s="37" t="s">
        <v>251</v>
      </c>
    </row>
    <row r="17" spans="1:17">
      <c r="A17" s="34">
        <v>41731</v>
      </c>
      <c r="B17" s="34">
        <v>41731</v>
      </c>
      <c r="C17" s="50">
        <v>0.33333333333333331</v>
      </c>
      <c r="D17" s="50">
        <v>0.52083333333333337</v>
      </c>
      <c r="E17" s="38" t="s">
        <v>152</v>
      </c>
      <c r="F17" s="37" t="s">
        <v>119</v>
      </c>
      <c r="G17" s="37" t="s">
        <v>217</v>
      </c>
      <c r="H17" s="37" t="s">
        <v>68</v>
      </c>
      <c r="I17" s="37">
        <v>15</v>
      </c>
      <c r="J17" s="37" t="s">
        <v>120</v>
      </c>
      <c r="K17" s="37"/>
      <c r="L17" s="37" t="s">
        <v>106</v>
      </c>
      <c r="M17" s="39">
        <v>0</v>
      </c>
      <c r="N17" s="40">
        <f t="shared" si="0"/>
        <v>1</v>
      </c>
      <c r="O17" s="41">
        <f t="shared" si="1"/>
        <v>0.18750000000000006</v>
      </c>
      <c r="P17" s="42">
        <f t="shared" si="2"/>
        <v>0.18750000000000006</v>
      </c>
      <c r="Q17" s="37" t="s">
        <v>286</v>
      </c>
    </row>
    <row r="18" spans="1:17">
      <c r="A18" s="34">
        <v>41732</v>
      </c>
      <c r="B18" s="34">
        <v>41732</v>
      </c>
      <c r="C18" s="50">
        <v>0.35416666666666669</v>
      </c>
      <c r="D18" s="50">
        <v>0.54166666666666663</v>
      </c>
      <c r="E18" s="38" t="s">
        <v>56</v>
      </c>
      <c r="F18" s="37" t="s">
        <v>11</v>
      </c>
      <c r="G18" s="37" t="s">
        <v>60</v>
      </c>
      <c r="H18" s="37" t="s">
        <v>88</v>
      </c>
      <c r="I18" s="37">
        <v>50</v>
      </c>
      <c r="J18" s="37" t="s">
        <v>57</v>
      </c>
      <c r="K18" s="37"/>
      <c r="L18" s="37" t="s">
        <v>247</v>
      </c>
      <c r="M18" s="39">
        <v>0</v>
      </c>
      <c r="N18" s="40">
        <f t="shared" si="0"/>
        <v>1</v>
      </c>
      <c r="O18" s="41">
        <f t="shared" si="1"/>
        <v>0.18749999999999994</v>
      </c>
      <c r="P18" s="42">
        <f t="shared" si="2"/>
        <v>0.18749999999999994</v>
      </c>
      <c r="Q18" s="37" t="s">
        <v>248</v>
      </c>
    </row>
    <row r="19" spans="1:17">
      <c r="A19" s="34">
        <v>41733</v>
      </c>
      <c r="B19" s="34">
        <v>41733</v>
      </c>
      <c r="C19" s="52">
        <v>0.5625</v>
      </c>
      <c r="D19" s="52">
        <v>0.72916666666666663</v>
      </c>
      <c r="E19" s="38" t="s">
        <v>15</v>
      </c>
      <c r="F19" s="37" t="s">
        <v>11</v>
      </c>
      <c r="G19" s="37" t="s">
        <v>12</v>
      </c>
      <c r="H19" s="37" t="s">
        <v>63</v>
      </c>
      <c r="I19" s="37">
        <v>20</v>
      </c>
      <c r="J19" s="37" t="s">
        <v>47</v>
      </c>
      <c r="K19" s="37"/>
      <c r="L19" s="37" t="s">
        <v>223</v>
      </c>
      <c r="M19" s="39">
        <v>0</v>
      </c>
      <c r="N19" s="40">
        <f t="shared" si="0"/>
        <v>1</v>
      </c>
      <c r="O19" s="41">
        <f t="shared" si="1"/>
        <v>0.16666666666666663</v>
      </c>
      <c r="P19" s="42">
        <f t="shared" si="2"/>
        <v>0.16666666666666663</v>
      </c>
      <c r="Q19" s="37" t="s">
        <v>251</v>
      </c>
    </row>
    <row r="20" spans="1:17">
      <c r="A20" s="34">
        <v>41733</v>
      </c>
      <c r="B20" s="34">
        <v>41733</v>
      </c>
      <c r="C20" s="50">
        <v>0.33333333333333331</v>
      </c>
      <c r="D20" s="50">
        <v>0.52083333333333337</v>
      </c>
      <c r="E20" s="38" t="s">
        <v>152</v>
      </c>
      <c r="F20" s="37" t="s">
        <v>119</v>
      </c>
      <c r="G20" s="37" t="s">
        <v>217</v>
      </c>
      <c r="H20" s="37" t="s">
        <v>68</v>
      </c>
      <c r="I20" s="37">
        <v>15</v>
      </c>
      <c r="J20" s="37" t="s">
        <v>120</v>
      </c>
      <c r="K20" s="37"/>
      <c r="L20" s="37" t="s">
        <v>106</v>
      </c>
      <c r="M20" s="39">
        <v>0</v>
      </c>
      <c r="N20" s="40">
        <f t="shared" si="0"/>
        <v>1</v>
      </c>
      <c r="O20" s="41">
        <f t="shared" si="1"/>
        <v>0.18750000000000006</v>
      </c>
      <c r="P20" s="42">
        <f t="shared" si="2"/>
        <v>0.18750000000000006</v>
      </c>
      <c r="Q20" s="37" t="s">
        <v>286</v>
      </c>
    </row>
    <row r="21" spans="1:17">
      <c r="A21" s="34">
        <v>41736</v>
      </c>
      <c r="B21" s="34">
        <v>41736</v>
      </c>
      <c r="C21" s="52">
        <v>0.5625</v>
      </c>
      <c r="D21" s="52">
        <v>0.72916666666666663</v>
      </c>
      <c r="E21" s="38" t="s">
        <v>15</v>
      </c>
      <c r="F21" s="37" t="s">
        <v>11</v>
      </c>
      <c r="G21" s="37" t="s">
        <v>12</v>
      </c>
      <c r="H21" s="37" t="s">
        <v>63</v>
      </c>
      <c r="I21" s="37">
        <v>20</v>
      </c>
      <c r="J21" s="37" t="s">
        <v>47</v>
      </c>
      <c r="K21" s="37"/>
      <c r="L21" s="37" t="s">
        <v>223</v>
      </c>
      <c r="M21" s="39">
        <v>0</v>
      </c>
      <c r="N21" s="40">
        <f t="shared" si="0"/>
        <v>1</v>
      </c>
      <c r="O21" s="41">
        <f t="shared" si="1"/>
        <v>0.16666666666666663</v>
      </c>
      <c r="P21" s="42">
        <f t="shared" si="2"/>
        <v>0.16666666666666663</v>
      </c>
      <c r="Q21" s="37" t="s">
        <v>251</v>
      </c>
    </row>
    <row r="22" spans="1:17">
      <c r="A22" s="34">
        <v>41737</v>
      </c>
      <c r="B22" s="34">
        <v>41737</v>
      </c>
      <c r="C22" s="50">
        <v>0.33333333333333331</v>
      </c>
      <c r="D22" s="50">
        <v>0.52083333333333337</v>
      </c>
      <c r="E22" s="38" t="s">
        <v>152</v>
      </c>
      <c r="F22" s="37" t="s">
        <v>119</v>
      </c>
      <c r="G22" s="37" t="s">
        <v>217</v>
      </c>
      <c r="H22" s="37" t="s">
        <v>68</v>
      </c>
      <c r="I22" s="37">
        <v>15</v>
      </c>
      <c r="J22" s="37" t="s">
        <v>120</v>
      </c>
      <c r="K22" s="37"/>
      <c r="L22" s="37" t="s">
        <v>106</v>
      </c>
      <c r="M22" s="39">
        <v>0</v>
      </c>
      <c r="N22" s="40">
        <f t="shared" si="0"/>
        <v>1</v>
      </c>
      <c r="O22" s="41">
        <f t="shared" si="1"/>
        <v>0.18750000000000006</v>
      </c>
      <c r="P22" s="42">
        <f t="shared" si="2"/>
        <v>0.18750000000000006</v>
      </c>
      <c r="Q22" s="37" t="s">
        <v>286</v>
      </c>
    </row>
    <row r="23" spans="1:17">
      <c r="A23" s="34">
        <v>41737</v>
      </c>
      <c r="B23" s="34">
        <v>41738</v>
      </c>
      <c r="C23" s="50">
        <v>0.35416666666666669</v>
      </c>
      <c r="D23" s="50">
        <v>0.70833333333333337</v>
      </c>
      <c r="E23" s="43" t="s">
        <v>158</v>
      </c>
      <c r="F23" s="36" t="s">
        <v>53</v>
      </c>
      <c r="G23" s="37" t="s">
        <v>276</v>
      </c>
      <c r="H23" s="37" t="s">
        <v>63</v>
      </c>
      <c r="I23" s="37">
        <v>20</v>
      </c>
      <c r="J23" s="37" t="s">
        <v>159</v>
      </c>
      <c r="K23" s="37"/>
      <c r="L23" s="36" t="s">
        <v>159</v>
      </c>
      <c r="M23" s="39">
        <v>1500</v>
      </c>
      <c r="N23" s="40">
        <f t="shared" si="0"/>
        <v>2</v>
      </c>
      <c r="O23" s="41">
        <f t="shared" si="1"/>
        <v>0.35416666666666669</v>
      </c>
      <c r="P23" s="42">
        <f t="shared" si="2"/>
        <v>0.70833333333333337</v>
      </c>
      <c r="Q23" s="37"/>
    </row>
    <row r="24" spans="1:17">
      <c r="A24" s="34">
        <v>41738</v>
      </c>
      <c r="B24" s="34">
        <v>41738</v>
      </c>
      <c r="C24" s="53">
        <v>0.625</v>
      </c>
      <c r="D24" s="53">
        <v>0.66666666666666663</v>
      </c>
      <c r="E24" s="54" t="s">
        <v>65</v>
      </c>
      <c r="F24" s="55" t="s">
        <v>226</v>
      </c>
      <c r="G24" s="37"/>
      <c r="H24" s="37" t="s">
        <v>68</v>
      </c>
      <c r="I24" s="37"/>
      <c r="J24" s="37" t="s">
        <v>136</v>
      </c>
      <c r="K24" s="37"/>
      <c r="L24" s="37"/>
      <c r="M24" s="39"/>
      <c r="N24" s="40">
        <f t="shared" si="0"/>
        <v>1</v>
      </c>
      <c r="O24" s="41">
        <f t="shared" si="1"/>
        <v>4.166666666666663E-2</v>
      </c>
      <c r="P24" s="42">
        <f t="shared" si="2"/>
        <v>4.166666666666663E-2</v>
      </c>
      <c r="Q24" s="37"/>
    </row>
    <row r="25" spans="1:17">
      <c r="A25" s="34">
        <v>41738</v>
      </c>
      <c r="B25" s="34">
        <v>41738</v>
      </c>
      <c r="C25" s="50">
        <v>0.375</v>
      </c>
      <c r="D25" s="50">
        <v>0.45833333333333331</v>
      </c>
      <c r="E25" s="38" t="s">
        <v>59</v>
      </c>
      <c r="F25" s="37" t="s">
        <v>26</v>
      </c>
      <c r="G25" s="37" t="s">
        <v>61</v>
      </c>
      <c r="H25" s="37" t="s">
        <v>88</v>
      </c>
      <c r="I25" s="37">
        <v>6</v>
      </c>
      <c r="J25" s="37" t="s">
        <v>135</v>
      </c>
      <c r="K25" s="37"/>
      <c r="L25" s="37" t="s">
        <v>31</v>
      </c>
      <c r="M25" s="39">
        <v>0</v>
      </c>
      <c r="N25" s="40">
        <f t="shared" si="0"/>
        <v>1</v>
      </c>
      <c r="O25" s="41">
        <f t="shared" si="1"/>
        <v>8.3333333333333315E-2</v>
      </c>
      <c r="P25" s="42">
        <f t="shared" si="2"/>
        <v>8.3333333333333315E-2</v>
      </c>
      <c r="Q25" s="37" t="s">
        <v>248</v>
      </c>
    </row>
    <row r="26" spans="1:17">
      <c r="A26" s="34">
        <v>41738</v>
      </c>
      <c r="B26" s="34">
        <v>41738</v>
      </c>
      <c r="C26" s="50">
        <v>0.5625</v>
      </c>
      <c r="D26" s="50">
        <v>0.70833333333333337</v>
      </c>
      <c r="E26" s="38" t="s">
        <v>152</v>
      </c>
      <c r="F26" s="37" t="s">
        <v>119</v>
      </c>
      <c r="G26" s="37" t="s">
        <v>217</v>
      </c>
      <c r="H26" s="37" t="s">
        <v>68</v>
      </c>
      <c r="I26" s="37">
        <v>15</v>
      </c>
      <c r="J26" s="37" t="s">
        <v>120</v>
      </c>
      <c r="K26" s="37"/>
      <c r="L26" s="37" t="s">
        <v>106</v>
      </c>
      <c r="M26" s="39">
        <v>0</v>
      </c>
      <c r="N26" s="40">
        <f t="shared" si="0"/>
        <v>1</v>
      </c>
      <c r="O26" s="41">
        <f t="shared" si="1"/>
        <v>0.14583333333333337</v>
      </c>
      <c r="P26" s="42">
        <f t="shared" si="2"/>
        <v>0.14583333333333337</v>
      </c>
      <c r="Q26" s="37" t="s">
        <v>286</v>
      </c>
    </row>
    <row r="27" spans="1:17">
      <c r="A27" s="34">
        <v>41740</v>
      </c>
      <c r="B27" s="34">
        <v>41740</v>
      </c>
      <c r="C27" s="35">
        <v>0.375</v>
      </c>
      <c r="D27" s="35">
        <v>0.52083333333333337</v>
      </c>
      <c r="E27" s="38" t="s">
        <v>39</v>
      </c>
      <c r="F27" s="37" t="s">
        <v>34</v>
      </c>
      <c r="G27" s="37" t="s">
        <v>40</v>
      </c>
      <c r="H27" s="37" t="s">
        <v>63</v>
      </c>
      <c r="I27" s="37">
        <v>10</v>
      </c>
      <c r="J27" s="37" t="s">
        <v>41</v>
      </c>
      <c r="K27" s="37"/>
      <c r="L27" s="37"/>
      <c r="M27" s="39"/>
      <c r="N27" s="40">
        <f t="shared" si="0"/>
        <v>1</v>
      </c>
      <c r="O27" s="41">
        <f t="shared" si="1"/>
        <v>0.14583333333333337</v>
      </c>
      <c r="P27" s="42">
        <f t="shared" si="2"/>
        <v>0.14583333333333337</v>
      </c>
      <c r="Q27" s="37"/>
    </row>
    <row r="28" spans="1:17">
      <c r="A28" s="34">
        <v>41740</v>
      </c>
      <c r="B28" s="34">
        <v>41740</v>
      </c>
      <c r="C28" s="56">
        <v>0.5625</v>
      </c>
      <c r="D28" s="56">
        <v>0.72916666666666663</v>
      </c>
      <c r="E28" s="38" t="s">
        <v>15</v>
      </c>
      <c r="F28" s="37" t="s">
        <v>11</v>
      </c>
      <c r="G28" s="37" t="s">
        <v>12</v>
      </c>
      <c r="H28" s="37" t="s">
        <v>63</v>
      </c>
      <c r="I28" s="37">
        <v>20</v>
      </c>
      <c r="J28" s="37" t="s">
        <v>47</v>
      </c>
      <c r="K28" s="37"/>
      <c r="L28" s="37" t="s">
        <v>223</v>
      </c>
      <c r="M28" s="39">
        <v>0</v>
      </c>
      <c r="N28" s="40">
        <f t="shared" si="0"/>
        <v>1</v>
      </c>
      <c r="O28" s="41">
        <f t="shared" si="1"/>
        <v>0.16666666666666663</v>
      </c>
      <c r="P28" s="42">
        <f t="shared" si="2"/>
        <v>0.16666666666666663</v>
      </c>
      <c r="Q28" s="37" t="s">
        <v>251</v>
      </c>
    </row>
    <row r="29" spans="1:17" ht="31.5">
      <c r="A29" s="34">
        <v>41740</v>
      </c>
      <c r="B29" s="34">
        <v>41740</v>
      </c>
      <c r="C29" s="35">
        <v>0.5625</v>
      </c>
      <c r="D29" s="35">
        <v>0.625</v>
      </c>
      <c r="E29" s="38" t="s">
        <v>314</v>
      </c>
      <c r="F29" s="37" t="s">
        <v>139</v>
      </c>
      <c r="G29" s="37" t="s">
        <v>140</v>
      </c>
      <c r="H29" s="37" t="s">
        <v>68</v>
      </c>
      <c r="I29" s="37">
        <v>4</v>
      </c>
      <c r="J29" s="37" t="s">
        <v>329</v>
      </c>
      <c r="K29" s="37"/>
      <c r="L29" s="36" t="s">
        <v>86</v>
      </c>
      <c r="M29" s="39">
        <v>0</v>
      </c>
      <c r="N29" s="40">
        <f t="shared" si="0"/>
        <v>1</v>
      </c>
      <c r="O29" s="41">
        <f t="shared" si="1"/>
        <v>6.25E-2</v>
      </c>
      <c r="P29" s="42">
        <f t="shared" si="2"/>
        <v>6.25E-2</v>
      </c>
      <c r="Q29" s="38" t="s">
        <v>315</v>
      </c>
    </row>
    <row r="30" spans="1:17">
      <c r="A30" s="34">
        <v>41743</v>
      </c>
      <c r="B30" s="34">
        <v>41743</v>
      </c>
      <c r="C30" s="35">
        <v>0.41666666666666669</v>
      </c>
      <c r="D30" s="35">
        <v>0.52083333333333337</v>
      </c>
      <c r="E30" s="38" t="s">
        <v>287</v>
      </c>
      <c r="F30" s="37" t="s">
        <v>34</v>
      </c>
      <c r="G30" s="37" t="s">
        <v>49</v>
      </c>
      <c r="H30" s="37" t="s">
        <v>63</v>
      </c>
      <c r="I30" s="37">
        <v>5</v>
      </c>
      <c r="J30" s="37" t="s">
        <v>73</v>
      </c>
      <c r="K30" s="37"/>
      <c r="L30" s="37" t="s">
        <v>13</v>
      </c>
      <c r="M30" s="39">
        <v>0</v>
      </c>
      <c r="N30" s="40">
        <f t="shared" si="0"/>
        <v>1</v>
      </c>
      <c r="O30" s="41">
        <f t="shared" si="1"/>
        <v>0.10416666666666669</v>
      </c>
      <c r="P30" s="42">
        <f t="shared" si="2"/>
        <v>0.10416666666666669</v>
      </c>
      <c r="Q30" s="37" t="s">
        <v>252</v>
      </c>
    </row>
    <row r="31" spans="1:17">
      <c r="A31" s="34">
        <v>41743</v>
      </c>
      <c r="B31" s="34">
        <v>41744</v>
      </c>
      <c r="C31" s="36"/>
      <c r="D31" s="36"/>
      <c r="E31" s="38" t="s">
        <v>154</v>
      </c>
      <c r="F31" s="37" t="s">
        <v>149</v>
      </c>
      <c r="G31" s="37" t="s">
        <v>122</v>
      </c>
      <c r="H31" s="37" t="s">
        <v>68</v>
      </c>
      <c r="I31" s="37"/>
      <c r="J31" s="37" t="s">
        <v>156</v>
      </c>
      <c r="K31" s="37"/>
      <c r="L31" s="37" t="s">
        <v>157</v>
      </c>
      <c r="M31" s="39"/>
      <c r="N31" s="40">
        <f t="shared" si="0"/>
        <v>2</v>
      </c>
      <c r="O31" s="41">
        <f t="shared" si="1"/>
        <v>0</v>
      </c>
      <c r="P31" s="42">
        <f t="shared" si="2"/>
        <v>0</v>
      </c>
      <c r="Q31" s="37"/>
    </row>
    <row r="32" spans="1:17">
      <c r="A32" s="34">
        <v>41743</v>
      </c>
      <c r="B32" s="57">
        <v>41743</v>
      </c>
      <c r="C32" s="50">
        <v>0.58333333333333337</v>
      </c>
      <c r="D32" s="50">
        <v>0.70833333333333337</v>
      </c>
      <c r="E32" s="43" t="s">
        <v>75</v>
      </c>
      <c r="F32" s="36" t="s">
        <v>43</v>
      </c>
      <c r="G32" s="37" t="s">
        <v>32</v>
      </c>
      <c r="H32" s="37" t="s">
        <v>63</v>
      </c>
      <c r="I32" s="37">
        <v>25</v>
      </c>
      <c r="J32" s="37" t="s">
        <v>45</v>
      </c>
      <c r="K32" s="37"/>
      <c r="L32" s="37"/>
      <c r="M32" s="39">
        <v>0</v>
      </c>
      <c r="N32" s="40">
        <f t="shared" si="0"/>
        <v>1</v>
      </c>
      <c r="O32" s="41">
        <f t="shared" si="1"/>
        <v>0.125</v>
      </c>
      <c r="P32" s="42">
        <f t="shared" si="2"/>
        <v>0.125</v>
      </c>
      <c r="Q32" s="37" t="s">
        <v>321</v>
      </c>
    </row>
    <row r="33" spans="1:17">
      <c r="A33" s="34">
        <v>41744</v>
      </c>
      <c r="B33" s="57">
        <v>41744</v>
      </c>
      <c r="C33" s="50">
        <v>0.375</v>
      </c>
      <c r="D33" s="50">
        <v>0.5</v>
      </c>
      <c r="E33" s="43" t="s">
        <v>75</v>
      </c>
      <c r="F33" s="36" t="s">
        <v>43</v>
      </c>
      <c r="G33" s="37" t="s">
        <v>32</v>
      </c>
      <c r="H33" s="37" t="s">
        <v>63</v>
      </c>
      <c r="I33" s="37">
        <v>25</v>
      </c>
      <c r="J33" s="37" t="s">
        <v>45</v>
      </c>
      <c r="K33" s="37"/>
      <c r="L33" s="37"/>
      <c r="M33" s="39">
        <v>0</v>
      </c>
      <c r="N33" s="40">
        <f t="shared" si="0"/>
        <v>1</v>
      </c>
      <c r="O33" s="41">
        <f t="shared" si="1"/>
        <v>0.125</v>
      </c>
      <c r="P33" s="42">
        <f t="shared" si="2"/>
        <v>0.125</v>
      </c>
      <c r="Q33" s="37" t="s">
        <v>321</v>
      </c>
    </row>
    <row r="34" spans="1:17">
      <c r="A34" s="34">
        <v>41744</v>
      </c>
      <c r="B34" s="34">
        <v>41744</v>
      </c>
      <c r="C34" s="35">
        <v>0.58333333333333337</v>
      </c>
      <c r="D34" s="35">
        <v>0.72916666666666663</v>
      </c>
      <c r="E34" s="38" t="s">
        <v>42</v>
      </c>
      <c r="F34" s="37" t="s">
        <v>43</v>
      </c>
      <c r="G34" s="37" t="s">
        <v>44</v>
      </c>
      <c r="H34" s="37" t="s">
        <v>63</v>
      </c>
      <c r="I34" s="37">
        <v>50</v>
      </c>
      <c r="J34" s="37" t="s">
        <v>45</v>
      </c>
      <c r="K34" s="37"/>
      <c r="L34" s="37"/>
      <c r="M34" s="39">
        <v>0</v>
      </c>
      <c r="N34" s="40">
        <f t="shared" si="0"/>
        <v>1</v>
      </c>
      <c r="O34" s="41">
        <f t="shared" si="1"/>
        <v>0.14583333333333326</v>
      </c>
      <c r="P34" s="42">
        <f t="shared" si="2"/>
        <v>0.14583333333333326</v>
      </c>
      <c r="Q34" s="37" t="s">
        <v>321</v>
      </c>
    </row>
    <row r="35" spans="1:17">
      <c r="A35" s="34">
        <v>41745</v>
      </c>
      <c r="B35" s="34">
        <v>41745</v>
      </c>
      <c r="C35" s="53">
        <v>0.375</v>
      </c>
      <c r="D35" s="53">
        <v>0.70833333333333337</v>
      </c>
      <c r="E35" s="38" t="s">
        <v>155</v>
      </c>
      <c r="F35" s="37" t="s">
        <v>26</v>
      </c>
      <c r="G35" s="37" t="s">
        <v>150</v>
      </c>
      <c r="H35" s="37" t="s">
        <v>68</v>
      </c>
      <c r="I35" s="37">
        <v>4</v>
      </c>
      <c r="J35" s="37" t="s">
        <v>160</v>
      </c>
      <c r="K35" s="37"/>
      <c r="L35" s="45" t="s">
        <v>86</v>
      </c>
      <c r="M35" s="39">
        <v>0</v>
      </c>
      <c r="N35" s="40">
        <f t="shared" si="0"/>
        <v>1</v>
      </c>
      <c r="O35" s="41">
        <f t="shared" si="1"/>
        <v>0.33333333333333337</v>
      </c>
      <c r="P35" s="42">
        <f t="shared" si="2"/>
        <v>0.33333333333333337</v>
      </c>
      <c r="Q35" s="37"/>
    </row>
    <row r="36" spans="1:17">
      <c r="A36" s="34">
        <v>41751</v>
      </c>
      <c r="B36" s="34">
        <v>41751</v>
      </c>
      <c r="C36" s="41">
        <v>0.66666666666666663</v>
      </c>
      <c r="D36" s="41">
        <v>0.75</v>
      </c>
      <c r="E36" s="38" t="s">
        <v>313</v>
      </c>
      <c r="F36" s="37" t="s">
        <v>11</v>
      </c>
      <c r="G36" s="37" t="s">
        <v>12</v>
      </c>
      <c r="H36" s="37" t="s">
        <v>63</v>
      </c>
      <c r="I36" s="37">
        <v>20</v>
      </c>
      <c r="J36" s="37" t="s">
        <v>47</v>
      </c>
      <c r="K36" s="37"/>
      <c r="L36" s="37" t="s">
        <v>223</v>
      </c>
      <c r="M36" s="39">
        <v>1344</v>
      </c>
      <c r="N36" s="40">
        <f t="shared" si="0"/>
        <v>1</v>
      </c>
      <c r="O36" s="41">
        <f t="shared" si="1"/>
        <v>8.333333333333337E-2</v>
      </c>
      <c r="P36" s="42">
        <f t="shared" si="2"/>
        <v>8.333333333333337E-2</v>
      </c>
      <c r="Q36" s="37" t="s">
        <v>312</v>
      </c>
    </row>
    <row r="37" spans="1:17" s="37" customFormat="1" ht="42.95" customHeight="1">
      <c r="A37" s="34">
        <v>41752</v>
      </c>
      <c r="B37" s="34">
        <v>41752</v>
      </c>
      <c r="C37" s="35">
        <v>0.35416666666666669</v>
      </c>
      <c r="D37" s="35">
        <v>0.70833333333333337</v>
      </c>
      <c r="E37" s="43" t="s">
        <v>274</v>
      </c>
      <c r="F37" s="36" t="s">
        <v>53</v>
      </c>
      <c r="G37" s="37" t="s">
        <v>275</v>
      </c>
      <c r="H37" s="37" t="s">
        <v>63</v>
      </c>
      <c r="I37" s="37">
        <v>27</v>
      </c>
      <c r="J37" s="38" t="s">
        <v>289</v>
      </c>
      <c r="L37" s="37" t="s">
        <v>280</v>
      </c>
      <c r="M37" s="39">
        <v>1500</v>
      </c>
      <c r="N37" s="40">
        <f t="shared" si="0"/>
        <v>1</v>
      </c>
      <c r="O37" s="41">
        <f t="shared" si="1"/>
        <v>0.35416666666666669</v>
      </c>
      <c r="P37" s="42">
        <f t="shared" si="2"/>
        <v>0.35416666666666669</v>
      </c>
      <c r="Q37" s="37" t="s">
        <v>288</v>
      </c>
    </row>
    <row r="38" spans="1:17">
      <c r="A38" s="34">
        <v>41754</v>
      </c>
      <c r="B38" s="34">
        <v>41754</v>
      </c>
      <c r="C38" s="35">
        <v>0.58333333333333337</v>
      </c>
      <c r="D38" s="35">
        <v>0.66666666666666663</v>
      </c>
      <c r="E38" s="38" t="s">
        <v>48</v>
      </c>
      <c r="F38" s="37" t="s">
        <v>26</v>
      </c>
      <c r="G38" s="37" t="s">
        <v>49</v>
      </c>
      <c r="H38" s="37" t="s">
        <v>63</v>
      </c>
      <c r="I38" s="37">
        <v>4</v>
      </c>
      <c r="J38" s="37" t="s">
        <v>242</v>
      </c>
      <c r="K38" s="37"/>
      <c r="L38" s="37" t="s">
        <v>31</v>
      </c>
      <c r="M38" s="39" t="s">
        <v>14</v>
      </c>
      <c r="N38" s="40">
        <f t="shared" ref="N38:N69" si="3">NETWORKDAYS(A38,B38)</f>
        <v>1</v>
      </c>
      <c r="O38" s="41">
        <f t="shared" ref="O38:O69" si="4">D38-C38</f>
        <v>8.3333333333333259E-2</v>
      </c>
      <c r="P38" s="42">
        <f t="shared" ref="P38:P69" si="5">N38*O38</f>
        <v>8.3333333333333259E-2</v>
      </c>
      <c r="Q38" s="37" t="s">
        <v>254</v>
      </c>
    </row>
    <row r="39" spans="1:17">
      <c r="A39" s="34">
        <v>41771</v>
      </c>
      <c r="B39" s="34">
        <v>41771</v>
      </c>
      <c r="C39" s="35">
        <v>0.375</v>
      </c>
      <c r="D39" s="35">
        <v>0.70833333333333337</v>
      </c>
      <c r="E39" s="38" t="s">
        <v>148</v>
      </c>
      <c r="F39" s="37" t="s">
        <v>149</v>
      </c>
      <c r="G39" s="37" t="s">
        <v>150</v>
      </c>
      <c r="H39" s="37" t="s">
        <v>68</v>
      </c>
      <c r="I39" s="37"/>
      <c r="J39" s="37" t="s">
        <v>151</v>
      </c>
      <c r="K39" s="37"/>
      <c r="L39" s="37" t="s">
        <v>31</v>
      </c>
      <c r="M39" s="39">
        <v>0</v>
      </c>
      <c r="N39" s="40">
        <f t="shared" si="3"/>
        <v>1</v>
      </c>
      <c r="O39" s="41">
        <f t="shared" si="4"/>
        <v>0.33333333333333337</v>
      </c>
      <c r="P39" s="42">
        <f t="shared" si="5"/>
        <v>0.33333333333333337</v>
      </c>
      <c r="Q39" s="37" t="s">
        <v>255</v>
      </c>
    </row>
    <row r="40" spans="1:17">
      <c r="A40" s="34">
        <v>41772</v>
      </c>
      <c r="B40" s="34">
        <v>41772</v>
      </c>
      <c r="C40" s="35">
        <v>0.375</v>
      </c>
      <c r="D40" s="35">
        <v>0.72916666666666663</v>
      </c>
      <c r="E40" s="43" t="s">
        <v>291</v>
      </c>
      <c r="F40" s="36" t="s">
        <v>53</v>
      </c>
      <c r="G40" s="37" t="s">
        <v>290</v>
      </c>
      <c r="H40" s="37" t="s">
        <v>63</v>
      </c>
      <c r="I40" s="37">
        <v>20</v>
      </c>
      <c r="J40" s="37" t="s">
        <v>277</v>
      </c>
      <c r="K40" s="37"/>
      <c r="L40" s="37" t="s">
        <v>280</v>
      </c>
      <c r="M40" s="39">
        <v>1500</v>
      </c>
      <c r="N40" s="40">
        <f t="shared" si="3"/>
        <v>1</v>
      </c>
      <c r="O40" s="41">
        <f t="shared" si="4"/>
        <v>0.35416666666666663</v>
      </c>
      <c r="P40" s="42">
        <f t="shared" si="5"/>
        <v>0.35416666666666663</v>
      </c>
      <c r="Q40" s="37" t="s">
        <v>292</v>
      </c>
    </row>
    <row r="41" spans="1:17">
      <c r="A41" s="34">
        <v>41774</v>
      </c>
      <c r="B41" s="34">
        <v>41774</v>
      </c>
      <c r="C41" s="35">
        <v>0.35416666666666669</v>
      </c>
      <c r="D41" s="35">
        <v>0.41666666666666669</v>
      </c>
      <c r="E41" s="38" t="s">
        <v>50</v>
      </c>
      <c r="F41" s="37" t="s">
        <v>11</v>
      </c>
      <c r="G41" s="37" t="s">
        <v>51</v>
      </c>
      <c r="H41" s="37" t="s">
        <v>88</v>
      </c>
      <c r="I41" s="37">
        <v>40</v>
      </c>
      <c r="J41" s="37" t="s">
        <v>243</v>
      </c>
      <c r="K41" s="37"/>
      <c r="L41" s="37" t="s">
        <v>31</v>
      </c>
      <c r="M41" s="39">
        <v>0</v>
      </c>
      <c r="N41" s="40">
        <f t="shared" si="3"/>
        <v>1</v>
      </c>
      <c r="O41" s="41">
        <f t="shared" si="4"/>
        <v>6.25E-2</v>
      </c>
      <c r="P41" s="42">
        <f t="shared" si="5"/>
        <v>6.25E-2</v>
      </c>
      <c r="Q41" s="37" t="s">
        <v>248</v>
      </c>
    </row>
    <row r="42" spans="1:17">
      <c r="A42" s="34">
        <v>41774</v>
      </c>
      <c r="B42" s="34">
        <v>41774</v>
      </c>
      <c r="C42" s="35">
        <v>0.66666666666666663</v>
      </c>
      <c r="D42" s="35">
        <v>0.77083333333333337</v>
      </c>
      <c r="E42" s="38" t="s">
        <v>25</v>
      </c>
      <c r="F42" s="37" t="s">
        <v>11</v>
      </c>
      <c r="G42" s="37" t="s">
        <v>49</v>
      </c>
      <c r="H42" s="37" t="s">
        <v>88</v>
      </c>
      <c r="I42" s="37">
        <v>20</v>
      </c>
      <c r="J42" s="37" t="s">
        <v>52</v>
      </c>
      <c r="K42" s="37"/>
      <c r="L42" s="37" t="s">
        <v>31</v>
      </c>
      <c r="M42" s="39">
        <v>0</v>
      </c>
      <c r="N42" s="40">
        <f t="shared" si="3"/>
        <v>1</v>
      </c>
      <c r="O42" s="41">
        <f t="shared" si="4"/>
        <v>0.10416666666666674</v>
      </c>
      <c r="P42" s="42">
        <f t="shared" si="5"/>
        <v>0.10416666666666674</v>
      </c>
      <c r="Q42" s="37" t="s">
        <v>293</v>
      </c>
    </row>
    <row r="43" spans="1:17">
      <c r="A43" s="34">
        <v>41778</v>
      </c>
      <c r="B43" s="34">
        <v>41778</v>
      </c>
      <c r="C43" s="36"/>
      <c r="D43" s="36"/>
      <c r="E43" s="38" t="s">
        <v>154</v>
      </c>
      <c r="F43" s="37" t="s">
        <v>149</v>
      </c>
      <c r="G43" s="37" t="s">
        <v>122</v>
      </c>
      <c r="H43" s="37" t="s">
        <v>68</v>
      </c>
      <c r="I43" s="37"/>
      <c r="J43" s="37" t="s">
        <v>156</v>
      </c>
      <c r="K43" s="37"/>
      <c r="L43" s="37" t="s">
        <v>157</v>
      </c>
      <c r="M43" s="39"/>
      <c r="N43" s="40">
        <f t="shared" si="3"/>
        <v>1</v>
      </c>
      <c r="O43" s="41">
        <f t="shared" si="4"/>
        <v>0</v>
      </c>
      <c r="P43" s="42">
        <f t="shared" si="5"/>
        <v>0</v>
      </c>
      <c r="Q43" s="37"/>
    </row>
    <row r="44" spans="1:17">
      <c r="A44" s="34">
        <v>41778</v>
      </c>
      <c r="B44" s="34">
        <v>41778</v>
      </c>
      <c r="C44" s="50">
        <v>0.33333333333333331</v>
      </c>
      <c r="D44" s="50">
        <v>0.83333333333333337</v>
      </c>
      <c r="E44" s="38" t="s">
        <v>218</v>
      </c>
      <c r="F44" s="37" t="s">
        <v>119</v>
      </c>
      <c r="G44" s="37" t="s">
        <v>122</v>
      </c>
      <c r="H44" s="37" t="s">
        <v>68</v>
      </c>
      <c r="I44" s="37">
        <v>6</v>
      </c>
      <c r="J44" s="37" t="s">
        <v>120</v>
      </c>
      <c r="K44" s="37"/>
      <c r="L44" s="37" t="s">
        <v>106</v>
      </c>
      <c r="M44" s="39">
        <v>0</v>
      </c>
      <c r="N44" s="40">
        <f t="shared" si="3"/>
        <v>1</v>
      </c>
      <c r="O44" s="41">
        <f t="shared" si="4"/>
        <v>0.5</v>
      </c>
      <c r="P44" s="42">
        <f t="shared" si="5"/>
        <v>0.5</v>
      </c>
      <c r="Q44" s="37" t="s">
        <v>286</v>
      </c>
    </row>
    <row r="45" spans="1:17">
      <c r="A45" s="34">
        <v>41779</v>
      </c>
      <c r="B45" s="34">
        <v>41779</v>
      </c>
      <c r="C45" s="50">
        <v>0.33333333333333331</v>
      </c>
      <c r="D45" s="50">
        <v>0.83333333333333337</v>
      </c>
      <c r="E45" s="38" t="s">
        <v>218</v>
      </c>
      <c r="F45" s="37" t="s">
        <v>119</v>
      </c>
      <c r="G45" s="37" t="s">
        <v>122</v>
      </c>
      <c r="H45" s="37" t="s">
        <v>68</v>
      </c>
      <c r="I45" s="37">
        <v>6</v>
      </c>
      <c r="J45" s="37" t="s">
        <v>120</v>
      </c>
      <c r="K45" s="37"/>
      <c r="L45" s="37" t="s">
        <v>106</v>
      </c>
      <c r="M45" s="39">
        <v>0</v>
      </c>
      <c r="N45" s="40">
        <f t="shared" si="3"/>
        <v>1</v>
      </c>
      <c r="O45" s="41">
        <f t="shared" si="4"/>
        <v>0.5</v>
      </c>
      <c r="P45" s="42">
        <f t="shared" si="5"/>
        <v>0.5</v>
      </c>
      <c r="Q45" s="37" t="s">
        <v>286</v>
      </c>
    </row>
    <row r="46" spans="1:17">
      <c r="A46" s="34">
        <v>41780</v>
      </c>
      <c r="B46" s="34">
        <v>41780</v>
      </c>
      <c r="C46" s="50">
        <v>0.4375</v>
      </c>
      <c r="D46" s="50">
        <v>0.5</v>
      </c>
      <c r="E46" s="38" t="s">
        <v>76</v>
      </c>
      <c r="F46" s="37" t="s">
        <v>34</v>
      </c>
      <c r="G46" s="37" t="s">
        <v>49</v>
      </c>
      <c r="H46" s="37" t="s">
        <v>63</v>
      </c>
      <c r="I46" s="37">
        <v>5</v>
      </c>
      <c r="J46" s="37" t="s">
        <v>77</v>
      </c>
      <c r="K46" s="37"/>
      <c r="L46" s="37" t="s">
        <v>31</v>
      </c>
      <c r="M46" s="39">
        <v>0</v>
      </c>
      <c r="N46" s="40">
        <f t="shared" si="3"/>
        <v>1</v>
      </c>
      <c r="O46" s="41">
        <f t="shared" si="4"/>
        <v>6.25E-2</v>
      </c>
      <c r="P46" s="42">
        <f t="shared" si="5"/>
        <v>6.25E-2</v>
      </c>
      <c r="Q46" s="37" t="s">
        <v>256</v>
      </c>
    </row>
    <row r="47" spans="1:17">
      <c r="A47" s="34">
        <v>41780</v>
      </c>
      <c r="B47" s="34">
        <v>41780</v>
      </c>
      <c r="C47" s="50">
        <v>0.625</v>
      </c>
      <c r="D47" s="50">
        <v>0.70833333333333337</v>
      </c>
      <c r="E47" s="38" t="s">
        <v>137</v>
      </c>
      <c r="F47" s="37" t="s">
        <v>92</v>
      </c>
      <c r="G47" s="37" t="s">
        <v>49</v>
      </c>
      <c r="H47" s="37" t="s">
        <v>63</v>
      </c>
      <c r="I47" s="37">
        <v>5</v>
      </c>
      <c r="J47" s="37" t="s">
        <v>138</v>
      </c>
      <c r="K47" s="37"/>
      <c r="L47" s="37" t="s">
        <v>106</v>
      </c>
      <c r="M47" s="39">
        <v>0</v>
      </c>
      <c r="N47" s="40">
        <f t="shared" si="3"/>
        <v>1</v>
      </c>
      <c r="O47" s="41">
        <f t="shared" si="4"/>
        <v>8.333333333333337E-2</v>
      </c>
      <c r="P47" s="42">
        <f t="shared" si="5"/>
        <v>8.333333333333337E-2</v>
      </c>
      <c r="Q47" s="37" t="s">
        <v>258</v>
      </c>
    </row>
    <row r="48" spans="1:17">
      <c r="A48" s="34">
        <v>41785</v>
      </c>
      <c r="B48" s="34">
        <v>41785</v>
      </c>
      <c r="C48" s="36"/>
      <c r="D48" s="36"/>
      <c r="E48" s="38" t="s">
        <v>154</v>
      </c>
      <c r="F48" s="37" t="s">
        <v>149</v>
      </c>
      <c r="G48" s="37" t="s">
        <v>122</v>
      </c>
      <c r="H48" s="37" t="s">
        <v>68</v>
      </c>
      <c r="I48" s="37"/>
      <c r="J48" s="37" t="s">
        <v>156</v>
      </c>
      <c r="K48" s="37"/>
      <c r="L48" s="37" t="s">
        <v>157</v>
      </c>
      <c r="M48" s="39"/>
      <c r="N48" s="40">
        <f t="shared" si="3"/>
        <v>1</v>
      </c>
      <c r="O48" s="41">
        <f t="shared" si="4"/>
        <v>0</v>
      </c>
      <c r="P48" s="42">
        <f t="shared" si="5"/>
        <v>0</v>
      </c>
      <c r="Q48" s="37"/>
    </row>
    <row r="49" spans="1:17">
      <c r="A49" s="34">
        <v>41785</v>
      </c>
      <c r="B49" s="34">
        <v>41785</v>
      </c>
      <c r="C49" s="50">
        <v>0.33333333333333331</v>
      </c>
      <c r="D49" s="50">
        <v>0.83333333333333337</v>
      </c>
      <c r="E49" s="38" t="s">
        <v>218</v>
      </c>
      <c r="F49" s="37" t="s">
        <v>119</v>
      </c>
      <c r="G49" s="37" t="s">
        <v>122</v>
      </c>
      <c r="H49" s="37" t="s">
        <v>68</v>
      </c>
      <c r="I49" s="37">
        <v>6</v>
      </c>
      <c r="J49" s="37" t="s">
        <v>120</v>
      </c>
      <c r="K49" s="37"/>
      <c r="L49" s="37" t="s">
        <v>106</v>
      </c>
      <c r="M49" s="39">
        <v>0</v>
      </c>
      <c r="N49" s="40">
        <f t="shared" si="3"/>
        <v>1</v>
      </c>
      <c r="O49" s="41">
        <f t="shared" si="4"/>
        <v>0.5</v>
      </c>
      <c r="P49" s="42">
        <f t="shared" si="5"/>
        <v>0.5</v>
      </c>
      <c r="Q49" s="37" t="s">
        <v>286</v>
      </c>
    </row>
    <row r="50" spans="1:17">
      <c r="A50" s="34">
        <v>41786</v>
      </c>
      <c r="B50" s="34">
        <v>41786</v>
      </c>
      <c r="C50" s="50">
        <v>0.33333333333333331</v>
      </c>
      <c r="D50" s="50">
        <v>0.83333333333333337</v>
      </c>
      <c r="E50" s="38" t="s">
        <v>218</v>
      </c>
      <c r="F50" s="37" t="s">
        <v>119</v>
      </c>
      <c r="G50" s="37" t="s">
        <v>122</v>
      </c>
      <c r="H50" s="37" t="s">
        <v>68</v>
      </c>
      <c r="I50" s="37">
        <v>6</v>
      </c>
      <c r="J50" s="37" t="s">
        <v>120</v>
      </c>
      <c r="K50" s="37"/>
      <c r="L50" s="37" t="s">
        <v>106</v>
      </c>
      <c r="M50" s="39">
        <v>0</v>
      </c>
      <c r="N50" s="40">
        <f t="shared" si="3"/>
        <v>1</v>
      </c>
      <c r="O50" s="41">
        <f t="shared" si="4"/>
        <v>0.5</v>
      </c>
      <c r="P50" s="42">
        <f t="shared" si="5"/>
        <v>0.5</v>
      </c>
      <c r="Q50" s="37" t="s">
        <v>286</v>
      </c>
    </row>
    <row r="51" spans="1:17">
      <c r="A51" s="34">
        <v>41793</v>
      </c>
      <c r="B51" s="34">
        <v>41793</v>
      </c>
      <c r="C51" s="50">
        <v>0.33333333333333331</v>
      </c>
      <c r="D51" s="50">
        <v>0.83333333333333337</v>
      </c>
      <c r="E51" s="38" t="s">
        <v>218</v>
      </c>
      <c r="F51" s="37" t="s">
        <v>119</v>
      </c>
      <c r="G51" s="37" t="s">
        <v>122</v>
      </c>
      <c r="H51" s="37" t="s">
        <v>68</v>
      </c>
      <c r="I51" s="37">
        <v>6</v>
      </c>
      <c r="J51" s="37" t="s">
        <v>120</v>
      </c>
      <c r="K51" s="37"/>
      <c r="L51" s="37" t="s">
        <v>106</v>
      </c>
      <c r="M51" s="39">
        <v>0</v>
      </c>
      <c r="N51" s="40">
        <f t="shared" si="3"/>
        <v>1</v>
      </c>
      <c r="O51" s="41">
        <f t="shared" si="4"/>
        <v>0.5</v>
      </c>
      <c r="P51" s="42">
        <f t="shared" si="5"/>
        <v>0.5</v>
      </c>
      <c r="Q51" s="37" t="s">
        <v>286</v>
      </c>
    </row>
    <row r="52" spans="1:17">
      <c r="A52" s="34">
        <v>41795</v>
      </c>
      <c r="B52" s="34">
        <v>41796</v>
      </c>
      <c r="C52" s="50">
        <v>0.375</v>
      </c>
      <c r="D52" s="50">
        <v>0.70833333333333337</v>
      </c>
      <c r="E52" s="43" t="s">
        <v>278</v>
      </c>
      <c r="F52" s="36" t="s">
        <v>53</v>
      </c>
      <c r="G52" s="37" t="s">
        <v>279</v>
      </c>
      <c r="H52" s="37" t="s">
        <v>63</v>
      </c>
      <c r="I52" s="37">
        <v>15</v>
      </c>
      <c r="J52" s="37" t="s">
        <v>71</v>
      </c>
      <c r="K52" s="37"/>
      <c r="L52" s="37" t="s">
        <v>281</v>
      </c>
      <c r="M52" s="39">
        <v>1500</v>
      </c>
      <c r="N52" s="40">
        <f t="shared" si="3"/>
        <v>2</v>
      </c>
      <c r="O52" s="41">
        <f t="shared" si="4"/>
        <v>0.33333333333333337</v>
      </c>
      <c r="P52" s="42">
        <f t="shared" si="5"/>
        <v>0.66666666666666674</v>
      </c>
      <c r="Q52" s="37"/>
    </row>
    <row r="53" spans="1:17">
      <c r="A53" s="34">
        <v>41799</v>
      </c>
      <c r="B53" s="34">
        <v>41801</v>
      </c>
      <c r="C53" s="35">
        <v>0.33333333333333331</v>
      </c>
      <c r="D53" s="35">
        <v>0.91666666666666663</v>
      </c>
      <c r="E53" s="38" t="s">
        <v>25</v>
      </c>
      <c r="F53" s="37" t="s">
        <v>11</v>
      </c>
      <c r="G53" s="37" t="s">
        <v>28</v>
      </c>
      <c r="H53" s="37" t="s">
        <v>88</v>
      </c>
      <c r="I53" s="37">
        <v>20</v>
      </c>
      <c r="J53" s="37" t="s">
        <v>30</v>
      </c>
      <c r="K53" s="37"/>
      <c r="L53" s="37" t="s">
        <v>31</v>
      </c>
      <c r="M53" s="39">
        <v>0</v>
      </c>
      <c r="N53" s="40">
        <f t="shared" si="3"/>
        <v>3</v>
      </c>
      <c r="O53" s="41">
        <f t="shared" si="4"/>
        <v>0.58333333333333326</v>
      </c>
      <c r="P53" s="42">
        <f t="shared" si="5"/>
        <v>1.7499999999999998</v>
      </c>
      <c r="Q53" s="37" t="s">
        <v>293</v>
      </c>
    </row>
    <row r="54" spans="1:17">
      <c r="A54" s="34">
        <v>41802</v>
      </c>
      <c r="B54" s="34">
        <v>41802</v>
      </c>
      <c r="C54" s="35">
        <v>0.33333333333333331</v>
      </c>
      <c r="D54" s="35">
        <v>0.91666666666666663</v>
      </c>
      <c r="E54" s="38" t="s">
        <v>24</v>
      </c>
      <c r="F54" s="37" t="s">
        <v>11</v>
      </c>
      <c r="G54" s="37" t="s">
        <v>27</v>
      </c>
      <c r="H54" s="37" t="s">
        <v>88</v>
      </c>
      <c r="I54" s="37">
        <v>140</v>
      </c>
      <c r="J54" s="37" t="s">
        <v>29</v>
      </c>
      <c r="K54" s="37"/>
      <c r="L54" s="37" t="s">
        <v>31</v>
      </c>
      <c r="M54" s="39">
        <v>0</v>
      </c>
      <c r="N54" s="40">
        <f t="shared" si="3"/>
        <v>1</v>
      </c>
      <c r="O54" s="41">
        <f t="shared" si="4"/>
        <v>0.58333333333333326</v>
      </c>
      <c r="P54" s="42">
        <f t="shared" si="5"/>
        <v>0.58333333333333326</v>
      </c>
      <c r="Q54" s="37" t="s">
        <v>294</v>
      </c>
    </row>
    <row r="55" spans="1:17">
      <c r="A55" s="34">
        <v>41807</v>
      </c>
      <c r="B55" s="34">
        <v>41807</v>
      </c>
      <c r="C55" s="35">
        <v>0.41666666666666669</v>
      </c>
      <c r="D55" s="35">
        <v>0.5</v>
      </c>
      <c r="E55" s="38" t="s">
        <v>78</v>
      </c>
      <c r="F55" s="37" t="s">
        <v>34</v>
      </c>
      <c r="G55" s="37" t="s">
        <v>49</v>
      </c>
      <c r="H55" s="37" t="s">
        <v>63</v>
      </c>
      <c r="I55" s="37">
        <v>8</v>
      </c>
      <c r="J55" s="37" t="s">
        <v>79</v>
      </c>
      <c r="K55" s="37"/>
      <c r="L55" s="37" t="s">
        <v>83</v>
      </c>
      <c r="M55" s="39">
        <v>0</v>
      </c>
      <c r="N55" s="40">
        <f t="shared" si="3"/>
        <v>1</v>
      </c>
      <c r="O55" s="41">
        <f t="shared" si="4"/>
        <v>8.3333333333333315E-2</v>
      </c>
      <c r="P55" s="42">
        <f t="shared" si="5"/>
        <v>8.3333333333333315E-2</v>
      </c>
      <c r="Q55" s="37" t="s">
        <v>257</v>
      </c>
    </row>
    <row r="56" spans="1:17">
      <c r="A56" s="34">
        <v>41807</v>
      </c>
      <c r="B56" s="34">
        <v>41807</v>
      </c>
      <c r="C56" s="35">
        <v>0.75</v>
      </c>
      <c r="D56" s="35">
        <v>0.83333333333333337</v>
      </c>
      <c r="E56" s="38" t="s">
        <v>54</v>
      </c>
      <c r="F56" s="37" t="s">
        <v>11</v>
      </c>
      <c r="G56" s="37" t="s">
        <v>55</v>
      </c>
      <c r="H56" s="37" t="s">
        <v>88</v>
      </c>
      <c r="I56" s="37">
        <v>20</v>
      </c>
      <c r="J56" s="37" t="s">
        <v>58</v>
      </c>
      <c r="K56" s="37"/>
      <c r="L56" s="37"/>
      <c r="M56" s="39">
        <v>0</v>
      </c>
      <c r="N56" s="40">
        <f t="shared" si="3"/>
        <v>1</v>
      </c>
      <c r="O56" s="41">
        <f t="shared" si="4"/>
        <v>8.333333333333337E-2</v>
      </c>
      <c r="P56" s="42">
        <f t="shared" si="5"/>
        <v>8.333333333333337E-2</v>
      </c>
      <c r="Q56" s="37" t="s">
        <v>248</v>
      </c>
    </row>
    <row r="57" spans="1:17">
      <c r="A57" s="34">
        <v>41807</v>
      </c>
      <c r="B57" s="34">
        <v>41807</v>
      </c>
      <c r="C57" s="35">
        <v>0.41666666666666669</v>
      </c>
      <c r="D57" s="35">
        <v>0.5</v>
      </c>
      <c r="E57" s="38" t="s">
        <v>80</v>
      </c>
      <c r="F57" s="37" t="s">
        <v>26</v>
      </c>
      <c r="G57" s="37" t="s">
        <v>81</v>
      </c>
      <c r="H57" s="37" t="s">
        <v>68</v>
      </c>
      <c r="I57" s="37">
        <v>12</v>
      </c>
      <c r="J57" s="37" t="s">
        <v>82</v>
      </c>
      <c r="K57" s="37"/>
      <c r="L57" s="37" t="s">
        <v>86</v>
      </c>
      <c r="M57" s="39">
        <v>0</v>
      </c>
      <c r="N57" s="40">
        <f t="shared" si="3"/>
        <v>1</v>
      </c>
      <c r="O57" s="41">
        <f t="shared" si="4"/>
        <v>8.3333333333333315E-2</v>
      </c>
      <c r="P57" s="42">
        <f t="shared" si="5"/>
        <v>8.3333333333333315E-2</v>
      </c>
      <c r="Q57" s="37" t="s">
        <v>255</v>
      </c>
    </row>
    <row r="58" spans="1:17">
      <c r="A58" s="34">
        <v>41808</v>
      </c>
      <c r="B58" s="34">
        <v>41808</v>
      </c>
      <c r="C58" s="55"/>
      <c r="D58" s="55"/>
      <c r="E58" s="38" t="s">
        <v>154</v>
      </c>
      <c r="F58" s="37" t="s">
        <v>149</v>
      </c>
      <c r="G58" s="37" t="s">
        <v>122</v>
      </c>
      <c r="H58" s="37" t="s">
        <v>68</v>
      </c>
      <c r="I58" s="37"/>
      <c r="J58" s="37" t="s">
        <v>156</v>
      </c>
      <c r="K58" s="37"/>
      <c r="L58" s="37" t="s">
        <v>157</v>
      </c>
      <c r="M58" s="39"/>
      <c r="N58" s="40">
        <f t="shared" si="3"/>
        <v>1</v>
      </c>
      <c r="O58" s="41">
        <f t="shared" si="4"/>
        <v>0</v>
      </c>
      <c r="P58" s="42">
        <f t="shared" si="5"/>
        <v>0</v>
      </c>
      <c r="Q58" s="37"/>
    </row>
    <row r="59" spans="1:17">
      <c r="A59" s="34">
        <v>41809</v>
      </c>
      <c r="B59" s="34">
        <v>41809</v>
      </c>
      <c r="C59" s="35">
        <v>0.375</v>
      </c>
      <c r="D59" s="35">
        <v>0.5</v>
      </c>
      <c r="E59" s="37" t="s">
        <v>348</v>
      </c>
      <c r="F59" s="37" t="s">
        <v>346</v>
      </c>
      <c r="G59" s="37" t="s">
        <v>36</v>
      </c>
      <c r="H59" s="37" t="s">
        <v>63</v>
      </c>
      <c r="I59" s="37">
        <v>20</v>
      </c>
      <c r="J59" s="37" t="s">
        <v>345</v>
      </c>
      <c r="K59" s="37"/>
      <c r="L59" s="37"/>
      <c r="M59" s="39"/>
      <c r="N59" s="40">
        <f t="shared" si="3"/>
        <v>1</v>
      </c>
      <c r="O59" s="41">
        <f t="shared" si="4"/>
        <v>0.125</v>
      </c>
      <c r="P59" s="42">
        <f t="shared" si="5"/>
        <v>0.125</v>
      </c>
      <c r="Q59" s="37" t="s">
        <v>350</v>
      </c>
    </row>
    <row r="60" spans="1:17">
      <c r="A60" s="34">
        <v>41813</v>
      </c>
      <c r="B60" s="34">
        <v>41813</v>
      </c>
      <c r="C60" s="53">
        <v>0.41666666666666669</v>
      </c>
      <c r="D60" s="53">
        <v>0.45833333333333331</v>
      </c>
      <c r="E60" s="54" t="s">
        <v>322</v>
      </c>
      <c r="F60" s="37" t="s">
        <v>227</v>
      </c>
      <c r="G60" s="55"/>
      <c r="H60" s="37" t="s">
        <v>68</v>
      </c>
      <c r="I60" s="37">
        <v>2</v>
      </c>
      <c r="J60" s="37" t="s">
        <v>324</v>
      </c>
      <c r="K60" s="37"/>
      <c r="L60" s="37"/>
      <c r="M60" s="39"/>
      <c r="N60" s="40">
        <f t="shared" si="3"/>
        <v>1</v>
      </c>
      <c r="O60" s="41">
        <f t="shared" si="4"/>
        <v>4.166666666666663E-2</v>
      </c>
      <c r="P60" s="42">
        <f t="shared" si="5"/>
        <v>4.166666666666663E-2</v>
      </c>
      <c r="Q60" s="58" t="s">
        <v>323</v>
      </c>
    </row>
    <row r="61" spans="1:17">
      <c r="A61" s="34">
        <v>41814</v>
      </c>
      <c r="B61" s="34">
        <v>41815</v>
      </c>
      <c r="C61" s="55"/>
      <c r="D61" s="55"/>
      <c r="E61" s="38" t="s">
        <v>154</v>
      </c>
      <c r="F61" s="37" t="s">
        <v>149</v>
      </c>
      <c r="G61" s="37" t="s">
        <v>122</v>
      </c>
      <c r="H61" s="37" t="s">
        <v>68</v>
      </c>
      <c r="I61" s="37"/>
      <c r="J61" s="37" t="s">
        <v>156</v>
      </c>
      <c r="K61" s="37"/>
      <c r="L61" s="37" t="s">
        <v>157</v>
      </c>
      <c r="M61" s="39"/>
      <c r="N61" s="40">
        <f t="shared" si="3"/>
        <v>2</v>
      </c>
      <c r="O61" s="41">
        <f t="shared" si="4"/>
        <v>0</v>
      </c>
      <c r="P61" s="42">
        <f t="shared" si="5"/>
        <v>0</v>
      </c>
      <c r="Q61" s="37"/>
    </row>
    <row r="62" spans="1:17">
      <c r="A62" s="34">
        <v>41823</v>
      </c>
      <c r="B62" s="34">
        <v>41823</v>
      </c>
      <c r="C62" s="35">
        <v>0.41666666666666669</v>
      </c>
      <c r="D62" s="35">
        <v>0.5</v>
      </c>
      <c r="E62" s="38" t="s">
        <v>239</v>
      </c>
      <c r="F62" s="37" t="s">
        <v>139</v>
      </c>
      <c r="G62" s="37" t="s">
        <v>85</v>
      </c>
      <c r="H62" s="37"/>
      <c r="I62" s="37">
        <v>4</v>
      </c>
      <c r="J62" s="37" t="s">
        <v>240</v>
      </c>
      <c r="K62" s="37"/>
      <c r="L62" s="37"/>
      <c r="M62" s="39">
        <v>0</v>
      </c>
      <c r="N62" s="40">
        <f t="shared" si="3"/>
        <v>1</v>
      </c>
      <c r="O62" s="41">
        <f t="shared" si="4"/>
        <v>8.3333333333333315E-2</v>
      </c>
      <c r="P62" s="42">
        <f t="shared" si="5"/>
        <v>8.3333333333333315E-2</v>
      </c>
      <c r="Q62" s="37" t="s">
        <v>238</v>
      </c>
    </row>
    <row r="63" spans="1:17">
      <c r="A63" s="34">
        <v>41831</v>
      </c>
      <c r="B63" s="34">
        <v>41831</v>
      </c>
      <c r="C63" s="35">
        <v>0.35416666666666669</v>
      </c>
      <c r="D63" s="35">
        <v>0.5</v>
      </c>
      <c r="E63" s="38" t="s">
        <v>21</v>
      </c>
      <c r="F63" s="37" t="s">
        <v>11</v>
      </c>
      <c r="G63" s="37" t="s">
        <v>32</v>
      </c>
      <c r="H63" s="37" t="s">
        <v>63</v>
      </c>
      <c r="I63" s="37">
        <v>25</v>
      </c>
      <c r="J63" s="37" t="s">
        <v>22</v>
      </c>
      <c r="K63" s="37"/>
      <c r="L63" s="37" t="s">
        <v>31</v>
      </c>
      <c r="M63" s="39">
        <v>0</v>
      </c>
      <c r="N63" s="40">
        <f t="shared" si="3"/>
        <v>1</v>
      </c>
      <c r="O63" s="41">
        <f t="shared" si="4"/>
        <v>0.14583333333333331</v>
      </c>
      <c r="P63" s="42">
        <f t="shared" si="5"/>
        <v>0.14583333333333331</v>
      </c>
      <c r="Q63" s="37" t="s">
        <v>248</v>
      </c>
    </row>
    <row r="64" spans="1:17">
      <c r="A64" s="34">
        <v>41877</v>
      </c>
      <c r="B64" s="34">
        <v>41877</v>
      </c>
      <c r="C64" s="35">
        <v>0.66666666666666663</v>
      </c>
      <c r="D64" s="35">
        <v>0.72916666666666663</v>
      </c>
      <c r="E64" s="38" t="s">
        <v>84</v>
      </c>
      <c r="F64" s="37" t="s">
        <v>26</v>
      </c>
      <c r="G64" s="37" t="s">
        <v>85</v>
      </c>
      <c r="H64" s="37" t="s">
        <v>63</v>
      </c>
      <c r="I64" s="37">
        <v>4</v>
      </c>
      <c r="J64" s="37" t="s">
        <v>331</v>
      </c>
      <c r="K64" s="37"/>
      <c r="L64" s="37" t="s">
        <v>86</v>
      </c>
      <c r="M64" s="39">
        <v>0</v>
      </c>
      <c r="N64" s="40">
        <f t="shared" si="3"/>
        <v>1</v>
      </c>
      <c r="O64" s="41">
        <f t="shared" si="4"/>
        <v>6.25E-2</v>
      </c>
      <c r="P64" s="42">
        <f t="shared" si="5"/>
        <v>6.25E-2</v>
      </c>
      <c r="Q64" s="37"/>
    </row>
    <row r="65" spans="1:17">
      <c r="A65" s="34">
        <v>41883</v>
      </c>
      <c r="B65" s="34">
        <v>41883</v>
      </c>
      <c r="C65" s="35">
        <v>0.58333333333333337</v>
      </c>
      <c r="D65" s="35">
        <v>0.66666666666666663</v>
      </c>
      <c r="E65" s="38" t="s">
        <v>90</v>
      </c>
      <c r="F65" s="37" t="s">
        <v>34</v>
      </c>
      <c r="G65" s="37" t="s">
        <v>85</v>
      </c>
      <c r="H65" s="37" t="s">
        <v>63</v>
      </c>
      <c r="I65" s="37">
        <v>8</v>
      </c>
      <c r="J65" s="37" t="s">
        <v>37</v>
      </c>
      <c r="K65" s="37"/>
      <c r="L65" s="37" t="s">
        <v>14</v>
      </c>
      <c r="M65" s="39"/>
      <c r="N65" s="40">
        <f t="shared" si="3"/>
        <v>1</v>
      </c>
      <c r="O65" s="41">
        <f t="shared" si="4"/>
        <v>8.3333333333333259E-2</v>
      </c>
      <c r="P65" s="42">
        <f t="shared" si="5"/>
        <v>8.3333333333333259E-2</v>
      </c>
      <c r="Q65" s="37"/>
    </row>
    <row r="66" spans="1:17">
      <c r="A66" s="34">
        <v>41883</v>
      </c>
      <c r="B66" s="34">
        <v>41883</v>
      </c>
      <c r="C66" s="35">
        <v>0.66666666666666663</v>
      </c>
      <c r="D66" s="35">
        <v>0.75</v>
      </c>
      <c r="E66" s="38" t="s">
        <v>91</v>
      </c>
      <c r="F66" s="37" t="s">
        <v>34</v>
      </c>
      <c r="G66" s="37" t="s">
        <v>85</v>
      </c>
      <c r="H66" s="37" t="s">
        <v>63</v>
      </c>
      <c r="I66" s="37">
        <v>8</v>
      </c>
      <c r="J66" s="37" t="s">
        <v>37</v>
      </c>
      <c r="K66" s="37"/>
      <c r="L66" s="37" t="s">
        <v>13</v>
      </c>
      <c r="M66" s="39">
        <v>0</v>
      </c>
      <c r="N66" s="40">
        <f t="shared" si="3"/>
        <v>1</v>
      </c>
      <c r="O66" s="41">
        <f t="shared" si="4"/>
        <v>8.333333333333337E-2</v>
      </c>
      <c r="P66" s="42">
        <f t="shared" si="5"/>
        <v>8.333333333333337E-2</v>
      </c>
      <c r="Q66" s="37" t="s">
        <v>259</v>
      </c>
    </row>
    <row r="67" spans="1:17">
      <c r="A67" s="34">
        <v>41883</v>
      </c>
      <c r="B67" s="34">
        <v>41883</v>
      </c>
      <c r="C67" s="35">
        <v>0.41666666666666669</v>
      </c>
      <c r="D67" s="35">
        <v>0.54166666666666663</v>
      </c>
      <c r="E67" s="38" t="s">
        <v>70</v>
      </c>
      <c r="F67" s="37" t="s">
        <v>19</v>
      </c>
      <c r="G67" s="37" t="s">
        <v>40</v>
      </c>
      <c r="H67" s="37" t="s">
        <v>63</v>
      </c>
      <c r="I67" s="37">
        <v>6</v>
      </c>
      <c r="J67" s="37" t="s">
        <v>30</v>
      </c>
      <c r="K67" s="37"/>
      <c r="L67" s="37" t="s">
        <v>14</v>
      </c>
      <c r="M67" s="39"/>
      <c r="N67" s="40">
        <f t="shared" si="3"/>
        <v>1</v>
      </c>
      <c r="O67" s="41">
        <f t="shared" si="4"/>
        <v>0.12499999999999994</v>
      </c>
      <c r="P67" s="42">
        <f t="shared" si="5"/>
        <v>0.12499999999999994</v>
      </c>
      <c r="Q67" s="37"/>
    </row>
    <row r="68" spans="1:17">
      <c r="A68" s="34">
        <v>41884</v>
      </c>
      <c r="B68" s="34">
        <v>41884</v>
      </c>
      <c r="C68" s="35">
        <v>0.375</v>
      </c>
      <c r="D68" s="35">
        <v>0.54166666666666663</v>
      </c>
      <c r="E68" s="38" t="s">
        <v>70</v>
      </c>
      <c r="F68" s="37" t="s">
        <v>19</v>
      </c>
      <c r="G68" s="37" t="s">
        <v>40</v>
      </c>
      <c r="H68" s="37" t="s">
        <v>63</v>
      </c>
      <c r="I68" s="37">
        <v>6</v>
      </c>
      <c r="J68" s="37" t="s">
        <v>30</v>
      </c>
      <c r="K68" s="37"/>
      <c r="L68" s="37" t="s">
        <v>14</v>
      </c>
      <c r="M68" s="39"/>
      <c r="N68" s="40">
        <f t="shared" si="3"/>
        <v>1</v>
      </c>
      <c r="O68" s="41">
        <f t="shared" si="4"/>
        <v>0.16666666666666663</v>
      </c>
      <c r="P68" s="42">
        <f t="shared" si="5"/>
        <v>0.16666666666666663</v>
      </c>
      <c r="Q68" s="37"/>
    </row>
    <row r="69" spans="1:17">
      <c r="A69" s="34">
        <v>41885</v>
      </c>
      <c r="B69" s="34">
        <v>41885</v>
      </c>
      <c r="C69" s="35">
        <v>0.35416666666666669</v>
      </c>
      <c r="D69" s="35">
        <v>0.54166666666666663</v>
      </c>
      <c r="E69" s="38" t="s">
        <v>20</v>
      </c>
      <c r="F69" s="37" t="s">
        <v>11</v>
      </c>
      <c r="G69" s="37" t="s">
        <v>64</v>
      </c>
      <c r="H69" s="37" t="s">
        <v>88</v>
      </c>
      <c r="I69" s="37">
        <v>40</v>
      </c>
      <c r="J69" s="37" t="s">
        <v>22</v>
      </c>
      <c r="K69" s="37"/>
      <c r="L69" s="37" t="s">
        <v>31</v>
      </c>
      <c r="M69" s="39">
        <v>0</v>
      </c>
      <c r="N69" s="40">
        <f t="shared" si="3"/>
        <v>1</v>
      </c>
      <c r="O69" s="41">
        <f t="shared" si="4"/>
        <v>0.18749999999999994</v>
      </c>
      <c r="P69" s="42">
        <f t="shared" si="5"/>
        <v>0.18749999999999994</v>
      </c>
      <c r="Q69" s="37" t="s">
        <v>248</v>
      </c>
    </row>
    <row r="70" spans="1:17">
      <c r="A70" s="34">
        <v>41885</v>
      </c>
      <c r="B70" s="34">
        <v>41885</v>
      </c>
      <c r="C70" s="35">
        <v>0.70833333333333337</v>
      </c>
      <c r="D70" s="35">
        <v>0.77083333333333337</v>
      </c>
      <c r="E70" s="38" t="s">
        <v>66</v>
      </c>
      <c r="F70" s="37" t="s">
        <v>11</v>
      </c>
      <c r="G70" s="37" t="s">
        <v>67</v>
      </c>
      <c r="H70" s="37" t="s">
        <v>63</v>
      </c>
      <c r="I70" s="37">
        <v>3</v>
      </c>
      <c r="J70" s="37" t="s">
        <v>69</v>
      </c>
      <c r="K70" s="37"/>
      <c r="L70" s="37" t="s">
        <v>86</v>
      </c>
      <c r="M70" s="39">
        <v>0</v>
      </c>
      <c r="N70" s="40">
        <f t="shared" ref="N70:N101" si="6">NETWORKDAYS(A70,B70)</f>
        <v>1</v>
      </c>
      <c r="O70" s="41">
        <f t="shared" ref="O70:O101" si="7">D70-C70</f>
        <v>6.25E-2</v>
      </c>
      <c r="P70" s="42">
        <f t="shared" ref="P70:P101" si="8">N70*O70</f>
        <v>6.25E-2</v>
      </c>
      <c r="Q70" s="37"/>
    </row>
    <row r="71" spans="1:17">
      <c r="A71" s="34">
        <v>41893</v>
      </c>
      <c r="B71" s="34">
        <v>41894</v>
      </c>
      <c r="C71" s="41">
        <v>0.375</v>
      </c>
      <c r="D71" s="41">
        <v>0.72916666666666663</v>
      </c>
      <c r="E71" s="38" t="s">
        <v>125</v>
      </c>
      <c r="F71" s="37" t="s">
        <v>19</v>
      </c>
      <c r="G71" s="37" t="s">
        <v>12</v>
      </c>
      <c r="H71" s="37" t="s">
        <v>63</v>
      </c>
      <c r="I71" s="37">
        <v>90</v>
      </c>
      <c r="J71" s="37" t="s">
        <v>126</v>
      </c>
      <c r="K71" s="37"/>
      <c r="L71" s="37" t="s">
        <v>13</v>
      </c>
      <c r="M71" s="39">
        <v>0</v>
      </c>
      <c r="N71" s="40">
        <f t="shared" si="6"/>
        <v>2</v>
      </c>
      <c r="O71" s="41">
        <f t="shared" si="7"/>
        <v>0.35416666666666663</v>
      </c>
      <c r="P71" s="42">
        <f t="shared" si="8"/>
        <v>0.70833333333333326</v>
      </c>
      <c r="Q71" s="37" t="s">
        <v>259</v>
      </c>
    </row>
    <row r="72" spans="1:17">
      <c r="A72" s="34">
        <v>41895</v>
      </c>
      <c r="B72" s="34">
        <v>41895</v>
      </c>
      <c r="C72" s="35">
        <v>0.375</v>
      </c>
      <c r="D72" s="35">
        <v>0.70833333333333337</v>
      </c>
      <c r="E72" s="38" t="s">
        <v>336</v>
      </c>
      <c r="F72" s="37" t="s">
        <v>87</v>
      </c>
      <c r="G72" s="37" t="s">
        <v>337</v>
      </c>
      <c r="H72" s="37" t="s">
        <v>88</v>
      </c>
      <c r="I72" s="37">
        <v>40</v>
      </c>
      <c r="J72" s="37" t="s">
        <v>89</v>
      </c>
      <c r="K72" s="37"/>
      <c r="L72" s="37" t="s">
        <v>86</v>
      </c>
      <c r="M72" s="39">
        <v>0</v>
      </c>
      <c r="N72" s="40">
        <f t="shared" si="6"/>
        <v>0</v>
      </c>
      <c r="O72" s="41">
        <f t="shared" si="7"/>
        <v>0.33333333333333337</v>
      </c>
      <c r="P72" s="42">
        <f t="shared" si="8"/>
        <v>0</v>
      </c>
      <c r="Q72" s="37" t="s">
        <v>261</v>
      </c>
    </row>
    <row r="73" spans="1:17">
      <c r="A73" s="34">
        <v>41898</v>
      </c>
      <c r="B73" s="34">
        <v>41912</v>
      </c>
      <c r="C73" s="41">
        <v>0.375</v>
      </c>
      <c r="D73" s="41">
        <v>0.72916666666666663</v>
      </c>
      <c r="E73" s="38" t="s">
        <v>125</v>
      </c>
      <c r="F73" s="37" t="s">
        <v>19</v>
      </c>
      <c r="G73" s="37" t="s">
        <v>12</v>
      </c>
      <c r="H73" s="37" t="s">
        <v>63</v>
      </c>
      <c r="I73" s="37">
        <v>90</v>
      </c>
      <c r="J73" s="37" t="s">
        <v>126</v>
      </c>
      <c r="K73" s="37"/>
      <c r="L73" s="37" t="s">
        <v>13</v>
      </c>
      <c r="M73" s="39">
        <v>0</v>
      </c>
      <c r="N73" s="40">
        <f t="shared" si="6"/>
        <v>11</v>
      </c>
      <c r="O73" s="41">
        <f t="shared" si="7"/>
        <v>0.35416666666666663</v>
      </c>
      <c r="P73" s="42">
        <f t="shared" si="8"/>
        <v>3.895833333333333</v>
      </c>
      <c r="Q73" s="37" t="s">
        <v>259</v>
      </c>
    </row>
    <row r="74" spans="1:17">
      <c r="A74" s="34">
        <v>41899</v>
      </c>
      <c r="B74" s="34">
        <v>41899</v>
      </c>
      <c r="C74" s="35">
        <v>0.66666666666666663</v>
      </c>
      <c r="D74" s="35">
        <v>0.70833333333333337</v>
      </c>
      <c r="E74" s="38" t="s">
        <v>285</v>
      </c>
      <c r="F74" s="37" t="s">
        <v>87</v>
      </c>
      <c r="G74" s="37" t="s">
        <v>234</v>
      </c>
      <c r="H74" s="37" t="s">
        <v>68</v>
      </c>
      <c r="I74" s="37">
        <v>4</v>
      </c>
      <c r="J74" s="37" t="s">
        <v>153</v>
      </c>
      <c r="K74" s="37"/>
      <c r="L74" s="37" t="s">
        <v>86</v>
      </c>
      <c r="M74" s="39">
        <v>0</v>
      </c>
      <c r="N74" s="40">
        <f t="shared" si="6"/>
        <v>1</v>
      </c>
      <c r="O74" s="41">
        <f t="shared" si="7"/>
        <v>4.1666666666666741E-2</v>
      </c>
      <c r="P74" s="42">
        <f t="shared" si="8"/>
        <v>4.1666666666666741E-2</v>
      </c>
      <c r="Q74" s="37" t="s">
        <v>260</v>
      </c>
    </row>
    <row r="75" spans="1:17">
      <c r="A75" s="34">
        <v>41901</v>
      </c>
      <c r="B75" s="34">
        <v>41901</v>
      </c>
      <c r="C75" s="35">
        <v>0.41666666666666669</v>
      </c>
      <c r="D75" s="35">
        <v>0.42708333333333331</v>
      </c>
      <c r="E75" s="38" t="s">
        <v>268</v>
      </c>
      <c r="F75" s="37" t="s">
        <v>11</v>
      </c>
      <c r="G75" s="37" t="s">
        <v>269</v>
      </c>
      <c r="H75" s="37" t="s">
        <v>270</v>
      </c>
      <c r="I75" s="37">
        <v>1</v>
      </c>
      <c r="J75" s="37" t="s">
        <v>332</v>
      </c>
      <c r="K75" s="37"/>
      <c r="L75" s="37"/>
      <c r="M75" s="39"/>
      <c r="N75" s="40">
        <f t="shared" si="6"/>
        <v>1</v>
      </c>
      <c r="O75" s="41">
        <f t="shared" si="7"/>
        <v>1.041666666666663E-2</v>
      </c>
      <c r="P75" s="42">
        <f t="shared" si="8"/>
        <v>1.041666666666663E-2</v>
      </c>
      <c r="Q75" s="37" t="s">
        <v>271</v>
      </c>
    </row>
    <row r="76" spans="1:17">
      <c r="A76" s="34">
        <v>41905</v>
      </c>
      <c r="B76" s="34">
        <v>41905</v>
      </c>
      <c r="C76" s="35">
        <v>0.45833333333333331</v>
      </c>
      <c r="D76" s="35">
        <v>0.52083333333333337</v>
      </c>
      <c r="E76" s="38" t="s">
        <v>325</v>
      </c>
      <c r="F76" s="37" t="s">
        <v>11</v>
      </c>
      <c r="G76" s="37" t="s">
        <v>326</v>
      </c>
      <c r="H76" s="37" t="s">
        <v>68</v>
      </c>
      <c r="I76" s="37">
        <v>4</v>
      </c>
      <c r="J76" s="37" t="s">
        <v>327</v>
      </c>
      <c r="K76" s="37"/>
      <c r="L76" s="37" t="s">
        <v>265</v>
      </c>
      <c r="M76" s="39">
        <v>0</v>
      </c>
      <c r="N76" s="40">
        <f t="shared" si="6"/>
        <v>1</v>
      </c>
      <c r="O76" s="41">
        <f t="shared" si="7"/>
        <v>6.2500000000000056E-2</v>
      </c>
      <c r="P76" s="42">
        <f t="shared" si="8"/>
        <v>6.2500000000000056E-2</v>
      </c>
      <c r="Q76" s="37" t="s">
        <v>266</v>
      </c>
    </row>
    <row r="77" spans="1:17" ht="31.5">
      <c r="A77" s="34">
        <v>41906</v>
      </c>
      <c r="B77" s="34">
        <v>41906</v>
      </c>
      <c r="C77" s="35">
        <v>0.41666666666666669</v>
      </c>
      <c r="D77" s="35">
        <v>0.5</v>
      </c>
      <c r="E77" s="38" t="s">
        <v>342</v>
      </c>
      <c r="F77" s="37" t="s">
        <v>333</v>
      </c>
      <c r="G77" s="37" t="s">
        <v>60</v>
      </c>
      <c r="H77" s="37" t="s">
        <v>68</v>
      </c>
      <c r="I77" s="37">
        <v>4</v>
      </c>
      <c r="J77" s="37" t="s">
        <v>334</v>
      </c>
      <c r="K77" s="37"/>
      <c r="L77" s="37"/>
      <c r="M77" s="39">
        <v>0</v>
      </c>
      <c r="N77" s="40">
        <f t="shared" si="6"/>
        <v>1</v>
      </c>
      <c r="O77" s="41">
        <f t="shared" si="7"/>
        <v>8.3333333333333315E-2</v>
      </c>
      <c r="P77" s="42">
        <f t="shared" si="8"/>
        <v>8.3333333333333315E-2</v>
      </c>
      <c r="Q77" s="37" t="s">
        <v>335</v>
      </c>
    </row>
    <row r="78" spans="1:17">
      <c r="A78" s="34">
        <v>41915</v>
      </c>
      <c r="B78" s="34">
        <v>41915</v>
      </c>
      <c r="C78" s="35">
        <v>0.58333333333333337</v>
      </c>
      <c r="D78" s="35">
        <v>0.66666666666666663</v>
      </c>
      <c r="E78" s="37" t="s">
        <v>358</v>
      </c>
      <c r="F78" s="37"/>
      <c r="G78" s="37" t="s">
        <v>339</v>
      </c>
      <c r="H78" s="37" t="s">
        <v>88</v>
      </c>
      <c r="I78" s="37">
        <v>5</v>
      </c>
      <c r="J78" s="37" t="s">
        <v>359</v>
      </c>
      <c r="K78" s="37"/>
      <c r="L78" s="37"/>
      <c r="M78" s="39">
        <v>0</v>
      </c>
      <c r="N78" s="40">
        <f t="shared" si="6"/>
        <v>1</v>
      </c>
      <c r="O78" s="41">
        <f t="shared" si="7"/>
        <v>8.3333333333333259E-2</v>
      </c>
      <c r="P78" s="42">
        <f t="shared" si="8"/>
        <v>8.3333333333333259E-2</v>
      </c>
      <c r="Q78" s="37" t="s">
        <v>360</v>
      </c>
    </row>
    <row r="79" spans="1:17">
      <c r="A79" s="34">
        <v>41918</v>
      </c>
      <c r="B79" s="34">
        <v>41918</v>
      </c>
      <c r="C79" s="35">
        <v>0.41666666666666669</v>
      </c>
      <c r="D79" s="35">
        <v>0.47916666666666669</v>
      </c>
      <c r="E79" s="54" t="s">
        <v>338</v>
      </c>
      <c r="F79" s="37" t="s">
        <v>26</v>
      </c>
      <c r="G79" s="37" t="s">
        <v>85</v>
      </c>
      <c r="H79" s="37" t="s">
        <v>68</v>
      </c>
      <c r="I79" s="37"/>
      <c r="J79" s="37"/>
      <c r="K79" s="37"/>
      <c r="L79" s="37"/>
      <c r="M79" s="39"/>
      <c r="N79" s="40">
        <f t="shared" si="6"/>
        <v>1</v>
      </c>
      <c r="O79" s="41">
        <f t="shared" si="7"/>
        <v>6.25E-2</v>
      </c>
      <c r="P79" s="42">
        <f t="shared" si="8"/>
        <v>6.25E-2</v>
      </c>
      <c r="Q79" s="37"/>
    </row>
    <row r="80" spans="1:17" ht="47.25">
      <c r="A80" s="34">
        <v>41922</v>
      </c>
      <c r="B80" s="34">
        <v>41922</v>
      </c>
      <c r="C80" s="35">
        <v>0.41666666666666669</v>
      </c>
      <c r="D80" s="35">
        <v>0.5</v>
      </c>
      <c r="E80" s="54" t="s">
        <v>341</v>
      </c>
      <c r="F80" s="37" t="s">
        <v>111</v>
      </c>
      <c r="G80" s="37" t="s">
        <v>339</v>
      </c>
      <c r="H80" s="37" t="s">
        <v>88</v>
      </c>
      <c r="I80" s="37">
        <v>10</v>
      </c>
      <c r="J80" s="38" t="s">
        <v>340</v>
      </c>
      <c r="K80" s="37"/>
      <c r="L80" s="37"/>
      <c r="M80" s="39"/>
      <c r="N80" s="40">
        <f t="shared" si="6"/>
        <v>1</v>
      </c>
      <c r="O80" s="41">
        <f t="shared" si="7"/>
        <v>8.3333333333333315E-2</v>
      </c>
      <c r="P80" s="42">
        <f t="shared" si="8"/>
        <v>8.3333333333333315E-2</v>
      </c>
      <c r="Q80" s="37"/>
    </row>
    <row r="81" spans="1:18" ht="47.25">
      <c r="A81" s="34">
        <v>41927</v>
      </c>
      <c r="B81" s="34">
        <v>41927</v>
      </c>
      <c r="C81" s="35">
        <v>0.58333333333333337</v>
      </c>
      <c r="D81" s="35">
        <v>0.66666666666666663</v>
      </c>
      <c r="E81" s="38" t="s">
        <v>344</v>
      </c>
      <c r="F81" s="37" t="s">
        <v>26</v>
      </c>
      <c r="G81" s="37" t="s">
        <v>282</v>
      </c>
      <c r="H81" s="37" t="s">
        <v>68</v>
      </c>
      <c r="I81" s="37">
        <v>8</v>
      </c>
      <c r="J81" s="37" t="s">
        <v>371</v>
      </c>
      <c r="K81" s="37"/>
      <c r="L81" s="37" t="s">
        <v>86</v>
      </c>
      <c r="M81" s="39">
        <v>0</v>
      </c>
      <c r="N81" s="40">
        <f t="shared" si="6"/>
        <v>1</v>
      </c>
      <c r="O81" s="41">
        <f t="shared" si="7"/>
        <v>8.3333333333333259E-2</v>
      </c>
      <c r="P81" s="42">
        <f t="shared" si="8"/>
        <v>8.3333333333333259E-2</v>
      </c>
      <c r="Q81" s="38" t="s">
        <v>343</v>
      </c>
    </row>
    <row r="82" spans="1:18" ht="31.5">
      <c r="A82" s="34">
        <v>41927</v>
      </c>
      <c r="B82" s="34">
        <v>41927</v>
      </c>
      <c r="C82" s="35">
        <v>0.66666666666666663</v>
      </c>
      <c r="D82" s="35">
        <v>0.75</v>
      </c>
      <c r="E82" s="38" t="s">
        <v>351</v>
      </c>
      <c r="F82" s="37" t="s">
        <v>53</v>
      </c>
      <c r="G82" s="37" t="s">
        <v>354</v>
      </c>
      <c r="H82" s="37" t="s">
        <v>88</v>
      </c>
      <c r="I82" s="37">
        <v>6</v>
      </c>
      <c r="J82" s="37" t="s">
        <v>352</v>
      </c>
      <c r="K82" s="37"/>
      <c r="L82" s="37"/>
      <c r="M82" s="39"/>
      <c r="N82" s="40">
        <f t="shared" si="6"/>
        <v>1</v>
      </c>
      <c r="O82" s="41">
        <f t="shared" si="7"/>
        <v>8.333333333333337E-2</v>
      </c>
      <c r="P82" s="42">
        <f t="shared" si="8"/>
        <v>8.333333333333337E-2</v>
      </c>
      <c r="Q82" s="37" t="s">
        <v>353</v>
      </c>
    </row>
    <row r="83" spans="1:18">
      <c r="A83" s="34">
        <v>41928</v>
      </c>
      <c r="B83" s="34">
        <v>41928</v>
      </c>
      <c r="C83" s="35">
        <v>0.66666666666666663</v>
      </c>
      <c r="D83" s="35">
        <v>0.75</v>
      </c>
      <c r="E83" s="37" t="s">
        <v>355</v>
      </c>
      <c r="F83" s="37" t="s">
        <v>26</v>
      </c>
      <c r="G83" s="37" t="s">
        <v>357</v>
      </c>
      <c r="H83" s="37" t="s">
        <v>63</v>
      </c>
      <c r="I83" s="37">
        <v>15</v>
      </c>
      <c r="J83" s="37" t="s">
        <v>356</v>
      </c>
      <c r="K83" s="37" t="s">
        <v>370</v>
      </c>
      <c r="L83" s="37" t="s">
        <v>86</v>
      </c>
      <c r="M83" s="39"/>
      <c r="N83" s="40">
        <f t="shared" si="6"/>
        <v>1</v>
      </c>
      <c r="O83" s="41">
        <f t="shared" si="7"/>
        <v>8.333333333333337E-2</v>
      </c>
      <c r="P83" s="42">
        <f t="shared" si="8"/>
        <v>8.333333333333337E-2</v>
      </c>
      <c r="Q83" s="37"/>
    </row>
    <row r="84" spans="1:18">
      <c r="A84" s="34">
        <v>41929</v>
      </c>
      <c r="B84" s="34">
        <v>41929</v>
      </c>
      <c r="C84" s="35">
        <v>0.5625</v>
      </c>
      <c r="D84" s="35">
        <v>0.625</v>
      </c>
      <c r="E84" s="38" t="s">
        <v>316</v>
      </c>
      <c r="F84" s="37" t="s">
        <v>26</v>
      </c>
      <c r="G84" s="37" t="s">
        <v>85</v>
      </c>
      <c r="H84" s="37" t="s">
        <v>68</v>
      </c>
      <c r="I84" s="37">
        <v>5</v>
      </c>
      <c r="J84" s="37" t="s">
        <v>317</v>
      </c>
      <c r="K84" s="37"/>
      <c r="L84" s="37" t="s">
        <v>86</v>
      </c>
      <c r="M84" s="39"/>
      <c r="N84" s="40">
        <f t="shared" si="6"/>
        <v>1</v>
      </c>
      <c r="O84" s="41">
        <f t="shared" si="7"/>
        <v>6.25E-2</v>
      </c>
      <c r="P84" s="42">
        <f t="shared" si="8"/>
        <v>6.25E-2</v>
      </c>
      <c r="Q84" s="37"/>
    </row>
    <row r="85" spans="1:18">
      <c r="A85" s="34">
        <v>41929</v>
      </c>
      <c r="B85" s="34">
        <v>41929</v>
      </c>
      <c r="C85" s="35">
        <v>0.375</v>
      </c>
      <c r="D85" s="35">
        <v>0.70833333333333337</v>
      </c>
      <c r="E85" s="55" t="s">
        <v>347</v>
      </c>
      <c r="F85" s="37" t="s">
        <v>346</v>
      </c>
      <c r="G85" s="37" t="s">
        <v>349</v>
      </c>
      <c r="H85" s="37" t="s">
        <v>63</v>
      </c>
      <c r="I85" s="37">
        <v>15</v>
      </c>
      <c r="J85" s="37" t="s">
        <v>345</v>
      </c>
      <c r="K85" s="37"/>
      <c r="L85" s="37" t="s">
        <v>86</v>
      </c>
      <c r="M85" s="39"/>
      <c r="N85" s="40">
        <f t="shared" si="6"/>
        <v>1</v>
      </c>
      <c r="O85" s="41">
        <f t="shared" si="7"/>
        <v>0.33333333333333337</v>
      </c>
      <c r="P85" s="42">
        <f t="shared" si="8"/>
        <v>0.33333333333333337</v>
      </c>
      <c r="Q85" s="37" t="s">
        <v>350</v>
      </c>
      <c r="R85" s="5"/>
    </row>
    <row r="86" spans="1:18">
      <c r="A86" s="34">
        <v>41936</v>
      </c>
      <c r="B86" s="34">
        <v>41936</v>
      </c>
      <c r="C86" s="35">
        <v>0.375</v>
      </c>
      <c r="D86" s="35">
        <v>0.52083333333333337</v>
      </c>
      <c r="E86" s="38" t="s">
        <v>219</v>
      </c>
      <c r="F86" s="36" t="s">
        <v>119</v>
      </c>
      <c r="G86" s="37" t="s">
        <v>44</v>
      </c>
      <c r="H86" s="37" t="s">
        <v>63</v>
      </c>
      <c r="I86" s="37"/>
      <c r="J86" s="37" t="s">
        <v>120</v>
      </c>
      <c r="K86" s="37"/>
      <c r="L86" s="37" t="s">
        <v>106</v>
      </c>
      <c r="M86" s="39">
        <v>0</v>
      </c>
      <c r="N86" s="40">
        <f t="shared" si="6"/>
        <v>1</v>
      </c>
      <c r="O86" s="41">
        <f t="shared" si="7"/>
        <v>0.14583333333333337</v>
      </c>
      <c r="P86" s="42">
        <f t="shared" si="8"/>
        <v>0.14583333333333337</v>
      </c>
      <c r="Q86" s="37" t="s">
        <v>286</v>
      </c>
    </row>
    <row r="87" spans="1:18">
      <c r="A87" s="34">
        <v>41955</v>
      </c>
      <c r="B87" s="34">
        <v>41955</v>
      </c>
      <c r="C87" s="35">
        <v>0.35416666666666669</v>
      </c>
      <c r="D87" s="35">
        <v>0.77083333333333337</v>
      </c>
      <c r="E87" s="38" t="s">
        <v>121</v>
      </c>
      <c r="F87" s="37" t="s">
        <v>43</v>
      </c>
      <c r="G87" s="37" t="s">
        <v>12</v>
      </c>
      <c r="H87" s="37" t="s">
        <v>63</v>
      </c>
      <c r="I87" s="37">
        <v>55</v>
      </c>
      <c r="J87" s="37" t="s">
        <v>74</v>
      </c>
      <c r="K87" s="37"/>
      <c r="L87" s="37" t="s">
        <v>14</v>
      </c>
      <c r="M87" s="39" t="s">
        <v>14</v>
      </c>
      <c r="N87" s="40">
        <f t="shared" si="6"/>
        <v>1</v>
      </c>
      <c r="O87" s="41">
        <f t="shared" si="7"/>
        <v>0.41666666666666669</v>
      </c>
      <c r="P87" s="42">
        <f t="shared" si="8"/>
        <v>0.41666666666666669</v>
      </c>
      <c r="Q87" s="37"/>
    </row>
    <row r="88" spans="1:18">
      <c r="A88" s="34">
        <v>41961</v>
      </c>
      <c r="B88" s="34">
        <v>41961</v>
      </c>
      <c r="C88" s="35">
        <v>0.35416666666666669</v>
      </c>
      <c r="D88" s="35">
        <v>0.77083333333333337</v>
      </c>
      <c r="E88" s="38" t="s">
        <v>33</v>
      </c>
      <c r="F88" s="37" t="s">
        <v>43</v>
      </c>
      <c r="G88" s="37" t="s">
        <v>12</v>
      </c>
      <c r="H88" s="37" t="s">
        <v>63</v>
      </c>
      <c r="I88" s="37">
        <v>55</v>
      </c>
      <c r="J88" s="37" t="s">
        <v>74</v>
      </c>
      <c r="K88" s="37"/>
      <c r="L88" s="37" t="s">
        <v>14</v>
      </c>
      <c r="M88" s="39" t="s">
        <v>14</v>
      </c>
      <c r="N88" s="40">
        <f t="shared" si="6"/>
        <v>1</v>
      </c>
      <c r="O88" s="41">
        <f t="shared" si="7"/>
        <v>0.41666666666666669</v>
      </c>
      <c r="P88" s="42">
        <f t="shared" si="8"/>
        <v>0.41666666666666669</v>
      </c>
      <c r="Q88" s="37"/>
    </row>
    <row r="89" spans="1:18">
      <c r="A89" s="34">
        <v>41964</v>
      </c>
      <c r="B89" s="34">
        <v>41964</v>
      </c>
      <c r="C89" s="35">
        <v>0.54166666666666663</v>
      </c>
      <c r="D89" s="35">
        <v>0.72916666666666663</v>
      </c>
      <c r="E89" s="38" t="s">
        <v>130</v>
      </c>
      <c r="F89" s="37" t="s">
        <v>53</v>
      </c>
      <c r="G89" s="37" t="s">
        <v>122</v>
      </c>
      <c r="H89" s="37" t="s">
        <v>68</v>
      </c>
      <c r="I89" s="37"/>
      <c r="J89" s="37" t="s">
        <v>284</v>
      </c>
      <c r="K89" s="37"/>
      <c r="L89" s="37" t="s">
        <v>72</v>
      </c>
      <c r="M89" s="39"/>
      <c r="N89" s="40">
        <f t="shared" si="6"/>
        <v>1</v>
      </c>
      <c r="O89" s="41">
        <f t="shared" si="7"/>
        <v>0.1875</v>
      </c>
      <c r="P89" s="42">
        <f t="shared" si="8"/>
        <v>0.1875</v>
      </c>
      <c r="Q89" s="37" t="s">
        <v>264</v>
      </c>
    </row>
    <row r="90" spans="1:18">
      <c r="A90" s="34">
        <v>41965</v>
      </c>
      <c r="B90" s="34">
        <v>41965</v>
      </c>
      <c r="C90" s="35">
        <v>0.375</v>
      </c>
      <c r="D90" s="35">
        <v>0.54166666666666663</v>
      </c>
      <c r="E90" s="38" t="s">
        <v>130</v>
      </c>
      <c r="F90" s="37" t="s">
        <v>53</v>
      </c>
      <c r="G90" s="37" t="s">
        <v>122</v>
      </c>
      <c r="H90" s="37" t="s">
        <v>68</v>
      </c>
      <c r="I90" s="37"/>
      <c r="J90" s="37" t="s">
        <v>284</v>
      </c>
      <c r="K90" s="37"/>
      <c r="L90" s="37" t="s">
        <v>72</v>
      </c>
      <c r="M90" s="39"/>
      <c r="N90" s="40">
        <f t="shared" si="6"/>
        <v>0</v>
      </c>
      <c r="O90" s="41">
        <f t="shared" si="7"/>
        <v>0.16666666666666663</v>
      </c>
      <c r="P90" s="42">
        <f t="shared" si="8"/>
        <v>0</v>
      </c>
      <c r="Q90" s="37" t="s">
        <v>264</v>
      </c>
    </row>
    <row r="91" spans="1:18">
      <c r="A91" s="34">
        <v>41978</v>
      </c>
      <c r="B91" s="34">
        <v>41984</v>
      </c>
      <c r="C91" s="35">
        <v>0.375</v>
      </c>
      <c r="D91" s="35">
        <v>0.72916666666666663</v>
      </c>
      <c r="E91" s="38" t="s">
        <v>123</v>
      </c>
      <c r="F91" s="37" t="s">
        <v>34</v>
      </c>
      <c r="G91" s="37" t="s">
        <v>12</v>
      </c>
      <c r="H91" s="37" t="s">
        <v>63</v>
      </c>
      <c r="I91" s="37">
        <v>50</v>
      </c>
      <c r="J91" s="37" t="s">
        <v>46</v>
      </c>
      <c r="K91" s="37"/>
      <c r="L91" s="37" t="s">
        <v>14</v>
      </c>
      <c r="M91" s="39"/>
      <c r="N91" s="40">
        <f t="shared" si="6"/>
        <v>5</v>
      </c>
      <c r="O91" s="41">
        <f t="shared" si="7"/>
        <v>0.35416666666666663</v>
      </c>
      <c r="P91" s="42">
        <f t="shared" si="8"/>
        <v>1.770833333333333</v>
      </c>
      <c r="Q91" s="37"/>
    </row>
    <row r="92" spans="1:18">
      <c r="A92" s="34">
        <v>41978</v>
      </c>
      <c r="B92" s="34">
        <v>41978</v>
      </c>
      <c r="C92" s="6">
        <v>0.29166666666666669</v>
      </c>
      <c r="D92" s="6">
        <v>0.79166666666666663</v>
      </c>
      <c r="E92" t="s">
        <v>365</v>
      </c>
      <c r="F92" t="s">
        <v>11</v>
      </c>
      <c r="G92" s="37" t="s">
        <v>366</v>
      </c>
      <c r="H92" s="37"/>
      <c r="I92" s="37" t="s">
        <v>14</v>
      </c>
      <c r="J92" s="37" t="s">
        <v>367</v>
      </c>
      <c r="K92" s="37" t="s">
        <v>368</v>
      </c>
      <c r="L92" s="37" t="s">
        <v>369</v>
      </c>
      <c r="M92" s="39">
        <v>0</v>
      </c>
      <c r="N92" s="40">
        <f t="shared" si="6"/>
        <v>1</v>
      </c>
      <c r="O92" s="41">
        <f t="shared" si="7"/>
        <v>0.49999999999999994</v>
      </c>
      <c r="P92" s="42">
        <f t="shared" si="8"/>
        <v>0.49999999999999994</v>
      </c>
      <c r="Q92" s="37"/>
    </row>
    <row r="93" spans="1:18">
      <c r="A93" s="34">
        <v>41989</v>
      </c>
      <c r="B93" s="34">
        <v>41992</v>
      </c>
      <c r="C93" s="35">
        <v>0.35416666666666669</v>
      </c>
      <c r="D93" s="35">
        <v>0.77083333333333337</v>
      </c>
      <c r="E93" s="38" t="s">
        <v>124</v>
      </c>
      <c r="F93" s="37" t="s">
        <v>43</v>
      </c>
      <c r="G93" s="37" t="s">
        <v>12</v>
      </c>
      <c r="H93" s="37" t="s">
        <v>63</v>
      </c>
      <c r="I93" s="37">
        <v>25</v>
      </c>
      <c r="J93" s="37" t="s">
        <v>74</v>
      </c>
      <c r="K93" s="37"/>
      <c r="L93" s="37" t="s">
        <v>14</v>
      </c>
      <c r="M93" s="39"/>
      <c r="N93" s="40">
        <f t="shared" si="6"/>
        <v>4</v>
      </c>
      <c r="O93" s="41">
        <f t="shared" si="7"/>
        <v>0.41666666666666669</v>
      </c>
      <c r="P93" s="42">
        <f t="shared" si="8"/>
        <v>1.6666666666666667</v>
      </c>
      <c r="Q93" s="37"/>
    </row>
    <row r="94" spans="1:18">
      <c r="A94" s="34">
        <v>42009</v>
      </c>
      <c r="B94" s="34">
        <v>42025</v>
      </c>
      <c r="C94" s="41">
        <v>0.375</v>
      </c>
      <c r="D94" s="41">
        <v>0.72916666666666663</v>
      </c>
      <c r="E94" s="38" t="s">
        <v>125</v>
      </c>
      <c r="F94" s="37" t="s">
        <v>19</v>
      </c>
      <c r="G94" s="37" t="s">
        <v>12</v>
      </c>
      <c r="H94" s="37" t="s">
        <v>63</v>
      </c>
      <c r="I94" s="37">
        <v>90</v>
      </c>
      <c r="J94" s="37" t="s">
        <v>126</v>
      </c>
      <c r="K94" s="37"/>
      <c r="L94" s="37" t="s">
        <v>13</v>
      </c>
      <c r="M94" s="39"/>
      <c r="N94" s="40">
        <f t="shared" si="6"/>
        <v>13</v>
      </c>
      <c r="O94" s="41">
        <f t="shared" si="7"/>
        <v>0.35416666666666663</v>
      </c>
      <c r="P94" s="42">
        <f t="shared" si="8"/>
        <v>4.6041666666666661</v>
      </c>
      <c r="Q94" s="37" t="s">
        <v>259</v>
      </c>
    </row>
    <row r="95" spans="1:18">
      <c r="A95" s="34">
        <v>42026</v>
      </c>
      <c r="B95" s="34">
        <v>42027</v>
      </c>
      <c r="C95" s="41">
        <v>0.375</v>
      </c>
      <c r="D95" s="41">
        <v>0.72916666666666663</v>
      </c>
      <c r="E95" s="38" t="s">
        <v>123</v>
      </c>
      <c r="F95" s="37" t="s">
        <v>34</v>
      </c>
      <c r="G95" s="37" t="s">
        <v>12</v>
      </c>
      <c r="H95" s="37" t="s">
        <v>63</v>
      </c>
      <c r="I95" s="37">
        <v>50</v>
      </c>
      <c r="J95" s="37" t="s">
        <v>46</v>
      </c>
      <c r="K95" s="37"/>
      <c r="L95" s="37" t="s">
        <v>14</v>
      </c>
      <c r="M95" s="39"/>
      <c r="N95" s="40">
        <f t="shared" si="6"/>
        <v>2</v>
      </c>
      <c r="O95" s="41">
        <f t="shared" si="7"/>
        <v>0.35416666666666663</v>
      </c>
      <c r="P95" s="42">
        <f t="shared" si="8"/>
        <v>0.70833333333333326</v>
      </c>
      <c r="Q95" s="37"/>
    </row>
    <row r="96" spans="1:18">
      <c r="A96" s="34">
        <v>42031</v>
      </c>
      <c r="B96" s="34">
        <v>42031</v>
      </c>
      <c r="C96" s="35">
        <v>0.35416666666666669</v>
      </c>
      <c r="D96" s="35">
        <v>0.75</v>
      </c>
      <c r="E96" s="38" t="s">
        <v>133</v>
      </c>
      <c r="F96" s="37" t="s">
        <v>34</v>
      </c>
      <c r="G96" s="37" t="s">
        <v>12</v>
      </c>
      <c r="H96" s="37" t="s">
        <v>63</v>
      </c>
      <c r="I96" s="37" t="s">
        <v>14</v>
      </c>
      <c r="J96" s="37" t="s">
        <v>134</v>
      </c>
      <c r="K96" s="37"/>
      <c r="L96" s="59" t="s">
        <v>13</v>
      </c>
      <c r="M96" s="39"/>
      <c r="N96" s="40">
        <f t="shared" si="6"/>
        <v>1</v>
      </c>
      <c r="O96" s="41">
        <f t="shared" si="7"/>
        <v>0.39583333333333331</v>
      </c>
      <c r="P96" s="42">
        <f t="shared" si="8"/>
        <v>0.39583333333333331</v>
      </c>
      <c r="Q96" s="59" t="s">
        <v>262</v>
      </c>
    </row>
    <row r="97" spans="1:17">
      <c r="A97" s="34">
        <v>42033</v>
      </c>
      <c r="B97" s="34">
        <v>42033</v>
      </c>
      <c r="C97" s="35">
        <v>0.35416666666666669</v>
      </c>
      <c r="D97" s="35">
        <v>0.52083333333333337</v>
      </c>
      <c r="E97" s="38" t="s">
        <v>33</v>
      </c>
      <c r="F97" s="37" t="s">
        <v>43</v>
      </c>
      <c r="G97" s="37" t="s">
        <v>12</v>
      </c>
      <c r="H97" s="37" t="s">
        <v>63</v>
      </c>
      <c r="I97" s="37">
        <v>50</v>
      </c>
      <c r="J97" s="37" t="s">
        <v>74</v>
      </c>
      <c r="K97" s="37"/>
      <c r="L97" s="37" t="s">
        <v>14</v>
      </c>
      <c r="M97" s="39"/>
      <c r="N97" s="40">
        <f t="shared" si="6"/>
        <v>1</v>
      </c>
      <c r="O97" s="41">
        <f t="shared" si="7"/>
        <v>0.16666666666666669</v>
      </c>
      <c r="P97" s="42">
        <f t="shared" si="8"/>
        <v>0.16666666666666669</v>
      </c>
      <c r="Q97" s="37"/>
    </row>
    <row r="98" spans="1:17">
      <c r="A98" s="34">
        <v>42039</v>
      </c>
      <c r="B98" s="34">
        <v>42039</v>
      </c>
      <c r="C98" s="35">
        <v>0.35416666666666669</v>
      </c>
      <c r="D98" s="35">
        <v>0.77083333333333337</v>
      </c>
      <c r="E98" s="38" t="s">
        <v>128</v>
      </c>
      <c r="F98" s="37" t="s">
        <v>43</v>
      </c>
      <c r="G98" s="37" t="s">
        <v>12</v>
      </c>
      <c r="H98" s="37" t="s">
        <v>63</v>
      </c>
      <c r="I98" s="37">
        <v>50</v>
      </c>
      <c r="J98" s="37" t="s">
        <v>74</v>
      </c>
      <c r="K98" s="37"/>
      <c r="L98" s="37" t="s">
        <v>14</v>
      </c>
      <c r="M98" s="39"/>
      <c r="N98" s="40">
        <f t="shared" si="6"/>
        <v>1</v>
      </c>
      <c r="O98" s="41">
        <f t="shared" si="7"/>
        <v>0.41666666666666669</v>
      </c>
      <c r="P98" s="42">
        <f t="shared" si="8"/>
        <v>0.41666666666666669</v>
      </c>
      <c r="Q98" s="37"/>
    </row>
    <row r="99" spans="1:17">
      <c r="A99" s="34">
        <v>42039</v>
      </c>
      <c r="B99" s="34">
        <v>42039</v>
      </c>
      <c r="C99" s="35">
        <v>0.54166666666666663</v>
      </c>
      <c r="D99" s="35">
        <v>0.75</v>
      </c>
      <c r="E99" s="44" t="s">
        <v>244</v>
      </c>
      <c r="F99" s="37" t="s">
        <v>53</v>
      </c>
      <c r="G99" s="37" t="s">
        <v>282</v>
      </c>
      <c r="H99" s="37" t="s">
        <v>88</v>
      </c>
      <c r="I99" s="37">
        <v>60</v>
      </c>
      <c r="J99" s="37" t="s">
        <v>283</v>
      </c>
      <c r="K99" s="37"/>
      <c r="L99" s="37" t="s">
        <v>86</v>
      </c>
      <c r="M99" s="39">
        <v>0</v>
      </c>
      <c r="N99" s="40">
        <f t="shared" si="6"/>
        <v>1</v>
      </c>
      <c r="O99" s="41">
        <f t="shared" si="7"/>
        <v>0.20833333333333337</v>
      </c>
      <c r="P99" s="42">
        <f t="shared" si="8"/>
        <v>0.20833333333333337</v>
      </c>
      <c r="Q99" s="59" t="s">
        <v>255</v>
      </c>
    </row>
    <row r="100" spans="1:17">
      <c r="A100" s="34">
        <v>42070</v>
      </c>
      <c r="B100" s="34">
        <v>42070</v>
      </c>
      <c r="C100" s="35">
        <v>0.375</v>
      </c>
      <c r="D100" s="35">
        <v>0.75</v>
      </c>
      <c r="E100" s="54" t="s">
        <v>220</v>
      </c>
      <c r="F100" s="37" t="s">
        <v>92</v>
      </c>
      <c r="G100" s="37" t="s">
        <v>60</v>
      </c>
      <c r="H100" s="37" t="s">
        <v>88</v>
      </c>
      <c r="I100" s="37"/>
      <c r="J100" s="37" t="s">
        <v>131</v>
      </c>
      <c r="K100" s="37"/>
      <c r="L100" s="37"/>
      <c r="M100" s="39"/>
      <c r="N100" s="40">
        <f t="shared" si="6"/>
        <v>0</v>
      </c>
      <c r="O100" s="41">
        <f t="shared" si="7"/>
        <v>0.375</v>
      </c>
      <c r="P100" s="42">
        <f t="shared" si="8"/>
        <v>0</v>
      </c>
      <c r="Q100" s="37"/>
    </row>
    <row r="101" spans="1:17">
      <c r="A101" s="34">
        <v>42080</v>
      </c>
      <c r="B101" s="34">
        <v>42080</v>
      </c>
      <c r="C101" s="35">
        <v>0.58333333333333337</v>
      </c>
      <c r="D101" s="35">
        <v>0.70833333333333337</v>
      </c>
      <c r="E101" s="38" t="s">
        <v>221</v>
      </c>
      <c r="F101" s="37" t="s">
        <v>11</v>
      </c>
      <c r="G101" s="37" t="s">
        <v>12</v>
      </c>
      <c r="H101" s="37" t="s">
        <v>63</v>
      </c>
      <c r="I101" s="37">
        <v>20</v>
      </c>
      <c r="J101" s="37" t="s">
        <v>47</v>
      </c>
      <c r="K101" s="37"/>
      <c r="L101" s="37" t="s">
        <v>222</v>
      </c>
      <c r="M101" s="39"/>
      <c r="N101" s="40">
        <f t="shared" si="6"/>
        <v>1</v>
      </c>
      <c r="O101" s="41">
        <f t="shared" si="7"/>
        <v>0.125</v>
      </c>
      <c r="P101" s="42">
        <f t="shared" si="8"/>
        <v>0.125</v>
      </c>
      <c r="Q101" s="37" t="s">
        <v>263</v>
      </c>
    </row>
    <row r="102" spans="1:17" ht="31.5">
      <c r="A102" s="34">
        <v>42143</v>
      </c>
      <c r="B102" s="34">
        <v>42143</v>
      </c>
      <c r="C102" s="35">
        <v>0.35416666666666669</v>
      </c>
      <c r="D102" s="35">
        <v>0.75</v>
      </c>
      <c r="E102" s="54" t="s">
        <v>233</v>
      </c>
      <c r="F102" s="37" t="s">
        <v>26</v>
      </c>
      <c r="G102" s="37" t="s">
        <v>132</v>
      </c>
      <c r="H102" s="37" t="s">
        <v>88</v>
      </c>
      <c r="I102" s="37" t="s">
        <v>241</v>
      </c>
      <c r="J102" s="37" t="s">
        <v>118</v>
      </c>
      <c r="K102" s="37"/>
      <c r="L102" s="37" t="s">
        <v>232</v>
      </c>
      <c r="M102" s="39"/>
      <c r="N102" s="40">
        <f t="shared" ref="N102:N124" si="9">NETWORKDAYS(A102,B102)</f>
        <v>1</v>
      </c>
      <c r="O102" s="41">
        <f t="shared" ref="O102:O124" si="10">D102-C102</f>
        <v>0.39583333333333331</v>
      </c>
      <c r="P102" s="42">
        <f t="shared" ref="P102:P124" si="11">N102*O102</f>
        <v>0.39583333333333331</v>
      </c>
      <c r="Q102" s="37"/>
    </row>
    <row r="103" spans="1:17">
      <c r="A103" s="34">
        <v>41947</v>
      </c>
      <c r="B103" s="34">
        <v>41947</v>
      </c>
      <c r="C103" s="35">
        <v>0.39583333333333331</v>
      </c>
      <c r="D103" s="35">
        <v>0.47916666666666669</v>
      </c>
      <c r="E103" s="38" t="s">
        <v>372</v>
      </c>
      <c r="F103" s="37" t="s">
        <v>11</v>
      </c>
      <c r="G103" s="37" t="s">
        <v>282</v>
      </c>
      <c r="H103" s="37" t="s">
        <v>88</v>
      </c>
      <c r="I103" s="37">
        <v>10</v>
      </c>
      <c r="J103" s="37" t="s">
        <v>373</v>
      </c>
      <c r="K103" s="37"/>
      <c r="L103" s="37"/>
      <c r="M103" s="39"/>
      <c r="N103" s="40">
        <f t="shared" si="9"/>
        <v>1</v>
      </c>
      <c r="O103" s="41">
        <f t="shared" si="10"/>
        <v>8.333333333333337E-2</v>
      </c>
      <c r="P103" s="42">
        <f t="shared" si="11"/>
        <v>8.333333333333337E-2</v>
      </c>
      <c r="Q103" s="37"/>
    </row>
    <row r="104" spans="1:17">
      <c r="A104" s="34"/>
      <c r="B104" s="34"/>
      <c r="C104" s="37"/>
      <c r="D104" s="37"/>
      <c r="E104" s="38"/>
      <c r="F104" s="37"/>
      <c r="G104" s="37"/>
      <c r="H104" s="37"/>
      <c r="I104" s="37"/>
      <c r="J104" s="37"/>
      <c r="K104" s="37"/>
      <c r="L104" s="37"/>
      <c r="M104" s="37"/>
      <c r="N104" s="40">
        <f t="shared" si="9"/>
        <v>0</v>
      </c>
      <c r="O104" s="41">
        <f t="shared" si="10"/>
        <v>0</v>
      </c>
      <c r="P104" s="42">
        <f t="shared" si="11"/>
        <v>0</v>
      </c>
      <c r="Q104" s="37"/>
    </row>
    <row r="105" spans="1:17">
      <c r="A105" s="34"/>
      <c r="B105" s="34"/>
      <c r="C105" s="37"/>
      <c r="D105" s="37"/>
      <c r="E105" s="38"/>
      <c r="F105" s="37"/>
      <c r="G105" s="37"/>
      <c r="H105" s="37"/>
      <c r="I105" s="37"/>
      <c r="J105" s="37"/>
      <c r="K105" s="37"/>
      <c r="L105" s="37"/>
      <c r="M105" s="37"/>
      <c r="N105" s="40">
        <f t="shared" si="9"/>
        <v>0</v>
      </c>
      <c r="O105" s="41">
        <f t="shared" si="10"/>
        <v>0</v>
      </c>
      <c r="P105" s="42">
        <f t="shared" si="11"/>
        <v>0</v>
      </c>
      <c r="Q105" s="37"/>
    </row>
    <row r="106" spans="1:17">
      <c r="A106" s="34"/>
      <c r="B106" s="34"/>
      <c r="C106" s="37"/>
      <c r="D106" s="37"/>
      <c r="E106" s="38"/>
      <c r="F106" s="37"/>
      <c r="G106" s="37"/>
      <c r="H106" s="37"/>
      <c r="I106" s="37"/>
      <c r="J106" s="37"/>
      <c r="K106" s="37"/>
      <c r="L106" s="37"/>
      <c r="M106" s="37"/>
      <c r="N106" s="40">
        <f t="shared" si="9"/>
        <v>0</v>
      </c>
      <c r="O106" s="41">
        <f t="shared" si="10"/>
        <v>0</v>
      </c>
      <c r="P106" s="42">
        <f t="shared" si="11"/>
        <v>0</v>
      </c>
      <c r="Q106" s="37"/>
    </row>
    <row r="107" spans="1:17">
      <c r="A107" s="34"/>
      <c r="B107" s="34"/>
      <c r="C107" s="37"/>
      <c r="D107" s="37"/>
      <c r="E107" s="38"/>
      <c r="F107" s="37"/>
      <c r="G107" s="37"/>
      <c r="H107" s="37"/>
      <c r="I107" s="37"/>
      <c r="J107" s="37"/>
      <c r="K107" s="37"/>
      <c r="L107" s="37"/>
      <c r="M107" s="37"/>
      <c r="N107" s="40">
        <f t="shared" si="9"/>
        <v>0</v>
      </c>
      <c r="O107" s="41">
        <f t="shared" si="10"/>
        <v>0</v>
      </c>
      <c r="P107" s="42">
        <f t="shared" si="11"/>
        <v>0</v>
      </c>
      <c r="Q107" s="37"/>
    </row>
    <row r="108" spans="1:17">
      <c r="A108" s="34"/>
      <c r="B108" s="34"/>
      <c r="C108" s="37"/>
      <c r="D108" s="37"/>
      <c r="E108" s="38"/>
      <c r="F108" s="37"/>
      <c r="G108" s="37"/>
      <c r="H108" s="37"/>
      <c r="I108" s="37"/>
      <c r="J108" s="37"/>
      <c r="K108" s="37"/>
      <c r="L108" s="37"/>
      <c r="M108" s="37"/>
      <c r="N108" s="40">
        <f t="shared" si="9"/>
        <v>0</v>
      </c>
      <c r="O108" s="41">
        <f t="shared" si="10"/>
        <v>0</v>
      </c>
      <c r="P108" s="42">
        <f t="shared" si="11"/>
        <v>0</v>
      </c>
      <c r="Q108" s="37"/>
    </row>
    <row r="109" spans="1:17">
      <c r="A109" s="34"/>
      <c r="B109" s="34"/>
      <c r="C109" s="37"/>
      <c r="D109" s="37"/>
      <c r="E109" s="38"/>
      <c r="F109" s="37"/>
      <c r="G109" s="37"/>
      <c r="H109" s="37"/>
      <c r="I109" s="37"/>
      <c r="J109" s="37"/>
      <c r="K109" s="37"/>
      <c r="L109" s="37"/>
      <c r="M109" s="37"/>
      <c r="N109" s="40">
        <f t="shared" si="9"/>
        <v>0</v>
      </c>
      <c r="O109" s="41">
        <f t="shared" si="10"/>
        <v>0</v>
      </c>
      <c r="P109" s="42">
        <f t="shared" si="11"/>
        <v>0</v>
      </c>
      <c r="Q109" s="37"/>
    </row>
    <row r="110" spans="1:17">
      <c r="A110" s="34"/>
      <c r="B110" s="34"/>
      <c r="C110" s="37"/>
      <c r="D110" s="37"/>
      <c r="E110" s="38"/>
      <c r="F110" s="37"/>
      <c r="G110" s="37"/>
      <c r="H110" s="37"/>
      <c r="I110" s="37"/>
      <c r="J110" s="37"/>
      <c r="K110" s="37"/>
      <c r="L110" s="37"/>
      <c r="M110" s="37"/>
      <c r="N110" s="40">
        <f t="shared" si="9"/>
        <v>0</v>
      </c>
      <c r="O110" s="41">
        <f t="shared" si="10"/>
        <v>0</v>
      </c>
      <c r="P110" s="42">
        <f t="shared" si="11"/>
        <v>0</v>
      </c>
      <c r="Q110" s="37"/>
    </row>
    <row r="111" spans="1:17">
      <c r="A111" s="37"/>
      <c r="B111" s="37"/>
      <c r="C111" s="37"/>
      <c r="D111" s="37"/>
      <c r="E111" s="38"/>
      <c r="F111" s="37"/>
      <c r="G111" s="37"/>
      <c r="H111" s="37"/>
      <c r="I111" s="37"/>
      <c r="J111" s="37"/>
      <c r="K111" s="37"/>
      <c r="L111" s="37"/>
      <c r="M111" s="37"/>
      <c r="N111" s="40">
        <f t="shared" si="9"/>
        <v>0</v>
      </c>
      <c r="O111" s="41">
        <f t="shared" si="10"/>
        <v>0</v>
      </c>
      <c r="P111" s="42">
        <f t="shared" si="11"/>
        <v>0</v>
      </c>
      <c r="Q111" s="37"/>
    </row>
    <row r="112" spans="1:17">
      <c r="A112" s="37"/>
      <c r="B112" s="37"/>
      <c r="C112" s="37"/>
      <c r="D112" s="37"/>
      <c r="E112" s="38"/>
      <c r="F112" s="37"/>
      <c r="G112" s="37"/>
      <c r="H112" s="37"/>
      <c r="I112" s="37"/>
      <c r="J112" s="37"/>
      <c r="K112" s="37"/>
      <c r="L112" s="37"/>
      <c r="M112" s="37"/>
      <c r="N112" s="40">
        <f t="shared" si="9"/>
        <v>0</v>
      </c>
      <c r="O112" s="41">
        <f t="shared" si="10"/>
        <v>0</v>
      </c>
      <c r="P112" s="42">
        <f t="shared" si="11"/>
        <v>0</v>
      </c>
      <c r="Q112" s="37"/>
    </row>
    <row r="113" spans="1:17">
      <c r="A113" s="37"/>
      <c r="B113" s="37"/>
      <c r="C113" s="37"/>
      <c r="D113" s="37"/>
      <c r="E113" s="38"/>
      <c r="F113" s="37"/>
      <c r="G113" s="37"/>
      <c r="H113" s="37"/>
      <c r="I113" s="37"/>
      <c r="J113" s="37"/>
      <c r="K113" s="37"/>
      <c r="L113" s="37"/>
      <c r="M113" s="37"/>
      <c r="N113" s="40">
        <f t="shared" si="9"/>
        <v>0</v>
      </c>
      <c r="O113" s="41">
        <f t="shared" si="10"/>
        <v>0</v>
      </c>
      <c r="P113" s="42">
        <f t="shared" si="11"/>
        <v>0</v>
      </c>
      <c r="Q113" s="37"/>
    </row>
    <row r="114" spans="1:17">
      <c r="A114" s="37"/>
      <c r="B114" s="37"/>
      <c r="C114" s="37"/>
      <c r="D114" s="37"/>
      <c r="E114" s="38"/>
      <c r="F114" s="37"/>
      <c r="G114" s="37"/>
      <c r="H114" s="37"/>
      <c r="I114" s="37"/>
      <c r="J114" s="37"/>
      <c r="K114" s="37"/>
      <c r="L114" s="37"/>
      <c r="M114" s="37"/>
      <c r="N114" s="40">
        <f t="shared" si="9"/>
        <v>0</v>
      </c>
      <c r="O114" s="41">
        <f t="shared" si="10"/>
        <v>0</v>
      </c>
      <c r="P114" s="42">
        <f t="shared" si="11"/>
        <v>0</v>
      </c>
      <c r="Q114" s="37"/>
    </row>
    <row r="115" spans="1:17">
      <c r="A115" s="37"/>
      <c r="B115" s="37"/>
      <c r="C115" s="37"/>
      <c r="D115" s="37"/>
      <c r="E115" s="38"/>
      <c r="F115" s="37"/>
      <c r="G115" s="37"/>
      <c r="H115" s="37"/>
      <c r="I115" s="37"/>
      <c r="J115" s="37"/>
      <c r="K115" s="37"/>
      <c r="L115" s="37"/>
      <c r="M115" s="37"/>
      <c r="N115" s="40">
        <f t="shared" si="9"/>
        <v>0</v>
      </c>
      <c r="O115" s="41">
        <f t="shared" si="10"/>
        <v>0</v>
      </c>
      <c r="P115" s="42">
        <f t="shared" si="11"/>
        <v>0</v>
      </c>
      <c r="Q115" s="37"/>
    </row>
    <row r="116" spans="1:17">
      <c r="A116" s="37"/>
      <c r="B116" s="37"/>
      <c r="C116" s="37"/>
      <c r="D116" s="37"/>
      <c r="E116" s="38"/>
      <c r="F116" s="37"/>
      <c r="G116" s="37"/>
      <c r="H116" s="37"/>
      <c r="I116" s="37"/>
      <c r="J116" s="37"/>
      <c r="K116" s="37"/>
      <c r="L116" s="37"/>
      <c r="M116" s="37"/>
      <c r="N116" s="40">
        <f t="shared" si="9"/>
        <v>0</v>
      </c>
      <c r="O116" s="41">
        <f t="shared" si="10"/>
        <v>0</v>
      </c>
      <c r="P116" s="42">
        <f t="shared" si="11"/>
        <v>0</v>
      </c>
      <c r="Q116" s="37"/>
    </row>
    <row r="117" spans="1:17">
      <c r="A117" s="37"/>
      <c r="B117" s="37"/>
      <c r="C117" s="37"/>
      <c r="D117" s="37"/>
      <c r="E117" s="38"/>
      <c r="F117" s="37"/>
      <c r="G117" s="37"/>
      <c r="H117" s="37"/>
      <c r="I117" s="37"/>
      <c r="J117" s="37"/>
      <c r="K117" s="37"/>
      <c r="L117" s="37"/>
      <c r="M117" s="37"/>
      <c r="N117" s="40">
        <f t="shared" si="9"/>
        <v>0</v>
      </c>
      <c r="O117" s="41">
        <f t="shared" si="10"/>
        <v>0</v>
      </c>
      <c r="P117" s="42">
        <f t="shared" si="11"/>
        <v>0</v>
      </c>
      <c r="Q117" s="37"/>
    </row>
    <row r="118" spans="1:17">
      <c r="A118" s="37"/>
      <c r="B118" s="37"/>
      <c r="C118" s="37"/>
      <c r="D118" s="37"/>
      <c r="E118" s="38"/>
      <c r="F118" s="37"/>
      <c r="G118" s="37"/>
      <c r="H118" s="37"/>
      <c r="I118" s="37"/>
      <c r="J118" s="37"/>
      <c r="K118" s="37"/>
      <c r="L118" s="37"/>
      <c r="M118" s="37"/>
      <c r="N118" s="40">
        <f t="shared" si="9"/>
        <v>0</v>
      </c>
      <c r="O118" s="41">
        <f t="shared" si="10"/>
        <v>0</v>
      </c>
      <c r="P118" s="42">
        <f t="shared" si="11"/>
        <v>0</v>
      </c>
      <c r="Q118" s="37"/>
    </row>
    <row r="119" spans="1:17">
      <c r="A119" s="37"/>
      <c r="B119" s="37"/>
      <c r="C119" s="37"/>
      <c r="D119" s="37"/>
      <c r="E119" s="38"/>
      <c r="F119" s="37"/>
      <c r="G119" s="37"/>
      <c r="H119" s="37"/>
      <c r="I119" s="37"/>
      <c r="J119" s="37"/>
      <c r="K119" s="37"/>
      <c r="L119" s="37"/>
      <c r="M119" s="37"/>
      <c r="N119" s="40">
        <f t="shared" si="9"/>
        <v>0</v>
      </c>
      <c r="O119" s="41">
        <f t="shared" si="10"/>
        <v>0</v>
      </c>
      <c r="P119" s="42">
        <f t="shared" si="11"/>
        <v>0</v>
      </c>
      <c r="Q119" s="37"/>
    </row>
    <row r="120" spans="1:17">
      <c r="A120" s="37"/>
      <c r="B120" s="37"/>
      <c r="C120" s="37"/>
      <c r="D120" s="37"/>
      <c r="E120" s="38"/>
      <c r="F120" s="37"/>
      <c r="G120" s="37"/>
      <c r="H120" s="37"/>
      <c r="I120" s="37"/>
      <c r="J120" s="37"/>
      <c r="K120" s="37"/>
      <c r="L120" s="37"/>
      <c r="M120" s="37"/>
      <c r="N120" s="40">
        <f t="shared" si="9"/>
        <v>0</v>
      </c>
      <c r="O120" s="41">
        <f t="shared" si="10"/>
        <v>0</v>
      </c>
      <c r="P120" s="42">
        <f t="shared" si="11"/>
        <v>0</v>
      </c>
      <c r="Q120" s="37"/>
    </row>
    <row r="121" spans="1:17">
      <c r="A121" s="37"/>
      <c r="B121" s="37"/>
      <c r="C121" s="37"/>
      <c r="D121" s="37"/>
      <c r="E121" s="38"/>
      <c r="F121" s="37"/>
      <c r="G121" s="37"/>
      <c r="H121" s="37"/>
      <c r="I121" s="37"/>
      <c r="J121" s="37"/>
      <c r="K121" s="37"/>
      <c r="L121" s="37"/>
      <c r="M121" s="37"/>
      <c r="N121" s="40">
        <f t="shared" si="9"/>
        <v>0</v>
      </c>
      <c r="O121" s="41">
        <f t="shared" si="10"/>
        <v>0</v>
      </c>
      <c r="P121" s="42">
        <f t="shared" si="11"/>
        <v>0</v>
      </c>
      <c r="Q121" s="37"/>
    </row>
    <row r="122" spans="1:17">
      <c r="A122" s="37"/>
      <c r="B122" s="37"/>
      <c r="C122" s="37"/>
      <c r="D122" s="37"/>
      <c r="E122" s="38"/>
      <c r="F122" s="37"/>
      <c r="G122" s="37"/>
      <c r="H122" s="37"/>
      <c r="I122" s="37"/>
      <c r="J122" s="37"/>
      <c r="K122" s="37"/>
      <c r="L122" s="37"/>
      <c r="M122" s="37"/>
      <c r="N122" s="40">
        <f t="shared" si="9"/>
        <v>0</v>
      </c>
      <c r="O122" s="41">
        <f t="shared" si="10"/>
        <v>0</v>
      </c>
      <c r="P122" s="42">
        <f t="shared" si="11"/>
        <v>0</v>
      </c>
      <c r="Q122" s="37"/>
    </row>
    <row r="123" spans="1:17">
      <c r="A123" s="37"/>
      <c r="B123" s="37"/>
      <c r="C123" s="37"/>
      <c r="D123" s="37"/>
      <c r="E123" s="38"/>
      <c r="F123" s="37"/>
      <c r="G123" s="37"/>
      <c r="H123" s="37"/>
      <c r="I123" s="37"/>
      <c r="J123" s="37"/>
      <c r="K123" s="37"/>
      <c r="L123" s="37"/>
      <c r="M123" s="37"/>
      <c r="N123" s="40">
        <f t="shared" si="9"/>
        <v>0</v>
      </c>
      <c r="O123" s="41">
        <f t="shared" si="10"/>
        <v>0</v>
      </c>
      <c r="P123" s="42">
        <f t="shared" si="11"/>
        <v>0</v>
      </c>
      <c r="Q123" s="37"/>
    </row>
    <row r="124" spans="1:17">
      <c r="A124" s="37"/>
      <c r="B124" s="37"/>
      <c r="C124" s="37"/>
      <c r="D124" s="37"/>
      <c r="E124" s="38"/>
      <c r="F124" s="37"/>
      <c r="G124" s="37"/>
      <c r="H124" s="37"/>
      <c r="I124" s="37"/>
      <c r="J124" s="37"/>
      <c r="K124" s="37"/>
      <c r="L124" s="37"/>
      <c r="M124" s="37"/>
      <c r="N124" s="40">
        <f t="shared" si="9"/>
        <v>0</v>
      </c>
      <c r="O124" s="41">
        <f t="shared" si="10"/>
        <v>0</v>
      </c>
      <c r="P124" s="42">
        <f t="shared" si="11"/>
        <v>0</v>
      </c>
      <c r="Q124" s="37"/>
    </row>
    <row r="125" spans="1:17">
      <c r="A125" s="37"/>
      <c r="B125" s="37"/>
      <c r="C125" s="37"/>
      <c r="D125" s="37"/>
      <c r="E125" s="38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</row>
    <row r="126" spans="1:17">
      <c r="A126" s="37"/>
      <c r="B126" s="37"/>
      <c r="C126" s="37"/>
      <c r="D126" s="37"/>
      <c r="E126" s="38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</row>
    <row r="127" spans="1:17">
      <c r="A127" s="37"/>
      <c r="B127" s="37"/>
      <c r="C127" s="37"/>
      <c r="D127" s="37"/>
      <c r="E127" s="38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</row>
    <row r="128" spans="1:17">
      <c r="A128" s="37"/>
      <c r="B128" s="37"/>
      <c r="C128" s="37"/>
      <c r="D128" s="37"/>
      <c r="E128" s="38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</row>
    <row r="129" spans="1:17">
      <c r="A129" s="37"/>
      <c r="B129" s="37"/>
      <c r="C129" s="37"/>
      <c r="D129" s="37"/>
      <c r="E129" s="38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</row>
    <row r="130" spans="1:17">
      <c r="A130" s="37"/>
      <c r="B130" s="37"/>
      <c r="C130" s="37"/>
      <c r="D130" s="37"/>
      <c r="E130" s="38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</row>
    <row r="131" spans="1:17">
      <c r="A131" s="37"/>
      <c r="B131" s="37"/>
      <c r="C131" s="37"/>
      <c r="D131" s="37"/>
      <c r="E131" s="38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</row>
    <row r="132" spans="1:17">
      <c r="A132" s="37"/>
      <c r="B132" s="37"/>
      <c r="C132" s="37"/>
      <c r="D132" s="37"/>
      <c r="E132" s="38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</row>
    <row r="133" spans="1:17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</row>
    <row r="134" spans="1:17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</row>
    <row r="135" spans="1:17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</row>
    <row r="136" spans="1:17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7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39" spans="1:17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</row>
    <row r="140" spans="1:17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</row>
    <row r="141" spans="1:17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</row>
    <row r="142" spans="1:17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</row>
    <row r="143" spans="1:17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</row>
    <row r="144" spans="1:17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</row>
    <row r="145" spans="1:17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</row>
    <row r="146" spans="1:17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</row>
    <row r="147" spans="1:1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</row>
    <row r="148" spans="1:17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</row>
    <row r="149" spans="1:17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</row>
    <row r="150" spans="1:17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</row>
    <row r="151" spans="1:17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</row>
    <row r="152" spans="1:17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</row>
    <row r="153" spans="1:17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</row>
    <row r="154" spans="1:17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</row>
    <row r="155" spans="1:17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</row>
    <row r="156" spans="1:17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</row>
    <row r="157" spans="1:1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</row>
    <row r="158" spans="1:17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</row>
    <row r="159" spans="1:17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</row>
    <row r="160" spans="1:17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</row>
    <row r="161" spans="1:17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</row>
    <row r="162" spans="1:17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</row>
    <row r="163" spans="1:17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</row>
    <row r="164" spans="1:17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</row>
    <row r="165" spans="1:17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</row>
    <row r="166" spans="1:17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</row>
    <row r="167" spans="1:1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</row>
    <row r="168" spans="1:17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</row>
    <row r="169" spans="1:17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</row>
    <row r="170" spans="1:17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</row>
    <row r="171" spans="1:17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</row>
    <row r="172" spans="1:17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</row>
    <row r="173" spans="1:17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</row>
    <row r="174" spans="1:17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</row>
    <row r="175" spans="1:17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</row>
    <row r="176" spans="1:17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</row>
    <row r="177" spans="1:1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</row>
    <row r="178" spans="1:17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</row>
    <row r="179" spans="1:17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</row>
    <row r="180" spans="1:17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</row>
    <row r="181" spans="1:17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</row>
    <row r="182" spans="1:17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</row>
    <row r="183" spans="1:17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</row>
    <row r="184" spans="1:17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</row>
    <row r="185" spans="1:17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</row>
    <row r="186" spans="1:17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</row>
    <row r="187" spans="1:1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</row>
    <row r="188" spans="1:17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</row>
    <row r="189" spans="1:17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</row>
    <row r="190" spans="1:17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</row>
    <row r="191" spans="1:17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</row>
    <row r="192" spans="1:17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</row>
    <row r="193" spans="1:17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</row>
    <row r="194" spans="1:17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</row>
    <row r="195" spans="1:17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</row>
    <row r="196" spans="1:17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</row>
    <row r="197" spans="1:1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</row>
    <row r="198" spans="1:17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</row>
    <row r="199" spans="1:17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</row>
    <row r="200" spans="1:17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</row>
    <row r="201" spans="1:17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</row>
    <row r="202" spans="1:17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</row>
    <row r="203" spans="1:17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</row>
    <row r="204" spans="1:17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</row>
    <row r="205" spans="1:17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</row>
    <row r="206" spans="1:17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</row>
    <row r="207" spans="1:1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</row>
    <row r="208" spans="1:17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</row>
    <row r="209" spans="1:17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</row>
    <row r="210" spans="1:17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</row>
    <row r="211" spans="1:17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</row>
    <row r="212" spans="1:17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</row>
    <row r="213" spans="1:17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</row>
    <row r="214" spans="1:17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</row>
    <row r="215" spans="1:17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</row>
    <row r="216" spans="1:17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</row>
    <row r="217" spans="1: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</row>
    <row r="218" spans="1:17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</row>
    <row r="219" spans="1:17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</row>
    <row r="220" spans="1:17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</row>
    <row r="221" spans="1:17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</row>
    <row r="222" spans="1:17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</row>
    <row r="223" spans="1:17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</row>
    <row r="224" spans="1:17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</row>
    <row r="225" spans="1:17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</row>
    <row r="226" spans="1:17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</row>
    <row r="227" spans="1:1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</row>
    <row r="228" spans="1:17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</row>
    <row r="229" spans="1:17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</row>
    <row r="230" spans="1:17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</row>
    <row r="231" spans="1:17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</row>
    <row r="232" spans="1:17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</row>
    <row r="233" spans="1:17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</row>
    <row r="234" spans="1:17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</row>
    <row r="235" spans="1:17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</row>
    <row r="236" spans="1:17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</row>
    <row r="237" spans="1:1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</row>
    <row r="238" spans="1:17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</row>
    <row r="239" spans="1:17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</row>
    <row r="240" spans="1:17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</row>
    <row r="241" spans="1:17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</row>
    <row r="242" spans="1:17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</row>
    <row r="243" spans="1:17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</row>
    <row r="244" spans="1:17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</row>
    <row r="245" spans="1:17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</row>
    <row r="246" spans="1:17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</row>
    <row r="247" spans="1:1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</row>
    <row r="248" spans="1:17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</row>
    <row r="249" spans="1:17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</row>
    <row r="250" spans="1:17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</row>
    <row r="251" spans="1:17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</row>
    <row r="252" spans="1:17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</row>
    <row r="253" spans="1:17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</row>
    <row r="254" spans="1:17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</row>
    <row r="255" spans="1:17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</row>
    <row r="256" spans="1:17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</row>
    <row r="257" spans="1:1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</row>
    <row r="258" spans="1:17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</row>
    <row r="259" spans="1:17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</row>
    <row r="260" spans="1:17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</row>
    <row r="261" spans="1:17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</row>
    <row r="262" spans="1:17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</row>
    <row r="263" spans="1:17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</row>
    <row r="264" spans="1:17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</row>
    <row r="265" spans="1:17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</row>
    <row r="266" spans="1:17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</row>
    <row r="267" spans="1:1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</row>
    <row r="268" spans="1:17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</row>
    <row r="269" spans="1:17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</row>
    <row r="270" spans="1:17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</row>
    <row r="271" spans="1:17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</row>
    <row r="272" spans="1:17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</row>
    <row r="273" spans="1:17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</row>
    <row r="274" spans="1:17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</row>
    <row r="275" spans="1:17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</row>
    <row r="276" spans="1:17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</row>
    <row r="277" spans="1:1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</row>
    <row r="278" spans="1:17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</row>
    <row r="279" spans="1:17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</row>
    <row r="280" spans="1:17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</row>
    <row r="281" spans="1:17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</row>
    <row r="282" spans="1:17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</row>
    <row r="283" spans="1:17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</row>
    <row r="284" spans="1:17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</row>
    <row r="285" spans="1:17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</row>
    <row r="286" spans="1:17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</row>
    <row r="287" spans="1:1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</row>
    <row r="288" spans="1:17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</row>
    <row r="289" spans="1:17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</row>
    <row r="290" spans="1:17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</row>
    <row r="291" spans="1:17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</row>
    <row r="292" spans="1:17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</row>
    <row r="293" spans="1:17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</row>
    <row r="294" spans="1:17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</row>
    <row r="295" spans="1:17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</row>
    <row r="296" spans="1:17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</row>
    <row r="297" spans="1:1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</row>
    <row r="298" spans="1:17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</row>
    <row r="299" spans="1:17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</row>
    <row r="300" spans="1:17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</row>
    <row r="301" spans="1:17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</row>
    <row r="302" spans="1:17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</row>
    <row r="303" spans="1:17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</row>
    <row r="304" spans="1:17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</row>
    <row r="305" spans="1:17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</row>
    <row r="306" spans="1:17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</row>
    <row r="307" spans="1:1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</row>
    <row r="308" spans="1:17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</row>
    <row r="309" spans="1:17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</row>
    <row r="310" spans="1:17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</row>
    <row r="311" spans="1:17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</row>
    <row r="312" spans="1:17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</row>
    <row r="313" spans="1:17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</row>
    <row r="314" spans="1:17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</row>
    <row r="315" spans="1:17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</row>
    <row r="316" spans="1:17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</row>
    <row r="317" spans="1: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</row>
    <row r="318" spans="1:17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</row>
    <row r="319" spans="1:17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</row>
    <row r="320" spans="1:17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</row>
    <row r="321" spans="1:17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</row>
    <row r="322" spans="1:17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</row>
    <row r="323" spans="1:17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</row>
    <row r="324" spans="1:17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</row>
    <row r="325" spans="1:17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</row>
    <row r="326" spans="1:17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</row>
    <row r="327" spans="1:1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</row>
    <row r="328" spans="1:17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</row>
    <row r="329" spans="1:17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</row>
    <row r="330" spans="1:17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</row>
    <row r="331" spans="1:17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</row>
    <row r="332" spans="1:17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</row>
    <row r="333" spans="1:17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</row>
    <row r="334" spans="1:17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</row>
    <row r="335" spans="1:17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</row>
    <row r="336" spans="1:17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</row>
    <row r="337" spans="1:1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</row>
    <row r="338" spans="1:17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</row>
    <row r="339" spans="1:17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</row>
    <row r="340" spans="1:17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</row>
    <row r="341" spans="1:17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</row>
    <row r="342" spans="1:17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</row>
    <row r="343" spans="1:17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</row>
    <row r="344" spans="1:17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</row>
    <row r="345" spans="1:17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</row>
    <row r="346" spans="1:17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</row>
    <row r="347" spans="1:1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</row>
    <row r="348" spans="1:17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</row>
    <row r="349" spans="1:17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</row>
    <row r="350" spans="1:17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</row>
    <row r="351" spans="1:17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</row>
    <row r="352" spans="1:17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</row>
    <row r="353" spans="1:17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</row>
    <row r="354" spans="1:17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</row>
    <row r="355" spans="1:17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</row>
    <row r="356" spans="1:17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</row>
    <row r="357" spans="1:1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</row>
    <row r="358" spans="1:17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</row>
    <row r="359" spans="1:17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</row>
    <row r="360" spans="1:17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</row>
    <row r="361" spans="1:17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</row>
    <row r="362" spans="1:17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</row>
    <row r="363" spans="1:17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</row>
    <row r="364" spans="1:17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</row>
    <row r="365" spans="1:17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</row>
    <row r="366" spans="1:17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</row>
    <row r="367" spans="1:1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</row>
    <row r="368" spans="1:17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</row>
    <row r="369" spans="1:17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</row>
    <row r="370" spans="1:17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</row>
    <row r="371" spans="1:17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</row>
    <row r="372" spans="1:17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</row>
    <row r="373" spans="1:17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</row>
    <row r="374" spans="1:17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</row>
    <row r="375" spans="1:17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</row>
    <row r="376" spans="1:17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</row>
    <row r="377" spans="1:1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</row>
    <row r="378" spans="1:17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</row>
    <row r="379" spans="1:17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</row>
    <row r="380" spans="1:17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</row>
    <row r="381" spans="1:17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</row>
    <row r="382" spans="1:17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</row>
    <row r="383" spans="1:17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</row>
    <row r="384" spans="1:17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</row>
    <row r="385" spans="1:17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</row>
    <row r="386" spans="1:17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</row>
    <row r="387" spans="1:1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</row>
    <row r="388" spans="1:17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</row>
    <row r="389" spans="1:17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</row>
    <row r="390" spans="1:17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</row>
    <row r="391" spans="1:17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</row>
    <row r="392" spans="1:17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</row>
    <row r="393" spans="1:17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</row>
    <row r="394" spans="1:17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</row>
    <row r="395" spans="1:17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</row>
    <row r="396" spans="1:17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</row>
    <row r="397" spans="1:1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</row>
    <row r="398" spans="1:17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</row>
    <row r="399" spans="1:17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</row>
    <row r="400" spans="1:17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</row>
    <row r="401" spans="1:17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</row>
    <row r="402" spans="1:17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</row>
    <row r="403" spans="1:17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</row>
    <row r="404" spans="1:17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</row>
    <row r="405" spans="1:17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</row>
    <row r="406" spans="1:17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</row>
    <row r="407" spans="1:1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</row>
    <row r="408" spans="1:17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</row>
    <row r="409" spans="1:17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</row>
    <row r="410" spans="1:17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</row>
    <row r="411" spans="1:17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</row>
    <row r="412" spans="1:17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</row>
    <row r="413" spans="1:17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</row>
    <row r="414" spans="1:17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</row>
    <row r="415" spans="1:17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</row>
    <row r="416" spans="1:17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</row>
    <row r="417" spans="1: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</row>
    <row r="418" spans="1:17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</row>
    <row r="419" spans="1:17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</row>
    <row r="420" spans="1:17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</row>
    <row r="421" spans="1:17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</row>
    <row r="422" spans="1:17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</row>
    <row r="423" spans="1:17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</row>
    <row r="424" spans="1:17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</row>
    <row r="425" spans="1:17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</row>
    <row r="426" spans="1:17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</row>
    <row r="427" spans="1:1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</row>
    <row r="428" spans="1:17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</row>
    <row r="429" spans="1:17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</row>
    <row r="430" spans="1:17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</row>
    <row r="431" spans="1:17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</row>
    <row r="432" spans="1:17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</row>
    <row r="433" spans="1:17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</row>
    <row r="434" spans="1:17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</row>
    <row r="435" spans="1:17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</row>
    <row r="436" spans="1:17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</row>
    <row r="437" spans="1:1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</row>
    <row r="438" spans="1:17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</row>
    <row r="439" spans="1:17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</row>
    <row r="440" spans="1:17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</row>
    <row r="441" spans="1:17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</row>
    <row r="442" spans="1:17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</row>
    <row r="443" spans="1:17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</row>
    <row r="444" spans="1:17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</row>
    <row r="445" spans="1:17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</row>
    <row r="446" spans="1:17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</row>
    <row r="447" spans="1:1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</row>
    <row r="448" spans="1:17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</row>
    <row r="449" spans="1:17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</row>
    <row r="450" spans="1:17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</row>
    <row r="451" spans="1:17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</row>
    <row r="452" spans="1:17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</row>
    <row r="453" spans="1:17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</row>
    <row r="454" spans="1:17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</row>
    <row r="455" spans="1:17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</row>
    <row r="456" spans="1:17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</row>
    <row r="457" spans="1:1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</row>
    <row r="458" spans="1:17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</row>
    <row r="459" spans="1:17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</row>
    <row r="460" spans="1:17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</row>
    <row r="461" spans="1:17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</row>
    <row r="462" spans="1:17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</row>
    <row r="463" spans="1:17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</row>
    <row r="464" spans="1:17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</row>
    <row r="465" spans="1:17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</row>
    <row r="466" spans="1:17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</row>
    <row r="467" spans="1:1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</row>
    <row r="468" spans="1:17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</row>
    <row r="469" spans="1:17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</row>
    <row r="470" spans="1:17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</row>
    <row r="471" spans="1:17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</row>
    <row r="472" spans="1:17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</row>
    <row r="473" spans="1:17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</row>
    <row r="474" spans="1:17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</row>
    <row r="475" spans="1:17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</row>
    <row r="476" spans="1:17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</row>
    <row r="477" spans="1:1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</row>
    <row r="478" spans="1:17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</row>
    <row r="479" spans="1:17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</row>
    <row r="480" spans="1:17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</row>
    <row r="481" spans="1:17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</row>
    <row r="482" spans="1:17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</row>
    <row r="483" spans="1:17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</row>
    <row r="484" spans="1:17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</row>
    <row r="485" spans="1:17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</row>
    <row r="486" spans="1:17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</row>
    <row r="487" spans="1:1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</row>
    <row r="488" spans="1:17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</row>
    <row r="489" spans="1:17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</row>
    <row r="490" spans="1:17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</row>
    <row r="491" spans="1:17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</row>
    <row r="492" spans="1:17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</row>
    <row r="493" spans="1:17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</row>
    <row r="494" spans="1:17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</row>
    <row r="495" spans="1:17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</row>
    <row r="496" spans="1:17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</row>
    <row r="497" spans="1:1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</row>
    <row r="498" spans="1:17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</row>
    <row r="499" spans="1:17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</row>
    <row r="500" spans="1:17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</row>
    <row r="501" spans="1:17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</row>
    <row r="502" spans="1:17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</row>
    <row r="503" spans="1:17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</row>
    <row r="504" spans="1:17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</row>
    <row r="505" spans="1:17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</row>
    <row r="506" spans="1:17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</row>
    <row r="507" spans="1:1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</row>
    <row r="508" spans="1:17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</row>
    <row r="509" spans="1:17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</row>
    <row r="510" spans="1:17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</row>
    <row r="511" spans="1:17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</row>
    <row r="512" spans="1:17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</row>
    <row r="513" spans="1:17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</row>
  </sheetData>
  <autoFilter ref="A5:Q103">
    <sortState ref="A6:Q124">
      <sortCondition ref="A5:A124"/>
    </sortState>
  </autoFilter>
  <conditionalFormatting sqref="J67:J76 J1:J63 J86:J1048576">
    <cfRule type="containsText" dxfId="42" priority="51" operator="containsText" text="partenaire">
      <formula>NOT(ISERROR(SEARCH("partenaire",J1)))</formula>
    </cfRule>
    <cfRule type="containsText" dxfId="41" priority="52" operator="containsText" text="CCI">
      <formula>NOT(ISERROR(SEARCH("CCI",J1)))</formula>
    </cfRule>
    <cfRule type="containsText" dxfId="40" priority="53" operator="containsText" text="entreprise">
      <formula>NOT(ISERROR(SEARCH("entreprise",J1)))</formula>
    </cfRule>
  </conditionalFormatting>
  <conditionalFormatting sqref="I7:I63 I86:I111 I67:I76">
    <cfRule type="containsBlanks" dxfId="39" priority="50">
      <formula>LEN(TRIM(I7))=0</formula>
    </cfRule>
  </conditionalFormatting>
  <conditionalFormatting sqref="J64">
    <cfRule type="containsText" dxfId="38" priority="46" operator="containsText" text="partenaire">
      <formula>NOT(ISERROR(SEARCH("partenaire",J64)))</formula>
    </cfRule>
    <cfRule type="containsText" dxfId="37" priority="47" operator="containsText" text="CCI">
      <formula>NOT(ISERROR(SEARCH("CCI",J64)))</formula>
    </cfRule>
    <cfRule type="containsText" dxfId="36" priority="48" operator="containsText" text="entreprise">
      <formula>NOT(ISERROR(SEARCH("entreprise",J64)))</formula>
    </cfRule>
  </conditionalFormatting>
  <conditionalFormatting sqref="I64">
    <cfRule type="containsBlanks" dxfId="35" priority="45">
      <formula>LEN(TRIM(I64))=0</formula>
    </cfRule>
  </conditionalFormatting>
  <conditionalFormatting sqref="I65">
    <cfRule type="containsBlanks" dxfId="34" priority="40">
      <formula>LEN(TRIM(I65))=0</formula>
    </cfRule>
  </conditionalFormatting>
  <conditionalFormatting sqref="J65">
    <cfRule type="containsText" dxfId="33" priority="37" operator="containsText" text="partenaire">
      <formula>NOT(ISERROR(SEARCH("partenaire",J65)))</formula>
    </cfRule>
    <cfRule type="containsText" dxfId="32" priority="38" operator="containsText" text="CCI">
      <formula>NOT(ISERROR(SEARCH("CCI",J65)))</formula>
    </cfRule>
    <cfRule type="containsText" dxfId="31" priority="39" operator="containsText" text="entreprise">
      <formula>NOT(ISERROR(SEARCH("entreprise",J65)))</formula>
    </cfRule>
  </conditionalFormatting>
  <conditionalFormatting sqref="J66">
    <cfRule type="containsText" dxfId="30" priority="33" operator="containsText" text="partenaire">
      <formula>NOT(ISERROR(SEARCH("partenaire",J66)))</formula>
    </cfRule>
    <cfRule type="containsText" dxfId="29" priority="34" operator="containsText" text="CCI">
      <formula>NOT(ISERROR(SEARCH("CCI",J66)))</formula>
    </cfRule>
    <cfRule type="containsText" dxfId="28" priority="35" operator="containsText" text="entreprise">
      <formula>NOT(ISERROR(SEARCH("entreprise",J66)))</formula>
    </cfRule>
  </conditionalFormatting>
  <conditionalFormatting sqref="I66">
    <cfRule type="containsBlanks" dxfId="27" priority="32">
      <formula>LEN(TRIM(I66))=0</formula>
    </cfRule>
  </conditionalFormatting>
  <conditionalFormatting sqref="J77">
    <cfRule type="containsText" dxfId="26" priority="28" operator="containsText" text="partenaire">
      <formula>NOT(ISERROR(SEARCH("partenaire",J77)))</formula>
    </cfRule>
    <cfRule type="containsText" dxfId="25" priority="29" operator="containsText" text="CCI">
      <formula>NOT(ISERROR(SEARCH("CCI",J77)))</formula>
    </cfRule>
    <cfRule type="containsText" dxfId="24" priority="30" operator="containsText" text="entreprise">
      <formula>NOT(ISERROR(SEARCH("entreprise",J77)))</formula>
    </cfRule>
  </conditionalFormatting>
  <conditionalFormatting sqref="I77">
    <cfRule type="containsBlanks" dxfId="23" priority="27">
      <formula>LEN(TRIM(I77))=0</formula>
    </cfRule>
  </conditionalFormatting>
  <conditionalFormatting sqref="J78:J80">
    <cfRule type="containsText" dxfId="22" priority="24" operator="containsText" text="partenaire">
      <formula>NOT(ISERROR(SEARCH("partenaire",J78)))</formula>
    </cfRule>
    <cfRule type="containsText" dxfId="21" priority="25" operator="containsText" text="CCI">
      <formula>NOT(ISERROR(SEARCH("CCI",J78)))</formula>
    </cfRule>
    <cfRule type="containsText" dxfId="20" priority="26" operator="containsText" text="entreprise">
      <formula>NOT(ISERROR(SEARCH("entreprise",J78)))</formula>
    </cfRule>
  </conditionalFormatting>
  <conditionalFormatting sqref="I78:I80">
    <cfRule type="containsBlanks" dxfId="19" priority="23">
      <formula>LEN(TRIM(I78))=0</formula>
    </cfRule>
  </conditionalFormatting>
  <conditionalFormatting sqref="J81:J82">
    <cfRule type="containsText" dxfId="18" priority="21" operator="containsText" text="CCI">
      <formula>NOT(ISERROR(SEARCH("CCI",J81)))</formula>
    </cfRule>
    <cfRule type="containsText" dxfId="17" priority="22" operator="containsText" text="entreprise">
      <formula>NOT(ISERROR(SEARCH("entreprise",J81)))</formula>
    </cfRule>
  </conditionalFormatting>
  <conditionalFormatting sqref="I81:I182">
    <cfRule type="containsBlanks" dxfId="16" priority="19">
      <formula>LEN(TRIM(I81))=0</formula>
    </cfRule>
  </conditionalFormatting>
  <conditionalFormatting sqref="I83">
    <cfRule type="containsBlanks" dxfId="15" priority="14">
      <formula>LEN(TRIM(I83))=0</formula>
    </cfRule>
  </conditionalFormatting>
  <conditionalFormatting sqref="J84">
    <cfRule type="containsText" dxfId="14" priority="10" operator="containsText" text="partenaire">
      <formula>NOT(ISERROR(SEARCH("partenaire",J84)))</formula>
    </cfRule>
    <cfRule type="containsText" dxfId="13" priority="11" operator="containsText" text="CCI">
      <formula>NOT(ISERROR(SEARCH("CCI",J84)))</formula>
    </cfRule>
    <cfRule type="containsText" dxfId="12" priority="12" operator="containsText" text="entreprise">
      <formula>NOT(ISERROR(SEARCH("entreprise",J84)))</formula>
    </cfRule>
  </conditionalFormatting>
  <conditionalFormatting sqref="I84">
    <cfRule type="containsBlanks" dxfId="11" priority="9">
      <formula>LEN(TRIM(I84))=0</formula>
    </cfRule>
  </conditionalFormatting>
  <conditionalFormatting sqref="C6:D101 C103:D202">
    <cfRule type="containsBlanks" dxfId="10" priority="6">
      <formula>LEN(TRIM(C6))=0</formula>
    </cfRule>
  </conditionalFormatting>
  <conditionalFormatting sqref="J1:J1048576">
    <cfRule type="containsText" dxfId="9" priority="1" operator="containsText" text="industrie">
      <formula>NOT(ISERROR(SEARCH("industrie",J1)))</formula>
    </cfRule>
  </conditionalFormatting>
  <conditionalFormatting sqref="A86:B88 A8:B184">
    <cfRule type="cellIs" dxfId="8" priority="55" operator="greaterThanOrEqual">
      <formula>$D$1</formula>
    </cfRule>
  </conditionalFormatting>
  <conditionalFormatting sqref="A85:B85">
    <cfRule type="cellIs" dxfId="7" priority="65" operator="greaterThan">
      <formula>$D$1</formula>
    </cfRule>
  </conditionalFormatting>
  <conditionalFormatting sqref="L185">
    <cfRule type="containsText" dxfId="6" priority="3" operator="containsText" text="partenaire">
      <formula>NOT(ISERROR(SEARCH("partenaire",L185)))</formula>
    </cfRule>
    <cfRule type="containsText" dxfId="5" priority="4" operator="containsText" text="CCI">
      <formula>NOT(ISERROR(SEARCH("CCI",L185)))</formula>
    </cfRule>
    <cfRule type="containsText" dxfId="4" priority="5" operator="containsText" text="entreprise">
      <formula>NOT(ISERROR(SEARCH("entreprise",L185)))</formula>
    </cfRule>
  </conditionalFormatting>
  <conditionalFormatting sqref="J183">
    <cfRule type="containsText" dxfId="3" priority="15" operator="containsText" text="partenaire">
      <formula>NOT(ISERROR(SEARCH("partenaire",J183)))</formula>
    </cfRule>
    <cfRule type="containsText" dxfId="2" priority="16" operator="containsText" text="CCI">
      <formula>NOT(ISERROR(SEARCH("CCI",J183)))</formula>
    </cfRule>
    <cfRule type="containsText" dxfId="1" priority="17" operator="containsText" text="entreprise">
      <formula>NOT(ISERROR(SEARCH("entreprise",J183)))</formula>
    </cfRule>
  </conditionalFormatting>
  <conditionalFormatting sqref="J81:J182">
    <cfRule type="containsText" dxfId="0" priority="20" operator="containsText" text="partenaire">
      <formula>NOT(ISERROR(SEARCH("partenaire",J81)))</formula>
    </cfRule>
  </conditionalFormatting>
  <hyperlinks>
    <hyperlink ref="Q60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ABV - LFLL détail</vt:lpstr>
      <vt:lpstr>Prod FabLab</vt:lpstr>
      <vt:lpstr>NOMAD LAB</vt:lpstr>
      <vt:lpstr>Appel tel</vt:lpstr>
      <vt:lpstr>ABV - LFLL</vt:lpstr>
    </vt:vector>
  </TitlesOfParts>
  <Company>Université de Lorraine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DUPONT</dc:creator>
  <cp:lastModifiedBy>Noemie Barthelemy</cp:lastModifiedBy>
  <dcterms:created xsi:type="dcterms:W3CDTF">2014-05-20T13:49:28Z</dcterms:created>
  <dcterms:modified xsi:type="dcterms:W3CDTF">2014-12-17T10:35:43Z</dcterms:modified>
</cp:coreProperties>
</file>