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eparacion academica\Facultad ATR Perro\4Año\Teoria circuitos 2\TPs\TPLab2\"/>
    </mc:Choice>
  </mc:AlternateContent>
  <xr:revisionPtr revIDLastSave="0" documentId="13_ncr:1_{0578B556-7739-46B2-8FAD-F4DB51056D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9" i="1" l="1"/>
  <c r="AP19" i="1" s="1"/>
  <c r="AO18" i="1"/>
  <c r="AP18" i="1" s="1"/>
  <c r="AO17" i="1"/>
  <c r="AP17" i="1" s="1"/>
  <c r="AO16" i="1"/>
  <c r="AP16" i="1" s="1"/>
  <c r="AP15" i="1"/>
  <c r="AO15" i="1"/>
  <c r="AO14" i="1"/>
  <c r="AP14" i="1" s="1"/>
  <c r="AO13" i="1"/>
  <c r="AP13" i="1" s="1"/>
  <c r="AO12" i="1"/>
  <c r="AP12" i="1" s="1"/>
  <c r="AO11" i="1"/>
  <c r="AP11" i="1" s="1"/>
  <c r="AO10" i="1"/>
  <c r="AP10" i="1" s="1"/>
  <c r="AO9" i="1"/>
  <c r="AP9" i="1" s="1"/>
  <c r="AO8" i="1"/>
  <c r="AP8" i="1" s="1"/>
  <c r="AO7" i="1"/>
  <c r="AP7" i="1" s="1"/>
  <c r="AO6" i="1"/>
  <c r="AP6" i="1" s="1"/>
  <c r="AP5" i="1"/>
  <c r="AO5" i="1"/>
  <c r="AO4" i="1"/>
  <c r="AP4" i="1" s="1"/>
  <c r="AO3" i="1"/>
  <c r="AP3" i="1" s="1"/>
  <c r="AO2" i="1"/>
  <c r="AP2" i="1" s="1"/>
  <c r="AF14" i="1"/>
  <c r="AG14" i="1" s="1"/>
  <c r="AF20" i="1"/>
  <c r="AG20" i="1" s="1"/>
  <c r="AF18" i="1"/>
  <c r="AG18" i="1" s="1"/>
  <c r="AF16" i="1"/>
  <c r="AG16" i="1" s="1"/>
  <c r="AF13" i="1"/>
  <c r="AG13" i="1" s="1"/>
  <c r="AF11" i="1"/>
  <c r="AG11" i="1" s="1"/>
  <c r="AF9" i="1"/>
  <c r="AG9" i="1" s="1"/>
  <c r="AF23" i="1"/>
  <c r="AG23" i="1" s="1"/>
  <c r="AF22" i="1"/>
  <c r="AG22" i="1" s="1"/>
  <c r="AF21" i="1"/>
  <c r="AG21" i="1" s="1"/>
  <c r="AF19" i="1"/>
  <c r="AG19" i="1" s="1"/>
  <c r="AF17" i="1"/>
  <c r="AG17" i="1" s="1"/>
  <c r="AF15" i="1"/>
  <c r="AG15" i="1" s="1"/>
  <c r="AF12" i="1"/>
  <c r="AG12" i="1" s="1"/>
  <c r="AF10" i="1"/>
  <c r="AG10" i="1" s="1"/>
  <c r="AF8" i="1"/>
  <c r="AG8" i="1" s="1"/>
  <c r="AF7" i="1"/>
  <c r="AG7" i="1" s="1"/>
  <c r="AF6" i="1"/>
  <c r="AG6" i="1" s="1"/>
  <c r="AF5" i="1"/>
  <c r="AG5" i="1" s="1"/>
  <c r="AF4" i="1"/>
  <c r="AG4" i="1" s="1"/>
  <c r="AF3" i="1"/>
  <c r="AG3" i="1" s="1"/>
  <c r="AF2" i="1"/>
  <c r="AG2" i="1" s="1"/>
  <c r="X16" i="1"/>
  <c r="X19" i="1"/>
  <c r="X20" i="1"/>
  <c r="W16" i="1"/>
  <c r="W17" i="1"/>
  <c r="X17" i="1" s="1"/>
  <c r="W18" i="1"/>
  <c r="X18" i="1" s="1"/>
  <c r="W19" i="1"/>
  <c r="W20" i="1"/>
  <c r="W21" i="1"/>
  <c r="X21" i="1" s="1"/>
  <c r="W15" i="1"/>
  <c r="X15" i="1" s="1"/>
  <c r="X4" i="1"/>
  <c r="W4" i="1"/>
  <c r="W3" i="1"/>
  <c r="X3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D30" i="1"/>
  <c r="E30" i="1" s="1"/>
  <c r="D22" i="1"/>
  <c r="E22" i="1" s="1"/>
  <c r="D34" i="1"/>
  <c r="E34" i="1" s="1"/>
  <c r="D33" i="1"/>
  <c r="E33" i="1" s="1"/>
  <c r="D32" i="1"/>
  <c r="E32" i="1" s="1"/>
  <c r="D31" i="1"/>
  <c r="E31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W2" i="1"/>
  <c r="X2" i="1" s="1"/>
  <c r="J22" i="1"/>
  <c r="J3" i="1"/>
  <c r="D5" i="1"/>
  <c r="D6" i="1"/>
  <c r="D7" i="1"/>
  <c r="D8" i="1"/>
  <c r="D9" i="1"/>
  <c r="D10" i="1"/>
  <c r="D11" i="1"/>
  <c r="D12" i="1"/>
  <c r="D13" i="1"/>
  <c r="D14" i="1"/>
  <c r="D4" i="1"/>
</calcChain>
</file>

<file path=xl/sharedStrings.xml><?xml version="1.0" encoding="utf-8"?>
<sst xmlns="http://schemas.openxmlformats.org/spreadsheetml/2006/main" count="32" uniqueCount="15">
  <si>
    <t>Frecuencia</t>
  </si>
  <si>
    <t>mVrms in</t>
  </si>
  <si>
    <t>mVrms out</t>
  </si>
  <si>
    <t>|H(Z)|</t>
  </si>
  <si>
    <t>Retardo fase (us)</t>
  </si>
  <si>
    <t>a</t>
  </si>
  <si>
    <t>mVpp in</t>
  </si>
  <si>
    <t>mVpp out</t>
  </si>
  <si>
    <t>|H(Z)| veces</t>
  </si>
  <si>
    <t>|H(Z)| db</t>
  </si>
  <si>
    <t xml:space="preserve">Primer grafico </t>
  </si>
  <si>
    <t>El retardo en el procesamiento viene por el metodo utilizado, se usa em metodo ping pong buffer, cuando completa un buffer sigue llegando otro y procesa este. El retardo de fase viene dado por el Ts (tiempo de muestra) por el numero de bloques Blocksize (1024). Aparte vamos a tener una latencia (demora constante)</t>
  </si>
  <si>
    <t>fir eb</t>
  </si>
  <si>
    <t>fir er</t>
  </si>
  <si>
    <t>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</si>
</sst>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Hoja1!$A$22:$A$34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8000</c:v>
                </c:pt>
                <c:pt idx="9">
                  <c:v>10000</c:v>
                </c:pt>
                <c:pt idx="10">
                  <c:v>12000</c:v>
                </c:pt>
                <c:pt idx="11">
                  <c:v>13000</c:v>
                </c:pt>
                <c:pt idx="12">
                  <c:v>20000</c:v>
                </c:pt>
              </c:numCache>
            </c:numRef>
          </c:xVal>
          <c:yVal>
            <c:numRef>
              <c:f>Hoja1!$E$22:$E$34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-0.12932084498463428</c:v>
                </c:pt>
                <c:pt idx="3">
                  <c:v>-0.30479933113473695</c:v>
                </c:pt>
                <c:pt idx="4">
                  <c:v>-0.48884912935319791</c:v>
                </c:pt>
                <c:pt idx="5">
                  <c:v>-1.2891597845383698</c:v>
                </c:pt>
                <c:pt idx="6">
                  <c:v>-1.8201690603306213</c:v>
                </c:pt>
                <c:pt idx="7">
                  <c:v>-2.5420959672961518</c:v>
                </c:pt>
                <c:pt idx="8">
                  <c:v>-5.1766463173905279</c:v>
                </c:pt>
                <c:pt idx="9">
                  <c:v>-6.3751752524882557</c:v>
                </c:pt>
                <c:pt idx="10">
                  <c:v>-9.5245344811926547</c:v>
                </c:pt>
                <c:pt idx="11">
                  <c:v>-10.292410402706562</c:v>
                </c:pt>
                <c:pt idx="12">
                  <c:v>-16.901960800285135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16-42D8-8AA5-0DA8829EE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7663"/>
        <c:axId val="1329424863"/>
      </c:scatterChart>
      <c:valAx>
        <c:axId val="1450337663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29424863"/>
        <c:crosses val="autoZero"/>
        <c:crossBetween val="midCat"/>
      </c:valAx>
      <c:valAx>
        <c:axId val="13294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033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Filtro</a:t>
            </a:r>
            <a:r>
              <a:rPr lang="es-AR" baseline="0"/>
              <a:t> FIR equiripple</a:t>
            </a:r>
            <a:endParaRPr lang="es-A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xVal>
            <c:numRef>
              <c:f>Hoja1!$T$2:$T$21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1500</c:v>
                </c:pt>
                <c:pt idx="10">
                  <c:v>1700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</c:numCache>
            </c:numRef>
          </c:xVal>
          <c:yVal>
            <c:numRef>
              <c:f>Hoja1!$X$2:$X$21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-0.58076416313618062</c:v>
                </c:pt>
                <c:pt idx="6">
                  <c:v>-0.96353929368176017</c:v>
                </c:pt>
                <c:pt idx="7">
                  <c:v>-1.8354074671129064</c:v>
                </c:pt>
                <c:pt idx="8">
                  <c:v>-2.0907794093213248</c:v>
                </c:pt>
                <c:pt idx="9">
                  <c:v>-3.9878467292906401</c:v>
                </c:pt>
                <c:pt idx="10">
                  <c:v>-6.6013640764158046</c:v>
                </c:pt>
                <c:pt idx="11">
                  <c:v>-13.598935340451767</c:v>
                </c:pt>
                <c:pt idx="12">
                  <c:v>-24.195487445165075</c:v>
                </c:pt>
                <c:pt idx="13">
                  <c:v>-21.723722952325666</c:v>
                </c:pt>
                <c:pt idx="14">
                  <c:v>-21.723722952325666</c:v>
                </c:pt>
                <c:pt idx="15">
                  <c:v>-23.609121289162623</c:v>
                </c:pt>
                <c:pt idx="16">
                  <c:v>-29.897000433601875</c:v>
                </c:pt>
                <c:pt idx="17">
                  <c:v>-36.478174818886373</c:v>
                </c:pt>
                <c:pt idx="18">
                  <c:v>-29.370421659154896</c:v>
                </c:pt>
                <c:pt idx="19">
                  <c:v>-27.95880017344075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9BB-4968-87FC-E00F7806C15F}"/>
            </c:ext>
          </c:extLst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Hoja1!$T$2:$T$21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1500</c:v>
                </c:pt>
                <c:pt idx="10">
                  <c:v>1700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</c:numCache>
            </c:numRef>
          </c:xVal>
          <c:yVal>
            <c:numRef>
              <c:f>Hoja1!$X$2:$X$21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-0.58076416313618062</c:v>
                </c:pt>
                <c:pt idx="6">
                  <c:v>-0.96353929368176017</c:v>
                </c:pt>
                <c:pt idx="7">
                  <c:v>-1.8354074671129064</c:v>
                </c:pt>
                <c:pt idx="8">
                  <c:v>-2.0907794093213248</c:v>
                </c:pt>
                <c:pt idx="9">
                  <c:v>-3.9878467292906401</c:v>
                </c:pt>
                <c:pt idx="10">
                  <c:v>-6.6013640764158046</c:v>
                </c:pt>
                <c:pt idx="11">
                  <c:v>-13.598935340451767</c:v>
                </c:pt>
                <c:pt idx="12">
                  <c:v>-24.195487445165075</c:v>
                </c:pt>
                <c:pt idx="13">
                  <c:v>-21.723722952325666</c:v>
                </c:pt>
                <c:pt idx="14">
                  <c:v>-21.723722952325666</c:v>
                </c:pt>
                <c:pt idx="15">
                  <c:v>-23.609121289162623</c:v>
                </c:pt>
                <c:pt idx="16">
                  <c:v>-29.897000433601875</c:v>
                </c:pt>
                <c:pt idx="17">
                  <c:v>-36.478174818886373</c:v>
                </c:pt>
                <c:pt idx="18">
                  <c:v>-29.370421659154896</c:v>
                </c:pt>
                <c:pt idx="19">
                  <c:v>-27.95880017344075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9BB-4968-87FC-E00F7806C15F}"/>
            </c:ext>
          </c:extLst>
        </c:ser>
        <c:ser>
          <c:idx val="1"/>
          <c:order val="2"/>
          <c:xVal>
            <c:numRef>
              <c:f>Hoja1!$T$2:$T$21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1500</c:v>
                </c:pt>
                <c:pt idx="10">
                  <c:v>1700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</c:numCache>
            </c:numRef>
          </c:xVal>
          <c:yVal>
            <c:numRef>
              <c:f>Hoja1!$X$2:$X$21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-0.58076416313618062</c:v>
                </c:pt>
                <c:pt idx="6">
                  <c:v>-0.96353929368176017</c:v>
                </c:pt>
                <c:pt idx="7">
                  <c:v>-1.8354074671129064</c:v>
                </c:pt>
                <c:pt idx="8">
                  <c:v>-2.0907794093213248</c:v>
                </c:pt>
                <c:pt idx="9">
                  <c:v>-3.9878467292906401</c:v>
                </c:pt>
                <c:pt idx="10">
                  <c:v>-6.6013640764158046</c:v>
                </c:pt>
                <c:pt idx="11">
                  <c:v>-13.598935340451767</c:v>
                </c:pt>
                <c:pt idx="12">
                  <c:v>-24.195487445165075</c:v>
                </c:pt>
                <c:pt idx="13">
                  <c:v>-21.723722952325666</c:v>
                </c:pt>
                <c:pt idx="14">
                  <c:v>-21.723722952325666</c:v>
                </c:pt>
                <c:pt idx="15">
                  <c:v>-23.609121289162623</c:v>
                </c:pt>
                <c:pt idx="16">
                  <c:v>-29.897000433601875</c:v>
                </c:pt>
                <c:pt idx="17">
                  <c:v>-36.478174818886373</c:v>
                </c:pt>
                <c:pt idx="18">
                  <c:v>-29.370421659154896</c:v>
                </c:pt>
                <c:pt idx="19">
                  <c:v>-27.95880017344075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BB-4968-87FC-E00F7806C15F}"/>
            </c:ext>
          </c:extLst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Hoja1!$T$2:$T$21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1500</c:v>
                </c:pt>
                <c:pt idx="10">
                  <c:v>1700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</c:numCache>
            </c:numRef>
          </c:xVal>
          <c:yVal>
            <c:numRef>
              <c:f>Hoja1!$X$2:$X$21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-0.58076416313618062</c:v>
                </c:pt>
                <c:pt idx="6">
                  <c:v>-0.96353929368176017</c:v>
                </c:pt>
                <c:pt idx="7">
                  <c:v>-1.8354074671129064</c:v>
                </c:pt>
                <c:pt idx="8">
                  <c:v>-2.0907794093213248</c:v>
                </c:pt>
                <c:pt idx="9">
                  <c:v>-3.9878467292906401</c:v>
                </c:pt>
                <c:pt idx="10">
                  <c:v>-6.6013640764158046</c:v>
                </c:pt>
                <c:pt idx="11">
                  <c:v>-13.598935340451767</c:v>
                </c:pt>
                <c:pt idx="12">
                  <c:v>-24.195487445165075</c:v>
                </c:pt>
                <c:pt idx="13">
                  <c:v>-21.723722952325666</c:v>
                </c:pt>
                <c:pt idx="14">
                  <c:v>-21.723722952325666</c:v>
                </c:pt>
                <c:pt idx="15">
                  <c:v>-23.609121289162623</c:v>
                </c:pt>
                <c:pt idx="16">
                  <c:v>-29.897000433601875</c:v>
                </c:pt>
                <c:pt idx="17">
                  <c:v>-36.478174818886373</c:v>
                </c:pt>
                <c:pt idx="18">
                  <c:v>-29.370421659154896</c:v>
                </c:pt>
                <c:pt idx="19">
                  <c:v>-27.95880017344075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9BB-4968-87FC-E00F7806C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7663"/>
        <c:axId val="1329424863"/>
      </c:scatterChart>
      <c:valAx>
        <c:axId val="1450337663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29424863"/>
        <c:crosses val="autoZero"/>
        <c:crossBetween val="midCat"/>
      </c:valAx>
      <c:valAx>
        <c:axId val="13294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033766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Filtro</a:t>
            </a:r>
            <a:r>
              <a:rPr lang="es-AR" baseline="0"/>
              <a:t> FIR (least squares)</a:t>
            </a:r>
            <a:endParaRPr lang="es-A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Hoja1!$AC$2:$AC$23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1700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4800</c:v>
                </c:pt>
                <c:pt idx="13">
                  <c:v>5000</c:v>
                </c:pt>
                <c:pt idx="14">
                  <c:v>5500</c:v>
                </c:pt>
                <c:pt idx="15">
                  <c:v>6000</c:v>
                </c:pt>
                <c:pt idx="16">
                  <c:v>6500</c:v>
                </c:pt>
                <c:pt idx="17">
                  <c:v>7000</c:v>
                </c:pt>
                <c:pt idx="18">
                  <c:v>7500</c:v>
                </c:pt>
                <c:pt idx="19">
                  <c:v>8000</c:v>
                </c:pt>
                <c:pt idx="20">
                  <c:v>9000</c:v>
                </c:pt>
                <c:pt idx="21">
                  <c:v>10000</c:v>
                </c:pt>
              </c:numCache>
            </c:numRef>
          </c:xVal>
          <c:yVal>
            <c:numRef>
              <c:f>Hoja1!$AG$2:$AG$23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-0.175478486150103</c:v>
                </c:pt>
                <c:pt idx="4">
                  <c:v>-0.175478486150103</c:v>
                </c:pt>
                <c:pt idx="5">
                  <c:v>-0.39993256832507346</c:v>
                </c:pt>
                <c:pt idx="6">
                  <c:v>-0.72424345308889415</c:v>
                </c:pt>
                <c:pt idx="7">
                  <c:v>-2.2139659498737938</c:v>
                </c:pt>
                <c:pt idx="8">
                  <c:v>-5.3521248035406286</c:v>
                </c:pt>
                <c:pt idx="9">
                  <c:v>-11.372724716820253</c:v>
                </c:pt>
                <c:pt idx="10">
                  <c:v>-24.15216621003492</c:v>
                </c:pt>
                <c:pt idx="11">
                  <c:v>-47.958800173440743</c:v>
                </c:pt>
                <c:pt idx="12">
                  <c:v>-47.958800173440743</c:v>
                </c:pt>
                <c:pt idx="13">
                  <c:v>-47.958800173440743</c:v>
                </c:pt>
                <c:pt idx="14">
                  <c:v>-47.958800173440743</c:v>
                </c:pt>
                <c:pt idx="15">
                  <c:v>-44.436974992327123</c:v>
                </c:pt>
                <c:pt idx="16">
                  <c:v>-30.457574905606748</c:v>
                </c:pt>
                <c:pt idx="17">
                  <c:v>-17.457904032703844</c:v>
                </c:pt>
                <c:pt idx="18">
                  <c:v>-10.99501783361278</c:v>
                </c:pt>
                <c:pt idx="19">
                  <c:v>-7.7020556793373078</c:v>
                </c:pt>
                <c:pt idx="20">
                  <c:v>-6.6696403889023816</c:v>
                </c:pt>
                <c:pt idx="21">
                  <c:v>-7.7867967382024004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B4-4B76-9A06-D01679F7E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7663"/>
        <c:axId val="1329424863"/>
      </c:scatterChart>
      <c:valAx>
        <c:axId val="1450337663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29424863"/>
        <c:crosses val="autoZero"/>
        <c:crossBetween val="midCat"/>
      </c:valAx>
      <c:valAx>
        <c:axId val="13294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033766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Filtro</a:t>
            </a:r>
            <a:r>
              <a:rPr lang="es-AR" baseline="0"/>
              <a:t> IIR Butterworth</a:t>
            </a:r>
            <a:endParaRPr lang="es-A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Hoja1!$AL$2:$AL$23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1700</c:v>
                </c:pt>
                <c:pt idx="6">
                  <c:v>1800</c:v>
                </c:pt>
                <c:pt idx="7">
                  <c:v>2000</c:v>
                </c:pt>
                <c:pt idx="8">
                  <c:v>2100</c:v>
                </c:pt>
                <c:pt idx="9">
                  <c:v>2400</c:v>
                </c:pt>
                <c:pt idx="10">
                  <c:v>2500</c:v>
                </c:pt>
                <c:pt idx="11">
                  <c:v>3000</c:v>
                </c:pt>
                <c:pt idx="12">
                  <c:v>3200</c:v>
                </c:pt>
                <c:pt idx="13">
                  <c:v>3400</c:v>
                </c:pt>
                <c:pt idx="14">
                  <c:v>3600</c:v>
                </c:pt>
                <c:pt idx="15">
                  <c:v>3800</c:v>
                </c:pt>
                <c:pt idx="16">
                  <c:v>4000</c:v>
                </c:pt>
                <c:pt idx="17">
                  <c:v>5000</c:v>
                </c:pt>
              </c:numCache>
            </c:numRef>
          </c:xVal>
          <c:yVal>
            <c:numRef>
              <c:f>Hoja1!$AP$2:$AP$23</c:f>
              <c:numCache>
                <c:formatCode>General</c:formatCode>
                <c:ptCount val="22"/>
                <c:pt idx="0">
                  <c:v>0.16624219681549895</c:v>
                </c:pt>
                <c:pt idx="1">
                  <c:v>-0.16948615087409646</c:v>
                </c:pt>
                <c:pt idx="2">
                  <c:v>-0.13061734317915558</c:v>
                </c:pt>
                <c:pt idx="3">
                  <c:v>-0.175478486150103</c:v>
                </c:pt>
                <c:pt idx="4">
                  <c:v>-0.26456531467510319</c:v>
                </c:pt>
                <c:pt idx="5">
                  <c:v>-0.5837677825496439</c:v>
                </c:pt>
                <c:pt idx="6">
                  <c:v>-0.63034102892129718</c:v>
                </c:pt>
                <c:pt idx="7">
                  <c:v>-1.0611345860434911</c:v>
                </c:pt>
                <c:pt idx="8">
                  <c:v>-1.5662704903279587</c:v>
                </c:pt>
                <c:pt idx="9">
                  <c:v>-5.1927462101151223</c:v>
                </c:pt>
                <c:pt idx="10">
                  <c:v>-6.9357497244931254</c:v>
                </c:pt>
                <c:pt idx="11">
                  <c:v>-18.71084021546163</c:v>
                </c:pt>
                <c:pt idx="12">
                  <c:v>-22.383728154384173</c:v>
                </c:pt>
                <c:pt idx="13">
                  <c:v>-27.535014192041988</c:v>
                </c:pt>
                <c:pt idx="14">
                  <c:v>-29.370421659154896</c:v>
                </c:pt>
                <c:pt idx="15">
                  <c:v>-33.151546383555875</c:v>
                </c:pt>
                <c:pt idx="16">
                  <c:v>-33.151546383555875</c:v>
                </c:pt>
                <c:pt idx="17">
                  <c:v>-36.478174818886373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26-4AC6-A2A3-25272F4C9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7663"/>
        <c:axId val="1329424863"/>
      </c:scatterChart>
      <c:valAx>
        <c:axId val="1450337663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29424863"/>
        <c:crosses val="autoZero"/>
        <c:crossBetween val="midCat"/>
      </c:valAx>
      <c:valAx>
        <c:axId val="13294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033766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10</xdr:row>
      <xdr:rowOff>128587</xdr:rowOff>
    </xdr:from>
    <xdr:to>
      <xdr:col>16</xdr:col>
      <xdr:colOff>276225</xdr:colOff>
      <xdr:row>25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1D04EA-194E-7714-860C-2AA27EC47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457200</xdr:colOff>
      <xdr:row>22</xdr:row>
      <xdr:rowOff>180975</xdr:rowOff>
    </xdr:from>
    <xdr:to>
      <xdr:col>25</xdr:col>
      <xdr:colOff>152400</xdr:colOff>
      <xdr:row>37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2B2F476-C0CB-41B3-B258-BD0B4E8C2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590550</xdr:colOff>
      <xdr:row>23</xdr:row>
      <xdr:rowOff>38100</xdr:rowOff>
    </xdr:from>
    <xdr:to>
      <xdr:col>34</xdr:col>
      <xdr:colOff>142875</xdr:colOff>
      <xdr:row>37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E0F57C-DA49-4F33-9EFD-D9304A015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600075</xdr:colOff>
      <xdr:row>23</xdr:row>
      <xdr:rowOff>161925</xdr:rowOff>
    </xdr:from>
    <xdr:to>
      <xdr:col>44</xdr:col>
      <xdr:colOff>152400</xdr:colOff>
      <xdr:row>38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FAB570B-BAE6-4383-A622-43D3DFF5B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"/>
  <sheetViews>
    <sheetView tabSelected="1" topLeftCell="AA1" workbookViewId="0">
      <selection activeCell="AP13" sqref="AP13"/>
    </sheetView>
  </sheetViews>
  <sheetFormatPr baseColWidth="10" defaultColWidth="9.140625" defaultRowHeight="15" x14ac:dyDescent="0.25"/>
  <cols>
    <col min="1" max="1" width="10.5703125" bestFit="1" customWidth="1"/>
    <col min="2" max="2" width="9.42578125" bestFit="1" customWidth="1"/>
    <col min="3" max="3" width="10.7109375" bestFit="1" customWidth="1"/>
    <col min="4" max="5" width="12.140625" bestFit="1" customWidth="1"/>
    <col min="6" max="6" width="16.7109375" bestFit="1" customWidth="1"/>
    <col min="25" max="25" width="16.140625" bestFit="1" customWidth="1"/>
  </cols>
  <sheetData>
    <row r="1" spans="1:43" x14ac:dyDescent="0.25">
      <c r="A1" s="2" t="s">
        <v>10</v>
      </c>
      <c r="B1" s="2"/>
      <c r="C1" s="2"/>
      <c r="D1" s="2"/>
      <c r="E1" s="2"/>
      <c r="F1" s="2"/>
      <c r="S1" t="s">
        <v>13</v>
      </c>
      <c r="T1" t="s">
        <v>0</v>
      </c>
      <c r="U1" s="1" t="s">
        <v>6</v>
      </c>
      <c r="V1" s="1" t="s">
        <v>7</v>
      </c>
      <c r="W1" t="s">
        <v>3</v>
      </c>
      <c r="Y1" t="s">
        <v>4</v>
      </c>
      <c r="AB1" t="s">
        <v>12</v>
      </c>
      <c r="AC1" t="s">
        <v>0</v>
      </c>
      <c r="AD1" s="1" t="s">
        <v>6</v>
      </c>
      <c r="AE1" s="1" t="s">
        <v>7</v>
      </c>
      <c r="AF1" t="s">
        <v>3</v>
      </c>
      <c r="AH1" t="s">
        <v>4</v>
      </c>
      <c r="AK1" t="s">
        <v>14</v>
      </c>
      <c r="AL1" t="s">
        <v>0</v>
      </c>
      <c r="AM1" s="1" t="s">
        <v>6</v>
      </c>
      <c r="AN1" s="1" t="s">
        <v>7</v>
      </c>
      <c r="AO1" t="s">
        <v>3</v>
      </c>
      <c r="AQ1" t="s">
        <v>4</v>
      </c>
    </row>
    <row r="2" spans="1:43" x14ac:dyDescent="0.25">
      <c r="A2" t="s">
        <v>0</v>
      </c>
      <c r="B2" s="1" t="s">
        <v>1</v>
      </c>
      <c r="C2" s="1" t="s">
        <v>2</v>
      </c>
      <c r="D2" t="s">
        <v>3</v>
      </c>
      <c r="F2" t="s">
        <v>4</v>
      </c>
      <c r="T2">
        <v>100</v>
      </c>
      <c r="U2">
        <v>2090</v>
      </c>
      <c r="V2">
        <v>2090</v>
      </c>
      <c r="W2">
        <f>+V2/U2</f>
        <v>1</v>
      </c>
      <c r="X2">
        <f>20*LOG(W2,10)</f>
        <v>0</v>
      </c>
      <c r="Y2">
        <v>5800</v>
      </c>
      <c r="AC2">
        <v>100</v>
      </c>
      <c r="AD2">
        <v>2100</v>
      </c>
      <c r="AE2">
        <v>2100</v>
      </c>
      <c r="AF2">
        <f>+AE2/AD2</f>
        <v>1</v>
      </c>
      <c r="AG2">
        <f>20*LOG(AF2,10)</f>
        <v>0</v>
      </c>
      <c r="AH2">
        <v>5800</v>
      </c>
      <c r="AL2">
        <v>100</v>
      </c>
      <c r="AM2">
        <v>2070</v>
      </c>
      <c r="AN2">
        <v>2110</v>
      </c>
      <c r="AO2">
        <f>+AN2/AM2</f>
        <v>1.0193236714975846</v>
      </c>
      <c r="AP2">
        <f>20*LOG(AO2,10)</f>
        <v>0.16624219681549895</v>
      </c>
      <c r="AQ2">
        <v>5800</v>
      </c>
    </row>
    <row r="3" spans="1:43" x14ac:dyDescent="0.25">
      <c r="A3">
        <v>100</v>
      </c>
      <c r="B3" s="1">
        <v>2110</v>
      </c>
      <c r="C3" s="1">
        <v>2700</v>
      </c>
      <c r="J3">
        <f>1024/44100</f>
        <v>2.3219954648526078E-2</v>
      </c>
      <c r="T3">
        <v>200</v>
      </c>
      <c r="U3">
        <v>2010</v>
      </c>
      <c r="V3">
        <v>2010</v>
      </c>
      <c r="W3">
        <f t="shared" ref="W3:W19" si="0">+V3/U3</f>
        <v>1</v>
      </c>
      <c r="X3">
        <f t="shared" ref="X3:X19" si="1">20*LOG(W3,10)</f>
        <v>0</v>
      </c>
      <c r="Y3">
        <v>840</v>
      </c>
      <c r="AC3">
        <v>200</v>
      </c>
      <c r="AD3">
        <v>2000</v>
      </c>
      <c r="AE3">
        <v>2000</v>
      </c>
      <c r="AF3">
        <f t="shared" ref="AF3:AF4" si="2">+AE3/AD3</f>
        <v>1</v>
      </c>
      <c r="AG3">
        <f t="shared" ref="AG3:AG4" si="3">20*LOG(AF3,10)</f>
        <v>0</v>
      </c>
      <c r="AH3">
        <v>840</v>
      </c>
      <c r="AL3">
        <v>200</v>
      </c>
      <c r="AM3">
        <v>2070</v>
      </c>
      <c r="AN3">
        <v>2030</v>
      </c>
      <c r="AO3">
        <f t="shared" ref="AO3:AO4" si="4">+AN3/AM3</f>
        <v>0.98067632850241548</v>
      </c>
      <c r="AP3">
        <f t="shared" ref="AP3:AP4" si="5">20*LOG(AO3,10)</f>
        <v>-0.16948615087409646</v>
      </c>
      <c r="AQ3">
        <v>840</v>
      </c>
    </row>
    <row r="4" spans="1:43" x14ac:dyDescent="0.25">
      <c r="A4">
        <v>200</v>
      </c>
      <c r="B4">
        <v>740</v>
      </c>
      <c r="C4">
        <v>650</v>
      </c>
      <c r="D4">
        <f>+C4/B4</f>
        <v>0.8783783783783784</v>
      </c>
      <c r="F4">
        <v>1400</v>
      </c>
      <c r="T4">
        <v>300</v>
      </c>
      <c r="U4">
        <v>2000</v>
      </c>
      <c r="V4">
        <v>2000</v>
      </c>
      <c r="W4">
        <f t="shared" si="0"/>
        <v>1</v>
      </c>
      <c r="X4">
        <f t="shared" si="1"/>
        <v>0</v>
      </c>
      <c r="Y4">
        <v>840</v>
      </c>
      <c r="AC4">
        <v>500</v>
      </c>
      <c r="AD4">
        <v>2000</v>
      </c>
      <c r="AE4">
        <v>2000</v>
      </c>
      <c r="AF4">
        <f t="shared" si="2"/>
        <v>1</v>
      </c>
      <c r="AG4">
        <f t="shared" si="3"/>
        <v>0</v>
      </c>
      <c r="AH4">
        <v>840</v>
      </c>
      <c r="AL4">
        <v>500</v>
      </c>
      <c r="AM4">
        <v>2010</v>
      </c>
      <c r="AN4">
        <v>1980</v>
      </c>
      <c r="AO4">
        <f t="shared" si="4"/>
        <v>0.9850746268656716</v>
      </c>
      <c r="AP4">
        <f t="shared" si="5"/>
        <v>-0.13061734317915558</v>
      </c>
      <c r="AQ4">
        <v>840</v>
      </c>
    </row>
    <row r="5" spans="1:43" x14ac:dyDescent="0.25">
      <c r="A5">
        <v>500</v>
      </c>
      <c r="B5">
        <v>730</v>
      </c>
      <c r="C5">
        <v>695</v>
      </c>
      <c r="D5">
        <f t="shared" ref="D5:D14" si="6">+C5/B5</f>
        <v>0.95205479452054798</v>
      </c>
      <c r="F5">
        <v>260</v>
      </c>
      <c r="O5" t="s">
        <v>11</v>
      </c>
      <c r="P5" t="s">
        <v>5</v>
      </c>
      <c r="T5">
        <v>600</v>
      </c>
      <c r="U5">
        <v>2030</v>
      </c>
      <c r="V5">
        <v>2030</v>
      </c>
      <c r="W5">
        <f>+V5/U5</f>
        <v>1</v>
      </c>
      <c r="X5">
        <f>20*LOG(W5,10)</f>
        <v>0</v>
      </c>
      <c r="Y5">
        <v>840</v>
      </c>
      <c r="AC5">
        <v>1000</v>
      </c>
      <c r="AD5">
        <v>2000</v>
      </c>
      <c r="AE5">
        <v>1960</v>
      </c>
      <c r="AF5">
        <f>+AE5/AD5</f>
        <v>0.98</v>
      </c>
      <c r="AG5">
        <f>20*LOG(AF5,10)</f>
        <v>-0.175478486150103</v>
      </c>
      <c r="AH5">
        <v>840</v>
      </c>
      <c r="AL5">
        <v>1000</v>
      </c>
      <c r="AM5">
        <v>2000</v>
      </c>
      <c r="AN5">
        <v>1960</v>
      </c>
      <c r="AO5">
        <f>+AN5/AM5</f>
        <v>0.98</v>
      </c>
      <c r="AP5">
        <f>20*LOG(AO5,10)</f>
        <v>-0.175478486150103</v>
      </c>
      <c r="AQ5">
        <v>840</v>
      </c>
    </row>
    <row r="6" spans="1:43" x14ac:dyDescent="0.25">
      <c r="A6">
        <v>1000</v>
      </c>
      <c r="B6">
        <v>728</v>
      </c>
      <c r="C6">
        <v>685</v>
      </c>
      <c r="D6">
        <f t="shared" si="6"/>
        <v>0.94093406593406592</v>
      </c>
      <c r="F6">
        <v>240</v>
      </c>
      <c r="T6">
        <v>800</v>
      </c>
      <c r="U6">
        <v>2030</v>
      </c>
      <c r="V6">
        <v>2030</v>
      </c>
      <c r="W6">
        <f>+V6/U6</f>
        <v>1</v>
      </c>
      <c r="X6">
        <f>20*LOG(W6,10)</f>
        <v>0</v>
      </c>
      <c r="Y6">
        <v>410</v>
      </c>
      <c r="AC6">
        <v>1500</v>
      </c>
      <c r="AD6">
        <v>2000</v>
      </c>
      <c r="AE6">
        <v>1960</v>
      </c>
      <c r="AF6">
        <f>+AE6/AD6</f>
        <v>0.98</v>
      </c>
      <c r="AG6">
        <f>20*LOG(AF6,10)</f>
        <v>-0.175478486150103</v>
      </c>
      <c r="AH6">
        <v>0</v>
      </c>
      <c r="AL6">
        <v>1500</v>
      </c>
      <c r="AM6">
        <v>2000</v>
      </c>
      <c r="AN6">
        <v>1940</v>
      </c>
      <c r="AO6">
        <f>+AN6/AM6</f>
        <v>0.97</v>
      </c>
      <c r="AP6">
        <f>20*LOG(AO6,10)</f>
        <v>-0.26456531467510319</v>
      </c>
      <c r="AQ6">
        <v>0</v>
      </c>
    </row>
    <row r="7" spans="1:43" x14ac:dyDescent="0.25">
      <c r="A7">
        <v>2000</v>
      </c>
      <c r="B7">
        <v>727</v>
      </c>
      <c r="C7">
        <v>662</v>
      </c>
      <c r="D7">
        <f t="shared" si="6"/>
        <v>0.91059147180192568</v>
      </c>
      <c r="F7">
        <v>240</v>
      </c>
      <c r="T7">
        <v>1000</v>
      </c>
      <c r="U7">
        <v>2010</v>
      </c>
      <c r="V7">
        <v>1880</v>
      </c>
      <c r="W7">
        <f>+V7/U7</f>
        <v>0.93532338308457708</v>
      </c>
      <c r="X7">
        <f>20*LOG(W7,10)</f>
        <v>-0.58076416313618062</v>
      </c>
      <c r="Y7">
        <v>350</v>
      </c>
      <c r="AC7">
        <v>1700</v>
      </c>
      <c r="AD7">
        <v>2000</v>
      </c>
      <c r="AE7">
        <v>1910</v>
      </c>
      <c r="AF7">
        <f>+AE7/AD7</f>
        <v>0.95499999999999996</v>
      </c>
      <c r="AG7">
        <f>20*LOG(AF7,10)</f>
        <v>-0.39993256832507346</v>
      </c>
      <c r="AH7">
        <v>310</v>
      </c>
      <c r="AL7">
        <v>1700</v>
      </c>
      <c r="AM7">
        <v>2000</v>
      </c>
      <c r="AN7">
        <v>1870</v>
      </c>
      <c r="AO7">
        <f>+AN7/AM7</f>
        <v>0.93500000000000005</v>
      </c>
      <c r="AP7">
        <f>20*LOG(AO7,10)</f>
        <v>-0.5837677825496439</v>
      </c>
      <c r="AQ7">
        <v>310</v>
      </c>
    </row>
    <row r="8" spans="1:43" x14ac:dyDescent="0.25">
      <c r="A8">
        <v>3000</v>
      </c>
      <c r="B8">
        <v>724</v>
      </c>
      <c r="C8">
        <v>620</v>
      </c>
      <c r="D8">
        <f t="shared" si="6"/>
        <v>0.85635359116022103</v>
      </c>
      <c r="F8">
        <v>248</v>
      </c>
      <c r="T8">
        <v>1100</v>
      </c>
      <c r="U8">
        <v>2000</v>
      </c>
      <c r="V8">
        <v>1790</v>
      </c>
      <c r="W8">
        <f>+V8/U8</f>
        <v>0.89500000000000002</v>
      </c>
      <c r="X8">
        <f>20*LOG(W8,10)</f>
        <v>-0.96353929368176017</v>
      </c>
      <c r="Y8">
        <v>530</v>
      </c>
      <c r="AC8">
        <v>2000</v>
      </c>
      <c r="AD8">
        <v>2000</v>
      </c>
      <c r="AE8">
        <v>1840</v>
      </c>
      <c r="AF8">
        <f>+AE8/AD8</f>
        <v>0.92</v>
      </c>
      <c r="AG8">
        <f>20*LOG(AF8,10)</f>
        <v>-0.72424345308889415</v>
      </c>
      <c r="AH8">
        <v>160</v>
      </c>
      <c r="AL8">
        <v>1800</v>
      </c>
      <c r="AM8">
        <v>2000</v>
      </c>
      <c r="AN8">
        <v>1860</v>
      </c>
      <c r="AO8">
        <f>+AN8/AM8</f>
        <v>0.93</v>
      </c>
      <c r="AP8">
        <f>20*LOG(AO8,10)</f>
        <v>-0.63034102892129718</v>
      </c>
      <c r="AQ8">
        <v>160</v>
      </c>
    </row>
    <row r="9" spans="1:43" x14ac:dyDescent="0.25">
      <c r="A9">
        <v>4000</v>
      </c>
      <c r="B9">
        <v>720</v>
      </c>
      <c r="C9">
        <v>566</v>
      </c>
      <c r="D9">
        <f t="shared" si="6"/>
        <v>0.78611111111111109</v>
      </c>
      <c r="F9">
        <v>0</v>
      </c>
      <c r="T9">
        <v>1200</v>
      </c>
      <c r="U9">
        <v>2100</v>
      </c>
      <c r="V9">
        <v>1700</v>
      </c>
      <c r="W9">
        <f>+V9/U9</f>
        <v>0.80952380952380953</v>
      </c>
      <c r="X9">
        <f>20*LOG(W9,10)</f>
        <v>-1.8354074671129064</v>
      </c>
      <c r="Y9">
        <v>0</v>
      </c>
      <c r="AC9">
        <v>2500</v>
      </c>
      <c r="AD9">
        <v>2000</v>
      </c>
      <c r="AE9">
        <v>1550</v>
      </c>
      <c r="AF9">
        <f>+AE9/AD9</f>
        <v>0.77500000000000002</v>
      </c>
      <c r="AG9">
        <f>20*LOG(AF9,10)</f>
        <v>-2.2139659498737938</v>
      </c>
      <c r="AL9">
        <v>2000</v>
      </c>
      <c r="AM9">
        <v>2000</v>
      </c>
      <c r="AN9">
        <v>1770</v>
      </c>
      <c r="AO9">
        <f>+AN9/AM9</f>
        <v>0.88500000000000001</v>
      </c>
      <c r="AP9">
        <f>20*LOG(AO9,10)</f>
        <v>-1.0611345860434911</v>
      </c>
    </row>
    <row r="10" spans="1:43" x14ac:dyDescent="0.25">
      <c r="A10">
        <v>5000</v>
      </c>
      <c r="B10">
        <v>719</v>
      </c>
      <c r="C10">
        <v>515</v>
      </c>
      <c r="D10">
        <f t="shared" si="6"/>
        <v>0.7162726008344924</v>
      </c>
      <c r="F10">
        <v>48</v>
      </c>
      <c r="T10">
        <v>1300</v>
      </c>
      <c r="U10">
        <v>2010</v>
      </c>
      <c r="V10">
        <v>1580</v>
      </c>
      <c r="W10">
        <f>+V10/U10</f>
        <v>0.78606965174129351</v>
      </c>
      <c r="X10">
        <f>20*LOG(W10,10)</f>
        <v>-2.0907794093213248</v>
      </c>
      <c r="Y10">
        <v>310</v>
      </c>
      <c r="AC10">
        <v>3000</v>
      </c>
      <c r="AD10">
        <v>2000</v>
      </c>
      <c r="AE10">
        <v>1080</v>
      </c>
      <c r="AF10">
        <f>+AE10/AD10</f>
        <v>0.54</v>
      </c>
      <c r="AG10">
        <f>20*LOG(AF10,10)</f>
        <v>-5.3521248035406286</v>
      </c>
      <c r="AH10">
        <v>40</v>
      </c>
      <c r="AL10">
        <v>2100</v>
      </c>
      <c r="AM10">
        <v>2000</v>
      </c>
      <c r="AN10">
        <v>1670</v>
      </c>
      <c r="AO10">
        <f>+AN10/AM10</f>
        <v>0.83499999999999996</v>
      </c>
      <c r="AP10">
        <f>20*LOG(AO10,10)</f>
        <v>-1.5662704903279587</v>
      </c>
      <c r="AQ10">
        <v>40</v>
      </c>
    </row>
    <row r="11" spans="1:43" x14ac:dyDescent="0.25">
      <c r="A11">
        <v>10000</v>
      </c>
      <c r="B11">
        <v>710</v>
      </c>
      <c r="C11">
        <v>290</v>
      </c>
      <c r="D11">
        <f t="shared" si="6"/>
        <v>0.40845070422535212</v>
      </c>
      <c r="F11">
        <v>47</v>
      </c>
      <c r="T11">
        <v>1500</v>
      </c>
      <c r="U11">
        <v>2010</v>
      </c>
      <c r="V11">
        <v>1270</v>
      </c>
      <c r="W11">
        <f>+V11/U11</f>
        <v>0.63184079601990051</v>
      </c>
      <c r="X11">
        <f>20*LOG(W11,10)</f>
        <v>-3.9878467292906401</v>
      </c>
      <c r="Y11">
        <v>160</v>
      </c>
      <c r="AC11">
        <v>3500</v>
      </c>
      <c r="AD11">
        <v>2000</v>
      </c>
      <c r="AE11">
        <v>540</v>
      </c>
      <c r="AF11">
        <f>+AE11/AD11</f>
        <v>0.27</v>
      </c>
      <c r="AG11">
        <f>20*LOG(AF11,10)</f>
        <v>-11.372724716820253</v>
      </c>
      <c r="AL11">
        <v>2400</v>
      </c>
      <c r="AM11">
        <v>2000</v>
      </c>
      <c r="AN11">
        <v>1100</v>
      </c>
      <c r="AO11">
        <f>+AN11/AM11</f>
        <v>0.55000000000000004</v>
      </c>
      <c r="AP11">
        <f>20*LOG(AO11,10)</f>
        <v>-5.1927462101151223</v>
      </c>
    </row>
    <row r="12" spans="1:43" x14ac:dyDescent="0.25">
      <c r="A12">
        <v>12000</v>
      </c>
      <c r="B12">
        <v>700</v>
      </c>
      <c r="C12">
        <v>225</v>
      </c>
      <c r="D12">
        <f t="shared" si="6"/>
        <v>0.32142857142857145</v>
      </c>
      <c r="F12">
        <v>6.8</v>
      </c>
      <c r="T12">
        <v>1700</v>
      </c>
      <c r="U12">
        <v>2010</v>
      </c>
      <c r="V12">
        <v>940</v>
      </c>
      <c r="W12">
        <f>+V12/U12</f>
        <v>0.46766169154228854</v>
      </c>
      <c r="X12">
        <f>20*LOG(W12,10)</f>
        <v>-6.6013640764158046</v>
      </c>
      <c r="Y12">
        <v>40</v>
      </c>
      <c r="AC12">
        <v>4000</v>
      </c>
      <c r="AD12">
        <v>2000</v>
      </c>
      <c r="AE12">
        <v>124</v>
      </c>
      <c r="AF12">
        <f>+AE12/AD12</f>
        <v>6.2E-2</v>
      </c>
      <c r="AG12">
        <f>20*LOG(AF12,10)</f>
        <v>-24.15216621003492</v>
      </c>
      <c r="AH12">
        <v>160</v>
      </c>
      <c r="AL12">
        <v>2500</v>
      </c>
      <c r="AM12">
        <v>2000</v>
      </c>
      <c r="AN12">
        <v>900</v>
      </c>
      <c r="AO12">
        <f>+AN12/AM12</f>
        <v>0.45</v>
      </c>
      <c r="AP12">
        <f>20*LOG(AO12,10)</f>
        <v>-6.9357497244931254</v>
      </c>
      <c r="AQ12">
        <v>160</v>
      </c>
    </row>
    <row r="13" spans="1:43" x14ac:dyDescent="0.25">
      <c r="A13">
        <v>13000</v>
      </c>
      <c r="B13">
        <v>700</v>
      </c>
      <c r="C13">
        <v>200</v>
      </c>
      <c r="D13">
        <f t="shared" si="6"/>
        <v>0.2857142857142857</v>
      </c>
      <c r="F13">
        <v>28</v>
      </c>
      <c r="T13">
        <v>2000</v>
      </c>
      <c r="U13">
        <v>2010</v>
      </c>
      <c r="V13">
        <v>420</v>
      </c>
      <c r="W13">
        <f>+V13/U13</f>
        <v>0.20895522388059701</v>
      </c>
      <c r="X13">
        <f>20*LOG(W13,10)</f>
        <v>-13.598935340451767</v>
      </c>
      <c r="Y13">
        <v>160</v>
      </c>
      <c r="AC13">
        <v>4500</v>
      </c>
      <c r="AD13">
        <v>2000</v>
      </c>
      <c r="AE13">
        <v>8</v>
      </c>
      <c r="AF13">
        <f>+AE13/AD13</f>
        <v>4.0000000000000001E-3</v>
      </c>
      <c r="AG13">
        <f>20*LOG(AF13,10)</f>
        <v>-47.958800173440743</v>
      </c>
      <c r="AL13">
        <v>3000</v>
      </c>
      <c r="AM13">
        <v>2000</v>
      </c>
      <c r="AN13">
        <v>232</v>
      </c>
      <c r="AO13">
        <f>+AN13/AM13</f>
        <v>0.11600000000000001</v>
      </c>
      <c r="AP13">
        <f>20*LOG(AO13,10)</f>
        <v>-18.71084021546163</v>
      </c>
    </row>
    <row r="14" spans="1:43" x14ac:dyDescent="0.25">
      <c r="A14">
        <v>20000</v>
      </c>
      <c r="B14">
        <v>690</v>
      </c>
      <c r="C14">
        <v>90</v>
      </c>
      <c r="D14">
        <f t="shared" si="6"/>
        <v>0.13043478260869565</v>
      </c>
      <c r="F14">
        <v>13</v>
      </c>
      <c r="T14">
        <v>3000</v>
      </c>
      <c r="U14">
        <v>2010</v>
      </c>
      <c r="V14">
        <v>124</v>
      </c>
      <c r="W14">
        <f>+V14/U14</f>
        <v>6.1691542288557215E-2</v>
      </c>
      <c r="X14">
        <f>20*LOG(W14,10)</f>
        <v>-24.195487445165075</v>
      </c>
      <c r="Y14">
        <v>0</v>
      </c>
      <c r="AC14">
        <v>4800</v>
      </c>
      <c r="AD14">
        <v>2000</v>
      </c>
      <c r="AE14">
        <v>8</v>
      </c>
      <c r="AF14">
        <f>+AE14/AD14</f>
        <v>4.0000000000000001E-3</v>
      </c>
      <c r="AG14">
        <f>20*LOG(AF14,10)</f>
        <v>-47.958800173440743</v>
      </c>
      <c r="AH14">
        <v>0</v>
      </c>
      <c r="AL14">
        <v>3200</v>
      </c>
      <c r="AM14">
        <v>2000</v>
      </c>
      <c r="AN14">
        <v>152</v>
      </c>
      <c r="AO14">
        <f>+AN14/AM14</f>
        <v>7.5999999999999998E-2</v>
      </c>
      <c r="AP14">
        <f>20*LOG(AO14,10)</f>
        <v>-22.383728154384173</v>
      </c>
      <c r="AQ14">
        <v>0</v>
      </c>
    </row>
    <row r="15" spans="1:43" x14ac:dyDescent="0.25">
      <c r="T15">
        <v>4000</v>
      </c>
      <c r="U15">
        <v>2000</v>
      </c>
      <c r="V15">
        <v>164</v>
      </c>
      <c r="W15">
        <f>+V15/U15</f>
        <v>8.2000000000000003E-2</v>
      </c>
      <c r="X15">
        <f>20*LOG(W15,10)</f>
        <v>-21.723722952325666</v>
      </c>
      <c r="AC15">
        <v>5000</v>
      </c>
      <c r="AD15">
        <v>2000</v>
      </c>
      <c r="AE15">
        <v>8</v>
      </c>
      <c r="AF15">
        <f t="shared" ref="AF15:AF20" si="7">+AE15/AD15</f>
        <v>4.0000000000000001E-3</v>
      </c>
      <c r="AG15">
        <f t="shared" ref="AG15:AG20" si="8">20*LOG(AF15,10)</f>
        <v>-47.958800173440743</v>
      </c>
      <c r="AL15">
        <v>3400</v>
      </c>
      <c r="AM15">
        <v>2000</v>
      </c>
      <c r="AN15">
        <v>84</v>
      </c>
      <c r="AO15">
        <f t="shared" ref="AO15:AO16" si="9">+AN15/AM15</f>
        <v>4.2000000000000003E-2</v>
      </c>
      <c r="AP15">
        <f t="shared" ref="AP15:AP16" si="10">20*LOG(AO15,10)</f>
        <v>-27.535014192041988</v>
      </c>
    </row>
    <row r="16" spans="1:43" x14ac:dyDescent="0.25">
      <c r="T16">
        <v>5000</v>
      </c>
      <c r="U16">
        <v>2000</v>
      </c>
      <c r="V16">
        <v>164</v>
      </c>
      <c r="W16">
        <f t="shared" ref="W16:W21" si="11">+V16/U16</f>
        <v>8.2000000000000003E-2</v>
      </c>
      <c r="X16">
        <f t="shared" ref="X16:X21" si="12">20*LOG(W16,10)</f>
        <v>-21.723722952325666</v>
      </c>
      <c r="AC16">
        <v>5500</v>
      </c>
      <c r="AD16">
        <v>2000</v>
      </c>
      <c r="AE16">
        <v>8</v>
      </c>
      <c r="AF16">
        <f t="shared" si="7"/>
        <v>4.0000000000000001E-3</v>
      </c>
      <c r="AG16">
        <f t="shared" si="8"/>
        <v>-47.958800173440743</v>
      </c>
      <c r="AL16">
        <v>3600</v>
      </c>
      <c r="AM16">
        <v>2000</v>
      </c>
      <c r="AN16">
        <v>68</v>
      </c>
      <c r="AO16">
        <f t="shared" si="9"/>
        <v>3.4000000000000002E-2</v>
      </c>
      <c r="AP16">
        <f t="shared" si="10"/>
        <v>-29.370421659154896</v>
      </c>
    </row>
    <row r="17" spans="1:42" x14ac:dyDescent="0.25">
      <c r="T17">
        <v>6000</v>
      </c>
      <c r="U17">
        <v>2000</v>
      </c>
      <c r="V17">
        <v>132</v>
      </c>
      <c r="W17">
        <f t="shared" si="11"/>
        <v>6.6000000000000003E-2</v>
      </c>
      <c r="X17">
        <f t="shared" si="12"/>
        <v>-23.609121289162623</v>
      </c>
      <c r="AC17">
        <v>6000</v>
      </c>
      <c r="AD17">
        <v>2000</v>
      </c>
      <c r="AE17">
        <v>12</v>
      </c>
      <c r="AF17">
        <f>+AE17/AD17</f>
        <v>6.0000000000000001E-3</v>
      </c>
      <c r="AG17">
        <f>20*LOG(AF17,10)</f>
        <v>-44.436974992327123</v>
      </c>
      <c r="AL17">
        <v>3800</v>
      </c>
      <c r="AM17">
        <v>2000</v>
      </c>
      <c r="AN17">
        <v>44</v>
      </c>
      <c r="AO17">
        <f>+AN17/AM17</f>
        <v>2.1999999999999999E-2</v>
      </c>
      <c r="AP17">
        <f>20*LOG(AO17,10)</f>
        <v>-33.151546383555875</v>
      </c>
    </row>
    <row r="18" spans="1:42" x14ac:dyDescent="0.25">
      <c r="T18">
        <v>7000</v>
      </c>
      <c r="U18">
        <v>2000</v>
      </c>
      <c r="V18">
        <v>64</v>
      </c>
      <c r="W18">
        <f t="shared" si="11"/>
        <v>3.2000000000000001E-2</v>
      </c>
      <c r="X18">
        <f t="shared" si="12"/>
        <v>-29.897000433601875</v>
      </c>
      <c r="AC18">
        <v>6500</v>
      </c>
      <c r="AD18">
        <v>2000</v>
      </c>
      <c r="AE18">
        <v>60</v>
      </c>
      <c r="AF18">
        <f>+AE18/AD18</f>
        <v>0.03</v>
      </c>
      <c r="AG18">
        <f>20*LOG(AF18,10)</f>
        <v>-30.457574905606748</v>
      </c>
      <c r="AL18">
        <v>4000</v>
      </c>
      <c r="AM18">
        <v>2000</v>
      </c>
      <c r="AN18">
        <v>44</v>
      </c>
      <c r="AO18">
        <f>+AN18/AM18</f>
        <v>2.1999999999999999E-2</v>
      </c>
      <c r="AP18">
        <f>20*LOG(AO18,10)</f>
        <v>-33.151546383555875</v>
      </c>
    </row>
    <row r="19" spans="1:42" x14ac:dyDescent="0.25">
      <c r="T19">
        <v>8000</v>
      </c>
      <c r="U19">
        <v>2000</v>
      </c>
      <c r="V19">
        <v>30</v>
      </c>
      <c r="W19">
        <f t="shared" si="11"/>
        <v>1.4999999999999999E-2</v>
      </c>
      <c r="X19">
        <f t="shared" si="12"/>
        <v>-36.478174818886373</v>
      </c>
      <c r="AC19">
        <v>7000</v>
      </c>
      <c r="AD19">
        <v>2000</v>
      </c>
      <c r="AE19">
        <v>268</v>
      </c>
      <c r="AF19">
        <f>+AE19/AD19</f>
        <v>0.13400000000000001</v>
      </c>
      <c r="AG19">
        <f>20*LOG(AF19,10)</f>
        <v>-17.457904032703844</v>
      </c>
      <c r="AL19">
        <v>5000</v>
      </c>
      <c r="AM19">
        <v>2000</v>
      </c>
      <c r="AN19">
        <v>30</v>
      </c>
      <c r="AO19">
        <f>+AN19/AM19</f>
        <v>1.4999999999999999E-2</v>
      </c>
      <c r="AP19">
        <f>20*LOG(AO19,10)</f>
        <v>-36.478174818886373</v>
      </c>
    </row>
    <row r="20" spans="1:42" x14ac:dyDescent="0.25">
      <c r="T20">
        <v>9000</v>
      </c>
      <c r="U20">
        <v>2000</v>
      </c>
      <c r="V20">
        <v>68</v>
      </c>
      <c r="W20">
        <f t="shared" si="11"/>
        <v>3.4000000000000002E-2</v>
      </c>
      <c r="X20">
        <f t="shared" si="12"/>
        <v>-29.370421659154896</v>
      </c>
      <c r="AC20">
        <v>7500</v>
      </c>
      <c r="AD20">
        <v>2000</v>
      </c>
      <c r="AE20">
        <v>564</v>
      </c>
      <c r="AF20">
        <f>+AE20/AD20</f>
        <v>0.28199999999999997</v>
      </c>
      <c r="AG20">
        <f>20*LOG(AF20,10)</f>
        <v>-10.99501783361278</v>
      </c>
    </row>
    <row r="21" spans="1:42" x14ac:dyDescent="0.25">
      <c r="A21" t="s">
        <v>0</v>
      </c>
      <c r="B21" s="1" t="s">
        <v>6</v>
      </c>
      <c r="C21" s="1" t="s">
        <v>7</v>
      </c>
      <c r="D21" t="s">
        <v>8</v>
      </c>
      <c r="E21" t="s">
        <v>9</v>
      </c>
      <c r="F21" t="s">
        <v>4</v>
      </c>
      <c r="T21">
        <v>10000</v>
      </c>
      <c r="U21">
        <v>2000</v>
      </c>
      <c r="V21">
        <v>80</v>
      </c>
      <c r="W21">
        <f t="shared" si="11"/>
        <v>0.04</v>
      </c>
      <c r="X21">
        <f t="shared" si="12"/>
        <v>-27.95880017344075</v>
      </c>
      <c r="AC21">
        <v>8000</v>
      </c>
      <c r="AD21">
        <v>2000</v>
      </c>
      <c r="AE21">
        <v>824</v>
      </c>
      <c r="AF21">
        <f>+AE21/AD21</f>
        <v>0.41199999999999998</v>
      </c>
      <c r="AG21">
        <f>20*LOG(AF21,10)</f>
        <v>-7.7020556793373078</v>
      </c>
    </row>
    <row r="22" spans="1:42" x14ac:dyDescent="0.25">
      <c r="A22">
        <v>100</v>
      </c>
      <c r="B22" s="1">
        <v>2111</v>
      </c>
      <c r="C22" s="1">
        <v>2111</v>
      </c>
      <c r="D22">
        <f>+C22/B22</f>
        <v>1</v>
      </c>
      <c r="E22">
        <f>20*LOG(D22,10)</f>
        <v>0</v>
      </c>
      <c r="F22">
        <v>3800</v>
      </c>
      <c r="J22">
        <f>1024/44100</f>
        <v>2.3219954648526078E-2</v>
      </c>
      <c r="AC22">
        <v>9000</v>
      </c>
      <c r="AD22">
        <v>2000</v>
      </c>
      <c r="AE22">
        <v>928</v>
      </c>
      <c r="AF22">
        <f>+AE22/AD22</f>
        <v>0.46400000000000002</v>
      </c>
      <c r="AG22">
        <f>20*LOG(AF22,10)</f>
        <v>-6.6696403889023816</v>
      </c>
    </row>
    <row r="23" spans="1:42" x14ac:dyDescent="0.25">
      <c r="A23">
        <v>200</v>
      </c>
      <c r="B23" s="1">
        <v>2111</v>
      </c>
      <c r="C23" s="1">
        <v>2111</v>
      </c>
      <c r="D23">
        <f>+C23/B23</f>
        <v>1</v>
      </c>
      <c r="E23">
        <f t="shared" ref="E23:E33" si="13">20*LOG(D23,10)</f>
        <v>0</v>
      </c>
      <c r="F23">
        <v>1400</v>
      </c>
      <c r="AC23">
        <v>10000</v>
      </c>
      <c r="AD23">
        <v>2000</v>
      </c>
      <c r="AE23">
        <v>816</v>
      </c>
      <c r="AF23">
        <f>+AE23/AD23</f>
        <v>0.40799999999999997</v>
      </c>
      <c r="AG23">
        <f>20*LOG(AF23,10)</f>
        <v>-7.7867967382024004</v>
      </c>
    </row>
    <row r="24" spans="1:42" x14ac:dyDescent="0.25">
      <c r="A24">
        <v>500</v>
      </c>
      <c r="B24">
        <v>2030</v>
      </c>
      <c r="C24">
        <v>2000</v>
      </c>
      <c r="D24">
        <f t="shared" ref="D24:D34" si="14">+C24/B24</f>
        <v>0.98522167487684731</v>
      </c>
      <c r="E24">
        <f t="shared" si="13"/>
        <v>-0.12932084498463428</v>
      </c>
      <c r="F24">
        <v>260</v>
      </c>
    </row>
    <row r="25" spans="1:42" x14ac:dyDescent="0.25">
      <c r="A25">
        <v>1000</v>
      </c>
      <c r="B25">
        <v>2030</v>
      </c>
      <c r="C25">
        <v>1960</v>
      </c>
      <c r="D25">
        <f t="shared" si="14"/>
        <v>0.96551724137931039</v>
      </c>
      <c r="E25">
        <f t="shared" si="13"/>
        <v>-0.30479933113473695</v>
      </c>
      <c r="F25">
        <v>240</v>
      </c>
    </row>
    <row r="26" spans="1:42" x14ac:dyDescent="0.25">
      <c r="A26">
        <v>2000</v>
      </c>
      <c r="B26">
        <v>2010</v>
      </c>
      <c r="C26">
        <v>1900</v>
      </c>
      <c r="D26">
        <f t="shared" si="14"/>
        <v>0.94527363184079605</v>
      </c>
      <c r="E26">
        <f t="shared" si="13"/>
        <v>-0.48884912935319791</v>
      </c>
      <c r="F26">
        <v>240</v>
      </c>
    </row>
    <row r="27" spans="1:42" x14ac:dyDescent="0.25">
      <c r="A27">
        <v>3000</v>
      </c>
      <c r="B27">
        <v>2030</v>
      </c>
      <c r="C27">
        <v>1750</v>
      </c>
      <c r="D27">
        <f t="shared" si="14"/>
        <v>0.86206896551724133</v>
      </c>
      <c r="E27">
        <f t="shared" si="13"/>
        <v>-1.2891597845383698</v>
      </c>
      <c r="F27">
        <v>248</v>
      </c>
    </row>
    <row r="28" spans="1:42" x14ac:dyDescent="0.25">
      <c r="A28">
        <v>4000</v>
      </c>
      <c r="B28">
        <v>2010</v>
      </c>
      <c r="C28">
        <v>1630</v>
      </c>
      <c r="D28">
        <f t="shared" si="14"/>
        <v>0.81094527363184077</v>
      </c>
      <c r="E28">
        <f t="shared" si="13"/>
        <v>-1.8201690603306213</v>
      </c>
      <c r="F28">
        <v>0</v>
      </c>
    </row>
    <row r="29" spans="1:42" x14ac:dyDescent="0.25">
      <c r="A29">
        <v>5000</v>
      </c>
      <c r="B29">
        <v>2010</v>
      </c>
      <c r="C29">
        <v>1500</v>
      </c>
      <c r="D29">
        <f t="shared" si="14"/>
        <v>0.74626865671641796</v>
      </c>
      <c r="E29">
        <f t="shared" si="13"/>
        <v>-2.5420959672961518</v>
      </c>
      <c r="F29">
        <v>48</v>
      </c>
    </row>
    <row r="30" spans="1:42" x14ac:dyDescent="0.25">
      <c r="A30">
        <v>8000</v>
      </c>
      <c r="B30">
        <v>1960</v>
      </c>
      <c r="C30">
        <v>1080</v>
      </c>
      <c r="D30">
        <f t="shared" si="14"/>
        <v>0.55102040816326525</v>
      </c>
      <c r="E30">
        <f t="shared" si="13"/>
        <v>-5.1766463173905279</v>
      </c>
      <c r="F30">
        <v>0</v>
      </c>
    </row>
    <row r="31" spans="1:42" x14ac:dyDescent="0.25">
      <c r="A31">
        <v>10000</v>
      </c>
      <c r="B31">
        <v>2000</v>
      </c>
      <c r="C31">
        <v>960</v>
      </c>
      <c r="D31">
        <f t="shared" si="14"/>
        <v>0.48</v>
      </c>
      <c r="E31">
        <f t="shared" si="13"/>
        <v>-6.3751752524882557</v>
      </c>
      <c r="F31">
        <v>47</v>
      </c>
    </row>
    <row r="32" spans="1:42" x14ac:dyDescent="0.25">
      <c r="A32">
        <v>12000</v>
      </c>
      <c r="B32">
        <v>1940</v>
      </c>
      <c r="C32">
        <v>648</v>
      </c>
      <c r="D32">
        <f t="shared" si="14"/>
        <v>0.33402061855670101</v>
      </c>
      <c r="E32">
        <f t="shared" si="13"/>
        <v>-9.5245344811926547</v>
      </c>
      <c r="F32">
        <v>6.8</v>
      </c>
    </row>
    <row r="33" spans="1:6" x14ac:dyDescent="0.25">
      <c r="A33">
        <v>13000</v>
      </c>
      <c r="B33">
        <v>1910</v>
      </c>
      <c r="C33">
        <v>584</v>
      </c>
      <c r="D33">
        <f t="shared" si="14"/>
        <v>0.3057591623036649</v>
      </c>
      <c r="E33">
        <f t="shared" si="13"/>
        <v>-10.292410402706562</v>
      </c>
      <c r="F33">
        <v>28</v>
      </c>
    </row>
    <row r="34" spans="1:6" x14ac:dyDescent="0.25">
      <c r="A34">
        <v>20000</v>
      </c>
      <c r="B34">
        <v>1890</v>
      </c>
      <c r="C34">
        <v>270</v>
      </c>
      <c r="D34">
        <f t="shared" si="14"/>
        <v>0.14285714285714285</v>
      </c>
      <c r="E34">
        <f>20*LOG(D34,10)</f>
        <v>-16.901960800285135</v>
      </c>
      <c r="F34">
        <v>13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Andrenacci</dc:creator>
  <cp:lastModifiedBy>Elian Andrenacci</cp:lastModifiedBy>
  <dcterms:created xsi:type="dcterms:W3CDTF">2015-06-05T18:19:34Z</dcterms:created>
  <dcterms:modified xsi:type="dcterms:W3CDTF">2023-10-12T15:26:14Z</dcterms:modified>
</cp:coreProperties>
</file>