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525" windowWidth="18615" windowHeight="11190" firstSheet="10" activeTab="11"/>
  </bookViews>
  <sheets>
    <sheet name="3021" sheetId="1" r:id="rId1"/>
    <sheet name="3023" sheetId="2" r:id="rId2"/>
    <sheet name="3024" sheetId="3" r:id="rId3"/>
    <sheet name="3025" sheetId="4" r:id="rId4"/>
    <sheet name="3026" sheetId="5" r:id="rId5"/>
    <sheet name="3031" sheetId="6" r:id="rId6"/>
    <sheet name="3034" sheetId="7" r:id="rId7"/>
    <sheet name="3039" sheetId="9" r:id="rId8"/>
    <sheet name="3041" sheetId="10" r:id="rId9"/>
    <sheet name="3043" sheetId="8" r:id="rId10"/>
    <sheet name="3045" sheetId="11" r:id="rId11"/>
    <sheet name="3050" sheetId="12" r:id="rId12"/>
    <sheet name="3051" sheetId="13" r:id="rId13"/>
    <sheet name="3053" sheetId="14" r:id="rId14"/>
    <sheet name="3055" sheetId="15" r:id="rId15"/>
    <sheet name="3056" sheetId="16" r:id="rId16"/>
    <sheet name="3101" sheetId="17" r:id="rId17"/>
    <sheet name="3120" sheetId="18" r:id="rId18"/>
    <sheet name="3121" sheetId="19" r:id="rId19"/>
    <sheet name="3122" sheetId="20" r:id="rId20"/>
    <sheet name="3135" sheetId="21" r:id="rId21"/>
    <sheet name="3136" sheetId="22" r:id="rId22"/>
    <sheet name="3140" sheetId="23" r:id="rId23"/>
    <sheet name="3142" sheetId="24" r:id="rId24"/>
    <sheet name="3144" sheetId="25" r:id="rId25"/>
    <sheet name="3147" sheetId="26" r:id="rId26"/>
    <sheet name="3154" sheetId="27" r:id="rId27"/>
  </sheets>
  <calcPr calcId="124519"/>
</workbook>
</file>

<file path=xl/calcChain.xml><?xml version="1.0" encoding="utf-8"?>
<calcChain xmlns="http://schemas.openxmlformats.org/spreadsheetml/2006/main">
  <c r="D95" i="27"/>
  <c r="D93"/>
  <c r="D90"/>
  <c r="D89"/>
  <c r="A87"/>
  <c r="F90"/>
  <c r="F85"/>
  <c r="F84"/>
  <c r="F82"/>
  <c r="F83"/>
  <c r="I80"/>
  <c r="J80"/>
  <c r="K80"/>
  <c r="H80"/>
  <c r="K79"/>
  <c r="J79"/>
  <c r="I79"/>
  <c r="H79"/>
  <c r="F74" i="26"/>
  <c r="F77"/>
  <c r="F76"/>
  <c r="E73"/>
  <c r="F75"/>
  <c r="I71"/>
  <c r="J71"/>
  <c r="K71"/>
  <c r="H71"/>
  <c r="K70"/>
  <c r="J70"/>
  <c r="I70"/>
  <c r="H70"/>
  <c r="D27" i="25"/>
  <c r="D24"/>
  <c r="D23"/>
  <c r="A21"/>
  <c r="F24"/>
  <c r="I19"/>
  <c r="J19"/>
  <c r="K19"/>
  <c r="H19"/>
  <c r="K18"/>
  <c r="J18"/>
  <c r="I18"/>
  <c r="H18"/>
  <c r="F75" i="24"/>
  <c r="F74"/>
  <c r="F72"/>
  <c r="E71"/>
  <c r="F73"/>
  <c r="I69"/>
  <c r="J69"/>
  <c r="K69"/>
  <c r="H69"/>
  <c r="K68"/>
  <c r="J68"/>
  <c r="I68"/>
  <c r="H68"/>
  <c r="D59" i="23"/>
  <c r="D57"/>
  <c r="D54"/>
  <c r="D53"/>
  <c r="A51"/>
  <c r="F54"/>
  <c r="I49"/>
  <c r="J49"/>
  <c r="K49"/>
  <c r="H49"/>
  <c r="K48"/>
  <c r="J48"/>
  <c r="I48"/>
  <c r="H48"/>
  <c r="F96" i="22"/>
  <c r="F95"/>
  <c r="F93"/>
  <c r="E92"/>
  <c r="F94"/>
  <c r="I90"/>
  <c r="J90"/>
  <c r="K90"/>
  <c r="H90"/>
  <c r="K89"/>
  <c r="J89"/>
  <c r="I89"/>
  <c r="H89"/>
  <c r="F66" i="21"/>
  <c r="F65"/>
  <c r="F63"/>
  <c r="E62"/>
  <c r="F64"/>
  <c r="I60"/>
  <c r="J60"/>
  <c r="K60"/>
  <c r="H60"/>
  <c r="K59"/>
  <c r="J59"/>
  <c r="I59"/>
  <c r="H59"/>
  <c r="F75" i="20"/>
  <c r="F74"/>
  <c r="F72"/>
  <c r="E71"/>
  <c r="F73"/>
  <c r="I69"/>
  <c r="J69"/>
  <c r="K69"/>
  <c r="H69"/>
  <c r="K68"/>
  <c r="J68"/>
  <c r="I68"/>
  <c r="H68"/>
  <c r="F53" i="19"/>
  <c r="F52"/>
  <c r="F50"/>
  <c r="E49"/>
  <c r="F51"/>
  <c r="I47"/>
  <c r="J47"/>
  <c r="K47"/>
  <c r="H47"/>
  <c r="K46"/>
  <c r="J46"/>
  <c r="I46"/>
  <c r="H46"/>
  <c r="F52" i="18"/>
  <c r="F51"/>
  <c r="F49"/>
  <c r="E48"/>
  <c r="F50"/>
  <c r="I46"/>
  <c r="J46"/>
  <c r="K46"/>
  <c r="H46"/>
  <c r="K45"/>
  <c r="J45"/>
  <c r="H45"/>
  <c r="I45"/>
  <c r="F76" i="17"/>
  <c r="F75"/>
  <c r="F73"/>
  <c r="E72"/>
  <c r="F74"/>
  <c r="I70"/>
  <c r="J70"/>
  <c r="K70"/>
  <c r="H70"/>
  <c r="K69"/>
  <c r="J69"/>
  <c r="I69"/>
  <c r="H69"/>
  <c r="D74" i="16"/>
  <c r="D69"/>
  <c r="A66"/>
  <c r="F64"/>
  <c r="I59"/>
  <c r="J59"/>
  <c r="K59"/>
  <c r="H59"/>
  <c r="J58"/>
  <c r="I58"/>
  <c r="D72" s="1"/>
  <c r="H58"/>
  <c r="D68" s="1"/>
  <c r="F69" s="1"/>
  <c r="D82" i="15"/>
  <c r="D80"/>
  <c r="D77"/>
  <c r="D76"/>
  <c r="A74"/>
  <c r="F77"/>
  <c r="F72"/>
  <c r="F71"/>
  <c r="F69"/>
  <c r="F70"/>
  <c r="I67"/>
  <c r="J67"/>
  <c r="K67"/>
  <c r="H67"/>
  <c r="K66"/>
  <c r="J66"/>
  <c r="I66"/>
  <c r="H66"/>
  <c r="D98" i="14"/>
  <c r="D96"/>
  <c r="D93"/>
  <c r="D92"/>
  <c r="A90"/>
  <c r="F93"/>
  <c r="D94" s="1"/>
  <c r="F88"/>
  <c r="F87"/>
  <c r="F85"/>
  <c r="F86"/>
  <c r="I83"/>
  <c r="J83"/>
  <c r="K83"/>
  <c r="H83"/>
  <c r="K82"/>
  <c r="J82"/>
  <c r="I82"/>
  <c r="H82"/>
  <c r="D89" i="13"/>
  <c r="D87"/>
  <c r="D84"/>
  <c r="D83"/>
  <c r="A81"/>
  <c r="F84"/>
  <c r="F79"/>
  <c r="F78"/>
  <c r="F76"/>
  <c r="F77"/>
  <c r="I74"/>
  <c r="J74"/>
  <c r="K74"/>
  <c r="H74"/>
  <c r="K73"/>
  <c r="J73"/>
  <c r="I73"/>
  <c r="H73"/>
  <c r="D78" i="12"/>
  <c r="D75"/>
  <c r="D74"/>
  <c r="A72"/>
  <c r="F75"/>
  <c r="F68"/>
  <c r="F66"/>
  <c r="F67"/>
  <c r="I64"/>
  <c r="J64"/>
  <c r="K64"/>
  <c r="H64"/>
  <c r="K63"/>
  <c r="J63"/>
  <c r="I63"/>
  <c r="H63"/>
  <c r="D77" i="11"/>
  <c r="D75"/>
  <c r="D72"/>
  <c r="D71"/>
  <c r="A69"/>
  <c r="F72"/>
  <c r="F67"/>
  <c r="F66"/>
  <c r="F64"/>
  <c r="E63"/>
  <c r="F65"/>
  <c r="I61"/>
  <c r="J61"/>
  <c r="K61"/>
  <c r="H61"/>
  <c r="K60"/>
  <c r="J60"/>
  <c r="I60"/>
  <c r="H60"/>
  <c r="F65" i="8"/>
  <c r="F64"/>
  <c r="F62"/>
  <c r="E61"/>
  <c r="F63"/>
  <c r="I59"/>
  <c r="J59"/>
  <c r="K59"/>
  <c r="H59"/>
  <c r="K58"/>
  <c r="J58"/>
  <c r="I58"/>
  <c r="H58"/>
  <c r="F61" i="10"/>
  <c r="F60"/>
  <c r="F58"/>
  <c r="E57"/>
  <c r="F59"/>
  <c r="I55"/>
  <c r="J55"/>
  <c r="K55"/>
  <c r="H55"/>
  <c r="K54"/>
  <c r="J54"/>
  <c r="I54"/>
  <c r="H54"/>
  <c r="F77" i="9"/>
  <c r="F76"/>
  <c r="F74"/>
  <c r="E73"/>
  <c r="F75"/>
  <c r="I71"/>
  <c r="J71"/>
  <c r="K71"/>
  <c r="H71"/>
  <c r="K70"/>
  <c r="J70"/>
  <c r="I70"/>
  <c r="H70"/>
  <c r="F66" i="7"/>
  <c r="F65"/>
  <c r="F64"/>
  <c r="F63"/>
  <c r="J59"/>
  <c r="H59"/>
  <c r="E62"/>
  <c r="I60"/>
  <c r="J60"/>
  <c r="K60"/>
  <c r="H60"/>
  <c r="K59"/>
  <c r="I59"/>
  <c r="D68" i="6"/>
  <c r="D66"/>
  <c r="D63"/>
  <c r="D62"/>
  <c r="A60"/>
  <c r="F63"/>
  <c r="D64" s="1"/>
  <c r="I58"/>
  <c r="J58"/>
  <c r="K58"/>
  <c r="H58"/>
  <c r="K57"/>
  <c r="J57"/>
  <c r="I57"/>
  <c r="H57"/>
  <c r="F71" i="5"/>
  <c r="E68"/>
  <c r="I66"/>
  <c r="J66"/>
  <c r="K66"/>
  <c r="H66"/>
  <c r="J65"/>
  <c r="I65"/>
  <c r="H65"/>
  <c r="F69" s="1"/>
  <c r="F70" s="1"/>
  <c r="H64" i="4"/>
  <c r="F70"/>
  <c r="F68"/>
  <c r="E67"/>
  <c r="F69"/>
  <c r="I65"/>
  <c r="J65"/>
  <c r="K65"/>
  <c r="H65"/>
  <c r="K64"/>
  <c r="J64"/>
  <c r="I64"/>
  <c r="F68" i="3"/>
  <c r="F67"/>
  <c r="F65"/>
  <c r="E64"/>
  <c r="F66"/>
  <c r="I62"/>
  <c r="J62"/>
  <c r="K62"/>
  <c r="H62"/>
  <c r="K61"/>
  <c r="J61"/>
  <c r="I61"/>
  <c r="H61"/>
  <c r="F62" i="2"/>
  <c r="F60"/>
  <c r="E59"/>
  <c r="F61"/>
  <c r="I57"/>
  <c r="J57"/>
  <c r="K57"/>
  <c r="H57"/>
  <c r="K56"/>
  <c r="J56"/>
  <c r="I56"/>
  <c r="H56"/>
  <c r="F70" i="1"/>
  <c r="F69"/>
  <c r="F67"/>
  <c r="E66"/>
  <c r="F68"/>
  <c r="I64"/>
  <c r="J64"/>
  <c r="K64"/>
  <c r="H64"/>
  <c r="K63"/>
  <c r="J63"/>
  <c r="I63"/>
  <c r="H63"/>
  <c r="D91" i="27" l="1"/>
  <c r="F92" s="1"/>
  <c r="F94" s="1"/>
  <c r="F96" s="1"/>
  <c r="F98" s="1"/>
  <c r="F100" s="1"/>
  <c r="F101" s="1"/>
  <c r="D25" i="25"/>
  <c r="F26" s="1"/>
  <c r="F28" s="1"/>
  <c r="F30" s="1"/>
  <c r="F32" s="1"/>
  <c r="F34" s="1"/>
  <c r="F35" s="1"/>
  <c r="F56" i="23"/>
  <c r="F58" s="1"/>
  <c r="F60" s="1"/>
  <c r="F62" s="1"/>
  <c r="F64" s="1"/>
  <c r="F65" s="1"/>
  <c r="D55"/>
  <c r="F61" i="16"/>
  <c r="F62" s="1"/>
  <c r="F63"/>
  <c r="D70"/>
  <c r="F71" s="1"/>
  <c r="F73" s="1"/>
  <c r="F75" s="1"/>
  <c r="F77" s="1"/>
  <c r="F79" s="1"/>
  <c r="F80" s="1"/>
  <c r="F79" i="15"/>
  <c r="F81" s="1"/>
  <c r="F83" s="1"/>
  <c r="F85" s="1"/>
  <c r="F87" s="1"/>
  <c r="F88" s="1"/>
  <c r="D78"/>
  <c r="F95" i="14"/>
  <c r="F97" s="1"/>
  <c r="F99" s="1"/>
  <c r="F101" s="1"/>
  <c r="F103" s="1"/>
  <c r="F104" s="1"/>
  <c r="D85" i="13"/>
  <c r="F86" s="1"/>
  <c r="F88" s="1"/>
  <c r="F90" s="1"/>
  <c r="F92" s="1"/>
  <c r="F94" s="1"/>
  <c r="F95" s="1"/>
  <c r="D76" i="12"/>
  <c r="F77"/>
  <c r="F79" s="1"/>
  <c r="F81" s="1"/>
  <c r="F83" s="1"/>
  <c r="F85" s="1"/>
  <c r="D73" i="11"/>
  <c r="F74"/>
  <c r="F76" s="1"/>
  <c r="F78" s="1"/>
  <c r="F80" s="1"/>
  <c r="F82" s="1"/>
  <c r="F83" s="1"/>
  <c r="F65" i="6"/>
  <c r="F67" s="1"/>
  <c r="F69" s="1"/>
  <c r="F71" s="1"/>
  <c r="F73" s="1"/>
  <c r="F74" s="1"/>
  <c r="K78" i="27" l="1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9" i="26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17" i="25"/>
  <c r="K16"/>
  <c r="K15"/>
  <c r="K14"/>
  <c r="K13"/>
  <c r="K12"/>
  <c r="K11"/>
  <c r="K10"/>
  <c r="K9"/>
  <c r="K8"/>
  <c r="K7"/>
  <c r="K6"/>
  <c r="K5"/>
  <c r="K4"/>
  <c r="K3"/>
  <c r="K67" i="24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47" i="23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88" i="22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58" i="21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7" i="20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45" i="19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44" i="18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8" i="17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57" i="16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5" i="1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81" i="14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72" i="13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2" i="1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59" i="11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53" i="10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9" i="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54" i="8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58" i="7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56" i="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4" i="5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3" i="4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0" i="3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55" i="2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2" i="1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58" i="16" l="1"/>
  <c r="K65" i="5"/>
  <c r="F72"/>
</calcChain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5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G5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3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  <comment ref="G6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TRAJO VOUCHER</t>
        </r>
      </text>
    </comment>
  </commentList>
</comments>
</file>

<file path=xl/sharedStrings.xml><?xml version="1.0" encoding="utf-8"?>
<sst xmlns="http://schemas.openxmlformats.org/spreadsheetml/2006/main" count="10073" uniqueCount="3511">
  <si>
    <t>Id</t>
  </si>
  <si>
    <t>Origen</t>
  </si>
  <si>
    <t xml:space="preserve">lafuente 103 </t>
  </si>
  <si>
    <t xml:space="preserve">ALEM 621 </t>
  </si>
  <si>
    <t xml:space="preserve">parana 771 </t>
  </si>
  <si>
    <t xml:space="preserve">Avenida Directorio 3325, </t>
  </si>
  <si>
    <t xml:space="preserve">Mateo Echegaray 5373, Caseros, </t>
  </si>
  <si>
    <t xml:space="preserve">Calle 37 nro 5474 BERAZATEGUI </t>
  </si>
  <si>
    <t xml:space="preserve">CASTAÑARES  3222 </t>
  </si>
  <si>
    <t xml:space="preserve">El Caldén 81  CIUDAD EVITA </t>
  </si>
  <si>
    <t xml:space="preserve">Martin Garcia 1169 , moreno provincia de buenos aires </t>
  </si>
  <si>
    <t xml:space="preserve">AV LIBERTADOR 350 VICENTE LOPEZ </t>
  </si>
  <si>
    <t xml:space="preserve">Uriburu 650 </t>
  </si>
  <si>
    <t xml:space="preserve">HELGUERA 3081 </t>
  </si>
  <si>
    <t xml:space="preserve">Los Nogales 1526, Tapiales, </t>
  </si>
  <si>
    <t xml:space="preserve">lacarra y riestra </t>
  </si>
  <si>
    <t xml:space="preserve">alem 621 </t>
  </si>
  <si>
    <t>Calle 47 686 La Plata Provincia de Buenos Aires</t>
  </si>
  <si>
    <t xml:space="preserve">callao 1764 </t>
  </si>
  <si>
    <t xml:space="preserve">PASTEUR 633 </t>
  </si>
  <si>
    <t xml:space="preserve">Colombres 250, </t>
  </si>
  <si>
    <t xml:space="preserve">jose hernandez 2450 </t>
  </si>
  <si>
    <t xml:space="preserve">Comuna 15, Giribone 3128, C1431CWD CABA, Argentina </t>
  </si>
  <si>
    <t>Avenida Militar y Barragán Ciudadela Provincia de Buenos Aires</t>
  </si>
  <si>
    <t xml:space="preserve">Cuzco 1364   LA TABLADA </t>
  </si>
  <si>
    <t xml:space="preserve">ACEVDO 865 </t>
  </si>
  <si>
    <t xml:space="preserve">alem  637 </t>
  </si>
  <si>
    <t xml:space="preserve">jose leon suerez 4053 lanus </t>
  </si>
  <si>
    <t xml:space="preserve">CASTAÑARES 3222 </t>
  </si>
  <si>
    <t xml:space="preserve">Moreto 58  </t>
  </si>
  <si>
    <t xml:space="preserve">Castañares 3222 </t>
  </si>
  <si>
    <t>TACUARI 1842 TACUARI 1842</t>
  </si>
  <si>
    <t xml:space="preserve">Mitre 3025  El Jagüel </t>
  </si>
  <si>
    <t xml:space="preserve">alem 637 </t>
  </si>
  <si>
    <t xml:space="preserve">Av. Larrazábal 2534 </t>
  </si>
  <si>
    <t xml:space="preserve">Monseñor Marcón 2410, san justo provincia de buenos aires </t>
  </si>
  <si>
    <t xml:space="preserve">Potosí 3977,  </t>
  </si>
  <si>
    <t xml:space="preserve"> Almte F. J. Seguí 1457 </t>
  </si>
  <si>
    <t xml:space="preserve">Ayacucho 1760 </t>
  </si>
  <si>
    <t xml:space="preserve">San Luis 4035, Villa Ballester </t>
  </si>
  <si>
    <t xml:space="preserve">Yerbal 1135, Caballito </t>
  </si>
  <si>
    <t xml:space="preserve">mariano acosta y castañares </t>
  </si>
  <si>
    <t xml:space="preserve">Ana María Janer 2152 Aldo Bonzi </t>
  </si>
  <si>
    <t xml:space="preserve">mendoza 119 moron </t>
  </si>
  <si>
    <t xml:space="preserve">Av. San Juan 1130 </t>
  </si>
  <si>
    <t xml:space="preserve">Fundación Huésped, Doutor Carlos A. Gianantonio </t>
  </si>
  <si>
    <t xml:space="preserve">Olavarría 3243 </t>
  </si>
  <si>
    <t xml:space="preserve">Finochietto 1674  </t>
  </si>
  <si>
    <t xml:space="preserve">BATALLA DE CHACABUCO 486 GRAND BOURG </t>
  </si>
  <si>
    <t xml:space="preserve">Concordia 1373 </t>
  </si>
  <si>
    <t xml:space="preserve">manuel ugarte 3883 </t>
  </si>
  <si>
    <t xml:space="preserve">olavarria 3243 </t>
  </si>
  <si>
    <t xml:space="preserve">Aeroparque Internacional Jorge Newbery </t>
  </si>
  <si>
    <t xml:space="preserve">ALEM 637 </t>
  </si>
  <si>
    <t xml:space="preserve">Ascasubi 3380 </t>
  </si>
  <si>
    <t>Nombre Pasajero</t>
  </si>
  <si>
    <t>MICAELA</t>
  </si>
  <si>
    <t>ILINCHETA,SALVADOR LORENZO</t>
  </si>
  <si>
    <t xml:space="preserve">LEITES MARCOS </t>
  </si>
  <si>
    <t>ELIAS ANDRES</t>
  </si>
  <si>
    <t xml:space="preserve">BIDEGAIN FLORENCIA Y DOVAL FLORENCIA </t>
  </si>
  <si>
    <t>FENOCCI NICOLAS</t>
  </si>
  <si>
    <t>PANUCCIO RAMIRO + BRUNET NICOLÁS</t>
  </si>
  <si>
    <t>JURADO AXEL</t>
  </si>
  <si>
    <t>RODRIGUEZ	IRENE</t>
  </si>
  <si>
    <t>KREIDSTEIN YENNY + PEREZ SILVIA +  ESTELA MARIA MAYORGA</t>
  </si>
  <si>
    <t>CORTEZ SILVIA MARCELA</t>
  </si>
  <si>
    <t xml:space="preserve">MAYORGA RODRIGO </t>
  </si>
  <si>
    <t xml:space="preserve">GONZALEZ RATKOVIC ALAN MARTIN </t>
  </si>
  <si>
    <t>PALMEROLA SOLANGE ISABEL</t>
  </si>
  <si>
    <t>EGOSCUADRA, GUSTAVO + ALI, JAVIER IGNACIO</t>
  </si>
  <si>
    <t>GLASS, DANIEL</t>
  </si>
  <si>
    <t>MALAMUD CLAUDIA</t>
  </si>
  <si>
    <t>GLORIA RIVAS</t>
  </si>
  <si>
    <t>MARROQUIN MARIA VICTORIA</t>
  </si>
  <si>
    <t>PATRONELLI, LEANDRO JULIAN</t>
  </si>
  <si>
    <t>DIAZ MAURO EZEQUIEL</t>
  </si>
  <si>
    <t>EDGAR  MENSAJERIA</t>
  </si>
  <si>
    <t xml:space="preserve">ROLDAN LORENA MONICA </t>
  </si>
  <si>
    <t xml:space="preserve">ROSALES MARCOS Y NONO JUAN </t>
  </si>
  <si>
    <t>ELIANA TOMBOLATO</t>
  </si>
  <si>
    <t>ALEGRE PEDRO Y MARTINEZ DANIEL</t>
  </si>
  <si>
    <t>FAILLA, MAXIMILIANO SALVADOR LUIS</t>
  </si>
  <si>
    <t>RAMÍREZ PABLO</t>
  </si>
  <si>
    <t>TOMBOLATO ELIANA</t>
  </si>
  <si>
    <t>ALVAREZ LEIVA ELPIDIO JOEL</t>
  </si>
  <si>
    <t>BUSTO ANDREA ELIZABETH</t>
  </si>
  <si>
    <t>NAHUEL TORRES</t>
  </si>
  <si>
    <t>JULIAN MICHELES</t>
  </si>
  <si>
    <t>RESQUIN,BRIAN NERI</t>
  </si>
  <si>
    <t>CARUSO, PATRICIO</t>
  </si>
  <si>
    <t>JULIETA HEIDERSCHEID</t>
  </si>
  <si>
    <t>PEREZ, SABRINA</t>
  </si>
  <si>
    <t>CUENCA EMILIA SILVANA</t>
  </si>
  <si>
    <t xml:space="preserve">TARELLI NICOLAS OMAR </t>
  </si>
  <si>
    <t>LAZARTE, FEDERICO HERNAN</t>
  </si>
  <si>
    <t xml:space="preserve">FERREIRO MARTINA </t>
  </si>
  <si>
    <t>GIMENEZ PABLO DAVID</t>
  </si>
  <si>
    <t>RODRIGUEZ ADAMI, GUILLERMO PABLO</t>
  </si>
  <si>
    <t>ARROYO GELHORN,MANUEL</t>
  </si>
  <si>
    <t>BRENDA AVENDAÑO</t>
  </si>
  <si>
    <t>CASTELLANOS JESSICA</t>
  </si>
  <si>
    <t>SLUTZKY PABLO</t>
  </si>
  <si>
    <t>ALEGRE,OMAR ALBERTO</t>
  </si>
  <si>
    <t>MENSAJERIA</t>
  </si>
  <si>
    <t>Móvil</t>
  </si>
  <si>
    <t>A3021</t>
  </si>
  <si>
    <t>Centro de Costo</t>
  </si>
  <si>
    <t>Porteño</t>
  </si>
  <si>
    <t>Asociart ART (200)</t>
  </si>
  <si>
    <t>ALGEIBA S.A.</t>
  </si>
  <si>
    <t>TTS  MOBILE   ( Telecom )</t>
  </si>
  <si>
    <t xml:space="preserve">NOVARTIS S.A. </t>
  </si>
  <si>
    <t>DISPROFARMA S.A.</t>
  </si>
  <si>
    <t xml:space="preserve">JUBILADOS </t>
  </si>
  <si>
    <t xml:space="preserve">LOGOS </t>
  </si>
  <si>
    <t>TELEFONICA BAET</t>
  </si>
  <si>
    <t>TELEFONICACIBER</t>
  </si>
  <si>
    <t xml:space="preserve">VAAD HAKEHILOT </t>
  </si>
  <si>
    <t>GESTION COMPARTIDA (101)</t>
  </si>
  <si>
    <t>APNY SAS</t>
  </si>
  <si>
    <t>BC0100</t>
  </si>
  <si>
    <t/>
  </si>
  <si>
    <t>Fecha Solicitado</t>
  </si>
  <si>
    <t>16/06/2023 07:45:00</t>
  </si>
  <si>
    <t>16/06/2023 11:44:58</t>
  </si>
  <si>
    <t>16/06/2023 09:49:56</t>
  </si>
  <si>
    <t>21/06/2023 06:30:00</t>
  </si>
  <si>
    <t>23/06/2023 06:30:00</t>
  </si>
  <si>
    <t>17/06/2023 05:15:00</t>
  </si>
  <si>
    <t>20/06/2023 05:15:00</t>
  </si>
  <si>
    <t>20/06/2023 12:45:00</t>
  </si>
  <si>
    <t>19/06/2023 05:05:00</t>
  </si>
  <si>
    <t>19/06/2023 12:45:00</t>
  </si>
  <si>
    <t>19/06/2023 11:45:00</t>
  </si>
  <si>
    <t>21/06/2023 17:20:00</t>
  </si>
  <si>
    <t>21/06/2023 15:10:00</t>
  </si>
  <si>
    <t>19/06/2023 07:40:00</t>
  </si>
  <si>
    <t>19/06/2023 05:36:32</t>
  </si>
  <si>
    <t>20/06/2023 12:00:00</t>
  </si>
  <si>
    <t>21/06/2023 12:30:00</t>
  </si>
  <si>
    <t>21/06/2023 09:42:19</t>
  </si>
  <si>
    <t>21/06/2023 08:20:00</t>
  </si>
  <si>
    <t>22/06/2023 11:20:00</t>
  </si>
  <si>
    <t>21/06/2023 14:00:00</t>
  </si>
  <si>
    <t>22/06/2023 08:00:00</t>
  </si>
  <si>
    <t>22/06/2023 16:00:00</t>
  </si>
  <si>
    <t>22/06/2023 06:45:00</t>
  </si>
  <si>
    <t>22/06/2023 14:00:00</t>
  </si>
  <si>
    <t>22/06/2023 08:01:48</t>
  </si>
  <si>
    <t>23/06/2023 14:20:33</t>
  </si>
  <si>
    <t>23/06/2023 09:29:51</t>
  </si>
  <si>
    <t>23/06/2023 13:00:00</t>
  </si>
  <si>
    <t>25/06/2023 12:30:00</t>
  </si>
  <si>
    <t>25/06/2023 09:30:00</t>
  </si>
  <si>
    <t>29/06/2023 05:30:00</t>
  </si>
  <si>
    <t>25/06/2023 14:30:00</t>
  </si>
  <si>
    <t>25/06/2023 11:45:00</t>
  </si>
  <si>
    <t>25/06/2023 19:30:00</t>
  </si>
  <si>
    <t>25/06/2023 10:30:00</t>
  </si>
  <si>
    <t>27/06/2023 11:00:15</t>
  </si>
  <si>
    <t>27/06/2023 08:00:00</t>
  </si>
  <si>
    <t>27/06/2023 05:30:00</t>
  </si>
  <si>
    <t>27/06/2023 06:35:00</t>
  </si>
  <si>
    <t>27/06/2023 10:30:00</t>
  </si>
  <si>
    <t>28/06/2023 07:40:00</t>
  </si>
  <si>
    <t>27/06/2023 13:30:00</t>
  </si>
  <si>
    <t>28/06/2023 06:50:00</t>
  </si>
  <si>
    <t>28/06/2023 16:00:00</t>
  </si>
  <si>
    <t>28/06/2023 10:07:25</t>
  </si>
  <si>
    <t>28/06/2023 12:20:00</t>
  </si>
  <si>
    <t>28/06/2023 14:22:52</t>
  </si>
  <si>
    <t>28/06/2023 09:30:00</t>
  </si>
  <si>
    <t>29/06/2023 07:40:00</t>
  </si>
  <si>
    <t>28/06/2023 17:30:00</t>
  </si>
  <si>
    <t>29/06/2023 06:30:00</t>
  </si>
  <si>
    <t>29/06/2023 09:15:00</t>
  </si>
  <si>
    <t>29/06/2023 16:30:00</t>
  </si>
  <si>
    <t>30/06/2023 05:25:00</t>
  </si>
  <si>
    <t>30/06/2023 08:00:00</t>
  </si>
  <si>
    <t>30/06/2023 06:30:00</t>
  </si>
  <si>
    <t>30/06/2023 11:15:00</t>
  </si>
  <si>
    <t>30/06/2023 12:50:28</t>
  </si>
  <si>
    <t>30/06/2023 15:30:00</t>
  </si>
  <si>
    <t>Dirección Destino</t>
  </si>
  <si>
    <t>Av. Brasil 1122, Buenos Aires, Argentina</t>
  </si>
  <si>
    <t xml:space="preserve">BARROS PAZOS 6562 </t>
  </si>
  <si>
    <t xml:space="preserve">Hortiguera 372 </t>
  </si>
  <si>
    <t xml:space="preserve">Calle 36 2376, La Plata, Provincia de Buenos Aires, Argentina (La Plata) </t>
  </si>
  <si>
    <t xml:space="preserve">Laboratorio ELEA, Avenida General Juan Gregorio Lemos, Los Polvorines, </t>
  </si>
  <si>
    <t xml:space="preserve">AUSTRIA 2215 </t>
  </si>
  <si>
    <t xml:space="preserve">Domingo Faustino Sarmiento 1787 PB 1 Florida Provincia de Buenos Aires </t>
  </si>
  <si>
    <t xml:space="preserve">castañares 3222  </t>
  </si>
  <si>
    <t xml:space="preserve">Acevedo 865  </t>
  </si>
  <si>
    <t xml:space="preserve">anchoris 373 </t>
  </si>
  <si>
    <t xml:space="preserve">Juan Bautista Justo 613 , Florida, Provincia de Buenos Aires, Argentina (Florida) </t>
  </si>
  <si>
    <t xml:space="preserve">Aeroparque </t>
  </si>
  <si>
    <t xml:space="preserve">Av. Castañares 3222 </t>
  </si>
  <si>
    <t xml:space="preserve">Av. San Juan 1132, C1147AAW CABA, Argentina </t>
  </si>
  <si>
    <t xml:space="preserve">junin 558 </t>
  </si>
  <si>
    <t xml:space="preserve">Av. Lacarra Av. Riestra </t>
  </si>
  <si>
    <t xml:space="preserve">CAMPANA 4658 </t>
  </si>
  <si>
    <t xml:space="preserve">Italiani 340 Monte Grande provincia de buenos aires </t>
  </si>
  <si>
    <t xml:space="preserve">estacion constitucion </t>
  </si>
  <si>
    <t xml:space="preserve">Brandsen 805 </t>
  </si>
  <si>
    <t xml:space="preserve">MORETO 58 </t>
  </si>
  <si>
    <t xml:space="preserve">Echeandía 6639, Buenos Aires </t>
  </si>
  <si>
    <t xml:space="preserve">Alem 621 </t>
  </si>
  <si>
    <t xml:space="preserve">boedo 124 </t>
  </si>
  <si>
    <t xml:space="preserve">Av. San Juan 1170, </t>
  </si>
  <si>
    <t xml:space="preserve">Lima 1261 </t>
  </si>
  <si>
    <t>Cochabamba 1182, C1150 CABA, Argentina</t>
  </si>
  <si>
    <t xml:space="preserve">av. San Juan 1130 </t>
  </si>
  <si>
    <t xml:space="preserve">Maipú 1210 </t>
  </si>
  <si>
    <t xml:space="preserve">Lima 1261, </t>
  </si>
  <si>
    <t xml:space="preserve">Juan María Gutiérrez 2558 </t>
  </si>
  <si>
    <t>Tacuarí 1830, Buenos Aires, Argentina</t>
  </si>
  <si>
    <t xml:space="preserve">ACEVEDO 865 </t>
  </si>
  <si>
    <t xml:space="preserve">Av. San Juan 1170 </t>
  </si>
  <si>
    <t xml:space="preserve">Teodoro García 2316 </t>
  </si>
  <si>
    <t xml:space="preserve">PADRE USTARROZ 4700 JOSE C PAZ  </t>
  </si>
  <si>
    <t xml:space="preserve">Tacuarí 1842 </t>
  </si>
  <si>
    <t>Reloj</t>
  </si>
  <si>
    <t>Peaje</t>
  </si>
  <si>
    <t>Equipaje</t>
  </si>
  <si>
    <t>Monto Total</t>
  </si>
  <si>
    <t xml:space="preserve">DEFENSA 143 </t>
  </si>
  <si>
    <t xml:space="preserve">CALLE 6 559 VILLA ELISA  </t>
  </si>
  <si>
    <t xml:space="preserve">GUTIERREZ FABIAN </t>
  </si>
  <si>
    <t>A3023</t>
  </si>
  <si>
    <t>19/06/2023 05:10:00</t>
  </si>
  <si>
    <t>19/06/2023 16:00:00</t>
  </si>
  <si>
    <t>GUTIERREZ FABIAN</t>
  </si>
  <si>
    <t>20/06/2023 05:10:00</t>
  </si>
  <si>
    <t xml:space="preserve"> Calle 14 3482  Berazategui PROV DE BS AS  </t>
  </si>
  <si>
    <t>GIACOBBE ALEJANDRO</t>
  </si>
  <si>
    <t>BAPRO MEDIOS DE PAGO S.A.</t>
  </si>
  <si>
    <t>21/06/2023 06:40:00</t>
  </si>
  <si>
    <t xml:space="preserve">calderon de la barca 1462 </t>
  </si>
  <si>
    <t>21/06/2023 16:00:00</t>
  </si>
  <si>
    <t xml:space="preserve">calle 14 3482 Berazategui Provincia de Buenos Aires </t>
  </si>
  <si>
    <t>22/06/2023 06:40:00</t>
  </si>
  <si>
    <t>LEDESMA JULIO</t>
  </si>
  <si>
    <t xml:space="preserve">la rioja 1066 san jose (San José (Almirante Brown)) </t>
  </si>
  <si>
    <t xml:space="preserve">Calle 38 e/ 10 y 11 Nº 758 LA PLATA  </t>
  </si>
  <si>
    <t>ALMEIRA ALEJANDRO</t>
  </si>
  <si>
    <t>19/06/2023 11:30:00</t>
  </si>
  <si>
    <t>19/06/2023 19:30:00</t>
  </si>
  <si>
    <t>20/06/2023 11:30:00</t>
  </si>
  <si>
    <t xml:space="preserve">Paroissien 4170, </t>
  </si>
  <si>
    <t>LORENZO ENCISO</t>
  </si>
  <si>
    <t>19/06/2023 06:40:00</t>
  </si>
  <si>
    <t xml:space="preserve">Av. San Juan 1132, </t>
  </si>
  <si>
    <t xml:space="preserve">Colombres 739, </t>
  </si>
  <si>
    <t>PAZ, DIEGO GERMAN</t>
  </si>
  <si>
    <t>20/06/2023 06:00:00</t>
  </si>
  <si>
    <t xml:space="preserve">Av. San Juan 1132,  </t>
  </si>
  <si>
    <t>AGUIRRE JORGE OMAR</t>
  </si>
  <si>
    <t>21/06/2023 09:29:40</t>
  </si>
  <si>
    <t xml:space="preserve">carhue 38 </t>
  </si>
  <si>
    <t xml:space="preserve">martin y omar 1035 san isidro </t>
  </si>
  <si>
    <t>MORALES DARIO ROLANDO</t>
  </si>
  <si>
    <t>21/06/2023 08:00:00</t>
  </si>
  <si>
    <t xml:space="preserve">hipolito bouchard 5019 pablo nogues </t>
  </si>
  <si>
    <t>URBANO GLADYS MABEL</t>
  </si>
  <si>
    <t>21/06/2023 08:30:00</t>
  </si>
  <si>
    <t xml:space="preserve">AV RIVADAVIA 18480 MORON </t>
  </si>
  <si>
    <t xml:space="preserve">gonzalez castillo 312 ramos mejia  </t>
  </si>
  <si>
    <t>RAMIREZ SANDRA //  MENSAJERIA</t>
  </si>
  <si>
    <t>FARMOGRAFICA S.A.</t>
  </si>
  <si>
    <t xml:space="preserve"> </t>
  </si>
  <si>
    <t xml:space="preserve">Buenos Aires 6826, José León Suárez </t>
  </si>
  <si>
    <t>PALLANTE,MIGUEL ANTONIO</t>
  </si>
  <si>
    <t>21/06/2023 11:00:00</t>
  </si>
  <si>
    <t xml:space="preserve">Cazadores de Coquimbo 3461 MUNRO  </t>
  </si>
  <si>
    <t xml:space="preserve">Gallardo 565 </t>
  </si>
  <si>
    <t>BREA MARIA VICTORIA // MENSAJERIA</t>
  </si>
  <si>
    <t>21/06/2023 11:08:44</t>
  </si>
  <si>
    <t xml:space="preserve">castañares 3222 </t>
  </si>
  <si>
    <t xml:space="preserve">NOACCO EDUARDO Y QUINTANA LUCIA </t>
  </si>
  <si>
    <t>21/06/2023 14:30:00</t>
  </si>
  <si>
    <t xml:space="preserve">HUMBERTO PRIMO 1868 </t>
  </si>
  <si>
    <t>22/06/2023 08:30:00</t>
  </si>
  <si>
    <t xml:space="preserve">RIVADAVIA 18480 moron </t>
  </si>
  <si>
    <t>22/06/2023 11:25:46</t>
  </si>
  <si>
    <t xml:space="preserve">ANGEL DE ELIA 1165 SAN MIGUEL  </t>
  </si>
  <si>
    <t>MORIS,NAHUEL NAZARIO</t>
  </si>
  <si>
    <t>22/06/2023 12:42:45</t>
  </si>
  <si>
    <t xml:space="preserve">FALUCHO 1520 GRAND BOURG </t>
  </si>
  <si>
    <t xml:space="preserve">Calle 18 Nº  5364 BERAZATEGUI </t>
  </si>
  <si>
    <t>CZYTROM LYDIA</t>
  </si>
  <si>
    <t>23/06/2023 08:00:00</t>
  </si>
  <si>
    <t xml:space="preserve">URIBURU 650 </t>
  </si>
  <si>
    <t>23/06/2023 15:10:00</t>
  </si>
  <si>
    <t xml:space="preserve">AGUSTIN DE VEDIA 3655 </t>
  </si>
  <si>
    <t>23/06/2023 08:45:10</t>
  </si>
  <si>
    <t xml:space="preserve">Calle 18 5364 Berazategui Provincia de Buenos Aires </t>
  </si>
  <si>
    <t>26/06/2023 08:00:00</t>
  </si>
  <si>
    <t>26/06/2023 16:10:00</t>
  </si>
  <si>
    <t>26/06/2023 08:14:39</t>
  </si>
  <si>
    <t>26/06/2023 12:30:00</t>
  </si>
  <si>
    <t>27/06/2023 06:40:00</t>
  </si>
  <si>
    <t xml:space="preserve">CALDERON DE LA BARCA 1462 </t>
  </si>
  <si>
    <t>27/06/2023 16:00:00</t>
  </si>
  <si>
    <t>29/06/2023 06:40:00</t>
  </si>
  <si>
    <t>29/06/2023 16:00:00</t>
  </si>
  <si>
    <t xml:space="preserve">PARANA 771 </t>
  </si>
  <si>
    <t xml:space="preserve">MAZZINI ALEJANDRA // MENSAJERIA </t>
  </si>
  <si>
    <t>26/06/2023 13:04:48</t>
  </si>
  <si>
    <t xml:space="preserve">ANDONAEGUI 2349 </t>
  </si>
  <si>
    <t>27/06/2023 10:16:48</t>
  </si>
  <si>
    <t>NUEVA YORK 3558    casa</t>
  </si>
  <si>
    <t>KOSORSKY CATALINA + FELER LILIANA LLAMAR</t>
  </si>
  <si>
    <t>27/06/2023 08:15:00</t>
  </si>
  <si>
    <t xml:space="preserve">REPETTO 1122 </t>
  </si>
  <si>
    <t>GIARRIZZO, PABLO BRUNO</t>
  </si>
  <si>
    <t>27/06/2023 12:00:00</t>
  </si>
  <si>
    <t xml:space="preserve">Juan Bautista Alberdi 2296  OLIVOS  (Olivos) </t>
  </si>
  <si>
    <t xml:space="preserve">AV BRASIL 724 </t>
  </si>
  <si>
    <t>RUIZ MARIANO</t>
  </si>
  <si>
    <t>IBOPE MEDIA</t>
  </si>
  <si>
    <t>28/06/2023 07:30:00</t>
  </si>
  <si>
    <t xml:space="preserve">POSADAS 1086 </t>
  </si>
  <si>
    <t xml:space="preserve">LA RIOJA 1732 BENAVIDEZ  </t>
  </si>
  <si>
    <t>VIEIRA,ROBERTO ADAN</t>
  </si>
  <si>
    <t>27/06/2023 13:00:00</t>
  </si>
  <si>
    <t xml:space="preserve">MAIPU 1084 SAN FERNANDO  </t>
  </si>
  <si>
    <t xml:space="preserve">campana 4658 </t>
  </si>
  <si>
    <t>28/06/2023 10:39:56</t>
  </si>
  <si>
    <t xml:space="preserve">CARHUE 38 </t>
  </si>
  <si>
    <t xml:space="preserve">Maipú 572 </t>
  </si>
  <si>
    <t>SCALTRITTI CAROLINA ANDREA</t>
  </si>
  <si>
    <t>28/06/2023 09:00:00</t>
  </si>
  <si>
    <t xml:space="preserve">GENERAL HORNOS 690 </t>
  </si>
  <si>
    <t xml:space="preserve">SALADILLO 2441 </t>
  </si>
  <si>
    <t>VILLAROEL MARCELA</t>
  </si>
  <si>
    <t>FCP CONSULTORES ASOCIADOS SRL</t>
  </si>
  <si>
    <t>28/06/2023 09:16:18</t>
  </si>
  <si>
    <t xml:space="preserve">DONADO 1755 </t>
  </si>
  <si>
    <t xml:space="preserve">Dr. Ignacio Arieta 5245  LA TABLADA  </t>
  </si>
  <si>
    <t>FLORES, JORGE FABIAN</t>
  </si>
  <si>
    <t>28/06/2023 13:30:00</t>
  </si>
  <si>
    <t xml:space="preserve">Totoral 498 , González Catán, Buenos Aires, </t>
  </si>
  <si>
    <t xml:space="preserve">José Bonifacio 616 </t>
  </si>
  <si>
    <t>FERDMAN DIEGO NORBERTO</t>
  </si>
  <si>
    <t>29/06/2023 09:00:00</t>
  </si>
  <si>
    <t xml:space="preserve">Datacenter Telecom, Colectora Este Panamericana, Ricardo Rojas, Provincia de Buenos Aires </t>
  </si>
  <si>
    <t xml:space="preserve">ARGERICH 2042 2° A </t>
  </si>
  <si>
    <t>HOCHMAN CECILIA</t>
  </si>
  <si>
    <t>29/06/2023 08:15:00</t>
  </si>
  <si>
    <t xml:space="preserve">LIBERTADOR 7208 </t>
  </si>
  <si>
    <t>SICA, LORENA</t>
  </si>
  <si>
    <t>29/06/2023 11:35:00</t>
  </si>
  <si>
    <t xml:space="preserve">Av. Bernabé Márquez 2521  Pablo Podesta, </t>
  </si>
  <si>
    <t>30/06/2023 13:32:47</t>
  </si>
  <si>
    <t>Fernandez de la cruz 6045</t>
  </si>
  <si>
    <t xml:space="preserve">FEDERICO ANALIA VERONICA </t>
  </si>
  <si>
    <t>30/06/2023 09:30:00</t>
  </si>
  <si>
    <t>VALVERDE ERIKA</t>
  </si>
  <si>
    <t>30/06/2023 15:00:00</t>
  </si>
  <si>
    <t xml:space="preserve">Bermudez 2239	 </t>
  </si>
  <si>
    <t>PROTOPAPA PABLO</t>
  </si>
  <si>
    <t>30/06/2023 07:20:59</t>
  </si>
  <si>
    <t xml:space="preserve">virrey cevallos 1650 </t>
  </si>
  <si>
    <t>BENAVENTE JESICA // MENSAJERIA</t>
  </si>
  <si>
    <t>30/06/2023 13:30:00</t>
  </si>
  <si>
    <t xml:space="preserve">JUNIN 558 </t>
  </si>
  <si>
    <t>agustin de vedia 3655</t>
  </si>
  <si>
    <t>AV FERNANDEZ 951  EMPRESA  TEMPERLEY</t>
  </si>
  <si>
    <t xml:space="preserve">Olavarría 815, Quilmes, Provincia de Buenos Aires </t>
  </si>
  <si>
    <t>PABLO MARTORELLA</t>
  </si>
  <si>
    <t>A3024</t>
  </si>
  <si>
    <t>29/06/2023 13:30:00</t>
  </si>
  <si>
    <t xml:space="preserve">Colectora Este Panamericana, Ricardo Rojas, Provincia de Buenos Aires </t>
  </si>
  <si>
    <t xml:space="preserve">Av. Manuel Ricardo Trelles 939, </t>
  </si>
  <si>
    <t xml:space="preserve">CATTONI IGNACIO </t>
  </si>
  <si>
    <t>16/06/2023 07:30:00</t>
  </si>
  <si>
    <t xml:space="preserve">LIMA 1261 </t>
  </si>
  <si>
    <t xml:space="preserve">Riglos 150 </t>
  </si>
  <si>
    <t>VILLAMARIN CAROLINA ANDREA</t>
  </si>
  <si>
    <t>16/06/2023 08:30:00</t>
  </si>
  <si>
    <t xml:space="preserve">Alferez Hipólito Bouchard 4191, Munro, Provincia de Buenos Aires, Argentina </t>
  </si>
  <si>
    <t xml:space="preserve">Thames 326 </t>
  </si>
  <si>
    <t>JAZMIN ECHEGOYEN</t>
  </si>
  <si>
    <t>16/06/2023 05:30:00</t>
  </si>
  <si>
    <t>16/06/2023 12:20:00</t>
  </si>
  <si>
    <t>16/06/2023 23:51:00</t>
  </si>
  <si>
    <t xml:space="preserve">cazadores de coquimbo 3461 munro  </t>
  </si>
  <si>
    <t>GONZALEZ JULIO</t>
  </si>
  <si>
    <t>16/06/2023 09:27:04</t>
  </si>
  <si>
    <t xml:space="preserve">herrero4940 jose c paz </t>
  </si>
  <si>
    <t>Aeroparque Internacional Jorge Newbery Aeroparque Internacional Jorge Newbery</t>
  </si>
  <si>
    <t>TAKATA, DIEGO</t>
  </si>
  <si>
    <t>17/06/2023 08:00:00</t>
  </si>
  <si>
    <t xml:space="preserve">Tte. Gral. Eustoquio Frías 461  </t>
  </si>
  <si>
    <t xml:space="preserve">LORENZO PABLO Y FENOCCI NICOLAS </t>
  </si>
  <si>
    <t>17/06/2023 12:30:00</t>
  </si>
  <si>
    <t xml:space="preserve">Solis 346 FLORENCIO VARELA </t>
  </si>
  <si>
    <t xml:space="preserve">Arganaras 19 </t>
  </si>
  <si>
    <t>HEREDIA, LEANDRO</t>
  </si>
  <si>
    <t>17/06/2023 05:00:00</t>
  </si>
  <si>
    <t xml:space="preserve">Av. Costanera Rafael Obligado s/n, CABA, </t>
  </si>
  <si>
    <t xml:space="preserve">Calle 307 n° 222 RANELAGH </t>
  </si>
  <si>
    <t>HERNANDO LAUTARO</t>
  </si>
  <si>
    <t>17/06/2023 11:45:00</t>
  </si>
  <si>
    <t>KAROLNIK JUANA + OSONVSKI RAQUEL + CHAMES CATALINA</t>
  </si>
  <si>
    <t xml:space="preserve">Franklin 675   Casa </t>
  </si>
  <si>
    <t xml:space="preserve">SARMIENTO 4184 </t>
  </si>
  <si>
    <t>SALCEDO MEDINA, CAMILA CELESTE</t>
  </si>
  <si>
    <t>21/06/2023 05:40:00</t>
  </si>
  <si>
    <t>CUENCA MICAELA SILVANA</t>
  </si>
  <si>
    <t xml:space="preserve">Terminal de Retiro. </t>
  </si>
  <si>
    <t>LEANDRA.</t>
  </si>
  <si>
    <t xml:space="preserve">Av. Hipólito Yrigoyen 1592 </t>
  </si>
  <si>
    <t>21/06/2023 11:53:36</t>
  </si>
  <si>
    <t xml:space="preserve">Carolina Muzilli 5528 </t>
  </si>
  <si>
    <t>LIOLIOS CLAUDIA GABRIELA</t>
  </si>
  <si>
    <t>21/06/2023 10:00:00</t>
  </si>
  <si>
    <t>21/06/2023 07:20:00</t>
  </si>
  <si>
    <t>LEGUIZAMON 3097</t>
  </si>
  <si>
    <t>21/06/2023 08:44:18</t>
  </si>
  <si>
    <t xml:space="preserve">leguizamon 3097	 </t>
  </si>
  <si>
    <t xml:space="preserve">humberto primo 1868 </t>
  </si>
  <si>
    <t xml:space="preserve">NOACCO EDUARDO </t>
  </si>
  <si>
    <t>21/06/2023 16:30:00</t>
  </si>
  <si>
    <t xml:space="preserve">quesada 2370 </t>
  </si>
  <si>
    <t xml:space="preserve">HTL DAZZLER SAN MARTIN </t>
  </si>
  <si>
    <t>SAAD DAVID</t>
  </si>
  <si>
    <t>22/06/2023 18:00:00</t>
  </si>
  <si>
    <t xml:space="preserve">Av. Córdoba 744, C1054AAT CABA, Argentina </t>
  </si>
  <si>
    <t>CARREIRA, MARIANO</t>
  </si>
  <si>
    <t>22/06/2023 05:50:00</t>
  </si>
  <si>
    <t xml:space="preserve">Agüero 1785, </t>
  </si>
  <si>
    <t>LUIS LUPETTI</t>
  </si>
  <si>
    <t xml:space="preserve">Av. San Juan 1132 </t>
  </si>
  <si>
    <t xml:space="preserve">rivadavia 1155 </t>
  </si>
  <si>
    <t>SCHRANK ELIO EDGARDO</t>
  </si>
  <si>
    <t>22/06/2023 09:00:00</t>
  </si>
  <si>
    <t xml:space="preserve">sanabria 1955 </t>
  </si>
  <si>
    <t>22/06/2023 09:03:10</t>
  </si>
  <si>
    <t xml:space="preserve">ENSENADA 496 1ºA </t>
  </si>
  <si>
    <t>ROSENFELD BEATRIZ + OLGA IRMA ALVAREZ</t>
  </si>
  <si>
    <t>22/06/2023 11:00:00</t>
  </si>
  <si>
    <t xml:space="preserve">Av. del Libertador 1138 </t>
  </si>
  <si>
    <t>VIRASORO, JOAQUÍN RICARDO</t>
  </si>
  <si>
    <t>26/06/2023 06:15:00</t>
  </si>
  <si>
    <t xml:space="preserve">MAZZINI // MENSAJERIA </t>
  </si>
  <si>
    <t>22/06/2023 11:58:40</t>
  </si>
  <si>
    <t xml:space="preserve">Bernardo de Irigoyen 204, Escobar  </t>
  </si>
  <si>
    <t xml:space="preserve">GRAL. MANUEL N. SAVIO 235 </t>
  </si>
  <si>
    <t>CLOTILDE</t>
  </si>
  <si>
    <t>22/06/2023 18:55:00</t>
  </si>
  <si>
    <t>Bacacay 2112, C1406GDL CABA, Argentina</t>
  </si>
  <si>
    <t xml:space="preserve"> Avenida Militar Barragán Ciudadela  </t>
  </si>
  <si>
    <t>23/06/2023 14:00:00</t>
  </si>
  <si>
    <t xml:space="preserve"> Av. Hipólito Yrigoyen 3375 </t>
  </si>
  <si>
    <t xml:space="preserve">MORALES LEON GERMAN </t>
  </si>
  <si>
    <t>23/06/2023 09:30:00</t>
  </si>
  <si>
    <t xml:space="preserve">suipacha 931 </t>
  </si>
  <si>
    <t xml:space="preserve">arce 215 </t>
  </si>
  <si>
    <t xml:space="preserve">PERDIGUERO MARTINA </t>
  </si>
  <si>
    <t xml:space="preserve">Avenida Olazábal 1515 </t>
  </si>
  <si>
    <t>30/06/2023 05:30:00</t>
  </si>
  <si>
    <t>26/06/2023 09:23:48</t>
  </si>
  <si>
    <t>26/06/2023 07:40:00</t>
  </si>
  <si>
    <t xml:space="preserve"> Avenida Callao 611 4*b  </t>
  </si>
  <si>
    <t xml:space="preserve">VAZQUEZ OMAR GUSTAVO </t>
  </si>
  <si>
    <t>DQS UL MSS ARGENTINA S.R.L.</t>
  </si>
  <si>
    <t>27/06/2023 07:00:00</t>
  </si>
  <si>
    <t xml:space="preserve">Juan Manuel de Rosas 6133, loma hermosa provincia de buenos aires  </t>
  </si>
  <si>
    <t xml:space="preserve">Av. Directorio 2147 </t>
  </si>
  <si>
    <t>SONATO, GUSTAVO</t>
  </si>
  <si>
    <t>27/06/2023 05:50:00</t>
  </si>
  <si>
    <t xml:space="preserve">Humahuaca 3847 </t>
  </si>
  <si>
    <t>MENDOZA VICTOR</t>
  </si>
  <si>
    <t>27/06/2023 05:00:00</t>
  </si>
  <si>
    <t xml:space="preserve">Av. Castañares 3222, </t>
  </si>
  <si>
    <t xml:space="preserve">Av. Juan Bautista Alberdi 768 </t>
  </si>
  <si>
    <t>MOYANO GABRIEL ALEJANDRO</t>
  </si>
  <si>
    <t>27/06/2023 10:00:00</t>
  </si>
  <si>
    <t xml:space="preserve">Alferez Hipólito Bouchard 4191, B1605 Munro, Provincia de Buenos Aires, Argentina </t>
  </si>
  <si>
    <t xml:space="preserve">Crámer 1180, </t>
  </si>
  <si>
    <t>WAIBERG FEDERICO</t>
  </si>
  <si>
    <t>28/06/2023 14:45:00</t>
  </si>
  <si>
    <t xml:space="preserve">Aeroparque Internacional Jorge Newbery  </t>
  </si>
  <si>
    <t xml:space="preserve">TERMINAL DE RETIRO </t>
  </si>
  <si>
    <t>POIMAN FLORENCIO GERMAN</t>
  </si>
  <si>
    <t>28/06/2023 07:45:00</t>
  </si>
  <si>
    <t xml:space="preserve">Av. Córdoba 744 </t>
  </si>
  <si>
    <t>MARIANO CARREIRA</t>
  </si>
  <si>
    <t>28/06/2023 05:50:00</t>
  </si>
  <si>
    <t xml:space="preserve">Alem 637 </t>
  </si>
  <si>
    <t>FRASSO ZULMA ANDREA</t>
  </si>
  <si>
    <t>28/06/2023 10:03:50</t>
  </si>
  <si>
    <t xml:space="preserve">av san martin 3260 </t>
  </si>
  <si>
    <t>28/06/2023 08:23:10</t>
  </si>
  <si>
    <t xml:space="preserve">NICOLAS REPETTO 494 </t>
  </si>
  <si>
    <t>CHACON  JONATHAN</t>
  </si>
  <si>
    <t>SHIRE HGT SA//LABORATORIO</t>
  </si>
  <si>
    <t>28/06/2023 12:30:00</t>
  </si>
  <si>
    <t xml:space="preserve">Domingo de Acassuso 3780   olivos  </t>
  </si>
  <si>
    <t>MARTINO</t>
  </si>
  <si>
    <t>29/06/2023 05:50:00</t>
  </si>
  <si>
    <t xml:space="preserve">Lerma 38 </t>
  </si>
  <si>
    <t>VIDAL ADANO, TOMAS PEDRO</t>
  </si>
  <si>
    <t>29/06/2023 05:15:00</t>
  </si>
  <si>
    <t xml:space="preserve">Aeroparque Internacional Jorge Newbery, </t>
  </si>
  <si>
    <t>29/06/2023 16:03:15</t>
  </si>
  <si>
    <t xml:space="preserve">CZYTROM LYDIA + GUTMAN AMELIA </t>
  </si>
  <si>
    <t>29/06/2023 08:00:00</t>
  </si>
  <si>
    <t xml:space="preserve">AV. CALLAO 1575 </t>
  </si>
  <si>
    <t>LUCRECIA</t>
  </si>
  <si>
    <t>29/06/2023 10:12:59</t>
  </si>
  <si>
    <t>C. 11 950, B1906ENT La Plata, Provincia de Buenos Aires, Argentina</t>
  </si>
  <si>
    <t xml:space="preserve">margaritas 877 DEL VISO </t>
  </si>
  <si>
    <t>PAUL,BRAULIO NAHUEL</t>
  </si>
  <si>
    <t>29/06/2023 14:38:02</t>
  </si>
  <si>
    <t>VICTOR MENDOZA</t>
  </si>
  <si>
    <t>30/06/2023 05:00:00</t>
  </si>
  <si>
    <t xml:space="preserve">Domingo Faustino Sarmiento 1787 Florida Provincia de Buenos Aires </t>
  </si>
  <si>
    <t>KREIDSTEIN YENNY</t>
  </si>
  <si>
    <t xml:space="preserve">uriburu 650  </t>
  </si>
  <si>
    <t xml:space="preserve">CORTEZ STELLA MARIS  </t>
  </si>
  <si>
    <t>30/06/2023 09:28:34</t>
  </si>
  <si>
    <t xml:space="preserve">PEDRO DE MENDOZA 511, JOSE C PAZ PROVINCIA DE BUENOS AIRES </t>
  </si>
  <si>
    <t>CARRO PABLO JORGE</t>
  </si>
  <si>
    <t>30/06/2023 06:10:00</t>
  </si>
  <si>
    <t xml:space="preserve">aeroparuq </t>
  </si>
  <si>
    <t xml:space="preserve">GOMEZ DANIEL ERNESTO </t>
  </si>
  <si>
    <t>30/06/2023 08:28:49</t>
  </si>
  <si>
    <t xml:space="preserve">cruz 3685 </t>
  </si>
  <si>
    <t xml:space="preserve">Ingeniero Eifel 4180, Area de Promoción El Triángulo, Provincia de Buenos Aires, Argentina </t>
  </si>
  <si>
    <t>LEDEZMA RODOLFO</t>
  </si>
  <si>
    <t xml:space="preserve">Av. Rolón 1199, Boulogne Sur Mer </t>
  </si>
  <si>
    <t xml:space="preserve">CEVALLOS 1650 </t>
  </si>
  <si>
    <t>GORALCZUK Y PEREZ</t>
  </si>
  <si>
    <t>30/06/2023 14:32:38</t>
  </si>
  <si>
    <t xml:space="preserve">Einstein 1328 J. C. Paz </t>
  </si>
  <si>
    <t>RAMIREZ DIEGO</t>
  </si>
  <si>
    <t>A3025</t>
  </si>
  <si>
    <t>17/06/2023 04:30:00</t>
  </si>
  <si>
    <t xml:space="preserve">San Martín 3508  Lomas del Mirador provincia de buenos aires </t>
  </si>
  <si>
    <t>DOWBUSZ FERNANDO</t>
  </si>
  <si>
    <t>17/06/2023 12:00:00</t>
  </si>
  <si>
    <t xml:space="preserve">Av Escalada 1319 </t>
  </si>
  <si>
    <t>LOPEZ HECTOR</t>
  </si>
  <si>
    <t>17/06/2023 05:30:00</t>
  </si>
  <si>
    <t>RADIO TAXI PAMPA</t>
  </si>
  <si>
    <t>17/06/2023 06:11:02</t>
  </si>
  <si>
    <t xml:space="preserve">aeroparque </t>
  </si>
  <si>
    <t>22/06/2023 05:30:00</t>
  </si>
  <si>
    <t xml:space="preserve">MORENO 3746 LOMAS DEL MIRADOR  </t>
  </si>
  <si>
    <t>MUSITANI EDUARDO</t>
  </si>
  <si>
    <t>21/06/2023 17:30:00</t>
  </si>
  <si>
    <t xml:space="preserve">CUZCO 318 </t>
  </si>
  <si>
    <t xml:space="preserve">Bernardo de Irigoyen &amp; Av. Brasil , Buenos Aires, Argentina </t>
  </si>
  <si>
    <t>CABRERA, CARLOS LUIS/ GALEANO AREVALO, CHRISTIAN</t>
  </si>
  <si>
    <t>21/06/2023 08:45:00</t>
  </si>
  <si>
    <t>Julio Argentino Roca 4250, B1604BZL Florida Oeste, Provincia de Buenos Aires</t>
  </si>
  <si>
    <t xml:space="preserve">Juan Bautista Alberdi 1765, Olivos, Vicente López, Buenos Aires, Argentina </t>
  </si>
  <si>
    <t>BERUBI, EZRA LEANDRO</t>
  </si>
  <si>
    <t>21/06/2023 06:25:00</t>
  </si>
  <si>
    <t xml:space="preserve">Avenida San Juan 1132, Constitución, Comuna 1, AAE, Buenos Aires, Argentina </t>
  </si>
  <si>
    <t>21/06/2023 15:10:19</t>
  </si>
  <si>
    <t>Avenida Militar Barragán Ciudadela Provincia de Buenos Aires</t>
  </si>
  <si>
    <t xml:space="preserve">San Martín 4788, Villa Ballester, Provincia de Buenos Aires, Argentina </t>
  </si>
  <si>
    <t>SESE SERGIO</t>
  </si>
  <si>
    <t xml:space="preserve">1° Junta 3520, Billinghurst, Provincia de Buenos Aires, Argentina </t>
  </si>
  <si>
    <t>FLORENTIN,JUAN CARLOS</t>
  </si>
  <si>
    <t>21/06/2023 15:00:22</t>
  </si>
  <si>
    <t xml:space="preserve">SANTA FE 1018 MAQUINISTA SAVIO  </t>
  </si>
  <si>
    <t xml:space="preserve">Andonaegui 2527 </t>
  </si>
  <si>
    <t>OSCAR ARAUJO - PABLO TOMINICH</t>
  </si>
  <si>
    <t>22/06/2023 04:45:00</t>
  </si>
  <si>
    <t xml:space="preserve">Domingo de Acassuso 2298, Olivos </t>
  </si>
  <si>
    <t>MARVIN, PAOLA</t>
  </si>
  <si>
    <t>22/06/2023 07:40:00</t>
  </si>
  <si>
    <t>22/06/2023 06:30:00</t>
  </si>
  <si>
    <t xml:space="preserve">AGUSTIN DE VEDIA 3655  </t>
  </si>
  <si>
    <t>MENSAJERIA // SEGURIDAD</t>
  </si>
  <si>
    <t>22/06/2023 08:36:32</t>
  </si>
  <si>
    <t xml:space="preserve">J. M. Fernández 951, Temperley, Provincia de Buenos Aires </t>
  </si>
  <si>
    <t xml:space="preserve">BERUTI 2646 MARTINEZ  (Martínez (Buenos Aires)) </t>
  </si>
  <si>
    <t>VIERA, LUANA MELISA</t>
  </si>
  <si>
    <t>29/06/2023 05:20:00</t>
  </si>
  <si>
    <t>30/06/2023 05:20:00</t>
  </si>
  <si>
    <t>27/06/2023 05:20:00</t>
  </si>
  <si>
    <t xml:space="preserve">Av. Paseo Colón 850 </t>
  </si>
  <si>
    <t>MONTELEONE, PAULA</t>
  </si>
  <si>
    <t>22/06/2023 14:35:00</t>
  </si>
  <si>
    <t xml:space="preserve">Valentín Vergara 1357 banfield </t>
  </si>
  <si>
    <t xml:space="preserve">Boedo 124 </t>
  </si>
  <si>
    <t>AGÜERO DIEGO</t>
  </si>
  <si>
    <t>25/06/2023 15:10:00</t>
  </si>
  <si>
    <t xml:space="preserve">Mburucuya 1342, moron provincia de buenos aires </t>
  </si>
  <si>
    <t>23/06/2023 11:36:15</t>
  </si>
  <si>
    <t xml:space="preserve">GONZALEZ MERLENE </t>
  </si>
  <si>
    <t>23/06/2023 13:17:30</t>
  </si>
  <si>
    <t xml:space="preserve">arriola 254 </t>
  </si>
  <si>
    <t>ROMAN,SILVINA SOLEDAD</t>
  </si>
  <si>
    <t>23/06/2023 13:56:58</t>
  </si>
  <si>
    <t xml:space="preserve">solis 7703 loma hermosa  </t>
  </si>
  <si>
    <t>PAMPA 2690, SAN JUSTO</t>
  </si>
  <si>
    <t xml:space="preserve">BAIDA LAUTARO Y OLMEDO ROSANA </t>
  </si>
  <si>
    <t>25/06/2023 05:00:00</t>
  </si>
  <si>
    <t xml:space="preserve">AV GENERAL FRANCISCO FERNANDEZ DE LA CRUZ Y POLA </t>
  </si>
  <si>
    <t>LÓPEZ ROQUE</t>
  </si>
  <si>
    <t>25/06/2023 12:20:00</t>
  </si>
  <si>
    <t xml:space="preserve">AV ESCALADA 1319 </t>
  </si>
  <si>
    <t>25/06/2023 05:42:55</t>
  </si>
  <si>
    <t xml:space="preserve">Galván 2824 </t>
  </si>
  <si>
    <t>GOMEZ BENEITES LEANDRO MARTIN</t>
  </si>
  <si>
    <t>25/06/2023 17:15:00</t>
  </si>
  <si>
    <t xml:space="preserve">OLMEDO, ROSANA </t>
  </si>
  <si>
    <t xml:space="preserve">Pampa 2690 SAN JUSTO </t>
  </si>
  <si>
    <t>ALCAIN, GERMAN</t>
  </si>
  <si>
    <t>25/06/2023 18:45:00</t>
  </si>
  <si>
    <t xml:space="preserve">Yapeyú 50 </t>
  </si>
  <si>
    <t xml:space="preserve">barragan y militar ciudadela </t>
  </si>
  <si>
    <t>26/06/2023 14:00:00</t>
  </si>
  <si>
    <t>26/06/2023 14:41:28</t>
  </si>
  <si>
    <t xml:space="preserve">Herrera 4940, José C. Paz,  </t>
  </si>
  <si>
    <t xml:space="preserve">GONZALEZ JULIO </t>
  </si>
  <si>
    <t>26/06/2023 07:53:44</t>
  </si>
  <si>
    <t xml:space="preserve">cazadores de coquimbo 3461 munro </t>
  </si>
  <si>
    <t>26/06/2023 10:53:28</t>
  </si>
  <si>
    <t>29/06/2023 07:00:00</t>
  </si>
  <si>
    <t>Teniente Ibáñez 6390, Loma Hermosa</t>
  </si>
  <si>
    <t>JAIME, FAUSTINO</t>
  </si>
  <si>
    <t>26/06/2023 17:15:00</t>
  </si>
  <si>
    <t xml:space="preserve">9 de Julio 634, Rincón de Milberg </t>
  </si>
  <si>
    <t xml:space="preserve">Venezuela 3750 </t>
  </si>
  <si>
    <t>FEDERICO BAJO</t>
  </si>
  <si>
    <t xml:space="preserve"> Avenida Militar Barragán Ciudadela </t>
  </si>
  <si>
    <t>27/06/2023 14:00:00</t>
  </si>
  <si>
    <t xml:space="preserve">Acevedo 865 </t>
  </si>
  <si>
    <t xml:space="preserve">Yapeyú 50, </t>
  </si>
  <si>
    <t>27/06/2023 07:15:00</t>
  </si>
  <si>
    <t xml:space="preserve">Villa Dominico, Provincia de Buenos Aires, Argentina </t>
  </si>
  <si>
    <t xml:space="preserve">C. José León Suárez 4639 Lanús </t>
  </si>
  <si>
    <t>27/06/2023 09:00:00</t>
  </si>
  <si>
    <t>27/06/2023 10:51:41</t>
  </si>
  <si>
    <t xml:space="preserve">HOCHMAN CECILIA + YACHE ,ALCIRA </t>
  </si>
  <si>
    <t>27/06/2023 15:30:00</t>
  </si>
  <si>
    <t xml:space="preserve">Paroissien 4170 </t>
  </si>
  <si>
    <t>28/06/2023 05:00:00</t>
  </si>
  <si>
    <t xml:space="preserve">AV. DONATO ALVAREZ 936 21*A  </t>
  </si>
  <si>
    <t>DAVILA TOMAS</t>
  </si>
  <si>
    <t>28/06/2023 08:15:00</t>
  </si>
  <si>
    <t xml:space="preserve">LIBERTADOR 350	V. LOPEZ </t>
  </si>
  <si>
    <t xml:space="preserve">Garibaldi 1183, Temperley, </t>
  </si>
  <si>
    <t>MIGUEL VERA POTENZONI</t>
  </si>
  <si>
    <t>28/06/2023 06:45:00</t>
  </si>
  <si>
    <t xml:space="preserve">Estadio Pedro Bidegain, </t>
  </si>
  <si>
    <t>28/06/2023 15:34:16</t>
  </si>
  <si>
    <t xml:space="preserve">Federico Lacroze 1760 </t>
  </si>
  <si>
    <t>MONTELEONE, CLAUDIA</t>
  </si>
  <si>
    <t>28/06/2023 11:30:00</t>
  </si>
  <si>
    <t xml:space="preserve">juana manso 205 </t>
  </si>
  <si>
    <t xml:space="preserve">BAUR DIEGO </t>
  </si>
  <si>
    <t>28/06/2023 13:00:00</t>
  </si>
  <si>
    <t>Emma de la Barra 401-500, Buenos Aires, Argentina</t>
  </si>
  <si>
    <t xml:space="preserve">Sheraton Libertador Hotel </t>
  </si>
  <si>
    <t>LASSAQUE PABLO JAVIER</t>
  </si>
  <si>
    <t xml:space="preserve">General Hornos 690 </t>
  </si>
  <si>
    <t>29/06/2023 08:30:00</t>
  </si>
  <si>
    <t xml:space="preserve">Av. Rivadavia 18480, Morón </t>
  </si>
  <si>
    <t>29/06/2023 11:39:12</t>
  </si>
  <si>
    <t xml:space="preserve"> Comuna 4 Beazley 3735 </t>
  </si>
  <si>
    <t>SILVESTRE MARTIN SEBASTIAN</t>
  </si>
  <si>
    <t xml:space="preserve">MENDOZA 370 LANUS  </t>
  </si>
  <si>
    <t xml:space="preserve">RIAVEC LUCIA / MENSAJERIA </t>
  </si>
  <si>
    <t>AON BENFIELD ARGENTINA S.A.</t>
  </si>
  <si>
    <t>30/06/2023 10:00:00</t>
  </si>
  <si>
    <t xml:space="preserve">JUANA MANSO 333 </t>
  </si>
  <si>
    <t xml:space="preserve">NUÑEZ CRISTIAN Y VALDEZ FRANCO </t>
  </si>
  <si>
    <t>29/06/2023 14:00:00</t>
  </si>
  <si>
    <t xml:space="preserve">AV EL CANO 3674 </t>
  </si>
  <si>
    <t>CINAT GABRIELA</t>
  </si>
  <si>
    <t>29/06/2023 17:30:00</t>
  </si>
  <si>
    <t xml:space="preserve">Aeroparque Jorge Newbery </t>
  </si>
  <si>
    <t xml:space="preserve">Suipacha 1040 </t>
  </si>
  <si>
    <t>SALINAS, LUCIA ELENA</t>
  </si>
  <si>
    <t>30/06/2023 12:30:00</t>
  </si>
  <si>
    <t xml:space="preserve">Av. Rivadavia 5000 </t>
  </si>
  <si>
    <t>MACCHI, JAVIER</t>
  </si>
  <si>
    <t>30/06/2023 07:15:00</t>
  </si>
  <si>
    <t xml:space="preserve">Ortega 5000, Zona de Reserva </t>
  </si>
  <si>
    <t>MORENO SERGIO EMANUEL</t>
  </si>
  <si>
    <t>30/06/2023 10:39:31</t>
  </si>
  <si>
    <t xml:space="preserve">leguizamon 3097 </t>
  </si>
  <si>
    <t xml:space="preserve">BARRIOS LUIS </t>
  </si>
  <si>
    <t>30/06/2023 10:34:50</t>
  </si>
  <si>
    <t xml:space="preserve">cevallos 1650 </t>
  </si>
  <si>
    <t>OJEDA,LEONEL LAUREANO</t>
  </si>
  <si>
    <t>30/06/2023 13:08:15</t>
  </si>
  <si>
    <t xml:space="preserve">CANGALLO 3815 PABLO NOGUES  </t>
  </si>
  <si>
    <t>OJEDA LEONEL LAUREANO</t>
  </si>
  <si>
    <t>A3026</t>
  </si>
  <si>
    <t>17/06/2023 13:30:00</t>
  </si>
  <si>
    <t xml:space="preserve">Olavarría 607, Quilmes </t>
  </si>
  <si>
    <t>RODRIGUEZ EMILCE ELISABET</t>
  </si>
  <si>
    <t xml:space="preserve">av salvador maria del carril 3220 </t>
  </si>
  <si>
    <t xml:space="preserve">Laboratorio ELEA, Avenida General Juan Gregorio Lemos, Los Polvorines </t>
  </si>
  <si>
    <t xml:space="preserve">GIMENEZ ROMINA </t>
  </si>
  <si>
    <t>17/06/2023 15:00:00</t>
  </si>
  <si>
    <t xml:space="preserve">Mascagni 2180, Hurlingham, </t>
  </si>
  <si>
    <t>DIAZ,ADRIANA CARINA</t>
  </si>
  <si>
    <t>16/06/2023 12:23:19</t>
  </si>
  <si>
    <t xml:space="preserve">entre rios 1668 olivos  </t>
  </si>
  <si>
    <t xml:space="preserve">Avenida General Juan Gregorio Lemos 2809, Villa de Mayo </t>
  </si>
  <si>
    <t>DARIO SADOWSKI/MENSAJERIA</t>
  </si>
  <si>
    <t>16/06/2023 16:00:00</t>
  </si>
  <si>
    <t xml:space="preserve">Prudan 340, Sarandí, Provincia de Buenos Aires, Argentina </t>
  </si>
  <si>
    <t xml:space="preserve">Jose Hernandez 1614 BOSQUES PROVINCIA DE BUENOS AIRES </t>
  </si>
  <si>
    <t>ARCE HUGO Y LORENZO PABLO</t>
  </si>
  <si>
    <t>19/06/2023 04:45:00</t>
  </si>
  <si>
    <t xml:space="preserve">Calle 187 Nro 924 QUILMES </t>
  </si>
  <si>
    <t>GUTIERREZ EMANUEL</t>
  </si>
  <si>
    <t>17/06/2023 19:30:00</t>
  </si>
  <si>
    <t xml:space="preserve">AMT, Avenida Bartolomé Mitre 2079, Crucecita, Avellaneda, Provincia de Buenos Aires, Argentina </t>
  </si>
  <si>
    <t>PUGA, IVAN FEDERICO</t>
  </si>
  <si>
    <t>17/06/2023 06:50:00</t>
  </si>
  <si>
    <t xml:space="preserve">Lima 1261, Constitución </t>
  </si>
  <si>
    <t xml:space="preserve">José Blanco 4134  Quilmes </t>
  </si>
  <si>
    <t>SANDOVAL DIEGO</t>
  </si>
  <si>
    <t xml:space="preserve">Melincue 3055    2* C </t>
  </si>
  <si>
    <t>CROPANESE, ARIEL</t>
  </si>
  <si>
    <t>19/06/2023 06:50:00</t>
  </si>
  <si>
    <t xml:space="preserve">San Juan 1132 </t>
  </si>
  <si>
    <t xml:space="preserve">CABA - Av. Corrientes 701 / 707 - República </t>
  </si>
  <si>
    <t>SGROMO, ROBERTO/DE MINICIS, LEANDRO</t>
  </si>
  <si>
    <t>Panamericana Km 25,6, B1611 Don Torcuato, Provincia de Buenos Aires</t>
  </si>
  <si>
    <t xml:space="preserve">av eva peron 6504 </t>
  </si>
  <si>
    <t>MARTINEZ JUAN CARLOS</t>
  </si>
  <si>
    <t>22/06/2023 13:00:00</t>
  </si>
  <si>
    <t xml:space="preserve">SUIPACHA 931 </t>
  </si>
  <si>
    <t xml:space="preserve">Coronel Francisco Uzal 4235 , Olivos, Provincia de Buenos Aires </t>
  </si>
  <si>
    <t>PANIZONI, FLORENCIA</t>
  </si>
  <si>
    <t>22/06/2023 17:00:00</t>
  </si>
  <si>
    <t xml:space="preserve">Viamonte 1794 </t>
  </si>
  <si>
    <t>22/06/2023 10:37:35</t>
  </si>
  <si>
    <t>24/06/2023 15:10:00</t>
  </si>
  <si>
    <t xml:space="preserve">ARENALES 999 </t>
  </si>
  <si>
    <t>ROBERTO</t>
  </si>
  <si>
    <t>22/06/2023 18:47:09</t>
  </si>
  <si>
    <t>A, Terminal C, B1802 Ezeiza, Provincia de Buenos Aires, Argentina</t>
  </si>
  <si>
    <t xml:space="preserve"> Av. Rivadavia 1155 </t>
  </si>
  <si>
    <t>23/06/2023 11:30:00</t>
  </si>
  <si>
    <t>SILVEIRA, GABRIEL</t>
  </si>
  <si>
    <t>23/06/2023 12:20:00</t>
  </si>
  <si>
    <t xml:space="preserve">ALCORTA Y TAGLE  </t>
  </si>
  <si>
    <t xml:space="preserve">VIRREY CEVALLOS 1650 </t>
  </si>
  <si>
    <t xml:space="preserve">VELA BORDA MARIO </t>
  </si>
  <si>
    <t>24/06/2023 12:30:00</t>
  </si>
  <si>
    <t xml:space="preserve">CARLOS CALVO 3566 </t>
  </si>
  <si>
    <t xml:space="preserve">tomas edison 233 florencio varela  </t>
  </si>
  <si>
    <t>MELGAREJO DANIEL</t>
  </si>
  <si>
    <t>24/06/2023 05:00:00</t>
  </si>
  <si>
    <t>ALVAREZ,LEIVA ELPIDIO JOEL</t>
  </si>
  <si>
    <t>23/06/2023 14:18:22</t>
  </si>
  <si>
    <t xml:space="preserve">ECHEANDIA 6639 </t>
  </si>
  <si>
    <t>25/06/2023 04:45:00</t>
  </si>
  <si>
    <t xml:space="preserve">Castro Barros 108, </t>
  </si>
  <si>
    <t xml:space="preserve">FERNANDO </t>
  </si>
  <si>
    <t>24/06/2023 07:40:00</t>
  </si>
  <si>
    <t xml:space="preserve">Sheraton Libertador Hotel, Av. Córdoba 690, Buenos Aires, Argentina </t>
  </si>
  <si>
    <t xml:space="preserve">Esposos Curie 769  Florencio Varela provincia de buenos aires </t>
  </si>
  <si>
    <t>FIGUEREDO ERIK</t>
  </si>
  <si>
    <t xml:space="preserve">CASTAÑARES 3222  </t>
  </si>
  <si>
    <t>24/06/2023 19:30:00</t>
  </si>
  <si>
    <t xml:space="preserve">Mendoza 1558  F.Varela </t>
  </si>
  <si>
    <t>REYNOSO DAMIAN</t>
  </si>
  <si>
    <t xml:space="preserve">HTL DAZZLER MAIPU </t>
  </si>
  <si>
    <t>IBARRA, JORGE LUIS - PENAYO, ROSA MARIA</t>
  </si>
  <si>
    <t>26/06/2023 08:45:00</t>
  </si>
  <si>
    <t xml:space="preserve">AEROPUERTO DE EZEIZA </t>
  </si>
  <si>
    <t xml:space="preserve">Garibaldi 1183, Temperley, Provincia de Buenos Aires, Argentina </t>
  </si>
  <si>
    <t>26/06/2023 06:00:00</t>
  </si>
  <si>
    <t xml:space="preserve">TyC Sports, Avenida San Juan, AAW, Buenos Aires, Argentina </t>
  </si>
  <si>
    <t>26/06/2023 07:20:00</t>
  </si>
  <si>
    <t>RANALLO JUAN CARLOS</t>
  </si>
  <si>
    <t>26/06/2023 14:51:06</t>
  </si>
  <si>
    <t xml:space="preserve">hernandarias 178 lomas del mirado </t>
  </si>
  <si>
    <t>26/06/2023 13:00:00</t>
  </si>
  <si>
    <t xml:space="preserve">AV FRANCISCO DE LA CRUZ 6047 </t>
  </si>
  <si>
    <t>26/06/2023 10:00:00</t>
  </si>
  <si>
    <t xml:space="preserve">TOLEDO MARTIN </t>
  </si>
  <si>
    <t>26/06/2023 10:51:04</t>
  </si>
  <si>
    <t>SUAREZ,SEBASTIAN MARIA</t>
  </si>
  <si>
    <t>26/06/2023 13:34:00</t>
  </si>
  <si>
    <t xml:space="preserve">Av.Intendente Remigio Lopez 429 SAN MIGUEL  </t>
  </si>
  <si>
    <t>Teniente Ibáñez 6390, Loma Hermosa Provincia de Buenos Aires</t>
  </si>
  <si>
    <t>27/06/2023 17:00:00</t>
  </si>
  <si>
    <t xml:space="preserve">Solano López 3404 </t>
  </si>
  <si>
    <t xml:space="preserve">Bolívar 6395, Wilde, Provincia de Buenos Aires, Argentina </t>
  </si>
  <si>
    <t>OROZCO MAXIMILIANO ARIEL</t>
  </si>
  <si>
    <t>27/06/2023 06:00:00</t>
  </si>
  <si>
    <t xml:space="preserve">Acceso Sudeste, Sarandí, Provincia de Buenos Aires, Argentina </t>
  </si>
  <si>
    <t>27/06/2023 09:58:51</t>
  </si>
  <si>
    <t xml:space="preserve">Av. S. Martín 3260 </t>
  </si>
  <si>
    <t>27/06/2023 07:20:00</t>
  </si>
  <si>
    <t>PANALLO JUAN CARLOS</t>
  </si>
  <si>
    <t>27/06/2023 14:35:10</t>
  </si>
  <si>
    <t xml:space="preserve">VIAMONTE 2660 </t>
  </si>
  <si>
    <t>LINETZKY GUILLERMO AMOS-SECRETARIA INSTITUCIONAL  -</t>
  </si>
  <si>
    <t>SECRETARIA INSTITUCIONAL</t>
  </si>
  <si>
    <t>27/06/2023 08:30:00</t>
  </si>
  <si>
    <t xml:space="preserve">Carlos Pellegrini 551 </t>
  </si>
  <si>
    <t>KANNEMAN CAROLINA</t>
  </si>
  <si>
    <t>28/06/2023 14:15:00</t>
  </si>
  <si>
    <t xml:space="preserve">HTL BISONTE LIBERTAD </t>
  </si>
  <si>
    <t xml:space="preserve">Calle Misiónes 936, Bernal Oeste, Provincia de Buenos Aires, Argentina </t>
  </si>
  <si>
    <t>DAIANA MAGALI</t>
  </si>
  <si>
    <t xml:space="preserve">AVENIDA DORREGO 2520 </t>
  </si>
  <si>
    <t>Llorente 25, Crucecita, Provincia de Buenos Aires</t>
  </si>
  <si>
    <t>PANDIANI, HECTOR MARIO/ BENITEZ PEREIRA, DANIEL ARMANDO</t>
  </si>
  <si>
    <t>28/06/2023 08:45:00</t>
  </si>
  <si>
    <t xml:space="preserve">Av. Garay 650 </t>
  </si>
  <si>
    <t xml:space="preserve">UPSZTEIN SAUL + SLUPSKY RAQUEL </t>
  </si>
  <si>
    <t>28/06/2023 16:10:00</t>
  </si>
  <si>
    <t xml:space="preserve">PEDRO GOYENA 87 TABLADA PROVINCIA DE BUENOS AIRES </t>
  </si>
  <si>
    <t xml:space="preserve">Av. del Libertador 101 Vicente López </t>
  </si>
  <si>
    <t>MARINO, LAILA</t>
  </si>
  <si>
    <t xml:space="preserve">Neuquén 1496 </t>
  </si>
  <si>
    <t>MAGARIÑOS, GABRIEL ALEJANDRO</t>
  </si>
  <si>
    <t>28/06/2023 11:00:00</t>
  </si>
  <si>
    <t xml:space="preserve">bulnes 1937 </t>
  </si>
  <si>
    <t xml:space="preserve">Avenida Militar Barragán Ciudadela  </t>
  </si>
  <si>
    <t xml:space="preserve">Guayra 2253 </t>
  </si>
  <si>
    <t>LOGGIA GUSTAVO FLAVIO</t>
  </si>
  <si>
    <t>29/06/2023 10:00:00</t>
  </si>
  <si>
    <t xml:space="preserve">uriburi 650 </t>
  </si>
  <si>
    <t>HOCHMAN CECILIA + ROSENFELD BEATRIZ Y OLGA IRMA ALVAREZ</t>
  </si>
  <si>
    <t>29/06/2023 16:10:00</t>
  </si>
  <si>
    <t xml:space="preserve">Humahuaca 4079 </t>
  </si>
  <si>
    <t>SERVICIO DE MESAJERIA</t>
  </si>
  <si>
    <t>29/06/2023 14:48:40</t>
  </si>
  <si>
    <t xml:space="preserve">Dinamarca 1118 </t>
  </si>
  <si>
    <t>FRANCO,BOGADO VICTOR MANUEL</t>
  </si>
  <si>
    <t>30/06/2023 11:15:28</t>
  </si>
  <si>
    <t xml:space="preserve">CNEL SALVADORES 947 </t>
  </si>
  <si>
    <t>AGUERO DIEGO</t>
  </si>
  <si>
    <t>A3031</t>
  </si>
  <si>
    <t>16/06/2023 15:10:00</t>
  </si>
  <si>
    <t>72 Hornos Gral., C1138 CABA, Argentina</t>
  </si>
  <si>
    <t xml:space="preserve">DURAN MIRKA ELIANA </t>
  </si>
  <si>
    <t>16/06/2023 09:54:45</t>
  </si>
  <si>
    <t xml:space="preserve">LARRAYA 3178  </t>
  </si>
  <si>
    <t xml:space="preserve">J.B. Justo 9679 </t>
  </si>
  <si>
    <t>THOMPSON MARTIN</t>
  </si>
  <si>
    <t>17/06/2023 05:20:00</t>
  </si>
  <si>
    <t xml:space="preserve">Mitre 3025 EL JAGUEL </t>
  </si>
  <si>
    <t xml:space="preserve">alberdi 2449 </t>
  </si>
  <si>
    <t>ARISMENDI GABRIELA VALERIA</t>
  </si>
  <si>
    <t>21/06/2023 12:00:00</t>
  </si>
  <si>
    <t>FLORES DANTE DAMIAN</t>
  </si>
  <si>
    <t>21/06/2023 09:39:58</t>
  </si>
  <si>
    <t xml:space="preserve">ramon falcon  5514 </t>
  </si>
  <si>
    <t>21/06/2023 09:00:00</t>
  </si>
  <si>
    <t>21/06/2023 12:39:57</t>
  </si>
  <si>
    <t xml:space="preserve">CAMILO TORRES Y RIESTRA </t>
  </si>
  <si>
    <t>TARICUARIMA PACAYA ,ELVITH EDIH</t>
  </si>
  <si>
    <t>21/06/2023 15:51:56</t>
  </si>
  <si>
    <t xml:space="preserve">Hidalgo 820 </t>
  </si>
  <si>
    <t>KLAPPUTH VERONICA MARINA</t>
  </si>
  <si>
    <t>22/06/2023 07:45:00</t>
  </si>
  <si>
    <t xml:space="preserve">Cazadores de Coquimbo 2841 MUNRO  </t>
  </si>
  <si>
    <t>22/06/2023 09:51:21</t>
  </si>
  <si>
    <t xml:space="preserve">Herrera 4940, B1740 José C. Paz,  </t>
  </si>
  <si>
    <t xml:space="preserve">ALEM 631 </t>
  </si>
  <si>
    <t>FEDERICO, ANALIA VERONICA</t>
  </si>
  <si>
    <t>22/06/2023 13:33:31</t>
  </si>
  <si>
    <t xml:space="preserve">Cardenal L. Copello 2384, San Isidro </t>
  </si>
  <si>
    <t>GALLO, MARISOL</t>
  </si>
  <si>
    <t>22/06/2023 13:35:00</t>
  </si>
  <si>
    <t xml:space="preserve">ARENALES 1540 </t>
  </si>
  <si>
    <t xml:space="preserve">Av. Pedro Suárez 1954 , Luis Guillon,  </t>
  </si>
  <si>
    <t>GALEANO AREVALO, CHRISTIAN</t>
  </si>
  <si>
    <t xml:space="preserve">SALCEDO 2930 </t>
  </si>
  <si>
    <t>CERRUTI Y SABATER</t>
  </si>
  <si>
    <t>23/06/2023 08:15:00</t>
  </si>
  <si>
    <t xml:space="preserve">AV MEDRANO 951	 </t>
  </si>
  <si>
    <t>26/06/2023 15:10:00</t>
  </si>
  <si>
    <t>GEREZ RODRIGO NICOLAS</t>
  </si>
  <si>
    <t>22/06/2023 16:57:07</t>
  </si>
  <si>
    <t xml:space="preserve">EDUARDO WILDE 995 JOSE C PAZ </t>
  </si>
  <si>
    <t xml:space="preserve">SANTIAGO DEL ESTERO 145 </t>
  </si>
  <si>
    <t>SONIA LIFCHITZ</t>
  </si>
  <si>
    <t>24/06/2023 11:00:00</t>
  </si>
  <si>
    <t>Av. Independencia 1449, C1100ABB CABA, Argentina</t>
  </si>
  <si>
    <t>23/06/2023 14:41:23</t>
  </si>
  <si>
    <t xml:space="preserve">GUATEMALA 4892 </t>
  </si>
  <si>
    <t>PATRICIA</t>
  </si>
  <si>
    <t>23/06/2023 09:14:41</t>
  </si>
  <si>
    <t>Rodríguez Peña 3049, Villa Maipú, Provincia de Buenos Aires, Argentina</t>
  </si>
  <si>
    <t xml:space="preserve">TRASLADOS DE VIANDAS </t>
  </si>
  <si>
    <t>24/06/2023 09:20:00</t>
  </si>
  <si>
    <t xml:space="preserve">Avenida Juan Bautista Alberdi 1880 </t>
  </si>
  <si>
    <t>ALVAREZ HINCAPIE SEBASTIAN</t>
  </si>
  <si>
    <t>Juan Miguel Barberena 1363, B1805DMU El Jagüel, Provincia de Buenos Aires</t>
  </si>
  <si>
    <t>NONO JUAN</t>
  </si>
  <si>
    <t>24/06/2023 05:20:00</t>
  </si>
  <si>
    <t xml:space="preserve">Billinghurst 2138 </t>
  </si>
  <si>
    <t>MACARENA GARCIA RIAL</t>
  </si>
  <si>
    <t>24/06/2023 07:15:00</t>
  </si>
  <si>
    <t xml:space="preserve">Laboratorio Elea, Avenida General Juan Gregorio Lemos, Los Polvorines </t>
  </si>
  <si>
    <t>GONZALEZ,MERLENE</t>
  </si>
  <si>
    <t>23/06/2023 16:26:19</t>
  </si>
  <si>
    <t xml:space="preserve">ARRIOLA 254  </t>
  </si>
  <si>
    <t xml:space="preserve">Libertador 5278 </t>
  </si>
  <si>
    <t>SALATINO MARIO</t>
  </si>
  <si>
    <t>26/06/2023 08:20:00</t>
  </si>
  <si>
    <t xml:space="preserve"> Italia 540 EL TALAR </t>
  </si>
  <si>
    <t>26/06/2023 16:45:00</t>
  </si>
  <si>
    <t xml:space="preserve"> CARLOS GISTARO</t>
  </si>
  <si>
    <t xml:space="preserve">Alsina 440   Moreno  </t>
  </si>
  <si>
    <t>ROMEO RODRIGO</t>
  </si>
  <si>
    <t xml:space="preserve">Chiclana 2702  Moreno provincia de buenos aires </t>
  </si>
  <si>
    <t>GOMEZ DANIEL ERNESTO</t>
  </si>
  <si>
    <t>26/06/2023 09:48:23</t>
  </si>
  <si>
    <t xml:space="preserve">Domingo de Acassuso 3780 Olivos </t>
  </si>
  <si>
    <t>BARRERA DIAZ LAURA // MENSAJERIA</t>
  </si>
  <si>
    <t>26/06/2023 09:00:00</t>
  </si>
  <si>
    <t xml:space="preserve">ARRIBENIOS 3345 </t>
  </si>
  <si>
    <t>CAJUEZ ROMINA</t>
  </si>
  <si>
    <t>26/06/2023 13:45:00</t>
  </si>
  <si>
    <t xml:space="preserve">SUIPACHA Y VIAMONTE  </t>
  </si>
  <si>
    <t xml:space="preserve">amenabar 1526 </t>
  </si>
  <si>
    <t>CLAUDIO VENTURA</t>
  </si>
  <si>
    <t xml:space="preserve">pedro calderon de la barca 1462 </t>
  </si>
  <si>
    <t xml:space="preserve">Av. Gral. Francisco Fernández de la Cruz 5341 </t>
  </si>
  <si>
    <t xml:space="preserve">PALVA DEBORAH BELEN </t>
  </si>
  <si>
    <t>27/06/2023 12:30:00</t>
  </si>
  <si>
    <t xml:space="preserve">CHARCAS 4049 </t>
  </si>
  <si>
    <t>SOLEDAD</t>
  </si>
  <si>
    <t>28/06/2023 07:20:00</t>
  </si>
  <si>
    <t>Ricardo Rojas, Cmte. Luis Piedra Buena &amp;, Victoria, Provincia de Buenos Aires, Argentina</t>
  </si>
  <si>
    <t>AQUINO QUINTANA FELICIANA</t>
  </si>
  <si>
    <t>28/06/2023 12:52:11</t>
  </si>
  <si>
    <t xml:space="preserve">COBO 741 </t>
  </si>
  <si>
    <t xml:space="preserve">Primera Junta 1357, Villa Madero </t>
  </si>
  <si>
    <t>ALCARAZ, AGUSTIN</t>
  </si>
  <si>
    <t xml:space="preserve">México 4131 </t>
  </si>
  <si>
    <t>FRIAS JAVIER LUIS</t>
  </si>
  <si>
    <t>29/06/2023 06:00:00</t>
  </si>
  <si>
    <t xml:space="preserve">Colectora Este 32375, El Talar, Provincia de Buenos Aires, Argentina </t>
  </si>
  <si>
    <t>29/06/2023 07:30:00</t>
  </si>
  <si>
    <t xml:space="preserve">EAG, Cazadores de Coquimbo 3461,  Munro </t>
  </si>
  <si>
    <t>29/06/2023 09:41:09</t>
  </si>
  <si>
    <t xml:space="preserve">Vuelta de Obligado 2490, </t>
  </si>
  <si>
    <t xml:space="preserve"> TAYNÁ MARQUEZ</t>
  </si>
  <si>
    <t>29/06/2023 12:00:00</t>
  </si>
  <si>
    <t xml:space="preserve">Avenida Presidente Figueroa Alcorta 5100, </t>
  </si>
  <si>
    <t>29/06/2023 13:05:00</t>
  </si>
  <si>
    <t xml:space="preserve">PICHINCHA 653 SAN ISIDRO  </t>
  </si>
  <si>
    <t>KEDZIERSKI, JUAN</t>
  </si>
  <si>
    <t>29/06/2023 17:10:00</t>
  </si>
  <si>
    <t xml:space="preserve">MARCONI 3779  ISIDRO CASANOVA </t>
  </si>
  <si>
    <t>IPSALE AXEL</t>
  </si>
  <si>
    <t>Deloitte &amp; Co. S.A.</t>
  </si>
  <si>
    <t>30/06/2023 06:45:00</t>
  </si>
  <si>
    <t xml:space="preserve">COLECTORA ESTE KM 51.5 RAMAL ESCOBAR </t>
  </si>
  <si>
    <t xml:space="preserve">lisandro de la torre 4649 </t>
  </si>
  <si>
    <t>SAAVEDRA SANDOVAL JOSE LUIS</t>
  </si>
  <si>
    <t>30/06/2023 14:00:00</t>
  </si>
  <si>
    <t>30/06/2023 15:11:16</t>
  </si>
  <si>
    <t>30/06/2023 08:36:01</t>
  </si>
  <si>
    <t xml:space="preserve">Mburucuya 1342 MORON (Morón (Buenos Aires)) </t>
  </si>
  <si>
    <t>A3034</t>
  </si>
  <si>
    <t>16/06/2023 05:10:00</t>
  </si>
  <si>
    <t>18/06/2023 05:10:00</t>
  </si>
  <si>
    <t>17/06/2023 15:10:00</t>
  </si>
  <si>
    <t>16/06/2023 11:45:23</t>
  </si>
  <si>
    <t xml:space="preserve">ARANGUREN 2941 </t>
  </si>
  <si>
    <t xml:space="preserve">FOLBERG CAROLINA + YACHE ,ALCIRA + MINIAN VICTORIA </t>
  </si>
  <si>
    <t>16/06/2023 08:15:00</t>
  </si>
  <si>
    <t>AYALA,MARTA BEATRIZ</t>
  </si>
  <si>
    <t>16/06/2023 09:56:16</t>
  </si>
  <si>
    <t xml:space="preserve">DEAN FUNES 40- Merlo  </t>
  </si>
  <si>
    <t>CORBALAN MIGUEL</t>
  </si>
  <si>
    <t>19/06/2023 04:15:00</t>
  </si>
  <si>
    <t xml:space="preserve">Patron 6923 </t>
  </si>
  <si>
    <t>OVIEDO HERNAN</t>
  </si>
  <si>
    <t>19/06/2023 05:00:00</t>
  </si>
  <si>
    <t>SILVESTRE ARIEL</t>
  </si>
  <si>
    <t xml:space="preserve">Alpatacal 2398 merlo  </t>
  </si>
  <si>
    <t xml:space="preserve">alpatacal 2398 merlo provincia de buenos aires </t>
  </si>
  <si>
    <t>20/06/2023 05:00:00</t>
  </si>
  <si>
    <t xml:space="preserve">Av. Regimiento de Patricios 1142 </t>
  </si>
  <si>
    <t>CORONEL, MELISA</t>
  </si>
  <si>
    <t>16/06/2023 19:30:00</t>
  </si>
  <si>
    <t xml:space="preserve">NEUQUEN 3868  SANTOS LUGARES  </t>
  </si>
  <si>
    <t xml:space="preserve">Chiclana 2702 MORENO </t>
  </si>
  <si>
    <t xml:space="preserve">Chiclana 2702  Moreno </t>
  </si>
  <si>
    <t>20/06/2023 11:45:00</t>
  </si>
  <si>
    <t xml:space="preserve">JUAN FRANCISCO SEGUI 3551 </t>
  </si>
  <si>
    <t>18/06/2023 07:10:00</t>
  </si>
  <si>
    <t xml:space="preserve">ADOLFO ALSINA 1471 VICENTE LOPEZ  </t>
  </si>
  <si>
    <t>RAMOS, ALEJANDRO</t>
  </si>
  <si>
    <t>18/06/2023 17:30:00</t>
  </si>
  <si>
    <t xml:space="preserve">Bermúdez 2790, Villa Luzuriaga, </t>
  </si>
  <si>
    <t xml:space="preserve">VIAJE 1168443 MAL EL HORARIO </t>
  </si>
  <si>
    <t>CABALLERO JESICA</t>
  </si>
  <si>
    <t>19/06/2023 07:43:37</t>
  </si>
  <si>
    <t xml:space="preserve">lima 1261 </t>
  </si>
  <si>
    <t>TERRILE, SOFIA</t>
  </si>
  <si>
    <t>20/06/2023 20:00:00</t>
  </si>
  <si>
    <t xml:space="preserve">Cabello 3652 </t>
  </si>
  <si>
    <t xml:space="preserve">Deán Funes 491, B1609AKK Boulogne, Provincia de Buenos Aires, Argentina </t>
  </si>
  <si>
    <t>MORATTO, SEBASTIAN</t>
  </si>
  <si>
    <t>20/06/2023 19:30:00</t>
  </si>
  <si>
    <t xml:space="preserve">Mburucuya 1342 MORON </t>
  </si>
  <si>
    <t>24/06/2023 05:10:00</t>
  </si>
  <si>
    <t>26/06/2023 05:10:00</t>
  </si>
  <si>
    <t xml:space="preserve">Avenida Directorio 1626, </t>
  </si>
  <si>
    <t>SUSANA GALVAN</t>
  </si>
  <si>
    <t xml:space="preserve">Dean Funes 40 Merlo </t>
  </si>
  <si>
    <t xml:space="preserve">CORBALAN MIGUEL </t>
  </si>
  <si>
    <t>24/06/2023 11:15:00</t>
  </si>
  <si>
    <t xml:space="preserve">Virrey Liniers 890,Florida, </t>
  </si>
  <si>
    <t>CARROLL, MARCELO ROBERTO</t>
  </si>
  <si>
    <t>24/06/2023 13:50:00</t>
  </si>
  <si>
    <t xml:space="preserve">matheu y alsina </t>
  </si>
  <si>
    <t>CARDOZO JOSE Y LOPEZ ROQUE</t>
  </si>
  <si>
    <t>29/06/2023 20:15:00</t>
  </si>
  <si>
    <t>MACIEL, LORENA CARLA</t>
  </si>
  <si>
    <t>24/06/2023 14:10:00</t>
  </si>
  <si>
    <t xml:space="preserve">Francisco Acuña de Figueroa 1485 </t>
  </si>
  <si>
    <t xml:space="preserve">Arenales 1540/48 </t>
  </si>
  <si>
    <t>CROUSSE MERCEDES</t>
  </si>
  <si>
    <t>26/06/2023 08:30:00</t>
  </si>
  <si>
    <t xml:space="preserve">Pepirí 1462 </t>
  </si>
  <si>
    <t>Colombres 739</t>
  </si>
  <si>
    <t>DIEGO PAZ</t>
  </si>
  <si>
    <t>CHACON JONATAN</t>
  </si>
  <si>
    <t>SZCZEPANIEK MARIA ALEJANDRA</t>
  </si>
  <si>
    <t>26/06/2023 15:44:13</t>
  </si>
  <si>
    <t xml:space="preserve">MADARIAGA 6737 </t>
  </si>
  <si>
    <t xml:space="preserve">Brasil 724 </t>
  </si>
  <si>
    <t xml:space="preserve">Posadas 1086 </t>
  </si>
  <si>
    <t>27/06/2023 15:42:16</t>
  </si>
  <si>
    <t xml:space="preserve">VIAMONTE 153 </t>
  </si>
  <si>
    <t>CAROLINA ROCIO</t>
  </si>
  <si>
    <t xml:space="preserve">9 de Julio 46, B1704 Ramos Mejía, </t>
  </si>
  <si>
    <t>CUELLO,LUCAS DIONISIO</t>
  </si>
  <si>
    <t>27/06/2023 14:01:00</t>
  </si>
  <si>
    <t xml:space="preserve">MOISES LEBENSON 3636 HURLINGHAM (Hurlingham (Buenos Aires)) </t>
  </si>
  <si>
    <t xml:space="preserve">JUNCAL , 2450 </t>
  </si>
  <si>
    <t>GOMEZ ABUIN GONZALO</t>
  </si>
  <si>
    <t xml:space="preserve">madariaga 6737 </t>
  </si>
  <si>
    <t>SZCZEPANIEK,MARIA ALEJANDRA</t>
  </si>
  <si>
    <t>28/06/2023 09:50:00</t>
  </si>
  <si>
    <t xml:space="preserve">acevedo 865 </t>
  </si>
  <si>
    <t>QUIROGA ELIAS ANDRES</t>
  </si>
  <si>
    <t>28/06/2023 12:08:31</t>
  </si>
  <si>
    <t xml:space="preserve">ricardo guiraldes 2623 el  talar  </t>
  </si>
  <si>
    <t>ALAGASTINO, JUAN PABLO</t>
  </si>
  <si>
    <t>28/06/2023 17:10:00</t>
  </si>
  <si>
    <t xml:space="preserve">Ingeniero Amoretti 3835, Ciudadela </t>
  </si>
  <si>
    <t xml:space="preserve">NICETO VEGA 5651 </t>
  </si>
  <si>
    <t>4 GBG Y AG -</t>
  </si>
  <si>
    <t>CENTRALAB S.A.</t>
  </si>
  <si>
    <t>28/06/2023 15:31:42</t>
  </si>
  <si>
    <t xml:space="preserve">AZCUENAGA 870  </t>
  </si>
  <si>
    <t xml:space="preserve"> HTL WYNDHAM nordelta </t>
  </si>
  <si>
    <t>SHAWN DAHIKE</t>
  </si>
  <si>
    <t>29/06/2023 07:45:00</t>
  </si>
  <si>
    <t xml:space="preserve">Uruguay 7286 , Boulogne, Provincia de Buenos Aires </t>
  </si>
  <si>
    <t>29/06/2023 11:03:34</t>
  </si>
  <si>
    <t>LUCONI, DANIELA</t>
  </si>
  <si>
    <t>29/06/2023 09:25:00</t>
  </si>
  <si>
    <t xml:space="preserve">Defensa 143 </t>
  </si>
  <si>
    <t>BREA // MENSAJERIA</t>
  </si>
  <si>
    <t>29/06/2023 12:43:22</t>
  </si>
  <si>
    <t xml:space="preserve">Fray Julián Lagos 1340,LANUS  </t>
  </si>
  <si>
    <t xml:space="preserve">Laboratorio ELEA, Avenida General Juan Gregorio Lemos, Los Polvorines, Provincia de Buenos Aires </t>
  </si>
  <si>
    <t>MESAJERIA //  LEANDRO TAIMAN</t>
  </si>
  <si>
    <t>29/06/2023 18:00:00</t>
  </si>
  <si>
    <t xml:space="preserve">Herrera 4911, José C. Paz, Provincia de Buenos Aires </t>
  </si>
  <si>
    <t>30/06/2023 07:30:00</t>
  </si>
  <si>
    <t>30/06/2023 09:17:55</t>
  </si>
  <si>
    <t xml:space="preserve">ARTIGAS 4422  VILLA DE MAYO </t>
  </si>
  <si>
    <t>RASGIDO,ALBERTO LUIS</t>
  </si>
  <si>
    <t>30/06/2023 12:00:00</t>
  </si>
  <si>
    <t xml:space="preserve">9 DE JULIO 576 MORON  </t>
  </si>
  <si>
    <t>30/06/2023 23:51:00</t>
  </si>
  <si>
    <t xml:space="preserve">campana  4658 </t>
  </si>
  <si>
    <t>CUELLO LUCAS DIONISIO</t>
  </si>
  <si>
    <t>30/06/2023 17:06:27</t>
  </si>
  <si>
    <t xml:space="preserve">Lebenson 3636 HURLINGHAM </t>
  </si>
  <si>
    <t>Recorrido</t>
  </si>
  <si>
    <t>NEGATIVO 1 HORA ESPERA</t>
  </si>
  <si>
    <t>POMPEYA</t>
  </si>
  <si>
    <t xml:space="preserve">olleros 1851 </t>
  </si>
  <si>
    <t xml:space="preserve">Mitre 430 </t>
  </si>
  <si>
    <t xml:space="preserve"> CAMILA MEDINA</t>
  </si>
  <si>
    <t>A3043</t>
  </si>
  <si>
    <t>21/06/2023 22:00:00</t>
  </si>
  <si>
    <t xml:space="preserve">Rio negro 2313 José León Suárez, Partido de San Martin </t>
  </si>
  <si>
    <t>DI PLACIDO, CECILIA</t>
  </si>
  <si>
    <t xml:space="preserve">coronel artigas 2914 gral pacheco (General Pacheco) </t>
  </si>
  <si>
    <t>FRANCO GORRASSI</t>
  </si>
  <si>
    <t>16/06/2023 00:40:00</t>
  </si>
  <si>
    <t xml:space="preserve">Valentín Gómez 3196 </t>
  </si>
  <si>
    <t>GISTARO CARLOS</t>
  </si>
  <si>
    <t xml:space="preserve">Alsina 440 Moreno  (Moreno (Buenos Aires)) </t>
  </si>
  <si>
    <t>VERÓNICA OLDENBURG</t>
  </si>
  <si>
    <t>19/06/2023 22:00:00</t>
  </si>
  <si>
    <t xml:space="preserve">Humahuaca 4567, </t>
  </si>
  <si>
    <t>CARDOZO JOSE / LOPEZ ROQUE</t>
  </si>
  <si>
    <t xml:space="preserve">MATHEU Y ALSINA </t>
  </si>
  <si>
    <t xml:space="preserve">Avenida Carlos Calvo 491,  </t>
  </si>
  <si>
    <t>MUSANTE, MARIA VIRGINIA</t>
  </si>
  <si>
    <t>17/06/2023 20:25:00</t>
  </si>
  <si>
    <t xml:space="preserve">ARENALES 554 vicente lopez </t>
  </si>
  <si>
    <t>HEBERLE  ALEXANDRE</t>
  </si>
  <si>
    <t>20/06/2023 04:30:00</t>
  </si>
  <si>
    <t xml:space="preserve">Nicolás Avellaneda 1170 san isidro </t>
  </si>
  <si>
    <t>TOBIAS HORACIO</t>
  </si>
  <si>
    <t>19/06/2023 19:00:00</t>
  </si>
  <si>
    <t xml:space="preserve">Paroissien 2893 </t>
  </si>
  <si>
    <t>MARCOS NOVARO</t>
  </si>
  <si>
    <t>19/06/2023 23:20:00</t>
  </si>
  <si>
    <t>Lima 1261 ,espera y retorno</t>
  </si>
  <si>
    <t>22/06/2023 23:20:00</t>
  </si>
  <si>
    <t>Lima 1261 ESPERA Y RETORNO</t>
  </si>
  <si>
    <t xml:space="preserve">Agustin Magaldi 2023 </t>
  </si>
  <si>
    <t>ENZO BRONZI</t>
  </si>
  <si>
    <t>20/06/2023 23:15:00</t>
  </si>
  <si>
    <t xml:space="preserve">Pergamino 920, Lanús Este </t>
  </si>
  <si>
    <t>cruz y pola</t>
  </si>
  <si>
    <t>23/06/2023 20:40:00</t>
  </si>
  <si>
    <t xml:space="preserve">CALI FEDERICO Y MORENO HECTOR </t>
  </si>
  <si>
    <t>23/06/2023 22:00:00</t>
  </si>
  <si>
    <t xml:space="preserve">Blandengues 3477, José C Paz </t>
  </si>
  <si>
    <t xml:space="preserve">Avenida San Juan 1132, </t>
  </si>
  <si>
    <t>FRANCO CALIO</t>
  </si>
  <si>
    <t>21/06/2023 00:30:00</t>
  </si>
  <si>
    <t xml:space="preserve">Valentín Gómez 3555 </t>
  </si>
  <si>
    <t>GUSTAVO MONA</t>
  </si>
  <si>
    <t>21/06/2023 00:45:00</t>
  </si>
  <si>
    <t xml:space="preserve">Berthelot 3547, </t>
  </si>
  <si>
    <t xml:space="preserve">juan domingo peron 4740 benavidez </t>
  </si>
  <si>
    <t>AGUSTINA BELEN MARIA</t>
  </si>
  <si>
    <t>21/06/2023 01:12:34</t>
  </si>
  <si>
    <t xml:space="preserve">spadaccini 1084 escobar </t>
  </si>
  <si>
    <t xml:space="preserve">Spadaccini 1084 Belén de Escobar  </t>
  </si>
  <si>
    <t>21/06/2023 04:13:01</t>
  </si>
  <si>
    <t xml:space="preserve">muñoz 2050 san miguel </t>
  </si>
  <si>
    <t>GRECO, JULIA MARIANA</t>
  </si>
  <si>
    <t>21/06/2023 19:20:00</t>
  </si>
  <si>
    <t xml:space="preserve">Hotel NH florida  </t>
  </si>
  <si>
    <t xml:space="preserve">HTL EMPERADOR </t>
  </si>
  <si>
    <t>PEREZ URTASUN FELIX</t>
  </si>
  <si>
    <t>22/06/2023 22:00:00</t>
  </si>
  <si>
    <t xml:space="preserve">ARTURO JAURECHE,  145 </t>
  </si>
  <si>
    <t>DANUNZIO, ROMINA SOLEDAD</t>
  </si>
  <si>
    <t>21/06/2023 20:35:00</t>
  </si>
  <si>
    <t xml:space="preserve">park tower  </t>
  </si>
  <si>
    <t>GABRIEL ZAPATA</t>
  </si>
  <si>
    <t>21/06/2023 23:00:00</t>
  </si>
  <si>
    <t xml:space="preserve">Santamarina 1371, Victoria </t>
  </si>
  <si>
    <t xml:space="preserve">Blanco Encalada 2738, Belgrano, Comuna 13, Buenos Aires, Buenos Aires, Argentina </t>
  </si>
  <si>
    <t>SCHAFFNER, PEDRO MARTIN</t>
  </si>
  <si>
    <t>22/06/2023 20:30:00</t>
  </si>
  <si>
    <t xml:space="preserve">Avenida Sarmiento s/n, Palermo, Comuna 14, Buenos Aires, Buenos Aires, Argentina </t>
  </si>
  <si>
    <t>PESCIO ANDRES</t>
  </si>
  <si>
    <t>23/06/2023 02:40:00</t>
  </si>
  <si>
    <t xml:space="preserve">AV. Rivadavia 6351 </t>
  </si>
  <si>
    <t>LONGO CRISTINA</t>
  </si>
  <si>
    <t>23/06/2023 18:15:00</t>
  </si>
  <si>
    <t xml:space="preserve">LARREA 1334 LOMAS DE ZAMORA  </t>
  </si>
  <si>
    <t xml:space="preserve">Villa Isidro Hotel Boutique &amp; Spa, Avenida del Libertador, San Isidro, Provincia de Buenos Aires, Argentina </t>
  </si>
  <si>
    <t>KONGRECKY MARCELA Y GONZALEZ LILIANA</t>
  </si>
  <si>
    <t>23/06/2023 23:30:00</t>
  </si>
  <si>
    <t xml:space="preserve">ARCE 591 </t>
  </si>
  <si>
    <t xml:space="preserve">Av. Mendoza 2779, </t>
  </si>
  <si>
    <t>CARIDE, HORACIO ENRIQUE</t>
  </si>
  <si>
    <t>27/06/2023 04:10:00</t>
  </si>
  <si>
    <t xml:space="preserve">Gral. Lucio Norberto Mansilla 2668 </t>
  </si>
  <si>
    <t>29/06/2023 04:10:00</t>
  </si>
  <si>
    <t xml:space="preserve">Gral. Lucio Norberto Mansilla 2668, </t>
  </si>
  <si>
    <t>CAJUES ROMINA</t>
  </si>
  <si>
    <t>23/06/2023 19:03:20</t>
  </si>
  <si>
    <t xml:space="preserve">MORETO 1716 </t>
  </si>
  <si>
    <t>Laboratorio ELEA, Avenida General Juan Gregorio Lemos, Los Polvorines, Laboratorio ELEA, Avenida General Juan Gregorio Lemos, Los Polvorines,</t>
  </si>
  <si>
    <t>FABIAN ESCOTORIN</t>
  </si>
  <si>
    <t>24/06/2023 02:00:00</t>
  </si>
  <si>
    <t xml:space="preserve">Doctor Ceraso 769, Sáenz Peña </t>
  </si>
  <si>
    <t xml:space="preserve">Av. Castañares 3222  </t>
  </si>
  <si>
    <t>YRIGOYEN JULIÁN</t>
  </si>
  <si>
    <t xml:space="preserve">Republica de Chile 2344  San Justo </t>
  </si>
  <si>
    <t xml:space="preserve">Fragata Presidente Sarmiento 1033 </t>
  </si>
  <si>
    <t>ORTIZ JUAN MANUEL</t>
  </si>
  <si>
    <t xml:space="preserve">ACUÑA DE FIGUEROA 1021 </t>
  </si>
  <si>
    <t>JUAN CARLOS</t>
  </si>
  <si>
    <t>26/06/2023 01:30:00</t>
  </si>
  <si>
    <t xml:space="preserve">Avenida Juan Bautista Alberdi 2231, Flores, Comuna 7, Buenos Aires, Buenos Aires, Argentina </t>
  </si>
  <si>
    <t>ORTIZ, PATRICIO ALEJANDRO</t>
  </si>
  <si>
    <t>25/06/2023 23:40:00</t>
  </si>
  <si>
    <t xml:space="preserve">Lima 1261, Constitución, Comuna 1, Buenos Aires, Buenos Aires, Argentina </t>
  </si>
  <si>
    <t xml:space="preserve">av rolon 1199 boulogne </t>
  </si>
  <si>
    <t>RODOLFO LEDEZMA</t>
  </si>
  <si>
    <t>26/06/2023 05:15:00</t>
  </si>
  <si>
    <t xml:space="preserve">eifel 4180 el triangulo </t>
  </si>
  <si>
    <t>VARGAS MARIO ALFREDO</t>
  </si>
  <si>
    <t>26/06/2023 18:08:45</t>
  </si>
  <si>
    <t xml:space="preserve">DOMINGO SCARLATTI 4392 GONZALEZ CATAN </t>
  </si>
  <si>
    <t>SOFIA TERRILE</t>
  </si>
  <si>
    <t>27/06/2023 20:00:00</t>
  </si>
  <si>
    <t>ROH, GABRIEL</t>
  </si>
  <si>
    <t>27/06/2023 22:00:00</t>
  </si>
  <si>
    <t xml:space="preserve">Navarro 2245 </t>
  </si>
  <si>
    <t>GUZMAN RODRIGO,JUAREZ VICTOR,CHOQUE LUIS</t>
  </si>
  <si>
    <t>27/06/2023 17:55:00</t>
  </si>
  <si>
    <t xml:space="preserve">HTL IMPALA </t>
  </si>
  <si>
    <t xml:space="preserve">Av. San Juan 1132, Cdad </t>
  </si>
  <si>
    <t>DANIEL MELLUSO</t>
  </si>
  <si>
    <t>26/06/2023 23:50:00</t>
  </si>
  <si>
    <t xml:space="preserve">Uriburu 1670 </t>
  </si>
  <si>
    <t xml:space="preserve">Avenida San Juan 1132 </t>
  </si>
  <si>
    <t>GULLO, FEDERICO</t>
  </si>
  <si>
    <t>27/06/2023 00:20:00</t>
  </si>
  <si>
    <t xml:space="preserve">Gascón 500 </t>
  </si>
  <si>
    <t>28/06/2023 22:00:00</t>
  </si>
  <si>
    <t xml:space="preserve">Humahuaca 4567 </t>
  </si>
  <si>
    <t xml:space="preserve">Riglos 1084 </t>
  </si>
  <si>
    <t>PEORNEDO, FEDERICO/ALMADA, JULIETA</t>
  </si>
  <si>
    <t>28/06/2023 04:15:00</t>
  </si>
  <si>
    <t>aeropuero de ezeiza</t>
  </si>
  <si>
    <t>FESQUET, SILVIA ELSA</t>
  </si>
  <si>
    <t>27/06/2023 23:15:00</t>
  </si>
  <si>
    <t xml:space="preserve">Av. Sta. Fe 1100, </t>
  </si>
  <si>
    <t>BELAY, MARIA LETICIA</t>
  </si>
  <si>
    <t>27/06/2023 23:55:00</t>
  </si>
  <si>
    <t xml:space="preserve">Avenida General Mosconi 2215 </t>
  </si>
  <si>
    <t>CASANUEVA SERGIO</t>
  </si>
  <si>
    <t>28/06/2023 20:45:00</t>
  </si>
  <si>
    <t xml:space="preserve">HTL PULITZER </t>
  </si>
  <si>
    <t>CRISTIAN HERLEIN</t>
  </si>
  <si>
    <t>29/06/2023 00:30:00</t>
  </si>
  <si>
    <t xml:space="preserve">Juan Pío Gana 3888, González Catán, </t>
  </si>
  <si>
    <t xml:space="preserve">Washington 3607, </t>
  </si>
  <si>
    <t>BARBARA POZZI</t>
  </si>
  <si>
    <t>29/06/2023 05:00:00</t>
  </si>
  <si>
    <t xml:space="preserve">acevedo 865  </t>
  </si>
  <si>
    <t>LUIS SIMON BORDA</t>
  </si>
  <si>
    <t>29/06/2023 01:07:57</t>
  </si>
  <si>
    <t xml:space="preserve">Cnel. Pringles 2384, B1608ABU Troncos del Talar, Provincia de Buenos Aires </t>
  </si>
  <si>
    <t>OXENFORD MARGARITA,DELLEPIANE AGUSTINA</t>
  </si>
  <si>
    <t>30/06/2023 21:55:00</t>
  </si>
  <si>
    <t xml:space="preserve">AV ITALIA, 1571, tigre provincia de buenos aires </t>
  </si>
  <si>
    <t>30/06/2023 16:35:52</t>
  </si>
  <si>
    <t>MARTELLO GUILLERMO</t>
  </si>
  <si>
    <t>30/06/2023 23:15:00</t>
  </si>
  <si>
    <t xml:space="preserve">Roque Sáenz Peña 1554, Olivos </t>
  </si>
  <si>
    <t xml:space="preserve">BARTOLOME MITRE 430 </t>
  </si>
  <si>
    <t xml:space="preserve">Francisco Seguí 593, B1846 Adrogué, Provincia de Buenos Aires </t>
  </si>
  <si>
    <t xml:space="preserve">SANABRIA GERARDO </t>
  </si>
  <si>
    <t>VILLAVICENCIO ROCIO PAOLA, FAGES MARIO ROBERTO</t>
  </si>
  <si>
    <t xml:space="preserve">SALAS CRISTIAN MAURICIO </t>
  </si>
  <si>
    <t>01/07/2023 23:00:00</t>
  </si>
  <si>
    <t>01/07/2023 18:00:00</t>
  </si>
  <si>
    <t>01/07/2023 23:51:00</t>
  </si>
  <si>
    <t xml:space="preserve">GAUCHO RIVERO 1857 LOMAS DE ZAMORA  </t>
  </si>
  <si>
    <t xml:space="preserve">HTL DAZZLER PALERMO Humboldt 1650 </t>
  </si>
  <si>
    <t>Blasco Ibañez 361, B1845BCH José Marmol, Provincia de Buenos Aires</t>
  </si>
  <si>
    <t>A3039</t>
  </si>
  <si>
    <t>16/06/2023 13:30:00</t>
  </si>
  <si>
    <t>Avenida Vicente López y Lafinur, Quilmes, Provincia de Buenos Aires, Argentina</t>
  </si>
  <si>
    <t>23/06/2023 13:30:00</t>
  </si>
  <si>
    <t xml:space="preserve">LARREA 1334  LOMAS DE ZAMORA provincia de buenos aires </t>
  </si>
  <si>
    <t>16/06/2023 08:00:00</t>
  </si>
  <si>
    <t>16/06/2023 15:30:00</t>
  </si>
  <si>
    <t xml:space="preserve">jose manuel estrada 1056 avellaneda </t>
  </si>
  <si>
    <t xml:space="preserve">Francisco Beiró 2718, El Palomar, Provincia de Buenos Aires </t>
  </si>
  <si>
    <t>OLIVADESE, CELESTE AGUSTINA</t>
  </si>
  <si>
    <t>16/06/2023 09:10:00</t>
  </si>
  <si>
    <t>VERON,MARIA LORENA</t>
  </si>
  <si>
    <t>1</t>
  </si>
  <si>
    <t>16/06/2023 10:10:42</t>
  </si>
  <si>
    <t xml:space="preserve">MANUELA PEDRAZA 5189 </t>
  </si>
  <si>
    <t>16/06/2023 18:15:00</t>
  </si>
  <si>
    <t xml:space="preserve">LARREA 1334 LOMAS DE ZAMORA </t>
  </si>
  <si>
    <t xml:space="preserve">LARREA 1334   LOMAS DE ZAMORA </t>
  </si>
  <si>
    <t xml:space="preserve">Rodolfo Di Cio 22  Monte Grande  </t>
  </si>
  <si>
    <t xml:space="preserve">MARTINEZ CARLOS Y NAVARROS GUSTAVO </t>
  </si>
  <si>
    <t xml:space="preserve">Rodolfo Di Cio 22 - Monte Grande </t>
  </si>
  <si>
    <t xml:space="preserve"> MARTÍNEZ CARLOS Y NAVARRO GUSTAVO</t>
  </si>
  <si>
    <t>19/06/2023 04:30:00</t>
  </si>
  <si>
    <t xml:space="preserve">Sierra de Velazco 428 Barrio 9 de Abril </t>
  </si>
  <si>
    <t>CONTRERAS JORGE</t>
  </si>
  <si>
    <t xml:space="preserve">Virrey Vértiz 5663 ALMIRANTE BROWN </t>
  </si>
  <si>
    <t>ALCARAZ MARCOS</t>
  </si>
  <si>
    <t xml:space="preserve">Saavedra 3323 SAN VICENTE (San Vicente (Buenos Aires)) </t>
  </si>
  <si>
    <t>DOMÍNGUEZ PABLO</t>
  </si>
  <si>
    <t>30 de Septiembre 4832 SAN JOSE</t>
  </si>
  <si>
    <t xml:space="preserve">Federico Silva 502, Claypole (Claypole) </t>
  </si>
  <si>
    <t>CARDOZO CÉSAR</t>
  </si>
  <si>
    <t xml:space="preserve">AGUERO 1506 </t>
  </si>
  <si>
    <t>MARIA</t>
  </si>
  <si>
    <t>20/06/2023 08:15:00</t>
  </si>
  <si>
    <t xml:space="preserve">DARWIN 173 </t>
  </si>
  <si>
    <t>SUSANA</t>
  </si>
  <si>
    <t>21/06/2023 15:30:00</t>
  </si>
  <si>
    <t>Potosí 4438, C1199 CABA, Argentina</t>
  </si>
  <si>
    <t>RODRIGUEZ PEÑA 2048</t>
  </si>
  <si>
    <t>CONSTANZA</t>
  </si>
  <si>
    <t>21/06/2023 10:30:00</t>
  </si>
  <si>
    <t>José Hernández 100-198, B1802 Ezeiza, Provincia de Buenos Aires, Argentina</t>
  </si>
  <si>
    <t>bonorino y castañares</t>
  </si>
  <si>
    <t>BARRIENTOS RAUL OSMAR</t>
  </si>
  <si>
    <t>21/06/2023 13:00:00</t>
  </si>
  <si>
    <t xml:space="preserve">alberdi 540 </t>
  </si>
  <si>
    <t>FERRIOLO NICOLAS EMIILIANO</t>
  </si>
  <si>
    <t>21/06/2023 09:15:00</t>
  </si>
  <si>
    <t xml:space="preserve">bacacay 3750 </t>
  </si>
  <si>
    <t>ALBORNOZ CHRISTIAN</t>
  </si>
  <si>
    <t>22/06/2023 17:30:00</t>
  </si>
  <si>
    <t>22/06/2023 10:00:00</t>
  </si>
  <si>
    <t>22/06/2023 11:55:33</t>
  </si>
  <si>
    <t xml:space="preserve">DELLEPIANE 1000 </t>
  </si>
  <si>
    <t xml:space="preserve">CANDIA ELIZABETH VALERIA </t>
  </si>
  <si>
    <t>22/06/2023 10:45:35</t>
  </si>
  <si>
    <t xml:space="preserve">MARIO BRAVO 480 </t>
  </si>
  <si>
    <t xml:space="preserve">LITO </t>
  </si>
  <si>
    <t>22/06/2023 13:15:00</t>
  </si>
  <si>
    <t>AGUIRRE, MARTIN</t>
  </si>
  <si>
    <t>22/06/2023 18:50:00</t>
  </si>
  <si>
    <t xml:space="preserve">Avenida Meeks 474, Lomas de Zamora </t>
  </si>
  <si>
    <t>23/06/2023 10:00:00</t>
  </si>
  <si>
    <t>23/06/2023 08:45:00</t>
  </si>
  <si>
    <t xml:space="preserve">camarones 1763 </t>
  </si>
  <si>
    <t xml:space="preserve">LA RIOJA 1066, SAN JOSE PROVINCIA DE BUENOS AIRES </t>
  </si>
  <si>
    <t xml:space="preserve">LEDESMA JULIO </t>
  </si>
  <si>
    <t xml:space="preserve">Italia 540 EL TALAR </t>
  </si>
  <si>
    <t>27/06/2023 16:45:00</t>
  </si>
  <si>
    <t xml:space="preserve">Carlos Gardel 64  BURZACO, provincia de buenos aires </t>
  </si>
  <si>
    <t>ACUÑA PABLO</t>
  </si>
  <si>
    <t xml:space="preserve">Iriarte 1870 TEMPERLEY (Temperley) </t>
  </si>
  <si>
    <t>JIMENEZ MARCELO</t>
  </si>
  <si>
    <t>26/06/2023 05:30:00</t>
  </si>
  <si>
    <t xml:space="preserve">Avenida Salvador María del Carril 4199, Villa Devoto, Comuna 11, Villa Devoto, Buenos Aires, Argentina </t>
  </si>
  <si>
    <t>SIRIO, MARIA MONICA</t>
  </si>
  <si>
    <t>26/06/2023 06:45:00</t>
  </si>
  <si>
    <t xml:space="preserve">camino general belgrano y posadas villa dominico </t>
  </si>
  <si>
    <t>RECALDE NATIVIDAD DE JESUS</t>
  </si>
  <si>
    <t xml:space="preserve">uriarte 2250 </t>
  </si>
  <si>
    <t xml:space="preserve">MARCELO T DE ALVEAR 1205 </t>
  </si>
  <si>
    <t>27/06/2023 06:45:00</t>
  </si>
  <si>
    <t>Acceso A Aeropuerto, B1802 Ezeiza, Provincia de Buenos Aires, Argentina</t>
  </si>
  <si>
    <t xml:space="preserve"> José Barros Pazos 6562 Villa Riachuelo </t>
  </si>
  <si>
    <t>27/06/2023 08:45:00</t>
  </si>
  <si>
    <t xml:space="preserve">TRES ARROYOS 2060 </t>
  </si>
  <si>
    <t>GALEANO GAVILAN,NESTOR IRENEO</t>
  </si>
  <si>
    <t>27/06/2023 11:30:00</t>
  </si>
  <si>
    <t xml:space="preserve">AV MOZART 227 QUILMES  </t>
  </si>
  <si>
    <t>28/06/2023 08:00:00</t>
  </si>
  <si>
    <t xml:space="preserve">SUSANA </t>
  </si>
  <si>
    <t>28/06/2023 15:30:00</t>
  </si>
  <si>
    <t>Senillosa 407, C1424BOI CABA, Argentina</t>
  </si>
  <si>
    <t>28/06/2023 11:46:48</t>
  </si>
  <si>
    <t xml:space="preserve">guayra 2253 </t>
  </si>
  <si>
    <t>28/06/2023 10:15:00</t>
  </si>
  <si>
    <t xml:space="preserve">cramer 1941 </t>
  </si>
  <si>
    <t xml:space="preserve">CAPPELLETTI JORGE DANIEL </t>
  </si>
  <si>
    <t>28/06/2023 14:00:00</t>
  </si>
  <si>
    <t xml:space="preserve">Margarita Weild 1645, Lanús Este </t>
  </si>
  <si>
    <t>TITIMOLI, BRUNO</t>
  </si>
  <si>
    <t xml:space="preserve">larrea 1334 lomas de zamora </t>
  </si>
  <si>
    <t xml:space="preserve">DISPROFARMA </t>
  </si>
  <si>
    <t xml:space="preserve">de las ciencias 1129 </t>
  </si>
  <si>
    <t>ALVAREZ CECILIA</t>
  </si>
  <si>
    <t>BIOGEN ARG. S.R.L.</t>
  </si>
  <si>
    <t xml:space="preserve">Av. Colombres 136, Lomas de Zamora </t>
  </si>
  <si>
    <t>LUIS LARRE, MARIANO</t>
  </si>
  <si>
    <t>ACEVEDO 865</t>
  </si>
  <si>
    <t>29/06/2023 16:00:38</t>
  </si>
  <si>
    <t xml:space="preserve">DOMINGO DE SCARLATTI 4392 GONZALEZ CATAN  </t>
  </si>
  <si>
    <t>VARGAS,MARIO ALFREDO</t>
  </si>
  <si>
    <t>29/06/2023 14:15:00</t>
  </si>
  <si>
    <t xml:space="preserve"> DISPROFARMA </t>
  </si>
  <si>
    <t xml:space="preserve">Bartolomé Mitre 4365 </t>
  </si>
  <si>
    <t>MIYASHIRO DIEGO</t>
  </si>
  <si>
    <t xml:space="preserve">Paraguay 914 </t>
  </si>
  <si>
    <t xml:space="preserve">LUGOS Y PEREZ CESAR </t>
  </si>
  <si>
    <t>30/06/2023 08:26:49</t>
  </si>
  <si>
    <t xml:space="preserve">AZCUENAGA 577 </t>
  </si>
  <si>
    <t>DANIEL</t>
  </si>
  <si>
    <t>30/06/2023 10:41:00</t>
  </si>
  <si>
    <t>Av. Mitre 4070, B1678AUY Caseros, Provincia de Buenos Aires, Argentina</t>
  </si>
  <si>
    <t>30/06/2023 18:30:00</t>
  </si>
  <si>
    <t xml:space="preserve">calixto oyuela y bariloche cuartel v (Cuartel V) </t>
  </si>
  <si>
    <t>CACERES LOPEZ,VENANCIO</t>
  </si>
  <si>
    <t>30/06/2023 12:11:56</t>
  </si>
  <si>
    <t xml:space="preserve">Juan Bautista Alberdi 4975 Caseros (Caseros) </t>
  </si>
  <si>
    <t>LUCIANA</t>
  </si>
  <si>
    <t>30/06/2023 15:18:44</t>
  </si>
  <si>
    <t xml:space="preserve">Cangallo 140, Ramos Mejía (Ramos Mejía) </t>
  </si>
  <si>
    <t>A3041</t>
  </si>
  <si>
    <t>GEROLIN GONZALO GABRIEL</t>
  </si>
  <si>
    <t xml:space="preserve">Pedernera 1070 </t>
  </si>
  <si>
    <t xml:space="preserve">Gral. Pacheco 1920, DON TORCUATO  </t>
  </si>
  <si>
    <t xml:space="preserve">KREIDSTEIN YENNY </t>
  </si>
  <si>
    <t xml:space="preserve">domingo faustino sarmiento 1787 florida  </t>
  </si>
  <si>
    <t>17/06/2023 05:05:00</t>
  </si>
  <si>
    <t>ESPINOZA ANTONIO</t>
  </si>
  <si>
    <t>17/06/2023 11:01:44</t>
  </si>
  <si>
    <t xml:space="preserve">viaje 1160048 mal cargado </t>
  </si>
  <si>
    <t>NEGATIVO</t>
  </si>
  <si>
    <t xml:space="preserve">Carlos Gardel 64  BURZACO </t>
  </si>
  <si>
    <t>ROSALES MARCOS / NONO JUAN</t>
  </si>
  <si>
    <t>19/06/2023 05:15:00</t>
  </si>
  <si>
    <t xml:space="preserve">Italiani 340 Monte Grande  </t>
  </si>
  <si>
    <t xml:space="preserve">Alsina 440 moreno (Moreno (Buenos Aires)) </t>
  </si>
  <si>
    <t>BRUNET NICOLÁS +PANUCCIO RAMIRO</t>
  </si>
  <si>
    <t>20/06/2023 05:05:00</t>
  </si>
  <si>
    <t xml:space="preserve">Caaguazú 2111  Villa Celina provincia de buenos aires </t>
  </si>
  <si>
    <t>ROBINSON GARRIDO</t>
  </si>
  <si>
    <t>20/06/2023 06:25:00</t>
  </si>
  <si>
    <t xml:space="preserve">Avenida Dorrego 2765 </t>
  </si>
  <si>
    <t xml:space="preserve">Colectora Este 32375, El Talar, Provincia de Buenos Aires	 </t>
  </si>
  <si>
    <t xml:space="preserve">GAONA 1880 INGENIERO BUDGE </t>
  </si>
  <si>
    <t>UPSZTEIN SAUL + BERLINERBLAU ANA</t>
  </si>
  <si>
    <t>22/06/2023 09:02:47</t>
  </si>
  <si>
    <t>23/06/2023 06:50:00</t>
  </si>
  <si>
    <t xml:space="preserve">Av. Gral. Francisco Fernández de la Cruz 3685 </t>
  </si>
  <si>
    <t>23/06/2023 09:15:00</t>
  </si>
  <si>
    <t xml:space="preserve">Avenida Juan Bautista Alberdi 768 </t>
  </si>
  <si>
    <t xml:space="preserve">Joaquín V. González 100, Barrio Uno, Ezeiza, Provincia de Buenos Aires, Argentina	 </t>
  </si>
  <si>
    <t>HOCHMAN CECILIA + FELER LILIANA LLAMAR</t>
  </si>
  <si>
    <t>PANUCCIO RAMIRO</t>
  </si>
  <si>
    <t>24/06/2023 05:05:00</t>
  </si>
  <si>
    <t xml:space="preserve">El Caldén 81  Ciudad Evita provincia de buenos aires </t>
  </si>
  <si>
    <t>BRUNET NICOLÁS</t>
  </si>
  <si>
    <t>24/06/2023 05:15:00</t>
  </si>
  <si>
    <t xml:space="preserve">Caaguazú 2111 - Villa Celina </t>
  </si>
  <si>
    <t>BIDEGAIN FLORENCIA</t>
  </si>
  <si>
    <t>24/06/2023 06:15:00</t>
  </si>
  <si>
    <t xml:space="preserve">Víctor Hugo 2562, Villa Real, </t>
  </si>
  <si>
    <t xml:space="preserve">AGUIRRE SANDRA DE LUJAN </t>
  </si>
  <si>
    <t>24/06/2023 07:20:20</t>
  </si>
  <si>
    <t xml:space="preserve">uriburu 1060 florencio varela  </t>
  </si>
  <si>
    <t>RODRIGUEZ, CESAR IGNACIO</t>
  </si>
  <si>
    <t>24/06/2023 12:00:00</t>
  </si>
  <si>
    <t xml:space="preserve">centro con espera y regreso </t>
  </si>
  <si>
    <t xml:space="preserve">NEGRI JUAN </t>
  </si>
  <si>
    <t>24/06/2023 13:25:00</t>
  </si>
  <si>
    <t xml:space="preserve">pacheco de melo 2035 </t>
  </si>
  <si>
    <t>AXEL JURADO</t>
  </si>
  <si>
    <t xml:space="preserve">Boulogne Sur Mer 969  Tapiales </t>
  </si>
  <si>
    <t>GUSTAVO SONATO</t>
  </si>
  <si>
    <t>26/06/2023 05:50:00</t>
  </si>
  <si>
    <t xml:space="preserve">Av. Directorio 2147, C1406GZK CABA, Argentina </t>
  </si>
  <si>
    <t>26/06/2023 06:30:00</t>
  </si>
  <si>
    <t>26/06/2023 07:15:00</t>
  </si>
  <si>
    <t>SEGOVIA, RUBEN RODRIGO</t>
  </si>
  <si>
    <t xml:space="preserve"> HTL AMERIAN RECONQUISTA 699 </t>
  </si>
  <si>
    <t>AQUINO,QUINTANA FELICIANA</t>
  </si>
  <si>
    <t>26/06/2023 11:00:00</t>
  </si>
  <si>
    <t xml:space="preserve">av cobo 741 </t>
  </si>
  <si>
    <t>ARGAÑARAZ,MIGUEL EDUARDO</t>
  </si>
  <si>
    <t>26/06/2023 11:40:23</t>
  </si>
  <si>
    <t xml:space="preserve">ACEVEDO  865 </t>
  </si>
  <si>
    <t xml:space="preserve">Senillosa y M. Juárez Celman, Pontevedra, Provincia de Buenos Aires </t>
  </si>
  <si>
    <t>POGONZA, JUAN ISMAEL</t>
  </si>
  <si>
    <t>Estanislao del campo y rp21 laferrere</t>
  </si>
  <si>
    <t xml:space="preserve">Av. Garay 650  </t>
  </si>
  <si>
    <t>ANDRINO HERNAN JOSE</t>
  </si>
  <si>
    <t xml:space="preserve">Senillosa 666 </t>
  </si>
  <si>
    <t xml:space="preserve">Paroissien 3960  </t>
  </si>
  <si>
    <t xml:space="preserve">SAYAGO SEBASTIAN / MENSAJERIA </t>
  </si>
  <si>
    <t>27/06/2023 11:15:00</t>
  </si>
  <si>
    <t xml:space="preserve">Laboratorio ELEA, Avenida General Juan Gregorio Lemos, Los Polvorines, Buenos Aires Province, Argentina </t>
  </si>
  <si>
    <t>27/06/2023 13:46:06</t>
  </si>
  <si>
    <t xml:space="preserve">Av. Lacarra &amp; Av. Riestra </t>
  </si>
  <si>
    <t>BARRETO DANIEL GABRIEL</t>
  </si>
  <si>
    <t>27/06/2023 15:00:00</t>
  </si>
  <si>
    <t xml:space="preserve">Av. Mariano Acosta 2517 </t>
  </si>
  <si>
    <t xml:space="preserve">CANTESANO ALAN JUAN DE DIOS / MENSAJERIA </t>
  </si>
  <si>
    <t xml:space="preserve">Emilio Mitre 457 </t>
  </si>
  <si>
    <t xml:space="preserve">Brandsen 3381, Ciudadela, Provincia de Buenos Aires, Argentina </t>
  </si>
  <si>
    <t xml:space="preserve">AV. AVELINO ROLON Y BLANCO ENCALADA	SAN ISIDRO </t>
  </si>
  <si>
    <t>KOSORSKY CATALINA</t>
  </si>
  <si>
    <t>28/06/2023 09:28:00</t>
  </si>
  <si>
    <t xml:space="preserve">Nueva York 3558   Casa </t>
  </si>
  <si>
    <t>28/06/2023 12:17:11</t>
  </si>
  <si>
    <t xml:space="preserve">VIAMONTE 1742 </t>
  </si>
  <si>
    <t>LUISA</t>
  </si>
  <si>
    <t>28/06/2023 14:09:05</t>
  </si>
  <si>
    <t xml:space="preserve">SANCHEZ DE BUSTAMANTE 1773 </t>
  </si>
  <si>
    <t>GYM, Aráoz 550, B1828 Banfield, Provincia de Buenos Aires, Argentina</t>
  </si>
  <si>
    <t>UPSZTEIN SAUL</t>
  </si>
  <si>
    <t>29/06/2023 08:34:19</t>
  </si>
  <si>
    <t xml:space="preserve"> Av. Gral. Francisco Fernández de la Cruz 3685 </t>
  </si>
  <si>
    <t xml:space="preserve">CLINICA SANTA ISABEL // MENSAJERIA </t>
  </si>
  <si>
    <t>29/06/2023 12:15:07</t>
  </si>
  <si>
    <t xml:space="preserve">lautaro  369 </t>
  </si>
  <si>
    <t>Cuba 2041, C1428AEE CABA, Argentina</t>
  </si>
  <si>
    <t>DIAGNOSTICO MAIPU</t>
  </si>
  <si>
    <t>TAYNÁ MARQUEZ</t>
  </si>
  <si>
    <t>29/06/2023 15:05:00</t>
  </si>
  <si>
    <t xml:space="preserve">Av. Pres. Figueroa Alcorta 5100 </t>
  </si>
  <si>
    <t xml:space="preserve">Giribone 1252 </t>
  </si>
  <si>
    <t>MARIANA SIERRA</t>
  </si>
  <si>
    <t>30/06/2023 08:15:00</t>
  </si>
  <si>
    <t xml:space="preserve">Caracas 808, Buenos Aires, Argentina </t>
  </si>
  <si>
    <t>MENSAJERIA //REISSIG, INES MARIA</t>
  </si>
  <si>
    <t>30/06/2023 11:00:00</t>
  </si>
  <si>
    <t xml:space="preserve">Av. del Libertador 7208 </t>
  </si>
  <si>
    <t xml:space="preserve">Olleros 2344 </t>
  </si>
  <si>
    <t>SOLARI LUCHI</t>
  </si>
  <si>
    <t xml:space="preserve">JOSE A CABREBRA 5827 </t>
  </si>
  <si>
    <t>RECORRIDO</t>
  </si>
  <si>
    <t xml:space="preserve">PABLO MARTORELLA </t>
  </si>
  <si>
    <t>A3045</t>
  </si>
  <si>
    <t>18/06/2023 13:30:00</t>
  </si>
  <si>
    <t xml:space="preserve">Av. Hipólito Yrigoyen 2812,lanus Provincia de Buenos Aires </t>
  </si>
  <si>
    <t>MARIANA</t>
  </si>
  <si>
    <t>16/06/2023 09:00:00</t>
  </si>
  <si>
    <t>Blanco Encalada 2423, C1428DDM CABA, Argentina</t>
  </si>
  <si>
    <t>AV VICENTE LOPEZ 671 QUILMES provincia de buenos aires</t>
  </si>
  <si>
    <t>SEVERINI YANINA</t>
  </si>
  <si>
    <t>16/06/2023 07:15:00</t>
  </si>
  <si>
    <t>NOACCO EDUARDO</t>
  </si>
  <si>
    <t>21/06/2023 11:30:00</t>
  </si>
  <si>
    <t xml:space="preserve">CALLE 37 5474 BERAZATEGUI (Berazategui) </t>
  </si>
  <si>
    <t xml:space="preserve">FENOCCI NICOLAS </t>
  </si>
  <si>
    <t xml:space="preserve">EVA PERON 3382 </t>
  </si>
  <si>
    <t>16/06/2023 16:14:22</t>
  </si>
  <si>
    <t>MARTÍNEZ CARLOS Y NAVARRO GUSTAVO</t>
  </si>
  <si>
    <t>TOMAS DAVILA</t>
  </si>
  <si>
    <t xml:space="preserve">AV DONATO ALVAREZ 936 </t>
  </si>
  <si>
    <t>18/06/2023 07:55:00</t>
  </si>
  <si>
    <t>Cnel. Casacuberta 764, B1869 Gerli, Provincia de Buenos Aires, Argentina</t>
  </si>
  <si>
    <t xml:space="preserve">MENDOZA 1558 FLORENCIO VARELA  </t>
  </si>
  <si>
    <t>3 de Febrero 1141, San Isidro, Provincia de Buenos Aires</t>
  </si>
  <si>
    <t>GIMENEZ, SOFIA</t>
  </si>
  <si>
    <t>18/06/2023 16:15:00</t>
  </si>
  <si>
    <t xml:space="preserve">ARCE 215 </t>
  </si>
  <si>
    <t xml:space="preserve">viena 6667, </t>
  </si>
  <si>
    <t>BACARREZA RAMIREZ WENCESLAO</t>
  </si>
  <si>
    <t>21/06/2023 13:30:00</t>
  </si>
  <si>
    <t xml:space="preserve">VERON MARIA LORENA </t>
  </si>
  <si>
    <t>21/06/2023 09:47:13</t>
  </si>
  <si>
    <t xml:space="preserve">manuela pedraza 5189 </t>
  </si>
  <si>
    <t xml:space="preserve">Calle 47 686 - LA PLATA	 </t>
  </si>
  <si>
    <t>FERREYRA, MAGALI + COTO, JESICA + SANCHEZ OLGUIN, MARIA AGUSTINA</t>
  </si>
  <si>
    <t xml:space="preserve">DEFENSA 143	 </t>
  </si>
  <si>
    <t>GUREVITZ MARTA + GLASER ROSA + ARONZON ANA</t>
  </si>
  <si>
    <t xml:space="preserve">APOLINARIO FIGUEROA 730 </t>
  </si>
  <si>
    <t xml:space="preserve">Salcedo 2930 </t>
  </si>
  <si>
    <t>22/06/2023 08:45:00</t>
  </si>
  <si>
    <t xml:space="preserve">Av. Pedro Suárez 2553 , Luis Guillon, </t>
  </si>
  <si>
    <t xml:space="preserve">LACAR 3439 LAFERRERE </t>
  </si>
  <si>
    <t>BLASCO,JAVIER IGNACIO</t>
  </si>
  <si>
    <t xml:space="preserve">ugarte 1582 olivos  </t>
  </si>
  <si>
    <t xml:space="preserve">UGARTE 1582 OLIVOS  </t>
  </si>
  <si>
    <t>22/06/2023 12:58:27</t>
  </si>
  <si>
    <t xml:space="preserve">Pasteur 633 5TO  </t>
  </si>
  <si>
    <t>MENSAJERIA/CYNTHIA</t>
  </si>
  <si>
    <t xml:space="preserve">Dalmacio Vélez Sarsfield 351, Haedo, Provincia de Buenos Aires </t>
  </si>
  <si>
    <t>23/06/2023 12:00:17</t>
  </si>
  <si>
    <t>23/06/2023 11:22:58</t>
  </si>
  <si>
    <t xml:space="preserve">uriburu 650 </t>
  </si>
  <si>
    <t>FOLBERG CAROLINA + ROSENFELD BEATRIZ Y OLGA IRMA ALVAREZ</t>
  </si>
  <si>
    <t xml:space="preserve">CALLE 37 5474 BERAZATEGUI </t>
  </si>
  <si>
    <t>25/06/2023 05:15:00</t>
  </si>
  <si>
    <t>23/06/2023 16:53:16</t>
  </si>
  <si>
    <t xml:space="preserve">VIEL 300	 </t>
  </si>
  <si>
    <t xml:space="preserve">Calle 162 Nº 6454 , hudson provincia de buenos aires </t>
  </si>
  <si>
    <t>ARRIETA WALTER</t>
  </si>
  <si>
    <t>SLUPSKY RAQUEL + WEKSLER MONICA + WAJNGORT ROSA</t>
  </si>
  <si>
    <t xml:space="preserve">Inclan 4230    poner en camino </t>
  </si>
  <si>
    <t xml:space="preserve">JOSE MANUEL ESTRADA 866 AVELLANEDA </t>
  </si>
  <si>
    <t>MAQUIEIRA, JULIAN</t>
  </si>
  <si>
    <t xml:space="preserve">Avenida Juan Bautista Alberdi 2348, Buenos Aires, Argentina </t>
  </si>
  <si>
    <t>PABLO LAFOURCADE</t>
  </si>
  <si>
    <t>26/06/2023 06:50:00</t>
  </si>
  <si>
    <t xml:space="preserve">Avenida San Juan 1132, Buenos Aires, Argentina </t>
  </si>
  <si>
    <t>26/06/2023 09:22:30</t>
  </si>
  <si>
    <t xml:space="preserve">ALEM631 </t>
  </si>
  <si>
    <t xml:space="preserve"> Lafayette 1502, </t>
  </si>
  <si>
    <t>26/06/2023 11:30:00</t>
  </si>
  <si>
    <t xml:space="preserve">Avenida Lidoro J. Quinteros 1200 </t>
  </si>
  <si>
    <t>BAUZA VERONICA</t>
  </si>
  <si>
    <t>26/06/2023 14:30:00</t>
  </si>
  <si>
    <t xml:space="preserve">Avenida Dorrego 2520, </t>
  </si>
  <si>
    <t>BARIATI GONZALO</t>
  </si>
  <si>
    <t>27/06/2023 09:30:00</t>
  </si>
  <si>
    <t xml:space="preserve">Eduardo Madero 1180 </t>
  </si>
  <si>
    <t xml:space="preserve">AV LIBERTADOR 7202 </t>
  </si>
  <si>
    <t>FERRARI, MONICA / RAPOPORT, YAMILA/GALVANI, GUILLERMO</t>
  </si>
  <si>
    <t>27/06/2023 14:15:00</t>
  </si>
  <si>
    <t xml:space="preserve">CORRIENTES 701 </t>
  </si>
  <si>
    <t xml:space="preserve">GRIBOGLIO JORGE BASILIO </t>
  </si>
  <si>
    <t>27/06/2023 15:13:16</t>
  </si>
  <si>
    <t xml:space="preserve">ESTENISLAO DEL CAMPO 4271, EZPELETA PROVINICIA DE BUENOS AIRES </t>
  </si>
  <si>
    <t xml:space="preserve">ARTURO ILLIA 1027 AROGUE </t>
  </si>
  <si>
    <t>CANCRO FERNANDA</t>
  </si>
  <si>
    <t xml:space="preserve">MONROE 801 </t>
  </si>
  <si>
    <t>28/06/2023 15:35:40</t>
  </si>
  <si>
    <t xml:space="preserve">charlone 6472 jose leon suarez  </t>
  </si>
  <si>
    <t xml:space="preserve">MACHUCA JORGE SEBASTIAN </t>
  </si>
  <si>
    <t>CERRUTI, VALENTINA</t>
  </si>
  <si>
    <t>28/06/2023 18:30:00</t>
  </si>
  <si>
    <t xml:space="preserve">Av. Avellaneda 1148 </t>
  </si>
  <si>
    <t xml:space="preserve">José Bonifacio 275 </t>
  </si>
  <si>
    <t>ABELEDO MELINA /  AMORUSO GUILLERMO DAVID / FRANCIONE MARIA JOSE</t>
  </si>
  <si>
    <t>30/06/2023 09:00:00</t>
  </si>
  <si>
    <t xml:space="preserve">RP34, Luján, Provincia de Buenos Aires, Argentina </t>
  </si>
  <si>
    <t xml:space="preserve">León Ortiz de Rozas 3651 , B1824ENK Remedios de Escalada </t>
  </si>
  <si>
    <t>IZZO JUAN JOSE</t>
  </si>
  <si>
    <t>29/06/2023 09:30:00</t>
  </si>
  <si>
    <t>Francisco Portela 433, B1832 HXJ, Provincia de Buenos Aires</t>
  </si>
  <si>
    <t xml:space="preserve">PATRICIOS 450 bernal </t>
  </si>
  <si>
    <t>29/06/2023 07:20:00</t>
  </si>
  <si>
    <t xml:space="preserve">Av. Sáenz 1006 </t>
  </si>
  <si>
    <t>CARBONE, ALEJANDRA</t>
  </si>
  <si>
    <t xml:space="preserve">Monseñor Juan Chimento 710 , B1832JOP Lomas de Zamora </t>
  </si>
  <si>
    <t xml:space="preserve">General Manuel A. Rodríguez 2431, CNA, Buenos Aires, Argentina </t>
  </si>
  <si>
    <t>HUGO LUIS ALBERTO</t>
  </si>
  <si>
    <t>30/06/2023 16:30:00</t>
  </si>
  <si>
    <t xml:space="preserve">herrera 4940, jose c paz provincia de buenos aires (José C. Paz) </t>
  </si>
  <si>
    <t>A3050</t>
  </si>
  <si>
    <t xml:space="preserve">Capitán General Ramón Freire y Manuela Pedraza </t>
  </si>
  <si>
    <t>FLORIO, AGUSTINA MARIA S</t>
  </si>
  <si>
    <t>16/06/2023 08:45:00</t>
  </si>
  <si>
    <t xml:space="preserve">Godoy Cruz y Avenida Santa Fe </t>
  </si>
  <si>
    <t>RETOLA MATIAS</t>
  </si>
  <si>
    <t>16/06/2023 15:02:23</t>
  </si>
  <si>
    <t xml:space="preserve">Avda San Martin 2480 CASEROS (Caseros) </t>
  </si>
  <si>
    <t xml:space="preserve">av escalada 1319 </t>
  </si>
  <si>
    <t>19/06/2023 05:30:00</t>
  </si>
  <si>
    <t xml:space="preserve">Laboratorio ELEA, Avenida General Juan Gregorio Lemos </t>
  </si>
  <si>
    <t>17/06/2023 16:00:00</t>
  </si>
  <si>
    <t xml:space="preserve">Victor Hugo 2562, Villa Real </t>
  </si>
  <si>
    <t xml:space="preserve">Mascagni 2180, Hurlingham </t>
  </si>
  <si>
    <t>ROMINA GIMENEZ</t>
  </si>
  <si>
    <t>17/06/2023 06:30:00</t>
  </si>
  <si>
    <t xml:space="preserve">Carlos María de Alvear 2112 San Miguel (San Miguel (Buenos Aires)) </t>
  </si>
  <si>
    <t>PIANO PABLO</t>
  </si>
  <si>
    <t>Carlos María de Alvear 646, Muñiz, Provincia de Buenos Aires</t>
  </si>
  <si>
    <t xml:space="preserve">Carlos María de Alvear 2112 San Migue (San Miguel (Buenos Aires)) </t>
  </si>
  <si>
    <t xml:space="preserve">San Martín 3508  lomas del mirador  (Lomas del Mirador) </t>
  </si>
  <si>
    <t>19/06/2023 05:50:00</t>
  </si>
  <si>
    <t xml:space="preserve">Uruguay 146 Moreno Provincia de Buenos Aires </t>
  </si>
  <si>
    <t>ALBARRACIN, CARLOS PATRICIO</t>
  </si>
  <si>
    <t>19/06/2023 08:27:36</t>
  </si>
  <si>
    <t xml:space="preserve">Av. del Libertador 295 Merlo Provincia de Buenos Aires </t>
  </si>
  <si>
    <t xml:space="preserve">Avenida Colombres 136, Lomas de Zamora </t>
  </si>
  <si>
    <t>CEJAS, CONSTANZA BELÉN</t>
  </si>
  <si>
    <t>21/06/2023 10:11:58</t>
  </si>
  <si>
    <t xml:space="preserve">corrientes 6019 </t>
  </si>
  <si>
    <t xml:space="preserve">RAMIREZ CARMEN GRACIELA </t>
  </si>
  <si>
    <t>21/06/2023 09:00:28</t>
  </si>
  <si>
    <t>BRAVO,NAHUEL ALEJANDRO</t>
  </si>
  <si>
    <t>21/06/2023 12:31:34</t>
  </si>
  <si>
    <t xml:space="preserve">ibarrola 4845 isidro casanova  </t>
  </si>
  <si>
    <t xml:space="preserve">coronel francisco uzal 4235 olivos  </t>
  </si>
  <si>
    <t>GARCIA GONDA, ARIADNA</t>
  </si>
  <si>
    <t>22/06/2023 17:05:00</t>
  </si>
  <si>
    <t xml:space="preserve">av lope de vega 1172 </t>
  </si>
  <si>
    <t xml:space="preserve">ADD, Estanislao del Campo 1030, Florida Oeste </t>
  </si>
  <si>
    <t>LUCIA LOPEZ VIEJO</t>
  </si>
  <si>
    <t xml:space="preserve">Av. Gral. Juan Gregorio Lemos 2809 Los Polvorines  </t>
  </si>
  <si>
    <t xml:space="preserve">jose leon suarez 4053 lanus </t>
  </si>
  <si>
    <t xml:space="preserve">falucho 1520 grand bourg </t>
  </si>
  <si>
    <t>ORIS, NAHUEL NAZARIO</t>
  </si>
  <si>
    <t>22/06/2023 07:42:13</t>
  </si>
  <si>
    <t xml:space="preserve">angel de elia 1165 san miguel provincia de buenos aires </t>
  </si>
  <si>
    <t>MOLINA,JULIO EMILIANO</t>
  </si>
  <si>
    <t>22/06/2023 13:30:22</t>
  </si>
  <si>
    <t xml:space="preserve">BERISO 121 LOS TRONCOS DEL TALAR  </t>
  </si>
  <si>
    <t>Herrera 4940, José C. Paz, Provincia de Buenos Aires</t>
  </si>
  <si>
    <t>23/06/2023 07:30:00</t>
  </si>
  <si>
    <t xml:space="preserve">CAZADORES DE COQUIMBO 3461 MUNRO </t>
  </si>
  <si>
    <t>23/06/2023 09:32:57</t>
  </si>
  <si>
    <t xml:space="preserve">Herrera 4911, B1665 José C. Paz, Provincia de Buenos Aires (José C. Paz) </t>
  </si>
  <si>
    <t xml:space="preserve">LIBERTAD 310 ESCOBAR </t>
  </si>
  <si>
    <t xml:space="preserve">BARATO JONATAN / MENSAJERIA </t>
  </si>
  <si>
    <t>AVAYA ARGENTINA S.R.L.</t>
  </si>
  <si>
    <t>23/06/2023 10:36:26</t>
  </si>
  <si>
    <t xml:space="preserve">LAUTARO 172 </t>
  </si>
  <si>
    <t xml:space="preserve">ESPINOSA 1919 6PISO  </t>
  </si>
  <si>
    <t>MENSAJERIA//MARINA FERNANDEZ</t>
  </si>
  <si>
    <t>23/06/2023 14:12:41</t>
  </si>
  <si>
    <t xml:space="preserve">Juana Manso 205 7PISO  </t>
  </si>
  <si>
    <t xml:space="preserve">ALPATACAL 2398, MERLO PROVINCIA DE BUENOS AIRES </t>
  </si>
  <si>
    <t xml:space="preserve">Azcuénaga 870 </t>
  </si>
  <si>
    <t xml:space="preserve"> MENSAJERÍA</t>
  </si>
  <si>
    <t>23/06/2023 16:51:44</t>
  </si>
  <si>
    <t xml:space="preserve">Lautaro 369 </t>
  </si>
  <si>
    <t xml:space="preserve"> FRAY JUSTO SARMIENTO 1599, vicente lopez provincia de buenos aires </t>
  </si>
  <si>
    <t>DOWDALL, SILVIA</t>
  </si>
  <si>
    <t>25/06/2023 15:30:00</t>
  </si>
  <si>
    <t xml:space="preserve">HTL HILTON PILAR </t>
  </si>
  <si>
    <t>RAMIREZ ANGEL</t>
  </si>
  <si>
    <t>26/06/2023 08:51:01</t>
  </si>
  <si>
    <t xml:space="preserve">av perito moreno y amancio alcorta </t>
  </si>
  <si>
    <t xml:space="preserve">Avenida Rivadavia 6802 </t>
  </si>
  <si>
    <t>GERMAN</t>
  </si>
  <si>
    <t>26/06/2023 10:15:00</t>
  </si>
  <si>
    <t xml:space="preserve">RIVADAVIA 11150 </t>
  </si>
  <si>
    <t xml:space="preserve">Amenábar 2322 </t>
  </si>
  <si>
    <t>LACANETTE, CLARISA</t>
  </si>
  <si>
    <t>27/06/2023 06:50:00</t>
  </si>
  <si>
    <t>Lima 1261</t>
  </si>
  <si>
    <t xml:space="preserve">cazadores de coquimbo 3461 munro	 </t>
  </si>
  <si>
    <t>27/06/2023 09:53:38</t>
  </si>
  <si>
    <t xml:space="preserve">Guillermo Marconi 4631 Munro </t>
  </si>
  <si>
    <t xml:space="preserve">CONGREGADO EMANUEL ALEJANDRO </t>
  </si>
  <si>
    <t xml:space="preserve"> Av. Monroe 3993 </t>
  </si>
  <si>
    <t>BARUJ RAQUEL Y FERNANDEZ E. GABRIELA</t>
  </si>
  <si>
    <t xml:space="preserve">Mendoza 4545 1°A </t>
  </si>
  <si>
    <t xml:space="preserve">Ingeniero Eifel 4180, Area de Promoción El Triángulo </t>
  </si>
  <si>
    <t xml:space="preserve">ARREGUI 4040 </t>
  </si>
  <si>
    <t>BOGGINI, GISELLE</t>
  </si>
  <si>
    <t>29/06/2023 06:15:00</t>
  </si>
  <si>
    <t xml:space="preserve">AVALOS 2175  </t>
  </si>
  <si>
    <t>TORRIELLI MALVINA</t>
  </si>
  <si>
    <t xml:space="preserve">av f de la cruz 3685 </t>
  </si>
  <si>
    <t>28/06/2023 12:00:00</t>
  </si>
  <si>
    <t xml:space="preserve">Avenida Santa Fe 796 </t>
  </si>
  <si>
    <t>PERUCCHI ANDRES</t>
  </si>
  <si>
    <t>29/06/2023 11:00:00</t>
  </si>
  <si>
    <t xml:space="preserve">ACCESO A AEROPARQUE, BUENOS AIRES, ARGENTINA </t>
  </si>
  <si>
    <t>29/06/2023 11:55:01</t>
  </si>
  <si>
    <t xml:space="preserve">José Barros Pazos 6562 Villa Riachuelo  </t>
  </si>
  <si>
    <t>29/06/2023 15:00:00</t>
  </si>
  <si>
    <t xml:space="preserve">Campana 4658 </t>
  </si>
  <si>
    <t xml:space="preserve">nueva york 3558 </t>
  </si>
  <si>
    <t>KOSORSKY CATALINA + BARUJ RAQUEL Y FERNANDEZ GABRIELA</t>
  </si>
  <si>
    <t xml:space="preserve">Av. Congreso 5627 </t>
  </si>
  <si>
    <t>ERCOLANO, CHRISTIAN GABRIEL</t>
  </si>
  <si>
    <t>30/06/2023 07:00:00</t>
  </si>
  <si>
    <t xml:space="preserve">patricios 3348 lujan prov </t>
  </si>
  <si>
    <t>MIROGLIO FRANCO EMILIANO</t>
  </si>
  <si>
    <t>30/06/2023 06:00:00</t>
  </si>
  <si>
    <t xml:space="preserve">moreno 1360 lujan prov </t>
  </si>
  <si>
    <t>30/06/2023 10:07:37</t>
  </si>
  <si>
    <t xml:space="preserve">COSQUIN 2699 </t>
  </si>
  <si>
    <t>BALESTENA DANIEL DARIO</t>
  </si>
  <si>
    <t>30/06/2023 13:00:00</t>
  </si>
  <si>
    <t xml:space="preserve">viamonte 1742 </t>
  </si>
  <si>
    <t>VICENTE,CRISTIAN OSCAR</t>
  </si>
  <si>
    <t>30/06/2023 13:00:35</t>
  </si>
  <si>
    <t xml:space="preserve">san martin 945 MANUEL ALBERTI </t>
  </si>
  <si>
    <t xml:space="preserve">TIGRE BLANDENGUES 768 </t>
  </si>
  <si>
    <t>CARABAJAL,GUSTAVO NICOLAS</t>
  </si>
  <si>
    <t>30/06/2023 15:05:17</t>
  </si>
  <si>
    <t>MARTINEZ + ALEGRE</t>
  </si>
  <si>
    <t>A3051</t>
  </si>
  <si>
    <t>16/06/2023 05:20:00</t>
  </si>
  <si>
    <t xml:space="preserve">LIMA Y GARAY </t>
  </si>
  <si>
    <t>18/06/2023 15:10:00</t>
  </si>
  <si>
    <t>SUANES,CRISTIAN EZEQUIEL</t>
  </si>
  <si>
    <t>16/06/2023 08:48:45</t>
  </si>
  <si>
    <t xml:space="preserve">avellaneda 21 </t>
  </si>
  <si>
    <t>16/06/2023 06:30:00</t>
  </si>
  <si>
    <t>ROSENFELD BEATRIZ + OLGA IRMA ALVAREZ + BERLINERBLAU ANA</t>
  </si>
  <si>
    <t xml:space="preserve">ENSENADA 496 1º </t>
  </si>
  <si>
    <t xml:space="preserve">suipacha 268 </t>
  </si>
  <si>
    <t xml:space="preserve">DOUGLAS VARGAS </t>
  </si>
  <si>
    <t>BOSTON COMPAÑIA ARGENTINA DE S</t>
  </si>
  <si>
    <t>16/06/2023 10:16:42</t>
  </si>
  <si>
    <t>Suipacha 255, C1009 CABA, Argentina</t>
  </si>
  <si>
    <t xml:space="preserve">mansilla 2857 </t>
  </si>
  <si>
    <t>TRUDEN,DIANA LUCIA</t>
  </si>
  <si>
    <t>16/06/2023 13:23:11</t>
  </si>
  <si>
    <t xml:space="preserve">Juana Azurduy 1367 LAVALLOL </t>
  </si>
  <si>
    <t>DIAZ AGUSTÍN</t>
  </si>
  <si>
    <t xml:space="preserve">San Lorenzo 3419 LANUS (Lanús) </t>
  </si>
  <si>
    <t>HERRERA ELISA</t>
  </si>
  <si>
    <t>20/06/2023 09:00:00</t>
  </si>
  <si>
    <t xml:space="preserve">Sierra de Velazco 428 Barrio 9 de Abril (Monte Grande) </t>
  </si>
  <si>
    <t xml:space="preserve">Pedro Goyena 87 PB 1 La Tablada Provincia de Buenos Aires </t>
  </si>
  <si>
    <t xml:space="preserve">Ensenada 496    1* A </t>
  </si>
  <si>
    <t xml:space="preserve">MIRO 862 </t>
  </si>
  <si>
    <t>GRACIELA DELGADO</t>
  </si>
  <si>
    <t>18/06/2023 08:20:00</t>
  </si>
  <si>
    <t>AU Tte. Gral. Pablo Riccheri, B1802 Ezeiza, Provincia de Buenos Aires, Argentina</t>
  </si>
  <si>
    <t xml:space="preserve">aeropuerto de ezeiza </t>
  </si>
  <si>
    <t>JAIT, DAMIAN MARIANO</t>
  </si>
  <si>
    <t>18/06/2023 09:45:00</t>
  </si>
  <si>
    <t xml:space="preserve">ANIBAL TROILO 962 </t>
  </si>
  <si>
    <t xml:space="preserve">Tiglio 433 ADROGUE (Adrogué) </t>
  </si>
  <si>
    <t xml:space="preserve">CORONEL RAMON </t>
  </si>
  <si>
    <t xml:space="preserve">LERMA 38 </t>
  </si>
  <si>
    <t xml:space="preserve">GIBRALTAR 5330 </t>
  </si>
  <si>
    <t>IVAN</t>
  </si>
  <si>
    <t>19/06/2023 13:19:51</t>
  </si>
  <si>
    <t>Nicolás Granada 3623, B1712ECQ Castelar, Provincia de Buenos Aires, Argentina</t>
  </si>
  <si>
    <t xml:space="preserve">AKD, Temperley, Provincia de Buenos Aires, Argentina </t>
  </si>
  <si>
    <t>20/06/2023 06:20:00</t>
  </si>
  <si>
    <t xml:space="preserve">Avenida San Juan 1132, Constitución </t>
  </si>
  <si>
    <t>21/06/2023 08:45:16</t>
  </si>
  <si>
    <t>MOAS, RENATA VANINA Y GOMEZ LOMBARDI, CLARA</t>
  </si>
  <si>
    <t xml:space="preserve">burela 2273 </t>
  </si>
  <si>
    <t xml:space="preserve">GARCIA ARTURO </t>
  </si>
  <si>
    <t>21/06/2023 17:00:00</t>
  </si>
  <si>
    <t xml:space="preserve">Altolaguirre 3138 </t>
  </si>
  <si>
    <t xml:space="preserve">Catamarca 4130 Villa Ballester </t>
  </si>
  <si>
    <t>PESO PABLO</t>
  </si>
  <si>
    <t xml:space="preserve">CORRIENTES 800 </t>
  </si>
  <si>
    <t>PESO PABLO FERNANDO</t>
  </si>
  <si>
    <t xml:space="preserve">alvarado 2312 </t>
  </si>
  <si>
    <t xml:space="preserve">VACA VALERIA </t>
  </si>
  <si>
    <t xml:space="preserve">marconi 5466 munro </t>
  </si>
  <si>
    <t>22/06/2023 10:30:00</t>
  </si>
  <si>
    <t xml:space="preserve">URIARTE 2250 </t>
  </si>
  <si>
    <t>22/06/2023 12:00:00</t>
  </si>
  <si>
    <t xml:space="preserve">JOSE PEDRO VARELA 5436 </t>
  </si>
  <si>
    <t xml:space="preserve">THOMKINSON 2054 BECCAR  </t>
  </si>
  <si>
    <t xml:space="preserve">CASATTI NELSON ARIEL </t>
  </si>
  <si>
    <t>22/06/2023 13:20:38</t>
  </si>
  <si>
    <t xml:space="preserve">arribenios y olazabal </t>
  </si>
  <si>
    <t>LEONE, MARÍA FLORENCIA</t>
  </si>
  <si>
    <t xml:space="preserve">Av. Bartolomé Mitre 4411 villa dominico  </t>
  </si>
  <si>
    <t>CORDERO JOSEFINA</t>
  </si>
  <si>
    <t>23/06/2023 14:35:00</t>
  </si>
  <si>
    <t xml:space="preserve">HTL DAZZLER POLO </t>
  </si>
  <si>
    <t>23/06/2023 12:30:00</t>
  </si>
  <si>
    <t xml:space="preserve">La Rioja 1066  San José </t>
  </si>
  <si>
    <t>CESPEDES,JORGE LUIS</t>
  </si>
  <si>
    <t>23/06/2023 15:23:04</t>
  </si>
  <si>
    <t xml:space="preserve">Reconquista 242, Don Torcuato, Provincia de Buenos Aires </t>
  </si>
  <si>
    <t xml:space="preserve">Arcos 3187, </t>
  </si>
  <si>
    <t>DEL BOCA VERONICA</t>
  </si>
  <si>
    <t xml:space="preserve">Aeroparque Internacional Jorge Newbery (AEP), Avenida Costanera Rafael Obligado, Buenos Aires, Argentina </t>
  </si>
  <si>
    <t>Plaza de los Virreyes</t>
  </si>
  <si>
    <t>27/06/2023 08:20:00</t>
  </si>
  <si>
    <t>SERVICIO DE MESAJERIA ELEA</t>
  </si>
  <si>
    <t>23/06/2023 19:00:00</t>
  </si>
  <si>
    <t xml:space="preserve">Córdoba 2953, Martínez, Provincia de Buenos Aires, Argentina </t>
  </si>
  <si>
    <t xml:space="preserve">Mitre 3025  El Jagüel provincia de buenos aires              </t>
  </si>
  <si>
    <t xml:space="preserve">Thompson 515, </t>
  </si>
  <si>
    <t>PELAEZ, MARCELO ALEJANDRO</t>
  </si>
  <si>
    <t>24/06/2023 07:30:00</t>
  </si>
  <si>
    <t xml:space="preserve">Aeroparque  </t>
  </si>
  <si>
    <t xml:space="preserve">TOMASELLI JORGE MIGUEL </t>
  </si>
  <si>
    <t>24/06/2023 12:02:15</t>
  </si>
  <si>
    <t xml:space="preserve">machain 820 gonzalez catan  </t>
  </si>
  <si>
    <t xml:space="preserve">Giribone 3128  </t>
  </si>
  <si>
    <t xml:space="preserve">PATRONELLI, LEANDRO </t>
  </si>
  <si>
    <t>26/06/2023 05:20:00</t>
  </si>
  <si>
    <t xml:space="preserve">Potosí 3977, Buenos Aires, Argentina </t>
  </si>
  <si>
    <t xml:space="preserve">Av. San Juan 1170, Buenos Aires, Argentina </t>
  </si>
  <si>
    <t>28/06/2023 17:00:00</t>
  </si>
  <si>
    <t xml:space="preserve">Colombres 739 </t>
  </si>
  <si>
    <t>27/06/2023 06:30:00</t>
  </si>
  <si>
    <t xml:space="preserve">Olga Cossettini 1660 </t>
  </si>
  <si>
    <t>GONZALEZ ROUCO, NURIA</t>
  </si>
  <si>
    <t>27/06/2023 13:15:00</t>
  </si>
  <si>
    <t>Con recorrido y disponibilidad hasta las 21 hs</t>
  </si>
  <si>
    <t xml:space="preserve">HTL CASASUR PALERMO </t>
  </si>
  <si>
    <t>NICOSIA GUSTAVO</t>
  </si>
  <si>
    <t xml:space="preserve">AV COLOMBIA, 4300 </t>
  </si>
  <si>
    <t xml:space="preserve">JORGE NEWBERY 1820 3*B  </t>
  </si>
  <si>
    <t>RODRIGUEZ IRENE</t>
  </si>
  <si>
    <t>28/06/2023 08:40:00</t>
  </si>
  <si>
    <t xml:space="preserve">LIBERTADOR 350	V. LOPEZ	 </t>
  </si>
  <si>
    <t>28/06/2023 06:30:00</t>
  </si>
  <si>
    <t>28/06/2023 10:00:00</t>
  </si>
  <si>
    <t xml:space="preserve">Avenida Avellaneda 1601 </t>
  </si>
  <si>
    <t>BERTOLA CAROLINA</t>
  </si>
  <si>
    <t xml:space="preserve">Lima 1007 </t>
  </si>
  <si>
    <t>SONATO</t>
  </si>
  <si>
    <t xml:space="preserve">Bolívar 160 </t>
  </si>
  <si>
    <t>SORACCO CARLOS Y AYALA CIRILO JAVIER</t>
  </si>
  <si>
    <t>29/06/2023 10:30:00</t>
  </si>
  <si>
    <t xml:space="preserve">Tucumán 1561 </t>
  </si>
  <si>
    <t>29/06/2023 11:41:10</t>
  </si>
  <si>
    <t>29/06/2023 06:50:00</t>
  </si>
  <si>
    <t>30/06/2023 07:40:00</t>
  </si>
  <si>
    <t xml:space="preserve">Lima 1261,  </t>
  </si>
  <si>
    <t xml:space="preserve">Valentín Vergara 1357 Banfield </t>
  </si>
  <si>
    <t>29/06/2023 14:40:00</t>
  </si>
  <si>
    <t xml:space="preserve">Alpatacal 3325 SANTOS LUGARES </t>
  </si>
  <si>
    <t>GUZMAN RODRIGO,CHOQUE LUIS,JUAREZ VICTOR</t>
  </si>
  <si>
    <t>30/06/2023 17:00:00</t>
  </si>
  <si>
    <t xml:space="preserve">Aeropuerto Aeroparque Jorge Newbery </t>
  </si>
  <si>
    <t>30/06/2023 10:15:30</t>
  </si>
  <si>
    <t xml:space="preserve">TRF Belén de Escobar, Provincia de Buenos Aires </t>
  </si>
  <si>
    <t>30/06/2023 10:49:00</t>
  </si>
  <si>
    <t xml:space="preserve">MARCONI 3779 ISIDRO CASANOVA </t>
  </si>
  <si>
    <t>CARDOZO + LOPEZ</t>
  </si>
  <si>
    <t>A3053</t>
  </si>
  <si>
    <t>16/06/2023 05:15:00</t>
  </si>
  <si>
    <t xml:space="preserve">Avenida Juan Bautista Alberdi 2348, </t>
  </si>
  <si>
    <t>16/06/2023 06:50:00</t>
  </si>
  <si>
    <t>BAUTISTA LUIS ALFREDO</t>
  </si>
  <si>
    <t>16/06/2023 11:51:25</t>
  </si>
  <si>
    <t xml:space="preserve">luisito cuter y castañares </t>
  </si>
  <si>
    <t xml:space="preserve">alberti 1665 </t>
  </si>
  <si>
    <t>CHESNIK,JUAN CARLOS MARCELO</t>
  </si>
  <si>
    <t>16/06/2023 14:00:00</t>
  </si>
  <si>
    <t>GUTMAN ANA + GLASER ROSA + ROSEMBERG IRMA</t>
  </si>
  <si>
    <t xml:space="preserve">JUAN AGUSTIN GARCIA 2444 6° A </t>
  </si>
  <si>
    <t xml:space="preserve">Pedernera 50 </t>
  </si>
  <si>
    <t xml:space="preserve">JOAQUIN </t>
  </si>
  <si>
    <t xml:space="preserve">Rincón 701, Don Torcuato, Provincia de Buenos Aires, Argentina </t>
  </si>
  <si>
    <t>MAYORGA RODRIGO</t>
  </si>
  <si>
    <t xml:space="preserve">Los Nogales 1526, Tapiales, Provincia de Buenos Aires	 </t>
  </si>
  <si>
    <t xml:space="preserve">Piedras 1049 </t>
  </si>
  <si>
    <t>NEMESIO GONZALO Y CORDOBA RAMON</t>
  </si>
  <si>
    <t xml:space="preserve">jose hernandez 1614 bosques provincia de buenos aires </t>
  </si>
  <si>
    <t>20/06/2023 05:30:00</t>
  </si>
  <si>
    <t xml:space="preserve">Tilcara 754 EL JAGUEL </t>
  </si>
  <si>
    <t>MARAÑON NELSON</t>
  </si>
  <si>
    <t xml:space="preserve">Santiago del Estero 1058, Gerli, (Gerli) </t>
  </si>
  <si>
    <t>FERRARI, JOSE MARTIN</t>
  </si>
  <si>
    <t>18/06/2023 16:20:00</t>
  </si>
  <si>
    <t>18/06/2023 07:45:00</t>
  </si>
  <si>
    <t>Av. Congreso 2184, C1428BVF CABA, Argentina</t>
  </si>
  <si>
    <t xml:space="preserve">AV MONROE 814 </t>
  </si>
  <si>
    <t xml:space="preserve">Francisco Acuña de Figueroa 1485, </t>
  </si>
  <si>
    <t xml:space="preserve">Griveo 2746, </t>
  </si>
  <si>
    <t>GHIELMETTI, CHRISTIAN SERGIO</t>
  </si>
  <si>
    <t>18/06/2023 18:30:00</t>
  </si>
  <si>
    <t xml:space="preserve">MALABIA 2208 </t>
  </si>
  <si>
    <t xml:space="preserve">OLIVEIRA MARCELO </t>
  </si>
  <si>
    <t>LOG-IN MERCOSUR SRL</t>
  </si>
  <si>
    <t>19/06/2023 15:30:00</t>
  </si>
  <si>
    <t xml:space="preserve">José Murías 754, Haedo,  </t>
  </si>
  <si>
    <t>FIORELLI, ROMINA VALERIA</t>
  </si>
  <si>
    <t>20/06/2023 07:00:00</t>
  </si>
  <si>
    <t>21/06/2023 07:40:00</t>
  </si>
  <si>
    <t xml:space="preserve">Oliden 614 </t>
  </si>
  <si>
    <t>JONATHAN RODRIGUWZ</t>
  </si>
  <si>
    <t>21/06/2023 05:30:00</t>
  </si>
  <si>
    <t>21/06/2023 06:00:00</t>
  </si>
  <si>
    <t>VERONICA ALEJANDRA DE LA CRUZ</t>
  </si>
  <si>
    <t>21/06/2023 12:03:49</t>
  </si>
  <si>
    <t xml:space="preserve">fragueiro 670 </t>
  </si>
  <si>
    <t>TOLEDO MARTIN / LOPEZ SABRINA / RODRIGUEZ M</t>
  </si>
  <si>
    <t>22/06/2023 06:00:00</t>
  </si>
  <si>
    <t xml:space="preserve">lafayate 1502 </t>
  </si>
  <si>
    <t xml:space="preserve">soler 5235 pablo nogues </t>
  </si>
  <si>
    <t>PERALTA ANDRES MARTIN GERMAN</t>
  </si>
  <si>
    <t>22/06/2023 13:23:55</t>
  </si>
  <si>
    <t xml:space="preserve">AV. DEL LIBERTADOR 5278 </t>
  </si>
  <si>
    <t>DEBORA</t>
  </si>
  <si>
    <t>23/06/2023 17:30:00</t>
  </si>
  <si>
    <t>23/06/2023 06:45:00</t>
  </si>
  <si>
    <t>23/06/2023 11:35:55</t>
  </si>
  <si>
    <t>ROSENFELD BEATRIZ Y OLGA IRMA ALVAREZ</t>
  </si>
  <si>
    <t>23/06/2023 11:00:00</t>
  </si>
  <si>
    <t>24/06/2023 15:00:00</t>
  </si>
  <si>
    <t xml:space="preserve">Víctor Hugo 2562, Villa Real </t>
  </si>
  <si>
    <t>Pedro Echagüe 1305, Mariano Acosta, Buenos Aires Province, Argentina</t>
  </si>
  <si>
    <t>ACOSTA JOSE</t>
  </si>
  <si>
    <t>Av. Gral. Juan Gregorio Lemos 2809, B1613 Los Polvorines</t>
  </si>
  <si>
    <t xml:space="preserve">Castañares 3222  </t>
  </si>
  <si>
    <t xml:space="preserve"> MARTÍNEZ CARLOS</t>
  </si>
  <si>
    <t>Constitución, Buenos Aires, Argentina</t>
  </si>
  <si>
    <t>D'ANDREA, DANIEL MARIO</t>
  </si>
  <si>
    <t xml:space="preserve">Av. Segurola 1776 </t>
  </si>
  <si>
    <t>LOPEZ ROQUE</t>
  </si>
  <si>
    <t xml:space="preserve">cruz y pola </t>
  </si>
  <si>
    <t>28/06/2023 05:30:00</t>
  </si>
  <si>
    <t xml:space="preserve">Carlos Gardel 64 burzaco provincia de buenos aires </t>
  </si>
  <si>
    <t>CORONEL RAMÓN</t>
  </si>
  <si>
    <t xml:space="preserve">Tiglio 433  Adrogué </t>
  </si>
  <si>
    <t xml:space="preserve">Doctor Emilio Ravignani 1344 </t>
  </si>
  <si>
    <t>ORLANDI, GUIDO</t>
  </si>
  <si>
    <t xml:space="preserve">J. Ingenieros y Cnel. Manuel Rosetti , Olivos, Provincia de Buenos Aires </t>
  </si>
  <si>
    <t xml:space="preserve">Azul 882 </t>
  </si>
  <si>
    <t>CACACE NOLASCO PAOLA ANDREA</t>
  </si>
  <si>
    <t>26/06/2023 06:20:00</t>
  </si>
  <si>
    <t xml:space="preserve">Aeropuerto Internacional Ezeiza, Autopista Teniente General Pablo Riccheri, Ezeiza, Provincia de Buenos Aires, </t>
  </si>
  <si>
    <t xml:space="preserve">av larrazabal 2534 </t>
  </si>
  <si>
    <t xml:space="preserve">MARCONI 4631 MUNRO </t>
  </si>
  <si>
    <t>ALVAREZ CECILIA / MENSAJERIA</t>
  </si>
  <si>
    <t>26/06/2023 11:03:28</t>
  </si>
  <si>
    <t xml:space="preserve">EL INDIO 2287 VILLA ADELINA  </t>
  </si>
  <si>
    <t>FELIU EDUARDO</t>
  </si>
  <si>
    <t xml:space="preserve">SUIPACHA 268 </t>
  </si>
  <si>
    <t>28/06/2023 07:00:00</t>
  </si>
  <si>
    <t xml:space="preserve">Comuna 4 Beazley 3735 </t>
  </si>
  <si>
    <t xml:space="preserve">viamonte 2560 </t>
  </si>
  <si>
    <t>ESTACIO GUTIERREZ ROGELIO</t>
  </si>
  <si>
    <t>27/06/2023 10:29:03</t>
  </si>
  <si>
    <t xml:space="preserve">martin de gainza 1085 </t>
  </si>
  <si>
    <t>GARCIA,MARCELO RAMON</t>
  </si>
  <si>
    <t>27/06/2023 11:55:37</t>
  </si>
  <si>
    <t xml:space="preserve">ARENA 1769 MORON  (Morón (Buenos Aires)) </t>
  </si>
  <si>
    <t>27/06/2023 14:30:00</t>
  </si>
  <si>
    <t>Pedernera 586, B1832HFL Lomas de Zamora, Provincia de Buenos Aires, Argentina</t>
  </si>
  <si>
    <t>28/06/2023 09:10:42</t>
  </si>
  <si>
    <t xml:space="preserve">Agüero 1785,  </t>
  </si>
  <si>
    <t>29/06/2023 14:17:44</t>
  </si>
  <si>
    <t xml:space="preserve"> Av. Lacarra Av. Riestra </t>
  </si>
  <si>
    <t>RAMIREZ SANDRA</t>
  </si>
  <si>
    <t>29/06/2023 06:48:01</t>
  </si>
  <si>
    <t xml:space="preserve">Av. Maipú 885, Vicente López </t>
  </si>
  <si>
    <t xml:space="preserve">Céspedes 3456 </t>
  </si>
  <si>
    <t>CAPUTO, MIRIAM SOLEDAD</t>
  </si>
  <si>
    <t>29/06/2023 07:52:27</t>
  </si>
  <si>
    <t xml:space="preserve">Tomás A. Le Bretón 4727 </t>
  </si>
  <si>
    <t>29/06/2023 09:10:00</t>
  </si>
  <si>
    <t xml:space="preserve">Aimé Painé 1130 </t>
  </si>
  <si>
    <t xml:space="preserve">GARAY 650 </t>
  </si>
  <si>
    <t>TASSARA, MARCELO ADRIAN</t>
  </si>
  <si>
    <t>29/06/2023 11:45:00</t>
  </si>
  <si>
    <t xml:space="preserve">AV CASEROS 3563 </t>
  </si>
  <si>
    <t>LAVEZZI FLORENCIA</t>
  </si>
  <si>
    <t>29/06/2023 13:00:04</t>
  </si>
  <si>
    <t xml:space="preserve">BAIGORRIA 3057 </t>
  </si>
  <si>
    <t xml:space="preserve">Juan Bautista Alberdi 1880 </t>
  </si>
  <si>
    <t>30/06/2023 07:20:00</t>
  </si>
  <si>
    <t xml:space="preserve">HTL ABASTO </t>
  </si>
  <si>
    <t>GIMENEZ JOSE RICARDO</t>
  </si>
  <si>
    <t>30/06/2023 06:15:00</t>
  </si>
  <si>
    <t xml:space="preserve">URQUIZA, 609 </t>
  </si>
  <si>
    <t xml:space="preserve">Rodriguez Britos 950 BANFIELD </t>
  </si>
  <si>
    <t>PABLO PROTOPAPA</t>
  </si>
  <si>
    <t>30/06/2023 04:30:00</t>
  </si>
  <si>
    <t xml:space="preserve">Av Castañares 3222 </t>
  </si>
  <si>
    <t>30/06/2023 11:58:59</t>
  </si>
  <si>
    <t xml:space="preserve">cruz 6045 </t>
  </si>
  <si>
    <t xml:space="preserve">manuel porcel de peralta 695 </t>
  </si>
  <si>
    <t>LLORENTE ROBERTO ARIEL</t>
  </si>
  <si>
    <t xml:space="preserve">alem 631 </t>
  </si>
  <si>
    <t xml:space="preserve">MARTINEZ JUAN CARLOS </t>
  </si>
  <si>
    <t>30/06/2023 10:18:07</t>
  </si>
  <si>
    <t xml:space="preserve">eva peron 6504 </t>
  </si>
  <si>
    <t xml:space="preserve">PATAGONES 2550 </t>
  </si>
  <si>
    <t>CHAMBI CALISAYA, FABIAN ERIK</t>
  </si>
  <si>
    <t>30/06/2023 11:20:00</t>
  </si>
  <si>
    <t xml:space="preserve">BELGRANO 402 </t>
  </si>
  <si>
    <t>30/06/2023 13:17:57</t>
  </si>
  <si>
    <t>MOLINA SERGIO DANIEL</t>
  </si>
  <si>
    <t>30/06/2023 14:09:32</t>
  </si>
  <si>
    <t xml:space="preserve">los jazmines 2539 maquinista savio  </t>
  </si>
  <si>
    <t>A3055</t>
  </si>
  <si>
    <t>16/06/2023 07:40:00</t>
  </si>
  <si>
    <t xml:space="preserve">Gutiérrez 2308, Villa Maipú </t>
  </si>
  <si>
    <t xml:space="preserve">SAYAGO SEBASTIAN </t>
  </si>
  <si>
    <t>16/06/2023 05:45:00</t>
  </si>
  <si>
    <t>SLUPSKY RAQUEL + GERSCOVITZ DIANA + OSONVSKI RAQUEL</t>
  </si>
  <si>
    <t xml:space="preserve">INCLAN 4230 19º R </t>
  </si>
  <si>
    <t>16/06/2023 11:00:00</t>
  </si>
  <si>
    <t>DE,LA CRUZ ALEJANDRA VERO</t>
  </si>
  <si>
    <t>16/06/2023 11:37:05</t>
  </si>
  <si>
    <t xml:space="preserve">el jume y cachi ciudad evita  </t>
  </si>
  <si>
    <t xml:space="preserve">PILECI CRISTIAN </t>
  </si>
  <si>
    <t>CHAVEZ GONZALO</t>
  </si>
  <si>
    <t>MONTIEL 2209</t>
  </si>
  <si>
    <t xml:space="preserve">Juana Azurduy 1367  Llavallol </t>
  </si>
  <si>
    <t>Costa Rica 329 VILLA MADERO</t>
  </si>
  <si>
    <t>17/06/2023 12:15:00</t>
  </si>
  <si>
    <t>Luis Dávila 195 (esq Juana Azurduy) Llavallol Prov Buenos Aires</t>
  </si>
  <si>
    <t>BERNARDELLI DANIEL</t>
  </si>
  <si>
    <t xml:space="preserve">Dávila 195 esq. Azurduy  Llavallol </t>
  </si>
  <si>
    <t xml:space="preserve">Carlos Gardel 64 . Monteverde  Burzaco </t>
  </si>
  <si>
    <t xml:space="preserve">Melvine Jones 1592 2do D  Quilmes </t>
  </si>
  <si>
    <t>VIÑAVEYA DANIEL</t>
  </si>
  <si>
    <t xml:space="preserve">Jose Mármol 744 EL JAGUEL </t>
  </si>
  <si>
    <t>NUÑEZ CRISTIAN</t>
  </si>
  <si>
    <t xml:space="preserve">AEROPUERTO EZEIZA </t>
  </si>
  <si>
    <t>ADRIAN MARTINEZ</t>
  </si>
  <si>
    <t>MERCADOPAGO PORTEÑO</t>
  </si>
  <si>
    <t>20/06/2023 07:30:00</t>
  </si>
  <si>
    <t xml:space="preserve">Avenida Crámer 2280, </t>
  </si>
  <si>
    <t>GROSMAN, MARIANO DANIEL</t>
  </si>
  <si>
    <t>20/06/2023 06:30:00</t>
  </si>
  <si>
    <t xml:space="preserve">Club Atlético Boca Juniors - Predio Ezeiza,  1425 Capital Federal </t>
  </si>
  <si>
    <t xml:space="preserve">Fitz Roy 2467 </t>
  </si>
  <si>
    <t xml:space="preserve">HIPOLITO IRIGOYEN 2812 LANUS PROVINCIA DE BUENOS AIRES </t>
  </si>
  <si>
    <t xml:space="preserve">Comisionado José Indart 2774, B1754FIV San Justo, Provincia de Buenos Aires, Argentina </t>
  </si>
  <si>
    <t>ADUARDO DIAZ</t>
  </si>
  <si>
    <t>21/06/2023 06:20:00</t>
  </si>
  <si>
    <t xml:space="preserve">Pres. Arturo Illia 1027 adrogue </t>
  </si>
  <si>
    <t xml:space="preserve">monroe 801 </t>
  </si>
  <si>
    <t xml:space="preserve">CENDRA FEDERICO </t>
  </si>
  <si>
    <t>21/06/2023 12:39:08</t>
  </si>
  <si>
    <t xml:space="preserve">Av. Forest 1274,  </t>
  </si>
  <si>
    <t>PAVESI FEDERICO</t>
  </si>
  <si>
    <t xml:space="preserve">Portela 2836, Villa Soldati, </t>
  </si>
  <si>
    <t>ruta 21 y estanislao del campo gregorio de laferre</t>
  </si>
  <si>
    <t>22/06/2023 06:50:00</t>
  </si>
  <si>
    <t xml:space="preserve">JONTE 4346 </t>
  </si>
  <si>
    <t>22/06/2023 11:06:54</t>
  </si>
  <si>
    <t>22/06/2023 14:40:08</t>
  </si>
  <si>
    <t xml:space="preserve">"NUEVA YORK 3558 " </t>
  </si>
  <si>
    <t>KOSORSKY CATALINA + MENDLEWICZ ESTHER + KAROLNIK JUANA</t>
  </si>
  <si>
    <t>22/06/2023 08:05:00</t>
  </si>
  <si>
    <t xml:space="preserve">Av. Pres. Bernardino Rivadavia 535, Piñeyro, Provincia de Buenos Aires </t>
  </si>
  <si>
    <t>SAYAS, PABLO</t>
  </si>
  <si>
    <t xml:space="preserve">Av. Corrientes 701 </t>
  </si>
  <si>
    <t xml:space="preserve">BERMUDEZ 15 DON BOSCO  </t>
  </si>
  <si>
    <t xml:space="preserve">LOCATELLI JUAN </t>
  </si>
  <si>
    <t>22/06/2023 17:40:00</t>
  </si>
  <si>
    <t xml:space="preserve">Gral. Gregorio Aráoz de Lamadrid 431 </t>
  </si>
  <si>
    <t xml:space="preserve">francisco canaro y blanca podesta guernica </t>
  </si>
  <si>
    <t>ZULEIKA LORELEY UMPIERREZ GARCIA</t>
  </si>
  <si>
    <t>23/06/2023 05:07:33</t>
  </si>
  <si>
    <t>26/06/2023 07:45:00</t>
  </si>
  <si>
    <t xml:space="preserve">JUAN AZURDUY 1367, LAVALLOL PROVINCIA DE BUENOS AIRES </t>
  </si>
  <si>
    <t xml:space="preserve">DIAZ AGUSTIN </t>
  </si>
  <si>
    <t xml:space="preserve">Aristóbulo del Valle y Avenida Regimiento de Patricios </t>
  </si>
  <si>
    <t>NASISI VALENTINO</t>
  </si>
  <si>
    <t>Avenida San Juan 1132 Avenida San Juan 1132</t>
  </si>
  <si>
    <t>TAGLIANI MARTIN</t>
  </si>
  <si>
    <t>25/06/2023 15:45:00</t>
  </si>
  <si>
    <t xml:space="preserve">Irala &amp; Arzobispo Espinosa </t>
  </si>
  <si>
    <t>26/06/2023 09:59:58</t>
  </si>
  <si>
    <t>CUSTIDIANO , MARIA ROSARIO</t>
  </si>
  <si>
    <t>28/06/2023 10:50:00</t>
  </si>
  <si>
    <t xml:space="preserve">cramer 1180 </t>
  </si>
  <si>
    <t xml:space="preserve">Fundación Huésped, Doutor Carlos A. Gianantonio, Buenos Aires, Argentina </t>
  </si>
  <si>
    <t>ZANARDI, DANIEL OSVALDO</t>
  </si>
  <si>
    <t>28/06/2023 13:45:00</t>
  </si>
  <si>
    <t xml:space="preserve">recorrido con espera y regreso </t>
  </si>
  <si>
    <t xml:space="preserve">Parana 771 </t>
  </si>
  <si>
    <t>LEITES MARCOS//MENSAJERIA</t>
  </si>
  <si>
    <t>28/06/2023 14:51:45</t>
  </si>
  <si>
    <t xml:space="preserve">Tucuman 3287 san andres </t>
  </si>
  <si>
    <t xml:space="preserve">Moreno 809 </t>
  </si>
  <si>
    <t xml:space="preserve">ALMAFUERTE 3264  SAN JUSTO  </t>
  </si>
  <si>
    <t>MACCARONE,ALEJANDRO DANIEL</t>
  </si>
  <si>
    <t>29/06/2023 13:16:45</t>
  </si>
  <si>
    <t xml:space="preserve">REMEDIOS 4712 </t>
  </si>
  <si>
    <t xml:space="preserve">Godoy Cruz 3150 </t>
  </si>
  <si>
    <t>BELEN ROSSI</t>
  </si>
  <si>
    <t>30/06/2023 08:30:00</t>
  </si>
  <si>
    <t>30/06/2023 05:50:00</t>
  </si>
  <si>
    <t xml:space="preserve">bernardo de irigoyen 511 villa martelli </t>
  </si>
  <si>
    <t>SANCHEZ TELMA FABIANA</t>
  </si>
  <si>
    <t xml:space="preserve"> Alem 637 </t>
  </si>
  <si>
    <t>MOGNI SERGIO ALBERTO</t>
  </si>
  <si>
    <t>30/06/2023 12:22:04</t>
  </si>
  <si>
    <t xml:space="preserve">naciones unidas 2951  </t>
  </si>
  <si>
    <t>30/06/2023 10:30:00</t>
  </si>
  <si>
    <t xml:space="preserve">esmeralda 3080 florida provincia de buenos aires </t>
  </si>
  <si>
    <t xml:space="preserve">BRASIL 426 VILLA MARTELLI  </t>
  </si>
  <si>
    <t>TOLOZA,FEDERICO MARTIN</t>
  </si>
  <si>
    <t>30/06/2023 13:13:42</t>
  </si>
  <si>
    <t xml:space="preserve">CUENCA 2372 </t>
  </si>
  <si>
    <t>NINAJA MAMANI JABIER</t>
  </si>
  <si>
    <t>30/06/2023 14:58:57</t>
  </si>
  <si>
    <t xml:space="preserve">MONTEVIDEO 750 TRISTAN SUAREZ </t>
  </si>
  <si>
    <t xml:space="preserve">CABRERA AVILA LEIDY ANDREA </t>
  </si>
  <si>
    <t>30/06/2023 15:42:05</t>
  </si>
  <si>
    <t>B1740CBO, Miguel Lillo 9477-9559, B1740CBO Cuartel V, Provincia de Buenos Aires, Argentina</t>
  </si>
  <si>
    <t>olleros y cabildo</t>
  </si>
  <si>
    <t xml:space="preserve">FRAGUEIRO 670 </t>
  </si>
  <si>
    <t>A3056</t>
  </si>
  <si>
    <t>16/06/2023 11:45:45</t>
  </si>
  <si>
    <t xml:space="preserve">EIFFEL 4180  tortuguitas  </t>
  </si>
  <si>
    <t xml:space="preserve">GAURE RICARDO GUSTAVO </t>
  </si>
  <si>
    <t>16/06/2023 14:04:17</t>
  </si>
  <si>
    <t xml:space="preserve">panamericana  KM 53 Y RUTA 25 pilar </t>
  </si>
  <si>
    <t xml:space="preserve">Iriarte 2060 BENAVIDEZ (Benavídez) </t>
  </si>
  <si>
    <t>PEREYRA CARLA PAMELA Y SANCHEZ MARÍA ELENA</t>
  </si>
  <si>
    <t>20/06/2023 04:45:00</t>
  </si>
  <si>
    <t xml:space="preserve"> Tucumán 2174 Benavidez (Benavídez) </t>
  </si>
  <si>
    <t>QUIROGA MARCELO</t>
  </si>
  <si>
    <t>20/06/2023 11:40:00</t>
  </si>
  <si>
    <t xml:space="preserve">Vicente López 1955, C1128ACC CABA, Argentina </t>
  </si>
  <si>
    <t>19/06/2023 18:20:00</t>
  </si>
  <si>
    <t xml:space="preserve">C1431API, Crisólogo Larralde 5101-5199, C1431API CABA, Argentina </t>
  </si>
  <si>
    <t xml:space="preserve">Juan Bautista Alberdi 1765, Olivos, Vicente López, </t>
  </si>
  <si>
    <t>20/06/2023 09:40:00</t>
  </si>
  <si>
    <t xml:space="preserve">Gutiérrez 2308, Villa Maipú, Provincia de Buenos Aires, Argentina </t>
  </si>
  <si>
    <t>SEBASTIAN SAYAGO</t>
  </si>
  <si>
    <t>21/06/2023 07:30:00</t>
  </si>
  <si>
    <t>21/06/2023 14:00:22</t>
  </si>
  <si>
    <t xml:space="preserve">PINTO 4120 </t>
  </si>
  <si>
    <t>MARIN, ALBERTO SEBASTIAN</t>
  </si>
  <si>
    <t>21/06/2023 10:15:00</t>
  </si>
  <si>
    <t xml:space="preserve">Gorriti 365 LOMAS DE ZAMORA </t>
  </si>
  <si>
    <t xml:space="preserve">GENERAL HORNOS 1307 CASEROS (Caseros) </t>
  </si>
  <si>
    <t>21/06/2023 14:55:07</t>
  </si>
  <si>
    <t xml:space="preserve">BACACAY, 3750 </t>
  </si>
  <si>
    <t>28/06/2023 05:20:00</t>
  </si>
  <si>
    <t>DONATI, SOFIA DANIELA</t>
  </si>
  <si>
    <t>22/06/2023 16:40:00</t>
  </si>
  <si>
    <t xml:space="preserve">avelino diaz 2044 </t>
  </si>
  <si>
    <t>25/06/2023 05:10:00</t>
  </si>
  <si>
    <t xml:space="preserve">FRASSO ZULMA ANDREA </t>
  </si>
  <si>
    <t>23/06/2023 10:00:38</t>
  </si>
  <si>
    <t>23/06/2023 08:48:20</t>
  </si>
  <si>
    <t xml:space="preserve">CORRIENTES 6001 </t>
  </si>
  <si>
    <t xml:space="preserve">MONTEROP FERNANDO </t>
  </si>
  <si>
    <t>USINA LACTEA EL PUENTE S.A.</t>
  </si>
  <si>
    <t xml:space="preserve">CAMPANA 2994 </t>
  </si>
  <si>
    <t xml:space="preserve">pasteur 633 </t>
  </si>
  <si>
    <t>EVELYN//MENSAJERIA</t>
  </si>
  <si>
    <t>23/06/2023 15:15:00</t>
  </si>
  <si>
    <t xml:space="preserve">El Método 1863 </t>
  </si>
  <si>
    <t xml:space="preserve">Tomás de Iriarte 2060, Benavidez, Provincia de Buenos Aires </t>
  </si>
  <si>
    <t xml:space="preserve">Dean Funes 40	Merlo </t>
  </si>
  <si>
    <t>25/06/2023 11:15:00</t>
  </si>
  <si>
    <t>25/06/2023 20:00:00</t>
  </si>
  <si>
    <t>KOSORSKY CATALINA + HOCHMAN CECILIA</t>
  </si>
  <si>
    <t>26/06/2023 08:10:00</t>
  </si>
  <si>
    <t>SAN JUAN 1130 SAN JUAN 1170</t>
  </si>
  <si>
    <t>CARLOS BRUNO E IGNACIO MARCY DÍAZ</t>
  </si>
  <si>
    <t xml:space="preserve">la bombonera </t>
  </si>
  <si>
    <t>26/06/2023 15:33:22</t>
  </si>
  <si>
    <t>26/06/2023 14:25:34</t>
  </si>
  <si>
    <t xml:space="preserve">Soler 3271 </t>
  </si>
  <si>
    <t>ELEONORA GUERRERO</t>
  </si>
  <si>
    <t>26/06/2023 10:30:00</t>
  </si>
  <si>
    <t xml:space="preserve">AV. SAN MARTIN 1857 caseros (Caseros) </t>
  </si>
  <si>
    <t>26/06/2023 17:06:32</t>
  </si>
  <si>
    <t>27/06/2023 07:30:00</t>
  </si>
  <si>
    <t xml:space="preserve">Gorriti 343 , B1832IVH Lomas de Zamora, </t>
  </si>
  <si>
    <t>FERNANDEZ, ROMINA</t>
  </si>
  <si>
    <t xml:space="preserve">Federico García Lorca 385  </t>
  </si>
  <si>
    <t xml:space="preserve">Juan Carlos Cruz 1150 Vicente López </t>
  </si>
  <si>
    <t xml:space="preserve">PONCE JUAN DOMINGO ARIEL </t>
  </si>
  <si>
    <t xml:space="preserve">PARAGUAY 2617 </t>
  </si>
  <si>
    <t>ROMINA</t>
  </si>
  <si>
    <t>27/06/2023 11:50:00</t>
  </si>
  <si>
    <t>BERALDI,PEDRO ARIEL</t>
  </si>
  <si>
    <t>27/06/2023 15:22:29</t>
  </si>
  <si>
    <t xml:space="preserve">Blas Parera 201, RAMOS MEJIA PROVINCIA DE BUENOS AIRES </t>
  </si>
  <si>
    <t xml:space="preserve">Almafuerte 916, B1641 Acassuso, Provincia de Buenos Aires, Argentina </t>
  </si>
  <si>
    <t>MEZA DANIEL</t>
  </si>
  <si>
    <t>29/06/2023 06:20:00</t>
  </si>
  <si>
    <t xml:space="preserve"> Parque Chacabuco Av. Cobo 741 </t>
  </si>
  <si>
    <t>29/06/2023 10:15:00</t>
  </si>
  <si>
    <t>COWES ROSANA MARIEL</t>
  </si>
  <si>
    <t>29/06/2023 23:51:00</t>
  </si>
  <si>
    <t xml:space="preserve">Almte. F.J. Seguí 748, Buenos Aires </t>
  </si>
  <si>
    <t>29/06/2023 14:17:55</t>
  </si>
  <si>
    <t xml:space="preserve"> Av. S. Martín 3260 </t>
  </si>
  <si>
    <t xml:space="preserve">larrea 753 </t>
  </si>
  <si>
    <t>GUTIERREZ CLAUDIO RAMON</t>
  </si>
  <si>
    <t>29/06/2023 13:15:00</t>
  </si>
  <si>
    <t>29/06/2023 08:20:00</t>
  </si>
  <si>
    <t xml:space="preserve">PERON 1362 </t>
  </si>
  <si>
    <t>CECCHINI, PABLO NICOLAS</t>
  </si>
  <si>
    <t>29/06/2023 11:40:00</t>
  </si>
  <si>
    <t xml:space="preserve">TACUARI 1842 </t>
  </si>
  <si>
    <t>BRODERSEN, JUAN DIEGO</t>
  </si>
  <si>
    <t>29/06/2023 13:00:00</t>
  </si>
  <si>
    <t xml:space="preserve">Av. Córdoba 690 </t>
  </si>
  <si>
    <t>CARRASCO MARTIN ALEJANDRO</t>
  </si>
  <si>
    <t>29/06/2023 16:52:36</t>
  </si>
  <si>
    <t xml:space="preserve">LOMAS DE ZAMORA ITATI 1158 </t>
  </si>
  <si>
    <t xml:space="preserve">Hernandarias 178, Lomas del Mirador </t>
  </si>
  <si>
    <t>30/06/2023 14:10:04</t>
  </si>
  <si>
    <t xml:space="preserve">Fitz Roy 5264  isidro casanova  </t>
  </si>
  <si>
    <t>AMARILLA GUSTAVO</t>
  </si>
  <si>
    <t>30/06/2023 10:00:40</t>
  </si>
  <si>
    <t>Juan Bautista Alberdi 4975 Caseros PROVINCIA DE BUENOS AIRES</t>
  </si>
  <si>
    <t>30/06/2023 14:53:08</t>
  </si>
  <si>
    <t>AGUSTIN DE VEDIA 3655</t>
  </si>
  <si>
    <t>FLORES Y A MORETO Y EVA PERON</t>
  </si>
  <si>
    <t>EZEIZA</t>
  </si>
  <si>
    <t>A3101</t>
  </si>
  <si>
    <t>19/06/2023 23:00:00</t>
  </si>
  <si>
    <t xml:space="preserve">Rio negro 2313 José León Suárez, Partido de San Martin.  </t>
  </si>
  <si>
    <t>DOMINGUEZ PABLO</t>
  </si>
  <si>
    <t>16/06/2023 02:30:00</t>
  </si>
  <si>
    <t xml:space="preserve">Saavedra 3323  San Vicente provincia de buenos aires </t>
  </si>
  <si>
    <t xml:space="preserve">la rioja 600 quilmes prov </t>
  </si>
  <si>
    <t>FORTUNATO QUISPE</t>
  </si>
  <si>
    <t>16/06/2023 00:01:45</t>
  </si>
  <si>
    <t xml:space="preserve">khartum 2294 florencio varela </t>
  </si>
  <si>
    <t xml:space="preserve">jose manuel estrada 1056, avellaneda provincia de buenos aires </t>
  </si>
  <si>
    <t xml:space="preserve">Herrera 4940,  José C. Paz, Provincia de Buenos Aires </t>
  </si>
  <si>
    <t xml:space="preserve">San Martín 2660, Benavidez </t>
  </si>
  <si>
    <t>FUENTES YAMILA</t>
  </si>
  <si>
    <t>CORBALAN JORGE ROBERTO</t>
  </si>
  <si>
    <t>16/06/2023 21:41:23</t>
  </si>
  <si>
    <t xml:space="preserve">NICOLAS DAVILA 2725 RAFAEL CASTILLO </t>
  </si>
  <si>
    <t xml:space="preserve">Tucumán 2174 Benavidez (Benavídez) </t>
  </si>
  <si>
    <t>JUAN PABLO BOLIVIO</t>
  </si>
  <si>
    <t>17/06/2023 00:45:00</t>
  </si>
  <si>
    <t xml:space="preserve">Bolivia 4414 </t>
  </si>
  <si>
    <t xml:space="preserve">Avenida del Libertador 101, Vicente López, </t>
  </si>
  <si>
    <t>FABARO, JESSICA JIMENA</t>
  </si>
  <si>
    <t>17/06/2023 19:00:00</t>
  </si>
  <si>
    <t xml:space="preserve">DOLORES 54 </t>
  </si>
  <si>
    <t>23/06/2023 20:00:00</t>
  </si>
  <si>
    <t xml:space="preserve">Pasaje Mayor Rosasco 1413 , Gerli, </t>
  </si>
  <si>
    <t>CHAVES, GUILLERMO</t>
  </si>
  <si>
    <t>21/06/2023 03:30:00</t>
  </si>
  <si>
    <t xml:space="preserve">Aeropuerto Ezeiza </t>
  </si>
  <si>
    <t xml:space="preserve">Parque Roca, Av. Coronel Roca 3490 </t>
  </si>
  <si>
    <t>20/06/2023 22:30:00</t>
  </si>
  <si>
    <t xml:space="preserve">Av. Colombres 136, Lomas de Zamora, </t>
  </si>
  <si>
    <t>ALAN MARTIN</t>
  </si>
  <si>
    <t>21/06/2023 01:00:00</t>
  </si>
  <si>
    <t xml:space="preserve">Av. Díaz Vélez 3710 </t>
  </si>
  <si>
    <t xml:space="preserve">San Juan 1132, </t>
  </si>
  <si>
    <t>EDGAR LEON</t>
  </si>
  <si>
    <t>20/06/2023 23:45:00</t>
  </si>
  <si>
    <t xml:space="preserve">Lavalle 5078, Ezpeleta </t>
  </si>
  <si>
    <t xml:space="preserve">AEROPUERTO DE EZEIZA  </t>
  </si>
  <si>
    <t>SCHRANK,ELIO EDGARDO</t>
  </si>
  <si>
    <t>21/06/2023 21:00:00</t>
  </si>
  <si>
    <t xml:space="preserve">RIVADAVIA 1155 </t>
  </si>
  <si>
    <t xml:space="preserve">JUNCAL 3002 </t>
  </si>
  <si>
    <t xml:space="preserve">MENSAJERIA </t>
  </si>
  <si>
    <t>21/06/2023 16:53:12</t>
  </si>
  <si>
    <t>Lautaro 190, C1406DKD CABA, Argentina</t>
  </si>
  <si>
    <t xml:space="preserve">defensa 143 </t>
  </si>
  <si>
    <t>GONZALEZ, PATRICIA</t>
  </si>
  <si>
    <t>22/06/2023 00:10:00</t>
  </si>
  <si>
    <t xml:space="preserve">Brandsen 1064 , B1923FNR Berisso, Provincia de Buenos Aires, Argentina </t>
  </si>
  <si>
    <t>22/06/2023 04:10:00</t>
  </si>
  <si>
    <t xml:space="preserve">Gral. Lucio Norberto Mansilla 2668, C1425EKF CABA, Argentina </t>
  </si>
  <si>
    <t>GUEDEZ ALEXIS</t>
  </si>
  <si>
    <t>22/06/2023 03:00:00</t>
  </si>
  <si>
    <t xml:space="preserve">anchorena 870 </t>
  </si>
  <si>
    <t xml:space="preserve">VENANCIO FLORES 5420, claypole provincia de bueos aires </t>
  </si>
  <si>
    <t>NADIA NOEMI PERONA</t>
  </si>
  <si>
    <t>21/06/2023 21:44:11</t>
  </si>
  <si>
    <t xml:space="preserve">Av. Juan Bautista Alberdi 570 </t>
  </si>
  <si>
    <t>23/06/2023 18:55:00</t>
  </si>
  <si>
    <t xml:space="preserve">libertad 600 </t>
  </si>
  <si>
    <t xml:space="preserve">ayacucho 1942 </t>
  </si>
  <si>
    <t>FOLGUEIRAS, ANDREA FABIANA</t>
  </si>
  <si>
    <t>26/06/2023 03:00:00</t>
  </si>
  <si>
    <t xml:space="preserve">aeropuerto de ezeiza  </t>
  </si>
  <si>
    <t xml:space="preserve">Av. Costanera Rafael Obligado </t>
  </si>
  <si>
    <t>SANTISTEBE, HECTOR DAVID</t>
  </si>
  <si>
    <t>23/06/2023 23:20:00</t>
  </si>
  <si>
    <t xml:space="preserve">Simbron 3250 </t>
  </si>
  <si>
    <t>ELIO SILVERO</t>
  </si>
  <si>
    <t>24/06/2023 01:00:00</t>
  </si>
  <si>
    <t xml:space="preserve">Libertad 557, Muñiz, Provincia de Buenos Aires, Argentina </t>
  </si>
  <si>
    <t xml:space="preserve">tierra del Fuego 1224, Garin,  </t>
  </si>
  <si>
    <t>ERIKA GIMENEZ</t>
  </si>
  <si>
    <t xml:space="preserve">Av. Gral. Juan Gregorio Lemos 2809 Los Polvorines </t>
  </si>
  <si>
    <t>27/06/2023 20:15:00</t>
  </si>
  <si>
    <t>26/06/2023 20:40:00</t>
  </si>
  <si>
    <t xml:space="preserve">Avenida General Juan Gregorio Lemos 2809, Los Polvorines, Buenos Aires Province </t>
  </si>
  <si>
    <t>CABRINI MARCELA</t>
  </si>
  <si>
    <t>25/06/2023 19:00:00</t>
  </si>
  <si>
    <t xml:space="preserve">Moldes 3018 </t>
  </si>
  <si>
    <t>25/06/2023 16:15:00</t>
  </si>
  <si>
    <t xml:space="preserve">Aeropuerto Internacional Ezeiza, Autopista Teniente General Pablo Riccheri, Ezeiza, Provincia de Buenos Aires </t>
  </si>
  <si>
    <t>ARNAEZ, EMILIANO GASTON</t>
  </si>
  <si>
    <t>25/06/2023 23:00:00</t>
  </si>
  <si>
    <t xml:space="preserve">Peña 2257 </t>
  </si>
  <si>
    <t>MORALES CASTRO, DIANA ANDREA</t>
  </si>
  <si>
    <t>26/06/2023 06:07:00</t>
  </si>
  <si>
    <t>ZAVATTI, BRUNO</t>
  </si>
  <si>
    <t>26/06/2023 21:40:00</t>
  </si>
  <si>
    <t xml:space="preserve">HTL NH LANCASTER </t>
  </si>
  <si>
    <t xml:space="preserve">Tacuari 1842 </t>
  </si>
  <si>
    <t>GOMEZ BIONDO MARIA JULIETA</t>
  </si>
  <si>
    <t>25/06/2023 20:54:33</t>
  </si>
  <si>
    <t xml:space="preserve">Avenida Córdoba &amp; Agüero </t>
  </si>
  <si>
    <t xml:space="preserve">Lima 1261, Constitución, Comuna 1, Buenos Aires, Ciudad Autónoma de Buenos Aires, Argentina </t>
  </si>
  <si>
    <t>25/06/2023 23:23:03</t>
  </si>
  <si>
    <t xml:space="preserve">3 de Febrero 1141, San Isidro, Provincia de Buenos Aires, Argentina </t>
  </si>
  <si>
    <t>MORAN FERNANDO</t>
  </si>
  <si>
    <t>26/06/2023 23:00:00</t>
  </si>
  <si>
    <t xml:space="preserve">San Pedro 1280, Villa Lynch, Gral San Martín. </t>
  </si>
  <si>
    <t>27/06/2023 23:00:00</t>
  </si>
  <si>
    <t>29/06/2023 17:00:00</t>
  </si>
  <si>
    <t xml:space="preserve">CIUDAD DE PAZ 3482 </t>
  </si>
  <si>
    <t>FERNANDO</t>
  </si>
  <si>
    <t>26/06/2023 19:30:00</t>
  </si>
  <si>
    <t>ALAN</t>
  </si>
  <si>
    <t>27/06/2023 00:30:00</t>
  </si>
  <si>
    <t xml:space="preserve">Av. Díaz Vélez 3700 </t>
  </si>
  <si>
    <t>27/06/2023 05:15:00</t>
  </si>
  <si>
    <t xml:space="preserve">BALBIN 2551 </t>
  </si>
  <si>
    <t>NINOSKA  G</t>
  </si>
  <si>
    <t>28/06/2023 01:00:00</t>
  </si>
  <si>
    <t>LUCAS SCARCELLA</t>
  </si>
  <si>
    <t xml:space="preserve">Avenida Suárez 1781, </t>
  </si>
  <si>
    <t>28/06/2023 23:15:00</t>
  </si>
  <si>
    <t>28/06/2023 05:15:00</t>
  </si>
  <si>
    <t>DIAZ ADRIAN</t>
  </si>
  <si>
    <t>27/06/2023 18:14:20</t>
  </si>
  <si>
    <t xml:space="preserve">Tres Arroyos 2060 </t>
  </si>
  <si>
    <t xml:space="preserve">BRUNEL ENRIQUEZ EZEQUIEL </t>
  </si>
  <si>
    <t>27/06/2023 20:58:11</t>
  </si>
  <si>
    <t xml:space="preserve">bueras 1362, lanus provincia de buenos aires </t>
  </si>
  <si>
    <t xml:space="preserve">CORO ROSANA ELIZABET </t>
  </si>
  <si>
    <t>27/06/2023 21:31:22</t>
  </si>
  <si>
    <t xml:space="preserve">Triunvirato 2672, B1753GQT Villa Luzuriaga, Provincia de Buenos Aires </t>
  </si>
  <si>
    <t>DANIEL MUSCULIATTO</t>
  </si>
  <si>
    <t>29/06/2023 01:00:00</t>
  </si>
  <si>
    <t xml:space="preserve">Leiva 3900, </t>
  </si>
  <si>
    <t>28/06/2023 16:15:00</t>
  </si>
  <si>
    <t xml:space="preserve"> Ing. Eifel 4180 el triangulo </t>
  </si>
  <si>
    <t xml:space="preserve">AEP AR, 1657 </t>
  </si>
  <si>
    <t>OTALORA  LIMA  CAMILO</t>
  </si>
  <si>
    <t>29/06/2023 19:00:00</t>
  </si>
  <si>
    <t xml:space="preserve">hotel melia, Buenos Aires </t>
  </si>
  <si>
    <t>RIVAS WALTER</t>
  </si>
  <si>
    <t>29/06/2023 01:10:11</t>
  </si>
  <si>
    <t xml:space="preserve">freire 2863 gral pacheco </t>
  </si>
  <si>
    <t xml:space="preserve">av juan domingo peron 4749 benavidez prov </t>
  </si>
  <si>
    <t>YESICA SOLEDAD ROSALES</t>
  </si>
  <si>
    <t>29/06/2023 02:36:23</t>
  </si>
  <si>
    <t>30/06/2023 01:00:00</t>
  </si>
  <si>
    <t>O BRIEN STUART ANDREW</t>
  </si>
  <si>
    <t>30/06/2023 04:45:00</t>
  </si>
  <si>
    <t xml:space="preserve">VIRREY DEL PINO , 3454   </t>
  </si>
  <si>
    <t>DUARTE,NORMA BEATRIZ</t>
  </si>
  <si>
    <t>29/06/2023 19:47:52</t>
  </si>
  <si>
    <t xml:space="preserve">HORNOS 1935 CASEROS  (Caseros) </t>
  </si>
  <si>
    <t xml:space="preserve">aeropuerto san fernando  </t>
  </si>
  <si>
    <t>BATISTA LEITE REGINALDO</t>
  </si>
  <si>
    <t>30/06/2023 18:45:00</t>
  </si>
  <si>
    <t xml:space="preserve">JUAN DIAZ DE SOLIS 222, olivos provincia de buenos aires </t>
  </si>
  <si>
    <t xml:space="preserve">VARGAS MARIO ALFREDO </t>
  </si>
  <si>
    <t>29/06/2023 21:30:00</t>
  </si>
  <si>
    <t xml:space="preserve">SCARLATTI 4392  GONZALES CATAN </t>
  </si>
  <si>
    <t>30/06/2023 00:40:00</t>
  </si>
  <si>
    <t xml:space="preserve">BUQUEBUS  </t>
  </si>
  <si>
    <t>MACHADO MAREN KARINA</t>
  </si>
  <si>
    <t>30/06/2023 22:15:00</t>
  </si>
  <si>
    <t xml:space="preserve"> HTL DAZZLER PALERMO </t>
  </si>
  <si>
    <t>GUEDEZ ALEXIS- PEGULLO</t>
  </si>
  <si>
    <t>30/06/2023 21:20:00</t>
  </si>
  <si>
    <t xml:space="preserve">CHILE 2160 </t>
  </si>
  <si>
    <t>VALIÑO  VIVIANA</t>
  </si>
  <si>
    <t>30/06/2023 19:45:00</t>
  </si>
  <si>
    <t xml:space="preserve">ZONA 4 MARTINIANO LEGUIZAMON,  3613 </t>
  </si>
  <si>
    <t>FITZ ROY Y SANTA FE</t>
  </si>
  <si>
    <t>CABALLITO</t>
  </si>
  <si>
    <t>A3120</t>
  </si>
  <si>
    <t>24/06/2023 13:30:00</t>
  </si>
  <si>
    <t>HOCHMAN CECILIA + TAIAH AMELIA + ARONZON ANA</t>
  </si>
  <si>
    <t xml:space="preserve">PROMETEO 3025 </t>
  </si>
  <si>
    <t>JUAN MARIA FERNANDEZ</t>
  </si>
  <si>
    <t>16/06/2023 17:00:00</t>
  </si>
  <si>
    <t>OTTAVIANO LUCAS</t>
  </si>
  <si>
    <t xml:space="preserve">Av. Remedios de Escalada de San Martín 2184 Valentín Alsina, Prov (Valentín Alsina (Buenos Aires)) </t>
  </si>
  <si>
    <t>XIMENA</t>
  </si>
  <si>
    <t>16/06/2023 21:00:00</t>
  </si>
  <si>
    <t xml:space="preserve">Beruti 3000 </t>
  </si>
  <si>
    <t>MAIDANA ROQUE</t>
  </si>
  <si>
    <t xml:space="preserve">Calle 123 Nro 773  Guernica provincia de buenos aires </t>
  </si>
  <si>
    <t>MORENO, SEBASTIAN</t>
  </si>
  <si>
    <t>16/06/2023 22:15:00</t>
  </si>
  <si>
    <t xml:space="preserve">HTL MADERO URBANO </t>
  </si>
  <si>
    <t xml:space="preserve">30 de Septiembre 4882 SAN JOSE </t>
  </si>
  <si>
    <t xml:space="preserve">JUNIN 1127 </t>
  </si>
  <si>
    <t>18/06/2023 15:00:00</t>
  </si>
  <si>
    <t>C. 30 526, B1902 City Bell, Provincia de Buenos Aires, Argentina</t>
  </si>
  <si>
    <t xml:space="preserve">Juncal 905 </t>
  </si>
  <si>
    <t>BAUZA FLORENCIA // CATERING</t>
  </si>
  <si>
    <t>18/06/2023 17:45:00</t>
  </si>
  <si>
    <t xml:space="preserve">Cochabamba 1153 </t>
  </si>
  <si>
    <t>22/06/2023 20:04:00</t>
  </si>
  <si>
    <t xml:space="preserve">calle 536 1442 florencio varela provincia de buenos aires (Florencio Varela (Buenos Aires)) </t>
  </si>
  <si>
    <t xml:space="preserve">GONZALEWZ RUBEN EUSEBIO </t>
  </si>
  <si>
    <t xml:space="preserve">LA RIOJA 600 QUILMES provinvia de buenos aires </t>
  </si>
  <si>
    <t>20/06/2023 23:51:00</t>
  </si>
  <si>
    <t xml:space="preserve">MOCTEzUMA 4964 san miguel </t>
  </si>
  <si>
    <t>RIVERO,GUSTAVO</t>
  </si>
  <si>
    <t>21/06/2023 15:00:00</t>
  </si>
  <si>
    <t xml:space="preserve">pueyrredon 1640 </t>
  </si>
  <si>
    <t xml:space="preserve">HTL PALLADIO </t>
  </si>
  <si>
    <t>PEIRO ALEJANDRA</t>
  </si>
  <si>
    <t xml:space="preserve">indalecio chenault 1863 </t>
  </si>
  <si>
    <t>GUSTAVO ARIEL LANDAETA</t>
  </si>
  <si>
    <t>21/06/2023 20:51:47</t>
  </si>
  <si>
    <t xml:space="preserve">CRISTOBAL COLON 3968, lanus provincia de bueno aires </t>
  </si>
  <si>
    <t xml:space="preserve">Hotel Corregidor , La Plata </t>
  </si>
  <si>
    <t xml:space="preserve">Estadio Mâs Monumental, Avenida Presidente Figueroa Alcorta, Buenos Aires, Argentina </t>
  </si>
  <si>
    <t>FEDERICO JORGE OLMOS</t>
  </si>
  <si>
    <t>22/06/2023 22:40:00</t>
  </si>
  <si>
    <t xml:space="preserve">Jorge Luis Borges 2460, Buenos Aires, Argentina </t>
  </si>
  <si>
    <t xml:space="preserve">USPALLATA 2270 JOSE C PAZ </t>
  </si>
  <si>
    <t>POLO,JONATAN RAUL</t>
  </si>
  <si>
    <t xml:space="preserve">CARRULLO MARIANA </t>
  </si>
  <si>
    <t xml:space="preserve">Avenida Doctor Honorio Pueyrredón 364 </t>
  </si>
  <si>
    <t xml:space="preserve">ACEVEDO 865	 </t>
  </si>
  <si>
    <t>23/06/2023 20:47:05</t>
  </si>
  <si>
    <t>MORENO JONATAN</t>
  </si>
  <si>
    <t xml:space="preserve">Juan B. Justo 5403  Quilmes Oeste </t>
  </si>
  <si>
    <t>24/06/2023 22:30:00</t>
  </si>
  <si>
    <t xml:space="preserve">Honduras 6000 </t>
  </si>
  <si>
    <t>SALADILLO 1673 CASTELAR</t>
  </si>
  <si>
    <t>27/06/2023 14:05:15</t>
  </si>
  <si>
    <t xml:space="preserve">Niceto Vega 5651  </t>
  </si>
  <si>
    <t>27/06/2023 16:09:21</t>
  </si>
  <si>
    <t xml:space="preserve">Lautaro 369 PISO 7  </t>
  </si>
  <si>
    <t xml:space="preserve">CASTAÑARES 3222	 </t>
  </si>
  <si>
    <t>27/06/2023 18:14:44</t>
  </si>
  <si>
    <t>José Bonifacio 452, C1424CHJ CABA, Argentina</t>
  </si>
  <si>
    <t>FEDERICO CALI	+ HECTOR MORENO</t>
  </si>
  <si>
    <t>Blandengues 3482, B1666 CNE, Provincia de Buenos Aires, Argentina</t>
  </si>
  <si>
    <t xml:space="preserve">av del gof 4415, tigre provincia de buenos aires </t>
  </si>
  <si>
    <t>CRESPO JUAN</t>
  </si>
  <si>
    <t>27/06/2023 19:42:48</t>
  </si>
  <si>
    <t xml:space="preserve">SPADACCINI 1084, escobar provincia de buenos aires </t>
  </si>
  <si>
    <t>28/06/2023 15:59:40</t>
  </si>
  <si>
    <t>BUSTOS,RICARDO ANTONIO</t>
  </si>
  <si>
    <t>28/06/2023 14:58:39</t>
  </si>
  <si>
    <t xml:space="preserve">ARIAS 3500 joce c paz provincia de buenos aires (José C. Paz) </t>
  </si>
  <si>
    <t>28/06/2023 19:45:00</t>
  </si>
  <si>
    <t>CUELLO RAMIRO</t>
  </si>
  <si>
    <t>28/06/2023 17:27:12</t>
  </si>
  <si>
    <t xml:space="preserve">guatemala 5077 </t>
  </si>
  <si>
    <t>29/06/2023 14:57:36</t>
  </si>
  <si>
    <t>ARVIA, FLORENCIA</t>
  </si>
  <si>
    <t xml:space="preserve">morelos 50 </t>
  </si>
  <si>
    <t xml:space="preserve">marconi 4481 isidro casanova </t>
  </si>
  <si>
    <t>YRALA MARCO VLADIMIR FIGUEREDO</t>
  </si>
  <si>
    <t>29/06/2023 13:43:08</t>
  </si>
  <si>
    <t xml:space="preserve">PARAGUAY 2167 SAN JUSTO </t>
  </si>
  <si>
    <t>29/06/2023 16:25:36</t>
  </si>
  <si>
    <t>30/06/2023 15:29:49</t>
  </si>
  <si>
    <t xml:space="preserve">Madariaga 6737 </t>
  </si>
  <si>
    <t xml:space="preserve">BARATO JONATAN // MENSAJERIA </t>
  </si>
  <si>
    <t>30/06/2023 12:57:25</t>
  </si>
  <si>
    <t xml:space="preserve">TUCUMAN 3719 LA LUCILA  </t>
  </si>
  <si>
    <t xml:space="preserve">TRONCOSO LEONARDO DANIEL </t>
  </si>
  <si>
    <t>30/06/2023 17:41:54</t>
  </si>
  <si>
    <t xml:space="preserve"> (General Rodríguez) </t>
  </si>
  <si>
    <t>A3121</t>
  </si>
  <si>
    <t>16/06/2023 01:00:00</t>
  </si>
  <si>
    <t xml:space="preserve">Leiva 3900 </t>
  </si>
  <si>
    <t>AXA PACHECO</t>
  </si>
  <si>
    <t>16/06/2023 23:55:00</t>
  </si>
  <si>
    <t xml:space="preserve">José Mármol 737 </t>
  </si>
  <si>
    <t>VILLAVERDE, FELIX MARTIN</t>
  </si>
  <si>
    <t>16/06/2023 05:00:00</t>
  </si>
  <si>
    <t xml:space="preserve">Guardia Nacional 437 </t>
  </si>
  <si>
    <t>SEWERYNIAK KEVIN</t>
  </si>
  <si>
    <t xml:space="preserve">Argerich 4893 </t>
  </si>
  <si>
    <t>MATTIA, CARLOS ESTEBAN</t>
  </si>
  <si>
    <t>16/06/2023 22:30:00</t>
  </si>
  <si>
    <t xml:space="preserve">Remedios Escalada de San Martín 1085  </t>
  </si>
  <si>
    <t xml:space="preserve">ELPIDIO GONZALEZ 3765 </t>
  </si>
  <si>
    <t>DANIELA</t>
  </si>
  <si>
    <t>17/06/2023 01:00:00</t>
  </si>
  <si>
    <t xml:space="preserve">Jáchal 3615 HURLINGHAM </t>
  </si>
  <si>
    <t>SUAREZ RODRIGO MAXIMILIANO</t>
  </si>
  <si>
    <t>16/06/2023 20:00:44</t>
  </si>
  <si>
    <t>PINNAVARIA, PABLO ERNESTO</t>
  </si>
  <si>
    <t xml:space="preserve">pareja 3483 </t>
  </si>
  <si>
    <t>CARDOZO AGUSTINA BELEN</t>
  </si>
  <si>
    <t>20/06/2023 23:35:00</t>
  </si>
  <si>
    <t xml:space="preserve">12 de Octubre 16, Avellaneda </t>
  </si>
  <si>
    <t>19/06/2023 23:50:00</t>
  </si>
  <si>
    <t>MOLINERO, FERNANDO ALBERTO</t>
  </si>
  <si>
    <t>19/06/2023 20:45:00</t>
  </si>
  <si>
    <t xml:space="preserve">Quesada 4980 </t>
  </si>
  <si>
    <t xml:space="preserve">pedro chutro 3380 </t>
  </si>
  <si>
    <t>DE URQUIZA PAULA CAROLINA ONDETTI</t>
  </si>
  <si>
    <t>19/06/2023 22:29:16</t>
  </si>
  <si>
    <t xml:space="preserve">LA RIOJA 600 QUILMes prov </t>
  </si>
  <si>
    <t>Avenida San Juan 1132</t>
  </si>
  <si>
    <t>ANTICO, MARIANO JORGE</t>
  </si>
  <si>
    <t>20/06/2023 01:45:00</t>
  </si>
  <si>
    <t xml:space="preserve">José Mármol 428, Lanús Oeste, </t>
  </si>
  <si>
    <t xml:space="preserve">AVENIDA SAN JUAN 1132 </t>
  </si>
  <si>
    <t>20/06/2023 00:59:55</t>
  </si>
  <si>
    <t xml:space="preserve">José Mármol 428, Lanús Oeste </t>
  </si>
  <si>
    <t>22/06/2023 20:00:00</t>
  </si>
  <si>
    <t xml:space="preserve">Pareja 3483, </t>
  </si>
  <si>
    <t>23/06/2023 23:15:00</t>
  </si>
  <si>
    <t>24/06/2023 23:15:00</t>
  </si>
  <si>
    <t xml:space="preserve">lima y garay </t>
  </si>
  <si>
    <t>21/06/2023 20:15:00</t>
  </si>
  <si>
    <t>23/06/2023 05:30:00</t>
  </si>
  <si>
    <t xml:space="preserve">Potosí 3977 </t>
  </si>
  <si>
    <t>recorrido con regreso</t>
  </si>
  <si>
    <t>MARCOS TAMBOSCO</t>
  </si>
  <si>
    <t>20/06/2023 23:00:00</t>
  </si>
  <si>
    <t xml:space="preserve">Blvd. de los Italianos 1247, B1825DFC Monte Chingolo, Provincia de Buenos Aires, Argentina </t>
  </si>
  <si>
    <t xml:space="preserve">Av. San Juan 1132, Cdad. Autónoma de Buenos Aires, Ciudad Autónoma de Buenos Aires, Argentina </t>
  </si>
  <si>
    <t>ANGEL BERNUNCIO</t>
  </si>
  <si>
    <t>21/06/2023 22:50:00</t>
  </si>
  <si>
    <t xml:space="preserve">Gobernador Emilio Castro 534, Haedo, Provincia de Buenos Aires, Argentina </t>
  </si>
  <si>
    <t>RIVERO MAURO</t>
  </si>
  <si>
    <t>22/06/2023 02:30:00</t>
  </si>
  <si>
    <t xml:space="preserve">F. Bollini 8121 VIRREY DEL PINO </t>
  </si>
  <si>
    <t xml:space="preserve"> HTL EMPERADOR </t>
  </si>
  <si>
    <t>CASTILLO JULIANA</t>
  </si>
  <si>
    <t xml:space="preserve">asuncion 3485 </t>
  </si>
  <si>
    <t xml:space="preserve">SARAVIA EDUARDO </t>
  </si>
  <si>
    <t>21/06/2023 18:41:12</t>
  </si>
  <si>
    <t>22/06/2023 00:00:00</t>
  </si>
  <si>
    <t xml:space="preserve">Juan Pío Gana 3888, González Catán, Provincia de Buenos Aires, Argentina </t>
  </si>
  <si>
    <t>23/06/2023 04:45:00</t>
  </si>
  <si>
    <t>22/06/2023 18:30:00</t>
  </si>
  <si>
    <t xml:space="preserve">av juan domingo peron 4749 benavidez </t>
  </si>
  <si>
    <t>JOHANNA LEONOR CABANA</t>
  </si>
  <si>
    <t>22/06/2023 22:46:38</t>
  </si>
  <si>
    <t>23/06/2023 01:38:40</t>
  </si>
  <si>
    <t xml:space="preserve">los gladiolos 3436 maquinista savio </t>
  </si>
  <si>
    <t xml:space="preserve">Avenida Doctor Honorio Pueyrredón 364, </t>
  </si>
  <si>
    <t xml:space="preserve">CARULLO MARIANA </t>
  </si>
  <si>
    <t>23/06/2023 19:15:00</t>
  </si>
  <si>
    <t xml:space="preserve">PEDRO GOYENA 539 </t>
  </si>
  <si>
    <t xml:space="preserve">MARIA DEL CARMEN </t>
  </si>
  <si>
    <t>24/06/2023 05:30:00</t>
  </si>
  <si>
    <t>24/06/2023 20:00:00</t>
  </si>
  <si>
    <t>MARTÍNEZ CARLOS</t>
  </si>
  <si>
    <t>24/06/2023 04:30:00</t>
  </si>
  <si>
    <t>Chilavert 5435</t>
  </si>
  <si>
    <t xml:space="preserve">JUNCAL 1460 </t>
  </si>
  <si>
    <t>VERONICA</t>
  </si>
  <si>
    <t>25/06/2023 01:30:00</t>
  </si>
  <si>
    <t>aeroparque</t>
  </si>
  <si>
    <t>TERMINAL DELLEPIANE</t>
  </si>
  <si>
    <t>A3122</t>
  </si>
  <si>
    <t>16/06/2023 20:00:00</t>
  </si>
  <si>
    <t>VANDONI, FEDERICO DAMIAN</t>
  </si>
  <si>
    <t xml:space="preserve">belgrano 1260 banfield (Banfield) </t>
  </si>
  <si>
    <t xml:space="preserve">Calle 307 nº 222 , ranelagh provincia de buenos aires </t>
  </si>
  <si>
    <t>16/06/2023 00:45:00</t>
  </si>
  <si>
    <t xml:space="preserve">Berthelot 3547 </t>
  </si>
  <si>
    <t xml:space="preserve">Jorge 2429 jose marmol  (José Mármol (Buenos Aires)) </t>
  </si>
  <si>
    <t xml:space="preserve">ALMARAS MARIO </t>
  </si>
  <si>
    <t xml:space="preserve">LA RIOJA 1066 SAN JOSE PROVINCIA DE BUENOS AIRES </t>
  </si>
  <si>
    <t>MENDOZA CESAR ORLANDO</t>
  </si>
  <si>
    <t>16/06/2023 20:42:34</t>
  </si>
  <si>
    <t xml:space="preserve">SAENZ 656 GONZALEZ CATAN </t>
  </si>
  <si>
    <t xml:space="preserve">Perú 886, San Telmo, </t>
  </si>
  <si>
    <t>BARCO, GUSTAVO ADRIAN</t>
  </si>
  <si>
    <t>16/06/2023 23:30:00</t>
  </si>
  <si>
    <t xml:space="preserve">Erezcano 2989, Nueva Pompeya, </t>
  </si>
  <si>
    <t xml:space="preserve">amancay 988 el jaguel </t>
  </si>
  <si>
    <t>/FARIAS MAURICIO</t>
  </si>
  <si>
    <t>17/06/2023 00:58:11</t>
  </si>
  <si>
    <t xml:space="preserve">francisco segui 593 adrogue </t>
  </si>
  <si>
    <t xml:space="preserve">francisco segui 593 adrogue	 </t>
  </si>
  <si>
    <t>17/06/2023 03:35:33</t>
  </si>
  <si>
    <t xml:space="preserve">amancay 988 el jaguel	 </t>
  </si>
  <si>
    <t>WEIMANN, ALEXIS ESTEBAN</t>
  </si>
  <si>
    <t>18/06/2023 22:50:00</t>
  </si>
  <si>
    <t xml:space="preserve">Federico García Lorca 385, </t>
  </si>
  <si>
    <t xml:space="preserve">Avenida Triunvirato 4111 </t>
  </si>
  <si>
    <t>MARIELA DAGUER</t>
  </si>
  <si>
    <t>19/06/2023 04:00:00</t>
  </si>
  <si>
    <t xml:space="preserve">Av. San Juan 1170, C1147AAW CABA, Argentina </t>
  </si>
  <si>
    <t>SEBASTIN SIMONS</t>
  </si>
  <si>
    <t>19/06/2023 00:50:00</t>
  </si>
  <si>
    <t xml:space="preserve">Salcedo 2900, C1244 CABA, Argentina </t>
  </si>
  <si>
    <t>18/06/2023 23:00:00</t>
  </si>
  <si>
    <t xml:space="preserve">Berthelot 3547, Buenos Aires, CABA, Argentina </t>
  </si>
  <si>
    <t xml:space="preserve">Av. Cruz y Pola </t>
  </si>
  <si>
    <t xml:space="preserve">AV. Rivadavia 6351  </t>
  </si>
  <si>
    <t>20/06/2023 05:50:00</t>
  </si>
  <si>
    <t>ESTEFANIA CABRAL</t>
  </si>
  <si>
    <t xml:space="preserve">Sarandí 269 </t>
  </si>
  <si>
    <t>19/06/2023 23:45:00</t>
  </si>
  <si>
    <t xml:space="preserve">Lavalle 5078, Ezpeleta,  </t>
  </si>
  <si>
    <t>27/06/2023 06:15:00</t>
  </si>
  <si>
    <t xml:space="preserve">SAN JUAN 1132 </t>
  </si>
  <si>
    <t xml:space="preserve">IANTRIA SELENE </t>
  </si>
  <si>
    <t xml:space="preserve">Av. Córdoba 1490, </t>
  </si>
  <si>
    <t xml:space="preserve">Av Escalada 1319 1PISO  </t>
  </si>
  <si>
    <t xml:space="preserve"> Avellaneda 1389 </t>
  </si>
  <si>
    <t>ARIANA RINGER</t>
  </si>
  <si>
    <t>24/06/2023 03:45:00</t>
  </si>
  <si>
    <t>PESCIO ANDRÉS</t>
  </si>
  <si>
    <t>Av Juan B Justo 900</t>
  </si>
  <si>
    <t>CRISAFULLI, LUCAS NICOLAS</t>
  </si>
  <si>
    <t>23/06/2023 22:15:00</t>
  </si>
  <si>
    <t xml:space="preserve">Las Heras 1029, Ramos Mejía, </t>
  </si>
  <si>
    <t>23/06/2023 23:45:00</t>
  </si>
  <si>
    <t xml:space="preserve">Lavalle 5078, Ezpeleta, </t>
  </si>
  <si>
    <t xml:space="preserve">asuncion 3240 ciudadela prov </t>
  </si>
  <si>
    <t>MIGUEL ANGEL LEDESMA</t>
  </si>
  <si>
    <t>24/06/2023 01:54:22</t>
  </si>
  <si>
    <t xml:space="preserve">julio besada 6969 martin coronado </t>
  </si>
  <si>
    <t>30/06/2023 04:10:00</t>
  </si>
  <si>
    <t xml:space="preserve">almirante segui 593 adrogue  (Adrogué) </t>
  </si>
  <si>
    <t xml:space="preserve"> DUARTE, ABEL JOEL</t>
  </si>
  <si>
    <t>24/06/2023 23:54:25</t>
  </si>
  <si>
    <t xml:space="preserve">Bariloche 1879 Ingeniero Budge (Ingeniero Budge) </t>
  </si>
  <si>
    <t xml:space="preserve">Juan b Alberdi 540 </t>
  </si>
  <si>
    <t>MARIANA REIMAN//VIAJA SARA</t>
  </si>
  <si>
    <t>25/06/2023 20:41:43</t>
  </si>
  <si>
    <t xml:space="preserve">goleta santa cruz 6500 </t>
  </si>
  <si>
    <t xml:space="preserve">TERMINAL DELLEPIANE </t>
  </si>
  <si>
    <t>ADRIANA</t>
  </si>
  <si>
    <t>25/06/2023 20:50:24</t>
  </si>
  <si>
    <t>Av. Álvarez Thomas 871, C1427CCI CABA, Argentina</t>
  </si>
  <si>
    <t>26/06/2023 00:15:00</t>
  </si>
  <si>
    <t xml:space="preserve">Av. Díaz Vélez 3710, </t>
  </si>
  <si>
    <t xml:space="preserve">Av. San Juan 1132, Buenos Aires, Argentina </t>
  </si>
  <si>
    <t>LUCAS SARCELLA</t>
  </si>
  <si>
    <t>25/06/2023 23:30:00</t>
  </si>
  <si>
    <t xml:space="preserve">Avenida Suárez 1781, Buenos Aires, Argentina </t>
  </si>
  <si>
    <t xml:space="preserve">CONESA 2603 </t>
  </si>
  <si>
    <t>FEDERICO</t>
  </si>
  <si>
    <t>26/06/2023 04:20:00</t>
  </si>
  <si>
    <t>Vía sin nombre, B1802 Ezeiza, Provincia de Buenos Aires, Argentina</t>
  </si>
  <si>
    <t>26/06/2023 20:00:00</t>
  </si>
  <si>
    <t>29/06/2023 23:00:00</t>
  </si>
  <si>
    <t>26/06/2023 23:20:00</t>
  </si>
  <si>
    <t>Av. Crámer 3902, C1429AJV CABA, Argentina</t>
  </si>
  <si>
    <t xml:space="preserve">Camino Country Venado 2, Esteban Echeverría, Provincia de Buenos Aires </t>
  </si>
  <si>
    <t>CORDAL VALERIA LILIANA</t>
  </si>
  <si>
    <t>PEREZ MIGUEL ANGEL</t>
  </si>
  <si>
    <t>26/06/2023 21:06:17</t>
  </si>
  <si>
    <t xml:space="preserve">Av Leon GALLARDO 152, san miguel provincia de buenos aires </t>
  </si>
  <si>
    <t>27/06/2023 02:40:00</t>
  </si>
  <si>
    <t xml:space="preserve">Calle 123 Nro 773  Guernica </t>
  </si>
  <si>
    <t xml:space="preserve">Leiva 3900,  </t>
  </si>
  <si>
    <t>28/06/2023 19:30:00</t>
  </si>
  <si>
    <t xml:space="preserve">FEDERICO CALI/HECTOR MORENO </t>
  </si>
  <si>
    <t>27/06/2023 21:58:04</t>
  </si>
  <si>
    <t xml:space="preserve">Patagones 2550 </t>
  </si>
  <si>
    <t>LOPEZ HUARANCA, LICET NOELIA</t>
  </si>
  <si>
    <t>27/06/2023 20:30:00</t>
  </si>
  <si>
    <t xml:space="preserve">Gral. Urquiza 260 </t>
  </si>
  <si>
    <t xml:space="preserve">AV CRAMER 2636 </t>
  </si>
  <si>
    <t xml:space="preserve">FABIAN </t>
  </si>
  <si>
    <t>28/06/2023 03:09:13</t>
  </si>
  <si>
    <t>Nueva Teminal de Partidas, Aeropuerto Internacional Ezeiza, B1802 Ezeiza, Provincia de Buenos Aires, Argentina</t>
  </si>
  <si>
    <t xml:space="preserve">austria 2258 </t>
  </si>
  <si>
    <t>TOMÁS URRUTIA</t>
  </si>
  <si>
    <t>29/06/2023 04:35:00</t>
  </si>
  <si>
    <t xml:space="preserve"> Defensa 143 </t>
  </si>
  <si>
    <t>29/06/2023 00:10:00</t>
  </si>
  <si>
    <t>MIRANDA ALEXIS</t>
  </si>
  <si>
    <t>29/06/2023 02:40:00</t>
  </si>
  <si>
    <t>Manuel Baliña 834 lomas de zamora</t>
  </si>
  <si>
    <t>MARTINEZ MARCELO ALEJANDRO</t>
  </si>
  <si>
    <t>28/06/2023 21:00:00</t>
  </si>
  <si>
    <t xml:space="preserve">Av. Corrientes 1000 </t>
  </si>
  <si>
    <t xml:space="preserve">Av. Callao 758 </t>
  </si>
  <si>
    <t>GARCIA  INDIRA</t>
  </si>
  <si>
    <t xml:space="preserve">LA RIOJA 951 </t>
  </si>
  <si>
    <t>DONAIRE LAURA -</t>
  </si>
  <si>
    <t>HOSPITAL FRANCES</t>
  </si>
  <si>
    <t xml:space="preserve">Bacacay 1962 Gerli, Provincia de Buenos Aires </t>
  </si>
  <si>
    <t>30/06/2023 21:00:00</t>
  </si>
  <si>
    <t>30/06/2023 04:55:00</t>
  </si>
  <si>
    <t xml:space="preserve">HTL SHERATON </t>
  </si>
  <si>
    <t>RODRÍGUEZ MAGDALENA</t>
  </si>
  <si>
    <t xml:space="preserve">CESPEDES, 3028 </t>
  </si>
  <si>
    <t xml:space="preserve">DISPROFARMA  (CASTAÑARES 3222 ) </t>
  </si>
  <si>
    <t>BOGARIN SEBASTIAN</t>
  </si>
  <si>
    <t>30/06/2023 02:40:00</t>
  </si>
  <si>
    <t>C. 3 332, Provincia de Buenos Aires, Argentina</t>
  </si>
  <si>
    <t>PINTOS CARDOZO, ROCIO BELEN</t>
  </si>
  <si>
    <t>29/06/2023 20:00:00</t>
  </si>
  <si>
    <t xml:space="preserve">Calle 414 a &amp; Calle 441, Gobernador Costa, Provincia de Buenos Aires </t>
  </si>
  <si>
    <t>OYOLA</t>
  </si>
  <si>
    <t>29/06/2023 23:15:00</t>
  </si>
  <si>
    <t xml:space="preserve">Pergamino 2134, Castelar, </t>
  </si>
  <si>
    <t xml:space="preserve">Hospital de Infecciosas Francisco Javier Muñiz, Uspallata 227 </t>
  </si>
  <si>
    <t>GONZALEZ ANDREA</t>
  </si>
  <si>
    <t>30/06/2023 22:15:59</t>
  </si>
  <si>
    <t xml:space="preserve">QUINTANA 48 LANUS </t>
  </si>
  <si>
    <t>A3135</t>
  </si>
  <si>
    <t xml:space="preserve">J. Buschiazzo 227,  Don Torcuato, Provincia de Buenos Aires, Argentina </t>
  </si>
  <si>
    <t>VILLAR GONZALO DIEGO</t>
  </si>
  <si>
    <t xml:space="preserve">Amenábar 3821 </t>
  </si>
  <si>
    <t xml:space="preserve">Almafuerte 916, B1641 Acassuso </t>
  </si>
  <si>
    <t>MEZA BERMUDEZ, DANIEL ARTURO</t>
  </si>
  <si>
    <t xml:space="preserve">Julio Perdiguero 1120, Caseros, </t>
  </si>
  <si>
    <t xml:space="preserve">CARRASCO VICTORIA Y GIMENEZ ROMINA </t>
  </si>
  <si>
    <t>17/06/2023 06:00:00</t>
  </si>
  <si>
    <t>Av. Cramer 4601</t>
  </si>
  <si>
    <t xml:space="preserve">Almirante Brown 1475  Grand Bourg </t>
  </si>
  <si>
    <t xml:space="preserve">BAEZ LUIS </t>
  </si>
  <si>
    <t>19/06/2023 04:40:00</t>
  </si>
  <si>
    <t>16/06/2023 16:12:22</t>
  </si>
  <si>
    <t xml:space="preserve">Jáchal 3615, William C. Morris, Provincia de Buenos Aires </t>
  </si>
  <si>
    <t>19/06/2023 11:40:00</t>
  </si>
  <si>
    <t xml:space="preserve">OLLEROS 1835 </t>
  </si>
  <si>
    <t>TURIENZO MATIAS</t>
  </si>
  <si>
    <t xml:space="preserve">MALABIA 2215 </t>
  </si>
  <si>
    <t>ZARZA STELLA MARIS</t>
  </si>
  <si>
    <t xml:space="preserve">rosetti 1581 </t>
  </si>
  <si>
    <t>TRAVAGLINI MARCELA SANDRA</t>
  </si>
  <si>
    <t>22/06/2023 17:45:00</t>
  </si>
  <si>
    <t xml:space="preserve"> BOLIVAR, 373 </t>
  </si>
  <si>
    <t xml:space="preserve">COA, Acassuso 1337, Béccar,  </t>
  </si>
  <si>
    <t>JUAN MANUEL BALEANI</t>
  </si>
  <si>
    <t>22/06/2023 07:00:00</t>
  </si>
  <si>
    <t>GUTIERREZ MORAES MORAES, KARINA ANDREA</t>
  </si>
  <si>
    <t xml:space="preserve">ituzaingo 1535 lujan  </t>
  </si>
  <si>
    <t xml:space="preserve">hipolito bouchard  5019 PABLO NOGUES </t>
  </si>
  <si>
    <t xml:space="preserve">URBANO GLADYS MABEL </t>
  </si>
  <si>
    <t>23/06/2023 08:30:00</t>
  </si>
  <si>
    <t>23/06/2023 11:09:31</t>
  </si>
  <si>
    <t xml:space="preserve">Charlone 555 </t>
  </si>
  <si>
    <t>YANAISQUEL SOSA RIVERA</t>
  </si>
  <si>
    <t>23/06/2023 16:05:00</t>
  </si>
  <si>
    <t xml:space="preserve">	Estomba 1830 </t>
  </si>
  <si>
    <t xml:space="preserve">CASTRO BARROS 10 </t>
  </si>
  <si>
    <t>FARRERAS GASCON DANERBY ESTEFA</t>
  </si>
  <si>
    <t xml:space="preserve">Sheraton Libertador Hotel, Avenida Córdoba 690, Buenos Aires, Argentina </t>
  </si>
  <si>
    <t xml:space="preserve">ESPINOSA 1919 </t>
  </si>
  <si>
    <t xml:space="preserve">PACHECO MARCELA / MENSAJERIA </t>
  </si>
  <si>
    <t>23/06/2023 13:13:53</t>
  </si>
  <si>
    <t xml:space="preserve">SANTA FE 1970 </t>
  </si>
  <si>
    <t xml:space="preserve">Pampa 2690 San Justo Provincia de Buenos Aires  </t>
  </si>
  <si>
    <t>OLMEDO, ROSANA</t>
  </si>
  <si>
    <t xml:space="preserve">cramer 1724 </t>
  </si>
  <si>
    <t>VANESA</t>
  </si>
  <si>
    <t xml:space="preserve">ACEVEDO 867  </t>
  </si>
  <si>
    <t xml:space="preserve">AGUIRRE PABLO DANIEL </t>
  </si>
  <si>
    <t>23/06/2023 16:56:10</t>
  </si>
  <si>
    <t xml:space="preserve">INT NEYER 2360, SAN ISIDRO PROVINCIA DE BUENOS AIRES </t>
  </si>
  <si>
    <t xml:space="preserve">Trelles 1566 PB </t>
  </si>
  <si>
    <t>23/06/2023 17:28:20</t>
  </si>
  <si>
    <t xml:space="preserve">ALFONZO GABRIEL EDUARDO </t>
  </si>
  <si>
    <t>23/06/2023 18:32:33</t>
  </si>
  <si>
    <t xml:space="preserve">coglati 3471, castelar provincia de buenos aires </t>
  </si>
  <si>
    <t xml:space="preserve">SARACHAGA 4538 </t>
  </si>
  <si>
    <t>NARDA</t>
  </si>
  <si>
    <t>24/06/2023 06:00:00</t>
  </si>
  <si>
    <t>Av. Don Pedro de Mendoza 35, C1156 ACA, Buenos Aires, Argentina</t>
  </si>
  <si>
    <t xml:space="preserve">guatemala 3400 valentin alsina  </t>
  </si>
  <si>
    <t>ALMADA JOSE HERNAN</t>
  </si>
  <si>
    <t>24/06/2023 07:15:31</t>
  </si>
  <si>
    <t>26/06/2023 09:55:13</t>
  </si>
  <si>
    <t xml:space="preserve">POLO JONATAN RAUL </t>
  </si>
  <si>
    <t>26/06/2023 16:30:00</t>
  </si>
  <si>
    <t xml:space="preserve">QUIROS 2843 </t>
  </si>
  <si>
    <t>SUAREZ GABRIEL WALTER</t>
  </si>
  <si>
    <t>26/06/2023 09:47:32</t>
  </si>
  <si>
    <t>ALVAREZ,ROBERTO EMANUEL</t>
  </si>
  <si>
    <t>26/06/2023 11:43:54</t>
  </si>
  <si>
    <t xml:space="preserve">terri 545 merlo  </t>
  </si>
  <si>
    <t>Juan Bautista Alberdi 1765, Olivos</t>
  </si>
  <si>
    <t>27/06/2023 10:00:10</t>
  </si>
  <si>
    <t>27/06/2023 12:20:00</t>
  </si>
  <si>
    <t>27/06/2023 23:51:00</t>
  </si>
  <si>
    <t>ROMANO,WILLIAM</t>
  </si>
  <si>
    <t>27/06/2023 15:23:58</t>
  </si>
  <si>
    <t xml:space="preserve">FLAY LUIS BELTRAN 2200 JOSE LEON SUAREZ  </t>
  </si>
  <si>
    <t>29/06/2023 11:15:00</t>
  </si>
  <si>
    <t xml:space="preserve">José Matías Zapiola 1863, Castelar, Provincia de Buenos Aires, Argentina </t>
  </si>
  <si>
    <t>28/06/2023 17:20:00</t>
  </si>
  <si>
    <t>28/06/2023 09:44:59</t>
  </si>
  <si>
    <t xml:space="preserve">Marcos Sastre 5196, San Miguel, </t>
  </si>
  <si>
    <t>HUGO AMARILLA</t>
  </si>
  <si>
    <t>28/06/2023 06:20:00</t>
  </si>
  <si>
    <t xml:space="preserve">Colectora Este 32375, El Talar,  </t>
  </si>
  <si>
    <t>MOLINA LUIS GERMAN</t>
  </si>
  <si>
    <t>28/06/2023 12:50:25</t>
  </si>
  <si>
    <t xml:space="preserve">chacabuco 3869 villa ballester </t>
  </si>
  <si>
    <t xml:space="preserve">USPALLATA 2435 GRAND BOURG   </t>
  </si>
  <si>
    <t>JUAREZ,FEDERICO EDUARDO</t>
  </si>
  <si>
    <t>28/06/2023 10:25:42</t>
  </si>
  <si>
    <t xml:space="preserve"> Brasil 724 </t>
  </si>
  <si>
    <t>MARIANO RUIZ</t>
  </si>
  <si>
    <t xml:space="preserve">Giribone 3128 </t>
  </si>
  <si>
    <t>PATRONELLI</t>
  </si>
  <si>
    <t xml:space="preserve">Tacuarí 1842, </t>
  </si>
  <si>
    <t>KIRSCHBAUM, RICARDO LUIS</t>
  </si>
  <si>
    <t>28/06/2023 19:40:00</t>
  </si>
  <si>
    <t xml:space="preserve">Adolfo Alsina 1779, </t>
  </si>
  <si>
    <t>LOPEZ HERNAN</t>
  </si>
  <si>
    <t>29/06/2023 08:35:00</t>
  </si>
  <si>
    <t xml:space="preserve">C. Molina Arrotea 270 ,Lomas de Zamora, </t>
  </si>
  <si>
    <t>FASSIO, MARCELO CARLOS</t>
  </si>
  <si>
    <t>29/06/2023 09:45:00</t>
  </si>
  <si>
    <t xml:space="preserve">Don Orione 962 , Remedios de Escalada, </t>
  </si>
  <si>
    <t xml:space="preserve">Aviador Post 6724, Cdad. Jardin Lomas de Palomar, Provincia de Buenos Aires, Argentina </t>
  </si>
  <si>
    <t>MENSAJERIA PERIODISMOPARA TODOS</t>
  </si>
  <si>
    <t>30/06/2023 07:45:00</t>
  </si>
  <si>
    <t>30/06/2023 13:22:11</t>
  </si>
  <si>
    <t>GORLAZUK MIGUEL</t>
  </si>
  <si>
    <t>FERNANDEZ DAMIAN ALBERTO</t>
  </si>
  <si>
    <t>30/06/2023 13:49:45</t>
  </si>
  <si>
    <t xml:space="preserve">mendez de andez 2488, rafael castillo provincia de buenos aires </t>
  </si>
  <si>
    <t xml:space="preserve">INCA 2450 CARLOS SPEGAZZINI </t>
  </si>
  <si>
    <t>ALEXIS FACUNDO VASQUEZ</t>
  </si>
  <si>
    <t>30/06/2023 15:24:04</t>
  </si>
  <si>
    <t xml:space="preserve">CENTRO OFTAMOLOGICO DR CHARLES SOCIEDAD </t>
  </si>
  <si>
    <t xml:space="preserve">GUATEMALA 6049 </t>
  </si>
  <si>
    <t>PAZ</t>
  </si>
  <si>
    <t>A3136</t>
  </si>
  <si>
    <t>Autopista Teniente General Pablo Ricchieri Y Ruta, Cdad. Evita, Provincia de Buenos Aires, Argentina</t>
  </si>
  <si>
    <t xml:space="preserve">Aizpurúa 2575, </t>
  </si>
  <si>
    <t>RODRIGO BARREIRO</t>
  </si>
  <si>
    <t xml:space="preserve">Olleros 2551 </t>
  </si>
  <si>
    <t>VAZQUEZ, ROSANA</t>
  </si>
  <si>
    <t>Julián Álvarez 1998, C1425DHB CABA, Argentina</t>
  </si>
  <si>
    <t>16/06/2023 12:30:00</t>
  </si>
  <si>
    <t>16/06/2023 10:00:00</t>
  </si>
  <si>
    <t>MONTES,JOHANNA CARLA</t>
  </si>
  <si>
    <t>16/06/2023 11:05:33</t>
  </si>
  <si>
    <t xml:space="preserve">CORVALAN 3248 </t>
  </si>
  <si>
    <t>ROJO,GASTON EZEQUIEL</t>
  </si>
  <si>
    <t>16/06/2023 13:30:54</t>
  </si>
  <si>
    <t xml:space="preserve">MIGUEL CANE 3331 jose c paz </t>
  </si>
  <si>
    <t xml:space="preserve">Bernardo de Irigoyen 465 escobar </t>
  </si>
  <si>
    <t xml:space="preserve">VILDOZA CAROLINA LEIZA GISELLE </t>
  </si>
  <si>
    <t>16/06/2023 13:43:43</t>
  </si>
  <si>
    <t xml:space="preserve">20 de noviembre 90 garin </t>
  </si>
  <si>
    <t>16/06/2023 18:30:00</t>
  </si>
  <si>
    <t xml:space="preserve">Italiani 340 MONTE GRANDE PROVINCIA DE BUENOS AIRES </t>
  </si>
  <si>
    <t>ROSALES MARCOS Y NONO JUAN</t>
  </si>
  <si>
    <t xml:space="preserve">Carabobo 70 TEMPERLEY </t>
  </si>
  <si>
    <t>AQUINO SANTIAGO</t>
  </si>
  <si>
    <t>17/06/2023 05:10:00</t>
  </si>
  <si>
    <t>VAQUEL ARIEL</t>
  </si>
  <si>
    <t xml:space="preserve">chilavert 5435 </t>
  </si>
  <si>
    <t>21/06/2023 08:15:00</t>
  </si>
  <si>
    <t xml:space="preserve">Ascasubi 29, Acassuso, San Isidro, Acassuso, Provincia de Buenos Aires, Argentina </t>
  </si>
  <si>
    <t>CARREGA, FRANCISCO</t>
  </si>
  <si>
    <t>17/06/2023 07:15:00</t>
  </si>
  <si>
    <t xml:space="preserve">Ituzaingó, Provincia de Buenos Aires, Argentina </t>
  </si>
  <si>
    <t>17/06/2023 12:05:00</t>
  </si>
  <si>
    <t>KOSORSKY CATALINA + GUTMAN ANA + TAIAH AMELIA</t>
  </si>
  <si>
    <t xml:space="preserve">AV SAN MARTIN 1857 CASEROS PROVINCIA DE BUENOS IARES </t>
  </si>
  <si>
    <t>BREA MARIA VICTORIA // VIANDAS</t>
  </si>
  <si>
    <t>17/06/2023 09:36:35</t>
  </si>
  <si>
    <t xml:space="preserve">GORRITI 5216 </t>
  </si>
  <si>
    <t>EZEQUIEL</t>
  </si>
  <si>
    <t>18/06/2023 17:00:00</t>
  </si>
  <si>
    <t>Río de Janeiro 18, C1405CBB CABA, Argentina</t>
  </si>
  <si>
    <t>18/06/2023 07:25:00</t>
  </si>
  <si>
    <t>Av. Carlos Calvo 2138, C1230AAH San Cristobal, Buenos Aires, Argentina</t>
  </si>
  <si>
    <t>18/06/2023 08:40:00</t>
  </si>
  <si>
    <t>Cuba 4426, C1429AYH CABA, Argentina</t>
  </si>
  <si>
    <t xml:space="preserve">TRIGLIO 433 ADROGUE </t>
  </si>
  <si>
    <t>CORONEL RAMON</t>
  </si>
  <si>
    <t xml:space="preserve">JUNCAL 2401 </t>
  </si>
  <si>
    <t>18/06/2023 09:04:48</t>
  </si>
  <si>
    <t>La Tribuna 1375, B1712KKC Castelar, Provincia de Buenos Aires, Argentina</t>
  </si>
  <si>
    <t xml:space="preserve">Homero 346 </t>
  </si>
  <si>
    <t xml:space="preserve">ALIFRACO LUCIA </t>
  </si>
  <si>
    <t>19/06/2023 05:40:00</t>
  </si>
  <si>
    <t xml:space="preserve">SAN JUAN 1170 </t>
  </si>
  <si>
    <t>23/06/2023 05:40:00</t>
  </si>
  <si>
    <t>24/06/2023 05:40:00</t>
  </si>
  <si>
    <t>OLINDO DIEGO</t>
  </si>
  <si>
    <t xml:space="preserve">Medina 40  </t>
  </si>
  <si>
    <t xml:space="preserve">Alfredo Palacios 403, Grand Bourg </t>
  </si>
  <si>
    <t>SANDOVAL, JORGE RAMON</t>
  </si>
  <si>
    <t>23/06/2023 07:40:00</t>
  </si>
  <si>
    <t xml:space="preserve">GUEMES 3741 </t>
  </si>
  <si>
    <t>OSCAR</t>
  </si>
  <si>
    <t>20/06/2023 16:00:00</t>
  </si>
  <si>
    <t>Aeropuerto Internacional de, B1802 Ezeiza, Provincia de Buenos Aires, Argentina</t>
  </si>
  <si>
    <t xml:space="preserve">General Venancio Flores 545,  </t>
  </si>
  <si>
    <t>21/06/2023 09:50:00</t>
  </si>
  <si>
    <t>22/06/2023 11:59:35</t>
  </si>
  <si>
    <t>SEGATO, MARIANGELES</t>
  </si>
  <si>
    <t>22/06/2023 14:45:00</t>
  </si>
  <si>
    <t>Av. Coronel Esteban Bonorino Y AV Castañares</t>
  </si>
  <si>
    <t>BARRIENTOS,RAUL OSMAR</t>
  </si>
  <si>
    <t>23/06/2023 12:00:00</t>
  </si>
  <si>
    <t xml:space="preserve">agustin de vedia 3655 </t>
  </si>
  <si>
    <t>23/06/2023 08:42:52</t>
  </si>
  <si>
    <t>Comuna 4, Agustín de Vedia 3626, C1437APP CABA, Argentina</t>
  </si>
  <si>
    <t xml:space="preserve">chile 2116 </t>
  </si>
  <si>
    <t xml:space="preserve">Parque Chacabuco, Doblas 955 </t>
  </si>
  <si>
    <t>ARIEL RODRÍGUEZ</t>
  </si>
  <si>
    <t>23/06/2023 18:00:00</t>
  </si>
  <si>
    <t>25/06/2023 04:30:00</t>
  </si>
  <si>
    <t xml:space="preserve">concordia 1373 </t>
  </si>
  <si>
    <t xml:space="preserve">AVENDAÑO BRENDA </t>
  </si>
  <si>
    <t xml:space="preserve">san juan 1170 </t>
  </si>
  <si>
    <t>Rep de Chile 2344  San Justo</t>
  </si>
  <si>
    <t>BARIATTI GONZALO</t>
  </si>
  <si>
    <t>26/06/2023 15:00:00</t>
  </si>
  <si>
    <t xml:space="preserve">SANTA FE 1863 </t>
  </si>
  <si>
    <t>ROJOS NORBERTO</t>
  </si>
  <si>
    <t>26/06/2023 17:00:00</t>
  </si>
  <si>
    <t xml:space="preserve">ABERESTAIN 1950 VILLA MADERO  </t>
  </si>
  <si>
    <t xml:space="preserve">Avenida Juan Bautista Alberdi 2348 </t>
  </si>
  <si>
    <t>27/06/2023 09:01:45</t>
  </si>
  <si>
    <t>27/06/2023 11:35:02</t>
  </si>
  <si>
    <t xml:space="preserve">SLUPSKY RAQUEL + WEKSLER MONICA </t>
  </si>
  <si>
    <t xml:space="preserve">LAUTARO 361 </t>
  </si>
  <si>
    <t xml:space="preserve">GENNARO CAMILA </t>
  </si>
  <si>
    <t>27/06/2023 11:00:00</t>
  </si>
  <si>
    <t xml:space="preserve">MAURE 1779 </t>
  </si>
  <si>
    <t>NORA</t>
  </si>
  <si>
    <t xml:space="preserve">Andalgalá 1452 </t>
  </si>
  <si>
    <t>FERNANDEZ, DIEGO</t>
  </si>
  <si>
    <t xml:space="preserve">AV CORRIENTES 701 </t>
  </si>
  <si>
    <t xml:space="preserve">San Benito de Palermo 1641, Palermo, Comuna 14 4B </t>
  </si>
  <si>
    <t>OLIVARI, MARIANA</t>
  </si>
  <si>
    <t>Av. Juan Bautista Justo 779, Buenos Aires, Argentina</t>
  </si>
  <si>
    <t>29/06/2023 05:25:00</t>
  </si>
  <si>
    <t xml:space="preserve"> Av. Larrazábal 2534 </t>
  </si>
  <si>
    <t xml:space="preserve">Av. Lisandro de la Torre 4649 </t>
  </si>
  <si>
    <t xml:space="preserve">Av. Antártida Argentina 1480 </t>
  </si>
  <si>
    <t>MARTÍNEZ, CHRISTIAN</t>
  </si>
  <si>
    <t xml:space="preserve">Av. La Plata 411 </t>
  </si>
  <si>
    <t xml:space="preserve">AV COBO 1181 </t>
  </si>
  <si>
    <t>AGUILAR CAROLINA / MENSAJERIA</t>
  </si>
  <si>
    <t xml:space="preserve">POLA 1347 </t>
  </si>
  <si>
    <t>LILA LEDO MENSAJERIA</t>
  </si>
  <si>
    <t xml:space="preserve">Cochabamba 1153, </t>
  </si>
  <si>
    <t xml:space="preserve">DOBLAS 223 </t>
  </si>
  <si>
    <t>DOS SANTOS SANDRA</t>
  </si>
  <si>
    <t xml:space="preserve">Francisco Beiro 5610 </t>
  </si>
  <si>
    <t>GARIBOGLIO,TALIA DENISE</t>
  </si>
  <si>
    <t>29/06/2023 14:32:42</t>
  </si>
  <si>
    <t xml:space="preserve"> HTL DAZZLER POLO </t>
  </si>
  <si>
    <t>CORDOBA IGNACIO</t>
  </si>
  <si>
    <t xml:space="preserve">Avenida Salvador María del Carril 4199 </t>
  </si>
  <si>
    <t>30/06/2023 16:24:27</t>
  </si>
  <si>
    <t>CLAUDIA GABRIELA LIOLIOS</t>
  </si>
  <si>
    <t>30/06/2023 12:42:15</t>
  </si>
  <si>
    <t>FERNANDEZ, EMMANUEL</t>
  </si>
  <si>
    <t>30/06/2023 18:03:40</t>
  </si>
  <si>
    <t xml:space="preserve">Av. Juan Bautista Justo 9200 </t>
  </si>
  <si>
    <t xml:space="preserve">PALERMO / CON ESPERA Y REGRESO </t>
  </si>
  <si>
    <t>castañares 3222</t>
  </si>
  <si>
    <t>A3140</t>
  </si>
  <si>
    <t xml:space="preserve">THOMAS MANUEL DE ANCHORENA 800 </t>
  </si>
  <si>
    <t>16/06/2023 14:41:34</t>
  </si>
  <si>
    <t>19/06/2023 20:00:00</t>
  </si>
  <si>
    <t>16/06/2023 18:45:00</t>
  </si>
  <si>
    <t xml:space="preserve">POSADAS Y LIBERTAD </t>
  </si>
  <si>
    <t xml:space="preserve">Basavilbaso 1328, C1006AAD CABA </t>
  </si>
  <si>
    <t>Parque Avellaneda, Moreto 1715, C1407 CABA, Argentina</t>
  </si>
  <si>
    <t>tacuari 1840</t>
  </si>
  <si>
    <t>BONETTO, MARTIN</t>
  </si>
  <si>
    <t>17/06/2023 15:40:00</t>
  </si>
  <si>
    <t>C. 419 99, Villa Elisa, Provincia de Buenos Aires, Argentina</t>
  </si>
  <si>
    <t>21/06/2023 20:00:00</t>
  </si>
  <si>
    <t xml:space="preserve">Av. San Juan 1132, Cdad. </t>
  </si>
  <si>
    <t>JUAN MANUEL JARUPKIN</t>
  </si>
  <si>
    <t>20/06/2023 15:50:00</t>
  </si>
  <si>
    <t xml:space="preserve">Club Deportivo Español </t>
  </si>
  <si>
    <t>GUARDIANO LUCAS</t>
  </si>
  <si>
    <t xml:space="preserve">av rivadavia 600 </t>
  </si>
  <si>
    <t xml:space="preserve">Gobernador Emilio Castro 534, Haedo </t>
  </si>
  <si>
    <t xml:space="preserve">BERNUNCIO ANGEL </t>
  </si>
  <si>
    <t>21/06/2023 18:00:00</t>
  </si>
  <si>
    <t>ROITMAN JAZMIN</t>
  </si>
  <si>
    <t xml:space="preserve">PEDRO MORAN, 5068 </t>
  </si>
  <si>
    <t>22/06/2023 12:20:00</t>
  </si>
  <si>
    <t>22/06/2023 23:51:00</t>
  </si>
  <si>
    <t xml:space="preserve"> Ana María Janer 2152 Aldo Bonzi </t>
  </si>
  <si>
    <t>23/06/2023 16:07:03</t>
  </si>
  <si>
    <t>23/06/2023 13:45:00</t>
  </si>
  <si>
    <t xml:space="preserve">Av. Congreso 1661 </t>
  </si>
  <si>
    <t>KONGRECKY MARCELA Y MARTELLO GUILLERMO</t>
  </si>
  <si>
    <t xml:space="preserve">Alfredo Lorenzo Palacios 2975, Lomas del Mirador, Provincia de Buenos Aires, Argentina </t>
  </si>
  <si>
    <t>HEIDERSCHEID, JULIETA</t>
  </si>
  <si>
    <t>23/06/2023 15:00:00</t>
  </si>
  <si>
    <t>24/06/2023 14:00:00</t>
  </si>
  <si>
    <t xml:space="preserve">Avenida Directorio 1626, Caballito </t>
  </si>
  <si>
    <t xml:space="preserve">av castañares 3222 </t>
  </si>
  <si>
    <t xml:space="preserve">GUEDEZ ALEXIS </t>
  </si>
  <si>
    <t>23/06/2023 21:30:00</t>
  </si>
  <si>
    <t xml:space="preserve">CALLE123  773 GUERNICA  </t>
  </si>
  <si>
    <t>ROMERO, JOSE ANTONIO</t>
  </si>
  <si>
    <t>26/06/2023 22:00:00</t>
  </si>
  <si>
    <t>GOMEZ DANIEL BENJAMIN</t>
  </si>
  <si>
    <t>26/06/2023 16:03:53</t>
  </si>
  <si>
    <t xml:space="preserve">PIROVANO 1768 JOSE C PAZ </t>
  </si>
  <si>
    <t>OBRYAN SEAN PATRICK</t>
  </si>
  <si>
    <t xml:space="preserve">JUANA MANSO, 1160 </t>
  </si>
  <si>
    <t xml:space="preserve">Trelles 1566 </t>
  </si>
  <si>
    <t>27/06/2023 15:06:26</t>
  </si>
  <si>
    <t xml:space="preserve">Posadas 1086  </t>
  </si>
  <si>
    <t>CAMILA GENNARO</t>
  </si>
  <si>
    <t xml:space="preserve">Lautaro 361, </t>
  </si>
  <si>
    <t>28/06/2023 21:10:00</t>
  </si>
  <si>
    <t xml:space="preserve">beazley 3735 </t>
  </si>
  <si>
    <t>ZALAZAR MARIA DE LOS ANGELES</t>
  </si>
  <si>
    <t xml:space="preserve">HTL GRAND BRIZO </t>
  </si>
  <si>
    <t>JONATHAN CHACON</t>
  </si>
  <si>
    <t xml:space="preserve">Nicolás Repetto 494 caballito </t>
  </si>
  <si>
    <t>30/06/2023 22:00:00</t>
  </si>
  <si>
    <t>ZAVATARELLI, JUAN MANUEL</t>
  </si>
  <si>
    <t xml:space="preserve">BONETTO, MARTIN </t>
  </si>
  <si>
    <t>Piedras 1739, C1140ABK CABA, Argentina</t>
  </si>
  <si>
    <t xml:space="preserve">RUIZ MARCOS JUAN DANIEL </t>
  </si>
  <si>
    <t>30/06/2023 17:22:09</t>
  </si>
  <si>
    <t xml:space="preserve">ESCARLATI 5820 (González Catán) </t>
  </si>
  <si>
    <t>30/06/2023 18:04:46</t>
  </si>
  <si>
    <t xml:space="preserve">FERREYRA GAVILAN ANDRES EZEQUI </t>
  </si>
  <si>
    <t>30/06/2023 18:55:43</t>
  </si>
  <si>
    <t xml:space="preserve">LEONARDO DAVINCI 5057 LAFERRERE </t>
  </si>
  <si>
    <t>FERNANDO MORAN</t>
  </si>
  <si>
    <t>A3142</t>
  </si>
  <si>
    <t>CAMILA MEDINA</t>
  </si>
  <si>
    <t>22/06/2023 23:00:00</t>
  </si>
  <si>
    <t xml:space="preserve">Avenida Leandro N. Alem 719,  </t>
  </si>
  <si>
    <t>DI NARDO, RICARDO JOSE</t>
  </si>
  <si>
    <t>18/06/2023 01:15:00</t>
  </si>
  <si>
    <t xml:space="preserve">Aviador Fredes 7218, Ciudad Jardin Lomas de Palomar </t>
  </si>
  <si>
    <t xml:space="preserve">BACACAY 2122 </t>
  </si>
  <si>
    <t>17/06/2023 20:45:00</t>
  </si>
  <si>
    <t>LLABER, ARIEL IGNACIO</t>
  </si>
  <si>
    <t>17/06/2023 18:00:00</t>
  </si>
  <si>
    <t xml:space="preserve">Haedo 1083, Muñiz,  </t>
  </si>
  <si>
    <t>BRUNETTO, PABLO</t>
  </si>
  <si>
    <t>17/06/2023 23:00:00</t>
  </si>
  <si>
    <t xml:space="preserve">Brandsen 403, Quilmes,  </t>
  </si>
  <si>
    <t>20/06/2023 22:00:00</t>
  </si>
  <si>
    <t>22/06/2023 20:15:00</t>
  </si>
  <si>
    <t>22/06/2023 20:40:00</t>
  </si>
  <si>
    <t xml:space="preserve">Avenida Crámer 2280 </t>
  </si>
  <si>
    <t>20/06/2023 17:20:00</t>
  </si>
  <si>
    <t>JUAN MANUEL ROSAS</t>
  </si>
  <si>
    <t xml:space="preserve">Balcarce 922 </t>
  </si>
  <si>
    <t>MARCOS RADOS</t>
  </si>
  <si>
    <t>21/06/2023 00:50:00</t>
  </si>
  <si>
    <t xml:space="preserve">Avenida Independencia 466, </t>
  </si>
  <si>
    <t xml:space="preserve">valentín Gómez 3196 </t>
  </si>
  <si>
    <t xml:space="preserve">Del Barco Centenera 530 </t>
  </si>
  <si>
    <t xml:space="preserve">SRUR SEBASTIAN </t>
  </si>
  <si>
    <t>21/06/2023 18:30:00</t>
  </si>
  <si>
    <t xml:space="preserve">larrea 1334 lomas de zamora  </t>
  </si>
  <si>
    <t xml:space="preserve">av calchaqui 5401 florencio varela  </t>
  </si>
  <si>
    <t>VIMO LISANDRO</t>
  </si>
  <si>
    <t>21/06/2023 23:45:00</t>
  </si>
  <si>
    <t>22/06/2023 18:10:00</t>
  </si>
  <si>
    <t xml:space="preserve">Pasaje Mayor Rosasco 1413 , Gerli, Buenos Aires, Argentina </t>
  </si>
  <si>
    <t xml:space="preserve">manuel baliña 834 lomas de zamora  </t>
  </si>
  <si>
    <t>23/06/2023 00:45:00</t>
  </si>
  <si>
    <t xml:space="preserve">venida Suárez 1781 </t>
  </si>
  <si>
    <t>MARTINEZ</t>
  </si>
  <si>
    <t>23/06/2023 01:05:00</t>
  </si>
  <si>
    <t xml:space="preserve">Uriarte 1126, Banfield </t>
  </si>
  <si>
    <t xml:space="preserve">Av. Mendoza 2779 </t>
  </si>
  <si>
    <t>26/06/2023 04:10:00</t>
  </si>
  <si>
    <t>juan diaz de solis 346 florencio varela</t>
  </si>
  <si>
    <t>LORENZO PABLO</t>
  </si>
  <si>
    <t xml:space="preserve">Lautaro 172 </t>
  </si>
  <si>
    <t>23/06/2023 17:43:10</t>
  </si>
  <si>
    <t>JUAN ANTONIADES</t>
  </si>
  <si>
    <t>24/06/2023 01:30:00</t>
  </si>
  <si>
    <t xml:space="preserve">Gualeguay 1186 </t>
  </si>
  <si>
    <t>24/06/2023 00:50:00</t>
  </si>
  <si>
    <t>MACARENA TOMASINI</t>
  </si>
  <si>
    <t xml:space="preserve">Av. Presidente Julio A. Roca 771 </t>
  </si>
  <si>
    <t>ENCISO LORENZO</t>
  </si>
  <si>
    <t>26/06/2023 05:17:00</t>
  </si>
  <si>
    <t>MALSAM, CRISTIAN SEBASTIAN</t>
  </si>
  <si>
    <t>26/06/2023 20:30:00</t>
  </si>
  <si>
    <t xml:space="preserve">Lima 1261, C1138 CABA, Argentina </t>
  </si>
  <si>
    <t>NAHUEL ESTEBAN MARTINO AZAR</t>
  </si>
  <si>
    <t xml:space="preserve">Parral 246, Buenos Aires, Argentina </t>
  </si>
  <si>
    <t>26/06/2023 00:45:00</t>
  </si>
  <si>
    <t xml:space="preserve">Valentín Gómez 3196, Buenos Aires, Argentina </t>
  </si>
  <si>
    <t xml:space="preserve">Av. Directorio 2037 </t>
  </si>
  <si>
    <t>26/06/2023 01:53:05</t>
  </si>
  <si>
    <t xml:space="preserve">juncal 3002 </t>
  </si>
  <si>
    <t>28/06/2023 23:00:00</t>
  </si>
  <si>
    <t>30/06/2023 23:00:00</t>
  </si>
  <si>
    <t>CHOCOBAR MARCOS ALEJANDRO</t>
  </si>
  <si>
    <t>27/06/2023 21:20:25</t>
  </si>
  <si>
    <t xml:space="preserve">Héroes del Fournier 595 merlo (Merlo (Buenos Aires)) </t>
  </si>
  <si>
    <t xml:space="preserve">Carlos Pellegrini y Virrey Vieytes, Dock Sud, Provincia de Buenos Aires (Avellaneda (Buenos Aires)) </t>
  </si>
  <si>
    <t>CARRIZO CRISTIAN</t>
  </si>
  <si>
    <t>26/06/2023 15:28:19</t>
  </si>
  <si>
    <t xml:space="preserve">Avenida Montes de Oca 168, Barracas </t>
  </si>
  <si>
    <t>BOURGAREL, JULIAN</t>
  </si>
  <si>
    <t>26/06/2023 17:31:00</t>
  </si>
  <si>
    <t xml:space="preserve">Calle 454 3290, City Bell, La Plata, City Bell, Provincia de Buenos Aires, Argentina </t>
  </si>
  <si>
    <t>ROMANO WILLIAM</t>
  </si>
  <si>
    <t>26/06/2023 21:58:05</t>
  </si>
  <si>
    <t xml:space="preserve">diagonal 188 38 jose leon suarez </t>
  </si>
  <si>
    <t>27/06/2023 00:50:00</t>
  </si>
  <si>
    <t xml:space="preserve">Av. Pueyrredón 2414, </t>
  </si>
  <si>
    <t>UNIAT ANALIA SUSANA</t>
  </si>
  <si>
    <t>28/06/2023 04:30:00</t>
  </si>
  <si>
    <t xml:space="preserve">ACCESO A AEROPUERTO, EZEIZA, BUENOS AIRES, ARGENTINA </t>
  </si>
  <si>
    <t xml:space="preserve">Pres. José Evaristo Uriburu 1235 </t>
  </si>
  <si>
    <t xml:space="preserve"> CAMILO TISCORNIA</t>
  </si>
  <si>
    <t>27/06/2023 19:35:00</t>
  </si>
  <si>
    <t>Pres. José Evaristo Uriburu 1241, C1114 AAI, Buenos Aires, Argentina</t>
  </si>
  <si>
    <t xml:space="preserve">viamonte 1549 </t>
  </si>
  <si>
    <t>ARIANA ROCIO ACTIS</t>
  </si>
  <si>
    <t>27/06/2023 23:01:12</t>
  </si>
  <si>
    <t xml:space="preserve">Paraguay 2167 San Justo </t>
  </si>
  <si>
    <t xml:space="preserve">paraguay 2167 san justo </t>
  </si>
  <si>
    <t>28/06/2023 01:23:49</t>
  </si>
  <si>
    <t xml:space="preserve">garzon 6888 gonzalez catan </t>
  </si>
  <si>
    <t>BATZ FERNANDO</t>
  </si>
  <si>
    <t>28/06/2023 20:30:00</t>
  </si>
  <si>
    <t xml:space="preserve">Pavón 324 Monte Grande Provincia de Buenos Aires </t>
  </si>
  <si>
    <t>28/06/2023 17:50:00</t>
  </si>
  <si>
    <t xml:space="preserve">Margarita Weild 1645, Lanús Este, Lanús, Lanús, Provincia de Buenos Aires, Argentina </t>
  </si>
  <si>
    <t xml:space="preserve">Manuel Quintana 4410 Ezpeleta </t>
  </si>
  <si>
    <t>AXEL DIAZ</t>
  </si>
  <si>
    <t>Av Hipólito Irigoyen 10699 temperley</t>
  </si>
  <si>
    <t>29/06/2023 00:50:00</t>
  </si>
  <si>
    <t xml:space="preserve">Avenida Suárez 1781 </t>
  </si>
  <si>
    <t xml:space="preserve">francisco segui 593, adrogue </t>
  </si>
  <si>
    <t xml:space="preserve"> RODRIGUEZ , PABLO GONZALO </t>
  </si>
  <si>
    <t>29/06/2023 01:13:42</t>
  </si>
  <si>
    <t xml:space="preserve">estancia  los remedios 3198 el jaguel </t>
  </si>
  <si>
    <t>29/06/2023 18:44:30</t>
  </si>
  <si>
    <t>MORIN PIERRE</t>
  </si>
  <si>
    <t xml:space="preserve">CAMILA O GORMAN, 425  </t>
  </si>
  <si>
    <t xml:space="preserve">terrada 2694 </t>
  </si>
  <si>
    <t xml:space="preserve">GRACIELA </t>
  </si>
  <si>
    <t>30/06/2023 04:15:00</t>
  </si>
  <si>
    <t>DE SANTIS JUAN PABLO	LUIS FRANCISCO OLMO</t>
  </si>
  <si>
    <t xml:space="preserve">General Frías 189 LA REJA </t>
  </si>
  <si>
    <t>IGNACIO ACEVEDO</t>
  </si>
  <si>
    <t>30/06/2023 00:15:00</t>
  </si>
  <si>
    <t xml:space="preserve">french 165 pilar </t>
  </si>
  <si>
    <t xml:space="preserve">GUARASCIO GABRIEL Y ARISTIMUÑO STEFANIA </t>
  </si>
  <si>
    <t xml:space="preserve">Av. Córdoba 1886 </t>
  </si>
  <si>
    <t>30/06/2023 19:20:24</t>
  </si>
  <si>
    <t xml:space="preserve">A patagones 1034, Tristan suarez </t>
  </si>
  <si>
    <t>NOBILE ARIANA</t>
  </si>
  <si>
    <t>01/07/2023 00:30:00</t>
  </si>
  <si>
    <t xml:space="preserve">Monseñor Larumbe 3151, Martínez, </t>
  </si>
  <si>
    <t xml:space="preserve">malabia y ctes </t>
  </si>
  <si>
    <t xml:space="preserve">Castro Barros 314 </t>
  </si>
  <si>
    <t>HABERKON LUCAS</t>
  </si>
  <si>
    <t>A3144</t>
  </si>
  <si>
    <t>28/06/2023 19:20:00</t>
  </si>
  <si>
    <t xml:space="preserve">Roseti 93 </t>
  </si>
  <si>
    <t xml:space="preserve">AV LUIS MARIA CAMPOS 1027 </t>
  </si>
  <si>
    <t xml:space="preserve">GIORNELLI GONZALO </t>
  </si>
  <si>
    <t>29/06/2023 03:45:00</t>
  </si>
  <si>
    <t xml:space="preserve">Avenida Luis María Campos 1027 </t>
  </si>
  <si>
    <t>TEULY BRYAN</t>
  </si>
  <si>
    <t>27/06/2023 23:52:54</t>
  </si>
  <si>
    <t xml:space="preserve">Esmeralda 1996  Temperley provincia de buenos aires </t>
  </si>
  <si>
    <t xml:space="preserve">Avenida del Libertador 107, Vicente López </t>
  </si>
  <si>
    <t>ARIEL LEGUIZAMON</t>
  </si>
  <si>
    <t>27/06/2023 19:45:00</t>
  </si>
  <si>
    <t xml:space="preserve">Jorge de Kay 939, Rafael Castillo </t>
  </si>
  <si>
    <t xml:space="preserve">REP ORIENTAL DEL URUGUAY 224 - moron </t>
  </si>
  <si>
    <t>MAGALI FIAMMA GADEA</t>
  </si>
  <si>
    <t>27/06/2023 20:03:19</t>
  </si>
  <si>
    <t xml:space="preserve">Adolfo Alsina 2026, B6700CWH Luján, Provincia de Buenos Aires </t>
  </si>
  <si>
    <t>ROMANO RODRIGO</t>
  </si>
  <si>
    <t>28/06/2023 02:40:00</t>
  </si>
  <si>
    <t xml:space="preserve">Lacar 5682, Laferrere   </t>
  </si>
  <si>
    <t>DANIEL ORLANDO NAVARRO</t>
  </si>
  <si>
    <t>28/06/2023 03:47:02</t>
  </si>
  <si>
    <t>CRUZ, JAVIER IGNACIO</t>
  </si>
  <si>
    <t xml:space="preserve">Sto de la Espada 783 , B1721ADE Merlo, Provincia de Buenos Aires, Argentina </t>
  </si>
  <si>
    <t xml:space="preserve"> AEP, AR </t>
  </si>
  <si>
    <t>RODRIGUEZ NAJAR JOSE JAIME</t>
  </si>
  <si>
    <t>29/06/2023 04:45:00</t>
  </si>
  <si>
    <t xml:space="preserve">HTL IBIS CONGRESO </t>
  </si>
  <si>
    <t xml:space="preserve">Av Hipólito Irigoyen 10699 temperley </t>
  </si>
  <si>
    <t>DIAZ AXEL</t>
  </si>
  <si>
    <t xml:space="preserve">Manuel Quintana 4410, Ezpeleta, Provincia de Buenos Aires </t>
  </si>
  <si>
    <t xml:space="preserve">Av. Corrientes 707 </t>
  </si>
  <si>
    <t>BRUN, TUPAC</t>
  </si>
  <si>
    <t>29/06/2023 19:15:00</t>
  </si>
  <si>
    <t xml:space="preserve">Avellaneda 321 , Bernal, Provincia de Buenos Aires </t>
  </si>
  <si>
    <t xml:space="preserve">Av. San Juan 113 </t>
  </si>
  <si>
    <t>30/06/2023 00:50:00</t>
  </si>
  <si>
    <t xml:space="preserve">ISLAS MALVINAS 3353 (Alejandro Korn (Buenos Aires)) </t>
  </si>
  <si>
    <t>RAMOS VICTOR</t>
  </si>
  <si>
    <t>30/06/2023 17:52:02</t>
  </si>
  <si>
    <t xml:space="preserve">Acevedo 865, C1414 CABA </t>
  </si>
  <si>
    <t>30/06/2023 22:38:47</t>
  </si>
  <si>
    <t xml:space="preserve">Islas Malvinas 3353, B1864CUH Alejandro Korn, Provincia de Buenos Aires </t>
  </si>
  <si>
    <t>A3147</t>
  </si>
  <si>
    <t>16/06/2023 20:15:00</t>
  </si>
  <si>
    <t>17/06/2023 23:15:00</t>
  </si>
  <si>
    <t>PEDRO, IANINA</t>
  </si>
  <si>
    <t xml:space="preserve">bermudez 1615 </t>
  </si>
  <si>
    <t xml:space="preserve">Valentín Gómez 3555, Buenos Aires, Argentina </t>
  </si>
  <si>
    <t xml:space="preserve">Tierra del Fuego 1224, Garin </t>
  </si>
  <si>
    <t>ERIKA GIMENEZ/SANCHEZ DANIELA</t>
  </si>
  <si>
    <t>FABIÁN LAGOS</t>
  </si>
  <si>
    <t>16/06/2023 22:00:00</t>
  </si>
  <si>
    <t xml:space="preserve">23 De Junio 4395, Buenos Aires, CABA </t>
  </si>
  <si>
    <t>JACKSON, ERNESTO ANGEL</t>
  </si>
  <si>
    <t>16/06/2023 22:35:00</t>
  </si>
  <si>
    <t xml:space="preserve">Vicente López, Provincia </t>
  </si>
  <si>
    <t>SANTIAGO DE CIANCIO</t>
  </si>
  <si>
    <t xml:space="preserve">Jerónimo Salguero 1673 </t>
  </si>
  <si>
    <t xml:space="preserve">sarmiento y casares </t>
  </si>
  <si>
    <t>RAUL ALBERTO GERINI</t>
  </si>
  <si>
    <t>17/06/2023 01:00:31</t>
  </si>
  <si>
    <t xml:space="preserve">FIGUEREDO ERICK </t>
  </si>
  <si>
    <t xml:space="preserve">PATRICIOS 1816 SANTOS LUGARES  </t>
  </si>
  <si>
    <t xml:space="preserve">PELLONI MARTA </t>
  </si>
  <si>
    <t>18/06/2023 19:30:00</t>
  </si>
  <si>
    <t>18/06/2023 23:50:00</t>
  </si>
  <si>
    <t>22/06/2023 01:00:00</t>
  </si>
  <si>
    <t>23/06/2023 04:15:00</t>
  </si>
  <si>
    <t>24/06/2023 23:30:00</t>
  </si>
  <si>
    <t>25/06/2023 01:00:00</t>
  </si>
  <si>
    <t>LUIS MORALES</t>
  </si>
  <si>
    <t>20/06/2023 22:50:00</t>
  </si>
  <si>
    <t xml:space="preserve">Av. Jujuy 1148 </t>
  </si>
  <si>
    <t xml:space="preserve">ANCON 5192 </t>
  </si>
  <si>
    <t>FABIAN MAERO</t>
  </si>
  <si>
    <t>20/06/2023 23:36:52</t>
  </si>
  <si>
    <t>SEBASTIAN PRADO</t>
  </si>
  <si>
    <t>21/06/2023 19:00:00</t>
  </si>
  <si>
    <t xml:space="preserve">Bravard 1100 </t>
  </si>
  <si>
    <t xml:space="preserve">Juan B Alberdi 2363 5*c </t>
  </si>
  <si>
    <t>SABRINA LÓPEZ</t>
  </si>
  <si>
    <t>22/06/2023 05:15:00</t>
  </si>
  <si>
    <t>GIMÉNEZ, ESTEBAN</t>
  </si>
  <si>
    <t>21/06/2023 23:51:00</t>
  </si>
  <si>
    <t xml:space="preserve">Limay 300, Ingeniero Budge </t>
  </si>
  <si>
    <t>22/06/2023 02:40:00</t>
  </si>
  <si>
    <t xml:space="preserve">Virrey Vértiz 5663  Almirante Brown provincia de buenos aires </t>
  </si>
  <si>
    <t>21/06/2023 22:36:50</t>
  </si>
  <si>
    <t xml:space="preserve">cobo 741 </t>
  </si>
  <si>
    <t xml:space="preserve">Av. del Libertador 295, B1722 Merlo, Provincia de Buenos Aires </t>
  </si>
  <si>
    <t>STELLA MARIS CORTEZ</t>
  </si>
  <si>
    <t>22/06/2023 23:42:29</t>
  </si>
  <si>
    <t xml:space="preserve">pedro de mendoza 511 jose c paz </t>
  </si>
  <si>
    <t xml:space="preserve">Vila Marina I, Boulevard de Todos los Santos, Dique Luján, Provincia de Buenos Aires, Argentina </t>
  </si>
  <si>
    <t>ARANO, LUCILA INES</t>
  </si>
  <si>
    <t>23/06/2023 18:30:00</t>
  </si>
  <si>
    <t>BORTOLAZZO, JUAN MARTIN</t>
  </si>
  <si>
    <t xml:space="preserve">Adolfo Alsina 1780, Florida, Vicente López, Buenos Aires </t>
  </si>
  <si>
    <t>Desarrollo La Victoria, Garin Sur, Provincia de Buenos Aires</t>
  </si>
  <si>
    <t>PORFIRIO GONZALEZ</t>
  </si>
  <si>
    <t>23/06/2023 23:37:47</t>
  </si>
  <si>
    <t>24/06/2023 02:39:59</t>
  </si>
  <si>
    <t xml:space="preserve">Desarrollo La Victoria garin sur </t>
  </si>
  <si>
    <t xml:space="preserve">Av. Gral. San Martín 3508,  Lomas del Mirador, Provincia de Buenos Aires </t>
  </si>
  <si>
    <t xml:space="preserve">Combate de Yatay 391, Manuel Alberti, provincia de buenos aires </t>
  </si>
  <si>
    <t>CINTIA SABADINI</t>
  </si>
  <si>
    <t>25/06/2023 04:15:00</t>
  </si>
  <si>
    <t>24/06/2023 20:45:00</t>
  </si>
  <si>
    <t>Malabia 507, C1414DLK Villa Crespo, Buenos Aires, Argentina</t>
  </si>
  <si>
    <t>26/06/2023 21:00:00</t>
  </si>
  <si>
    <t>VESCO MARCELO</t>
  </si>
  <si>
    <t>27/06/2023 00:40:00</t>
  </si>
  <si>
    <t xml:space="preserve">HTL MELIA BS AS </t>
  </si>
  <si>
    <t>27/06/2023 19:00:00</t>
  </si>
  <si>
    <t>26/06/2023 18:15:00</t>
  </si>
  <si>
    <t xml:space="preserve">Salta 2116 </t>
  </si>
  <si>
    <t>BENVENUTO NICOLAS</t>
  </si>
  <si>
    <t>26/06/2023 19:40:00</t>
  </si>
  <si>
    <t xml:space="preserve">Av. jonte 4381 </t>
  </si>
  <si>
    <t xml:space="preserve">Antártida Argentina 3436, Carapachay </t>
  </si>
  <si>
    <t>27/06/2023 04:55:00</t>
  </si>
  <si>
    <t xml:space="preserve">Navarro 2245, </t>
  </si>
  <si>
    <t xml:space="preserve">MORELOS 50 </t>
  </si>
  <si>
    <t xml:space="preserve"> Av. Caseros 3438 </t>
  </si>
  <si>
    <t>OLIVE, MARIANO MARTIN</t>
  </si>
  <si>
    <t>28/06/2023 00:50:00</t>
  </si>
  <si>
    <t>27/06/2023 20:22:39</t>
  </si>
  <si>
    <t>MATIAS SEBASTIAN ACOSTA</t>
  </si>
  <si>
    <t>27/06/2023 22:59:15</t>
  </si>
  <si>
    <t xml:space="preserve">camino gral belgrano 3089 lanus </t>
  </si>
  <si>
    <t>29/06/2023 22:00:00</t>
  </si>
  <si>
    <t xml:space="preserve">AEP AR,  1657 </t>
  </si>
  <si>
    <t>ABRAM LINA RAQUEL,CIRUZZI DOMINGO JULIAN</t>
  </si>
  <si>
    <t xml:space="preserve"> Avenida San Juan 1132 </t>
  </si>
  <si>
    <t xml:space="preserve">Garibaldi 1183, Temperley </t>
  </si>
  <si>
    <t xml:space="preserve">Virrey Vértiz 5663 san jose </t>
  </si>
  <si>
    <t>SILVA SEVERO LEANDRO,LUNA FUENTES  JOSE MANUEL</t>
  </si>
  <si>
    <t>ZAPATA GABRIEL</t>
  </si>
  <si>
    <t xml:space="preserve">Santamarina 1371, Victoria, </t>
  </si>
  <si>
    <t>30/06/2023 00:49:30</t>
  </si>
  <si>
    <t xml:space="preserve">Avenida Independencia 466,  </t>
  </si>
  <si>
    <t>GIACOMINI, SANTIAGO MARTIN</t>
  </si>
  <si>
    <t>30/06/2023 17:50:00</t>
  </si>
  <si>
    <t xml:space="preserve">Ernesto de las Carreras 2074, Béccar, Provincia de Buenos Aires, Argentina </t>
  </si>
  <si>
    <t>PENNA MARIA INES</t>
  </si>
  <si>
    <t xml:space="preserve">Méndez de Andes 1319 </t>
  </si>
  <si>
    <t>LILA LEDO</t>
  </si>
  <si>
    <t>30/06/2023 18:15:00</t>
  </si>
  <si>
    <t xml:space="preserve">Av. Victorica 760, B1648 Tigre </t>
  </si>
  <si>
    <t xml:space="preserve">Juan Pablo II 1210 , Villa Bosch, Provincia de Buenos Aires </t>
  </si>
  <si>
    <t xml:space="preserve">ARIEL MIGUEL ROCCO </t>
  </si>
  <si>
    <t>30/06/2023 19:46:23</t>
  </si>
  <si>
    <t xml:space="preserve">MARTIN CORONADO JULIO BESADA 6969 </t>
  </si>
  <si>
    <t>ARIEL MIGUEL ROCCO</t>
  </si>
  <si>
    <t>30/06/2023 20:58:13</t>
  </si>
  <si>
    <t xml:space="preserve">Juan Pablo II 1210 , Villa Bosch, Provincia de Buenos Aire </t>
  </si>
  <si>
    <t>A3154</t>
  </si>
  <si>
    <t>22/06/2023 13:30:00</t>
  </si>
  <si>
    <t>16/06/2023 10:30:00</t>
  </si>
  <si>
    <t xml:space="preserve">C 27 N 310 BERAZATEGUI (Berazategui) </t>
  </si>
  <si>
    <t>DARDAYROL, JULIO</t>
  </si>
  <si>
    <t xml:space="preserve">LAFUENTE 2940 SARANDI  (Sarandí) </t>
  </si>
  <si>
    <t xml:space="preserve">TURINA ARIEL </t>
  </si>
  <si>
    <t>VALLE 1476</t>
  </si>
  <si>
    <t>16/06/2023 17:01:41</t>
  </si>
  <si>
    <t>21/06/2023 08:40:00</t>
  </si>
  <si>
    <t xml:space="preserve">Calle 307 nº 222 RANELAGH (Ranelagh) </t>
  </si>
  <si>
    <t xml:space="preserve">Calle 307 nº 222 RANELAGH </t>
  </si>
  <si>
    <t xml:space="preserve">CALLE 162 6454 HUDSON </t>
  </si>
  <si>
    <t xml:space="preserve">Santiago Bynnon 1430, Adrogué  </t>
  </si>
  <si>
    <t>FERNANDEZ, MARIA ALEJANDRA</t>
  </si>
  <si>
    <t>19/06/2023 06:30:00</t>
  </si>
  <si>
    <t>22/06/2023 05:40:00</t>
  </si>
  <si>
    <t>MONTALBA GERMAN</t>
  </si>
  <si>
    <t>20/06/2023 06:40:00</t>
  </si>
  <si>
    <t xml:space="preserve">rondeau 2984 </t>
  </si>
  <si>
    <t xml:space="preserve">Av. Salvador María del Carril 3143, C1419GZK CABA </t>
  </si>
  <si>
    <t xml:space="preserve">Pasteur 633 </t>
  </si>
  <si>
    <t xml:space="preserve">teodoro garcia 4013 </t>
  </si>
  <si>
    <t xml:space="preserve">ALDEA CARACUSMA SERGIO ALEJANDRO </t>
  </si>
  <si>
    <t>21/06/2023 13:15:00</t>
  </si>
  <si>
    <t>21/06/2023 09:28:07</t>
  </si>
  <si>
    <t xml:space="preserve">Blanco Encalada 1340 </t>
  </si>
  <si>
    <t>21/06/2023 08:50:00</t>
  </si>
  <si>
    <t>21/06/2023 14:45:13</t>
  </si>
  <si>
    <t xml:space="preserve">PELECI CRISTIAN </t>
  </si>
  <si>
    <t xml:space="preserve">Yerbal 1135, Caballito, Comuna 6, AAD, Buenos Aires, Argentina </t>
  </si>
  <si>
    <t>PEREZ, SABRIN</t>
  </si>
  <si>
    <t xml:space="preserve">Av. San Juan 1130,  1425 Capital Federal </t>
  </si>
  <si>
    <t xml:space="preserve">CURAPALIGUE 441 </t>
  </si>
  <si>
    <t>DAUD AGUSTINA</t>
  </si>
  <si>
    <t>28/06/2023 06:15:00</t>
  </si>
  <si>
    <t>22/06/2023 10:01:50</t>
  </si>
  <si>
    <t>23/06/2023 09:00:00</t>
  </si>
  <si>
    <t>23/06/2023 09:41:55</t>
  </si>
  <si>
    <t xml:space="preserve">juan bautista alberdi 2449 </t>
  </si>
  <si>
    <t>PEREYRA, HERNAN GONZALO</t>
  </si>
  <si>
    <t>23/06/2023 14:50:00</t>
  </si>
  <si>
    <t xml:space="preserve">CALLE 6 bis N° 559 VILLA ELISA </t>
  </si>
  <si>
    <t xml:space="preserve">JUANA MANSO 1122 </t>
  </si>
  <si>
    <t xml:space="preserve">NARVAEZ, IBRAHIM   </t>
  </si>
  <si>
    <t>26/06/2023 09:38:26</t>
  </si>
  <si>
    <t xml:space="preserve">av eva peron y lisandro de la torre </t>
  </si>
  <si>
    <t xml:space="preserve">iguazu y amancio alcorta </t>
  </si>
  <si>
    <t xml:space="preserve">SOSA FRANCO ISMAEL FRANCISCO </t>
  </si>
  <si>
    <t>26/06/2023 13:20:00</t>
  </si>
  <si>
    <t>26/06/2023 14:10:58</t>
  </si>
  <si>
    <t xml:space="preserve">charcas 2347 lomas del mirador  </t>
  </si>
  <si>
    <t>26/06/2023 11:27:58</t>
  </si>
  <si>
    <t xml:space="preserve">12 DE OCTUBRE 127 AVELLANEDA </t>
  </si>
  <si>
    <t>MENSAJERIA // RAMIREZ SANDRA FARMOGRAFICA</t>
  </si>
  <si>
    <t>26/06/2023 16:00:00</t>
  </si>
  <si>
    <t>Agustín de Vedia 3655, C1437APO CABA, Argentina</t>
  </si>
  <si>
    <t xml:space="preserve">vidt 1609 </t>
  </si>
  <si>
    <t xml:space="preserve">DOMINGUEZ MARIANO NICOLAS </t>
  </si>
  <si>
    <t>27/06/2023 08:53:03</t>
  </si>
  <si>
    <t xml:space="preserve">Av. Amancio Alcorta Av. Perito Moreno </t>
  </si>
  <si>
    <t>27/06/2023 15:49:38</t>
  </si>
  <si>
    <t>27/06/2023 14:50:00</t>
  </si>
  <si>
    <t>27/06/2023 12:21:59</t>
  </si>
  <si>
    <t xml:space="preserve">IRIARTE 1756 </t>
  </si>
  <si>
    <t xml:space="preserve">GUTMAN AMELIA </t>
  </si>
  <si>
    <t>MARIA VICTORIA IRALA</t>
  </si>
  <si>
    <t>27/06/2023 10:45:00</t>
  </si>
  <si>
    <t xml:space="preserve">Avenida Coronel Díaz 1926 </t>
  </si>
  <si>
    <t xml:space="preserve">DIAZ VELEZ 5268 </t>
  </si>
  <si>
    <t xml:space="preserve">PEÑA ALFREDO </t>
  </si>
  <si>
    <t>27/06/2023 18:30:00</t>
  </si>
  <si>
    <t xml:space="preserve">LARREA  1334 LOMAS DE ZAMORA </t>
  </si>
  <si>
    <t xml:space="preserve">Humahuaca 3847, Buenos Aires, Argentina </t>
  </si>
  <si>
    <t xml:space="preserve">Av. Castañares 3222, Buenos Aires, Argentina </t>
  </si>
  <si>
    <t xml:space="preserve">San Martín 839 </t>
  </si>
  <si>
    <t>AYMONI DIEGO HUGO</t>
  </si>
  <si>
    <t>28/06/2023 08:30:00</t>
  </si>
  <si>
    <t xml:space="preserve">	GENERAL HORNOS 690 </t>
  </si>
  <si>
    <t xml:space="preserve">ECUADOR 920 </t>
  </si>
  <si>
    <t>ELIAHU HAMRA</t>
  </si>
  <si>
    <t xml:space="preserve">SAN JUAN 3050 </t>
  </si>
  <si>
    <t>28/06/2023 12:16:44</t>
  </si>
  <si>
    <t xml:space="preserve">Lavalle 280 tristan suarez prov de bs as </t>
  </si>
  <si>
    <t xml:space="preserve">AV DE LOS CONSTITUYENTES 2985 </t>
  </si>
  <si>
    <t xml:space="preserve">FAZZARI PAOLA Y MARTINEZ </t>
  </si>
  <si>
    <t>Castañares 3222 .</t>
  </si>
  <si>
    <t>29/06/2023 12:30:00</t>
  </si>
  <si>
    <t>DAVILA, RICARDO SERGIO</t>
  </si>
  <si>
    <t>29/06/2023 15:45:00</t>
  </si>
  <si>
    <t>29/06/2023 18:30:00</t>
  </si>
  <si>
    <t>DIEGO MARTINEZ</t>
  </si>
  <si>
    <t>Toscano 695, B1707AGE Villa Sarmiento, Provincia de Buenos Aires, Argentina</t>
  </si>
  <si>
    <t xml:space="preserve"> HTL  SHERATON </t>
  </si>
  <si>
    <t>GARCIA HERNAN ENRIQUE</t>
  </si>
  <si>
    <t>30/06/2023 08:47:10</t>
  </si>
  <si>
    <t>30/06/2023 13:32:56</t>
  </si>
  <si>
    <t xml:space="preserve">SLUPSKY RAQUEL </t>
  </si>
  <si>
    <t>IZQUIERDO GABRIEL</t>
  </si>
  <si>
    <t>30/06/2023 09:53:35</t>
  </si>
  <si>
    <t>BREA  / MENSAJERIA</t>
  </si>
  <si>
    <t>30/06/2023 14:11:39</t>
  </si>
  <si>
    <t xml:space="preserve">BERNARDO DE IRIGOYEN 248 </t>
  </si>
  <si>
    <t>MOVIL 3021 IBARRA CARLOS</t>
  </si>
  <si>
    <t>TOTAL</t>
  </si>
  <si>
    <t>RECAUDACION</t>
  </si>
  <si>
    <t>COMISION</t>
  </si>
  <si>
    <t>PEAJES</t>
  </si>
  <si>
    <t>EFECTIVO</t>
  </si>
  <si>
    <t>MOVIL 3023 MANDAYO RUBEN</t>
  </si>
  <si>
    <t>MOVIL 3024 CORONEL JUAN</t>
  </si>
  <si>
    <t>MOVIL 3025 FERNANDEZ LEONARDO</t>
  </si>
  <si>
    <t>MOVIL 3026 REIMAN MARIANA</t>
  </si>
  <si>
    <t>MOVIL 3031 FABIO ALBERTO RAUL</t>
  </si>
  <si>
    <t>KM</t>
  </si>
  <si>
    <t>ESPERA</t>
  </si>
  <si>
    <t xml:space="preserve">TOTAL COMISION </t>
  </si>
  <si>
    <t>TOTAL PEAJES</t>
  </si>
  <si>
    <t xml:space="preserve">TOTAL EFECTIVO </t>
  </si>
  <si>
    <t>RASTREO</t>
  </si>
  <si>
    <t>GASTOS</t>
  </si>
  <si>
    <t xml:space="preserve">LAVADO </t>
  </si>
  <si>
    <t>ALQUILER 50%</t>
  </si>
  <si>
    <t xml:space="preserve">TOTAL </t>
  </si>
  <si>
    <t>FECHA 16/06/2023 AL 30/06/2023</t>
  </si>
  <si>
    <t>MOVIL 3034 CARDOZO MARTIN</t>
  </si>
  <si>
    <t>MOVIL 3039 LEDEZMA MAURO</t>
  </si>
  <si>
    <t>MOVIL 3041 ROMERO ALEXIS JOEL</t>
  </si>
  <si>
    <t>MOVIL 3043 ARAUJO LIONEL</t>
  </si>
  <si>
    <t>MOVIL 3045 MASACASO TIAGO</t>
  </si>
  <si>
    <t>FECHA 16/06/2023 AL 31/06/2023</t>
  </si>
  <si>
    <t>MOVIL 3050 CARRIZO ROLANDO LUIS</t>
  </si>
  <si>
    <t>MOVIL 3051 DUARTE CLAUDIO</t>
  </si>
  <si>
    <t>MOVIL 3053 TARIFA SERGIO ALEJANDRO</t>
  </si>
  <si>
    <t>MOVIL 3055 GONZALEZ FERNANDO</t>
  </si>
  <si>
    <t>MOVIL 3056 PIGUELA THOMAS FRANCISCO</t>
  </si>
  <si>
    <t>MOVIL 3101 VARGAS CRISTIAN</t>
  </si>
  <si>
    <t>MOVIL 3120 TARIFA JOSE FERNANDO</t>
  </si>
  <si>
    <t>MOVIL 3121 MIRANDA CRISTIAN</t>
  </si>
  <si>
    <t>MOVIL 3122 KACZMARCZYK GABRIEL</t>
  </si>
  <si>
    <t>MOVIL 3135 CARRIZO JUAN MANUEL</t>
  </si>
  <si>
    <t>MOVIL 3136 CACERES ERIK</t>
  </si>
  <si>
    <t>MOVIL 3140 GONCALVES MARQUES MANUEL</t>
  </si>
  <si>
    <t>MOVIL 3142 SONEGO GERMAN</t>
  </si>
  <si>
    <t>MOVIL 3144 MAMANI JOSE LUIS</t>
  </si>
  <si>
    <t>MOVIL 3147 DURAN PABLO ANDRES</t>
  </si>
  <si>
    <t xml:space="preserve">MOVIL 3154 PEQUENO DANIEL </t>
  </si>
  <si>
    <t>4 DIAS</t>
  </si>
</sst>
</file>

<file path=xl/styles.xml><?xml version="1.0" encoding="utf-8"?>
<styleSheet xmlns="http://schemas.openxmlformats.org/spreadsheetml/2006/main">
  <numFmts count="1">
    <numFmt numFmtId="164" formatCode="[$$-2C0A]\ #,##0.00"/>
  </numFmts>
  <fonts count="8">
    <font>
      <sz val="10"/>
      <name val="Tahoma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3" fontId="2" fillId="0" borderId="2" xfId="0" applyNumberFormat="1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0" applyFont="1" applyFill="1" applyBorder="1"/>
    <xf numFmtId="0" fontId="5" fillId="0" borderId="11" xfId="1" applyFont="1" applyFill="1" applyBorder="1" applyAlignment="1">
      <alignment horizontal="center"/>
    </xf>
    <xf numFmtId="164" fontId="5" fillId="0" borderId="11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0" borderId="12" xfId="1" applyNumberFormat="1" applyFont="1" applyFill="1" applyBorder="1" applyAlignment="1">
      <alignment horizontal="center"/>
    </xf>
    <xf numFmtId="164" fontId="5" fillId="4" borderId="12" xfId="1" applyNumberFormat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5" borderId="13" xfId="1" applyFont="1" applyFill="1" applyBorder="1" applyAlignment="1">
      <alignment horizontal="center"/>
    </xf>
    <xf numFmtId="164" fontId="5" fillId="4" borderId="19" xfId="1" applyNumberFormat="1" applyFont="1" applyFill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164" fontId="3" fillId="0" borderId="0" xfId="1" applyNumberFormat="1" applyFont="1" applyFill="1" applyBorder="1"/>
    <xf numFmtId="164" fontId="4" fillId="0" borderId="2" xfId="1" applyNumberFormat="1" applyFont="1" applyFill="1" applyBorder="1"/>
    <xf numFmtId="164" fontId="4" fillId="2" borderId="2" xfId="1" applyNumberFormat="1" applyFont="1" applyFill="1" applyBorder="1" applyAlignment="1">
      <alignment horizontal="center"/>
    </xf>
    <xf numFmtId="0" fontId="0" fillId="3" borderId="1" xfId="0" applyNumberFormat="1" applyFill="1" applyBorder="1"/>
    <xf numFmtId="0" fontId="0" fillId="0" borderId="1" xfId="0" applyNumberFormat="1" applyFill="1" applyBorder="1"/>
    <xf numFmtId="0" fontId="2" fillId="0" borderId="0" xfId="0" applyFont="1" applyFill="1" applyBorder="1"/>
    <xf numFmtId="3" fontId="2" fillId="0" borderId="0" xfId="0" applyNumberFormat="1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NumberFormat="1" applyFont="1" applyFill="1" applyBorder="1"/>
    <xf numFmtId="0" fontId="0" fillId="0" borderId="1" xfId="0" applyFill="1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64" fontId="5" fillId="0" borderId="9" xfId="1" applyNumberFormat="1" applyFont="1" applyFill="1" applyBorder="1" applyAlignment="1">
      <alignment horizontal="center"/>
    </xf>
    <xf numFmtId="164" fontId="5" fillId="0" borderId="10" xfId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164" fontId="4" fillId="0" borderId="6" xfId="1" applyNumberFormat="1" applyFont="1" applyFill="1" applyBorder="1" applyAlignment="1" applyProtection="1">
      <alignment horizontal="center"/>
      <protection locked="0"/>
    </xf>
    <xf numFmtId="164" fontId="4" fillId="0" borderId="7" xfId="1" applyNumberFormat="1" applyFont="1" applyFill="1" applyBorder="1" applyAlignment="1" applyProtection="1">
      <alignment horizontal="center"/>
      <protection locked="0"/>
    </xf>
    <xf numFmtId="164" fontId="4" fillId="0" borderId="8" xfId="1" applyNumberFormat="1" applyFont="1" applyFill="1" applyBorder="1" applyAlignment="1" applyProtection="1">
      <alignment horizontal="center"/>
      <protection locked="0"/>
    </xf>
    <xf numFmtId="0" fontId="4" fillId="2" borderId="9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164" fontId="5" fillId="4" borderId="9" xfId="1" applyNumberFormat="1" applyFont="1" applyFill="1" applyBorder="1" applyAlignment="1">
      <alignment horizontal="center"/>
    </xf>
    <xf numFmtId="164" fontId="5" fillId="4" borderId="10" xfId="1" applyNumberFormat="1" applyFont="1" applyFill="1" applyBorder="1" applyAlignment="1">
      <alignment horizontal="center"/>
    </xf>
    <xf numFmtId="164" fontId="5" fillId="0" borderId="13" xfId="1" applyNumberFormat="1" applyFont="1" applyFill="1" applyBorder="1" applyAlignment="1">
      <alignment horizontal="center"/>
    </xf>
    <xf numFmtId="164" fontId="5" fillId="0" borderId="14" xfId="1" applyNumberFormat="1" applyFont="1" applyFill="1" applyBorder="1" applyAlignment="1">
      <alignment horizontal="center"/>
    </xf>
    <xf numFmtId="0" fontId="4" fillId="2" borderId="15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/>
    </xf>
    <xf numFmtId="164" fontId="5" fillId="2" borderId="13" xfId="1" applyNumberFormat="1" applyFont="1" applyFill="1" applyBorder="1" applyAlignment="1">
      <alignment horizontal="center"/>
    </xf>
    <xf numFmtId="164" fontId="5" fillId="2" borderId="9" xfId="1" applyNumberFormat="1" applyFont="1" applyFill="1" applyBorder="1" applyAlignment="1">
      <alignment horizontal="center"/>
    </xf>
    <xf numFmtId="0" fontId="4" fillId="5" borderId="9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164" fontId="5" fillId="5" borderId="9" xfId="1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horizontal="center"/>
    </xf>
    <xf numFmtId="0" fontId="4" fillId="2" borderId="18" xfId="1" applyFont="1" applyFill="1" applyBorder="1" applyAlignment="1">
      <alignment horizontal="center"/>
    </xf>
    <xf numFmtId="164" fontId="5" fillId="2" borderId="10" xfId="1" applyNumberFormat="1" applyFont="1" applyFill="1" applyBorder="1" applyAlignment="1">
      <alignment horizontal="center"/>
    </xf>
    <xf numFmtId="164" fontId="5" fillId="5" borderId="10" xfId="1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opLeftCell="A40" workbookViewId="0">
      <selection activeCell="F69" sqref="F69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" customWidth="1"/>
    <col min="9" max="9" width="9.42578125" customWidth="1"/>
    <col min="11" max="11" width="11.28515625" customWidth="1"/>
  </cols>
  <sheetData>
    <row r="1" spans="1:11" ht="41.25" customHeight="1">
      <c r="A1" s="33" t="s">
        <v>3466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106</v>
      </c>
      <c r="B3" s="2" t="s">
        <v>56</v>
      </c>
      <c r="C3" s="2" t="s">
        <v>124</v>
      </c>
      <c r="D3" s="2" t="s">
        <v>2</v>
      </c>
      <c r="E3" s="2" t="s">
        <v>185</v>
      </c>
      <c r="F3" s="3" t="s">
        <v>108</v>
      </c>
      <c r="G3" s="4">
        <v>1167754</v>
      </c>
      <c r="H3" s="4">
        <v>3500</v>
      </c>
      <c r="I3" s="4">
        <v>0</v>
      </c>
      <c r="J3" s="4">
        <v>0</v>
      </c>
      <c r="K3" s="4">
        <f>H3+I3+J3</f>
        <v>3500</v>
      </c>
    </row>
    <row r="4" spans="1:11">
      <c r="A4" s="2" t="s">
        <v>106</v>
      </c>
      <c r="B4" s="2" t="s">
        <v>58</v>
      </c>
      <c r="C4" s="2" t="s">
        <v>126</v>
      </c>
      <c r="D4" s="2" t="s">
        <v>4</v>
      </c>
      <c r="E4" s="2" t="s">
        <v>187</v>
      </c>
      <c r="F4" s="2" t="s">
        <v>110</v>
      </c>
      <c r="G4" s="4">
        <v>1168058</v>
      </c>
      <c r="H4" s="4">
        <v>4046</v>
      </c>
      <c r="I4" s="4">
        <v>0</v>
      </c>
      <c r="J4" s="4">
        <v>0</v>
      </c>
      <c r="K4" s="4">
        <f t="shared" ref="K4:K62" si="0">H4+I4+J4</f>
        <v>4046</v>
      </c>
    </row>
    <row r="5" spans="1:11">
      <c r="A5" s="2" t="s">
        <v>106</v>
      </c>
      <c r="B5" s="2" t="s">
        <v>57</v>
      </c>
      <c r="C5" s="2" t="s">
        <v>125</v>
      </c>
      <c r="D5" s="2" t="s">
        <v>3</v>
      </c>
      <c r="E5" s="2" t="s">
        <v>186</v>
      </c>
      <c r="F5" s="2" t="s">
        <v>109</v>
      </c>
      <c r="G5" s="4">
        <v>1167950</v>
      </c>
      <c r="H5" s="4">
        <v>4194</v>
      </c>
      <c r="I5" s="4">
        <v>0</v>
      </c>
      <c r="J5" s="4">
        <v>0</v>
      </c>
      <c r="K5" s="4">
        <f t="shared" si="0"/>
        <v>4194</v>
      </c>
    </row>
    <row r="6" spans="1:11">
      <c r="A6" s="2" t="s">
        <v>106</v>
      </c>
      <c r="B6" s="2" t="s">
        <v>60</v>
      </c>
      <c r="C6" s="2" t="s">
        <v>129</v>
      </c>
      <c r="D6" s="2" t="s">
        <v>6</v>
      </c>
      <c r="E6" s="2" t="s">
        <v>189</v>
      </c>
      <c r="F6" s="2" t="s">
        <v>112</v>
      </c>
      <c r="G6" s="4">
        <v>1168080</v>
      </c>
      <c r="H6" s="4">
        <v>10234</v>
      </c>
      <c r="I6" s="4">
        <v>450</v>
      </c>
      <c r="J6" s="4">
        <v>0</v>
      </c>
      <c r="K6" s="4">
        <f t="shared" si="0"/>
        <v>10684</v>
      </c>
    </row>
    <row r="7" spans="1:11">
      <c r="A7" s="2" t="s">
        <v>106</v>
      </c>
      <c r="B7" s="2" t="s">
        <v>62</v>
      </c>
      <c r="C7" s="2" t="s">
        <v>132</v>
      </c>
      <c r="D7" s="2" t="s">
        <v>9</v>
      </c>
      <c r="E7" s="2" t="s">
        <v>8</v>
      </c>
      <c r="F7" s="2" t="s">
        <v>113</v>
      </c>
      <c r="G7" s="4">
        <v>1168261</v>
      </c>
      <c r="H7" s="4">
        <v>3960</v>
      </c>
      <c r="I7" s="4">
        <v>300</v>
      </c>
      <c r="J7" s="4">
        <v>0</v>
      </c>
      <c r="K7" s="4">
        <f t="shared" si="0"/>
        <v>4260</v>
      </c>
    </row>
    <row r="8" spans="1:11">
      <c r="A8" s="2" t="s">
        <v>106</v>
      </c>
      <c r="B8" s="2" t="s">
        <v>67</v>
      </c>
      <c r="C8" s="2" t="s">
        <v>138</v>
      </c>
      <c r="D8" s="2" t="s">
        <v>14</v>
      </c>
      <c r="E8" s="2" t="s">
        <v>192</v>
      </c>
      <c r="F8" s="2" t="s">
        <v>113</v>
      </c>
      <c r="G8" s="4">
        <v>1168672</v>
      </c>
      <c r="H8" s="4">
        <v>3960</v>
      </c>
      <c r="I8" s="4">
        <v>300</v>
      </c>
      <c r="J8" s="4">
        <v>0</v>
      </c>
      <c r="K8" s="4">
        <f t="shared" si="0"/>
        <v>4260</v>
      </c>
    </row>
    <row r="9" spans="1:11">
      <c r="A9" s="2" t="s">
        <v>106</v>
      </c>
      <c r="B9" s="2" t="s">
        <v>66</v>
      </c>
      <c r="C9" s="2" t="s">
        <v>137</v>
      </c>
      <c r="D9" s="2" t="s">
        <v>13</v>
      </c>
      <c r="E9" s="2" t="s">
        <v>52</v>
      </c>
      <c r="F9" s="2" t="s">
        <v>115</v>
      </c>
      <c r="G9" s="4">
        <v>1168632</v>
      </c>
      <c r="H9" s="4">
        <v>4284</v>
      </c>
      <c r="I9" s="4">
        <v>0</v>
      </c>
      <c r="J9" s="4">
        <v>0</v>
      </c>
      <c r="K9" s="4">
        <f t="shared" si="0"/>
        <v>4284</v>
      </c>
    </row>
    <row r="10" spans="1:11">
      <c r="A10" s="2" t="s">
        <v>106</v>
      </c>
      <c r="B10" s="2" t="s">
        <v>63</v>
      </c>
      <c r="C10" s="2" t="s">
        <v>134</v>
      </c>
      <c r="D10" s="2" t="s">
        <v>10</v>
      </c>
      <c r="E10" s="2" t="s">
        <v>8</v>
      </c>
      <c r="F10" s="2" t="s">
        <v>113</v>
      </c>
      <c r="G10" s="4">
        <v>1168300</v>
      </c>
      <c r="H10" s="4">
        <v>6188</v>
      </c>
      <c r="I10" s="4">
        <v>0</v>
      </c>
      <c r="J10" s="4">
        <v>0</v>
      </c>
      <c r="K10" s="4">
        <f t="shared" si="0"/>
        <v>6188</v>
      </c>
    </row>
    <row r="11" spans="1:11">
      <c r="A11" s="2" t="s">
        <v>106</v>
      </c>
      <c r="B11" s="2" t="s">
        <v>62</v>
      </c>
      <c r="C11" s="2" t="s">
        <v>133</v>
      </c>
      <c r="D11" s="2" t="s">
        <v>8</v>
      </c>
      <c r="E11" s="2" t="s">
        <v>9</v>
      </c>
      <c r="F11" s="2" t="s">
        <v>113</v>
      </c>
      <c r="G11" s="4">
        <v>1168262</v>
      </c>
      <c r="H11" s="4">
        <v>4770</v>
      </c>
      <c r="I11" s="4">
        <v>300</v>
      </c>
      <c r="J11" s="4">
        <v>0</v>
      </c>
      <c r="K11" s="4">
        <f t="shared" si="0"/>
        <v>5070</v>
      </c>
    </row>
    <row r="12" spans="1:11">
      <c r="A12" s="2" t="s">
        <v>106</v>
      </c>
      <c r="B12" s="2" t="s">
        <v>61</v>
      </c>
      <c r="C12" s="2" t="s">
        <v>130</v>
      </c>
      <c r="D12" s="2" t="s">
        <v>7</v>
      </c>
      <c r="E12" s="2" t="s">
        <v>8</v>
      </c>
      <c r="F12" s="2" t="s">
        <v>113</v>
      </c>
      <c r="G12" s="4">
        <v>1168229</v>
      </c>
      <c r="H12" s="4">
        <v>10234</v>
      </c>
      <c r="I12" s="4">
        <v>1381</v>
      </c>
      <c r="J12" s="4">
        <v>0</v>
      </c>
      <c r="K12" s="4">
        <f t="shared" si="0"/>
        <v>11615</v>
      </c>
    </row>
    <row r="13" spans="1:11">
      <c r="A13" s="2" t="s">
        <v>106</v>
      </c>
      <c r="B13" s="2" t="s">
        <v>63</v>
      </c>
      <c r="C13" s="2" t="s">
        <v>139</v>
      </c>
      <c r="D13" s="2" t="s">
        <v>10</v>
      </c>
      <c r="E13" s="2" t="s">
        <v>192</v>
      </c>
      <c r="F13" s="2" t="s">
        <v>113</v>
      </c>
      <c r="G13" s="4">
        <v>1168757</v>
      </c>
      <c r="H13" s="4">
        <v>8568</v>
      </c>
      <c r="I13" s="4">
        <v>811</v>
      </c>
      <c r="J13" s="4">
        <v>0</v>
      </c>
      <c r="K13" s="4">
        <f t="shared" si="0"/>
        <v>9379</v>
      </c>
    </row>
    <row r="14" spans="1:11">
      <c r="A14" s="2" t="s">
        <v>106</v>
      </c>
      <c r="B14" s="2" t="s">
        <v>61</v>
      </c>
      <c r="C14" s="2" t="s">
        <v>131</v>
      </c>
      <c r="D14" s="2" t="s">
        <v>8</v>
      </c>
      <c r="E14" s="2" t="s">
        <v>7</v>
      </c>
      <c r="F14" s="2" t="s">
        <v>113</v>
      </c>
      <c r="G14" s="4">
        <v>1168230</v>
      </c>
      <c r="H14" s="4">
        <v>9996</v>
      </c>
      <c r="I14" s="4">
        <v>1132</v>
      </c>
      <c r="J14" s="4">
        <v>0</v>
      </c>
      <c r="K14" s="4">
        <f t="shared" si="0"/>
        <v>11128</v>
      </c>
    </row>
    <row r="15" spans="1:11">
      <c r="A15" s="2" t="s">
        <v>106</v>
      </c>
      <c r="B15" s="2" t="s">
        <v>59</v>
      </c>
      <c r="C15" s="2" t="s">
        <v>127</v>
      </c>
      <c r="D15" s="2" t="s">
        <v>5</v>
      </c>
      <c r="E15" s="2" t="s">
        <v>188</v>
      </c>
      <c r="F15" s="2" t="s">
        <v>111</v>
      </c>
      <c r="G15" s="4">
        <v>1168071</v>
      </c>
      <c r="H15" s="4">
        <v>16660</v>
      </c>
      <c r="I15" s="4">
        <v>1102</v>
      </c>
      <c r="J15" s="4">
        <v>0</v>
      </c>
      <c r="K15" s="4">
        <f t="shared" si="0"/>
        <v>17762</v>
      </c>
    </row>
    <row r="16" spans="1:11">
      <c r="A16" s="2" t="s">
        <v>106</v>
      </c>
      <c r="B16" s="2" t="s">
        <v>70</v>
      </c>
      <c r="C16" s="2" t="s">
        <v>142</v>
      </c>
      <c r="D16" s="2" t="s">
        <v>17</v>
      </c>
      <c r="E16" s="2" t="s">
        <v>226</v>
      </c>
      <c r="F16" s="2" t="s">
        <v>116</v>
      </c>
      <c r="G16" s="4">
        <v>1169000</v>
      </c>
      <c r="H16" s="4">
        <v>14100</v>
      </c>
      <c r="I16" s="4">
        <v>1000</v>
      </c>
      <c r="J16" s="4">
        <v>0</v>
      </c>
      <c r="K16" s="4">
        <f t="shared" si="0"/>
        <v>15100</v>
      </c>
    </row>
    <row r="17" spans="1:11">
      <c r="A17" s="2" t="s">
        <v>106</v>
      </c>
      <c r="B17" s="2" t="s">
        <v>69</v>
      </c>
      <c r="C17" s="2" t="s">
        <v>141</v>
      </c>
      <c r="D17" s="2" t="s">
        <v>16</v>
      </c>
      <c r="E17" s="2" t="s">
        <v>194</v>
      </c>
      <c r="F17" s="2" t="s">
        <v>109</v>
      </c>
      <c r="G17" s="4">
        <v>1168972</v>
      </c>
      <c r="H17" s="4">
        <v>1974</v>
      </c>
      <c r="I17" s="4">
        <v>0</v>
      </c>
      <c r="J17" s="4">
        <v>0</v>
      </c>
      <c r="K17" s="4">
        <f t="shared" si="0"/>
        <v>1974</v>
      </c>
    </row>
    <row r="18" spans="1:11">
      <c r="A18" s="2" t="s">
        <v>106</v>
      </c>
      <c r="B18" s="2" t="s">
        <v>68</v>
      </c>
      <c r="C18" s="2" t="s">
        <v>140</v>
      </c>
      <c r="D18" s="2" t="s">
        <v>15</v>
      </c>
      <c r="E18" s="2" t="s">
        <v>193</v>
      </c>
      <c r="F18" s="2" t="s">
        <v>109</v>
      </c>
      <c r="G18" s="4">
        <v>1168948</v>
      </c>
      <c r="H18" s="4">
        <v>2782</v>
      </c>
      <c r="I18" s="4">
        <v>431</v>
      </c>
      <c r="J18" s="4">
        <v>0</v>
      </c>
      <c r="K18" s="4">
        <f t="shared" si="0"/>
        <v>3213</v>
      </c>
    </row>
    <row r="19" spans="1:11">
      <c r="A19" s="2" t="s">
        <v>106</v>
      </c>
      <c r="B19" s="2" t="s">
        <v>72</v>
      </c>
      <c r="C19" s="2" t="s">
        <v>144</v>
      </c>
      <c r="D19" s="2" t="s">
        <v>19</v>
      </c>
      <c r="E19" s="2" t="s">
        <v>196</v>
      </c>
      <c r="F19" s="2" t="s">
        <v>118</v>
      </c>
      <c r="G19" s="4">
        <v>1169074</v>
      </c>
      <c r="H19" s="4">
        <v>3840</v>
      </c>
      <c r="I19" s="4">
        <v>0</v>
      </c>
      <c r="J19" s="4">
        <v>0</v>
      </c>
      <c r="K19" s="4">
        <f t="shared" si="0"/>
        <v>3840</v>
      </c>
    </row>
    <row r="20" spans="1:11">
      <c r="A20" s="2" t="s">
        <v>106</v>
      </c>
      <c r="B20" s="2" t="s">
        <v>65</v>
      </c>
      <c r="C20" s="2" t="s">
        <v>136</v>
      </c>
      <c r="D20" s="2" t="s">
        <v>12</v>
      </c>
      <c r="E20" s="2" t="s">
        <v>191</v>
      </c>
      <c r="F20" s="2" t="s">
        <v>114</v>
      </c>
      <c r="G20" s="4">
        <v>1168464</v>
      </c>
      <c r="H20" s="4">
        <v>4904</v>
      </c>
      <c r="I20" s="4">
        <v>0</v>
      </c>
      <c r="J20" s="4">
        <v>2340</v>
      </c>
      <c r="K20" s="4">
        <f t="shared" si="0"/>
        <v>7244</v>
      </c>
    </row>
    <row r="21" spans="1:11">
      <c r="A21" s="2" t="s">
        <v>106</v>
      </c>
      <c r="B21" s="2" t="s">
        <v>64</v>
      </c>
      <c r="C21" s="2" t="s">
        <v>135</v>
      </c>
      <c r="D21" s="2" t="s">
        <v>11</v>
      </c>
      <c r="E21" s="2" t="s">
        <v>190</v>
      </c>
      <c r="F21" s="2" t="s">
        <v>113</v>
      </c>
      <c r="G21" s="4">
        <v>1168324</v>
      </c>
      <c r="H21" s="4">
        <v>3960</v>
      </c>
      <c r="I21" s="4">
        <v>0</v>
      </c>
      <c r="J21" s="4">
        <v>0</v>
      </c>
      <c r="K21" s="4">
        <f t="shared" si="0"/>
        <v>3960</v>
      </c>
    </row>
    <row r="22" spans="1:11">
      <c r="A22" s="2" t="s">
        <v>106</v>
      </c>
      <c r="B22" s="2" t="s">
        <v>75</v>
      </c>
      <c r="C22" s="2" t="s">
        <v>147</v>
      </c>
      <c r="D22" s="2" t="s">
        <v>22</v>
      </c>
      <c r="E22" s="2" t="s">
        <v>198</v>
      </c>
      <c r="F22" s="2" t="s">
        <v>119</v>
      </c>
      <c r="G22" s="4">
        <v>1169179</v>
      </c>
      <c r="H22" s="4">
        <v>4132</v>
      </c>
      <c r="I22" s="4">
        <v>0</v>
      </c>
      <c r="J22" s="4">
        <v>0</v>
      </c>
      <c r="K22" s="4">
        <f t="shared" si="0"/>
        <v>4132</v>
      </c>
    </row>
    <row r="23" spans="1:11">
      <c r="A23" s="2" t="s">
        <v>106</v>
      </c>
      <c r="B23" s="2" t="s">
        <v>73</v>
      </c>
      <c r="C23" s="2" t="s">
        <v>145</v>
      </c>
      <c r="D23" s="2" t="s">
        <v>20</v>
      </c>
      <c r="E23" s="2" t="s">
        <v>197</v>
      </c>
      <c r="F23" s="2" t="s">
        <v>112</v>
      </c>
      <c r="G23" s="4">
        <v>1169108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>
      <c r="A24" s="2" t="s">
        <v>106</v>
      </c>
      <c r="B24" s="2" t="s">
        <v>77</v>
      </c>
      <c r="C24" s="2" t="s">
        <v>149</v>
      </c>
      <c r="D24" s="2" t="s">
        <v>24</v>
      </c>
      <c r="E24" s="2" t="s">
        <v>199</v>
      </c>
      <c r="F24" s="2" t="s">
        <v>120</v>
      </c>
      <c r="G24" s="4">
        <v>1169306</v>
      </c>
      <c r="H24" s="4">
        <v>4998</v>
      </c>
      <c r="I24" s="4">
        <v>611</v>
      </c>
      <c r="J24" s="4">
        <v>0</v>
      </c>
      <c r="K24" s="4">
        <f t="shared" si="0"/>
        <v>5609</v>
      </c>
    </row>
    <row r="25" spans="1:11">
      <c r="A25" s="2" t="s">
        <v>106</v>
      </c>
      <c r="B25" s="2" t="s">
        <v>71</v>
      </c>
      <c r="C25" s="2" t="s">
        <v>143</v>
      </c>
      <c r="D25" s="2" t="s">
        <v>18</v>
      </c>
      <c r="E25" s="2" t="s">
        <v>195</v>
      </c>
      <c r="F25" s="2" t="s">
        <v>117</v>
      </c>
      <c r="G25" s="4">
        <v>1169047</v>
      </c>
      <c r="H25" s="4">
        <v>3960</v>
      </c>
      <c r="I25" s="4">
        <v>254</v>
      </c>
      <c r="J25" s="4">
        <v>0</v>
      </c>
      <c r="K25" s="4">
        <f t="shared" si="0"/>
        <v>4214</v>
      </c>
    </row>
    <row r="26" spans="1:11">
      <c r="A26" s="2" t="s">
        <v>106</v>
      </c>
      <c r="B26" s="2" t="s">
        <v>76</v>
      </c>
      <c r="C26" s="2" t="s">
        <v>148</v>
      </c>
      <c r="D26" s="2" t="s">
        <v>23</v>
      </c>
      <c r="E26" s="2" t="s">
        <v>193</v>
      </c>
      <c r="F26" s="2" t="s">
        <v>109</v>
      </c>
      <c r="G26" s="4">
        <v>1169249</v>
      </c>
      <c r="H26" s="4">
        <v>3387</v>
      </c>
      <c r="I26" s="4">
        <v>0</v>
      </c>
      <c r="J26" s="4">
        <v>0</v>
      </c>
      <c r="K26" s="4">
        <f t="shared" si="0"/>
        <v>3387</v>
      </c>
    </row>
    <row r="27" spans="1:11">
      <c r="A27" s="2" t="s">
        <v>106</v>
      </c>
      <c r="B27" s="2" t="s">
        <v>74</v>
      </c>
      <c r="C27" s="2" t="s">
        <v>146</v>
      </c>
      <c r="D27" s="2" t="s">
        <v>21</v>
      </c>
      <c r="E27" s="2" t="s">
        <v>52</v>
      </c>
      <c r="F27" s="2" t="s">
        <v>115</v>
      </c>
      <c r="G27" s="4">
        <v>1169142</v>
      </c>
      <c r="H27" s="4">
        <v>3180</v>
      </c>
      <c r="I27" s="4">
        <v>0</v>
      </c>
      <c r="J27" s="4">
        <v>0</v>
      </c>
      <c r="K27" s="4">
        <f t="shared" si="0"/>
        <v>3180</v>
      </c>
    </row>
    <row r="28" spans="1:11">
      <c r="A28" s="2" t="s">
        <v>106</v>
      </c>
      <c r="B28" s="2" t="s">
        <v>59</v>
      </c>
      <c r="C28" s="2" t="s">
        <v>128</v>
      </c>
      <c r="D28" s="2" t="s">
        <v>5</v>
      </c>
      <c r="E28" s="2" t="s">
        <v>188</v>
      </c>
      <c r="F28" s="2" t="s">
        <v>111</v>
      </c>
      <c r="G28" s="4">
        <v>1168072</v>
      </c>
      <c r="H28" s="4">
        <v>16660</v>
      </c>
      <c r="I28" s="4">
        <v>1102</v>
      </c>
      <c r="J28" s="4">
        <v>0</v>
      </c>
      <c r="K28" s="4">
        <f t="shared" si="0"/>
        <v>17762</v>
      </c>
    </row>
    <row r="29" spans="1:11">
      <c r="A29" s="2" t="s">
        <v>106</v>
      </c>
      <c r="B29" s="2" t="s">
        <v>69</v>
      </c>
      <c r="C29" s="2" t="s">
        <v>151</v>
      </c>
      <c r="D29" s="2" t="s">
        <v>26</v>
      </c>
      <c r="E29" s="2" t="s">
        <v>194</v>
      </c>
      <c r="F29" s="2" t="s">
        <v>109</v>
      </c>
      <c r="G29" s="4">
        <v>1169550</v>
      </c>
      <c r="H29" s="4">
        <v>1974</v>
      </c>
      <c r="I29" s="4">
        <v>0</v>
      </c>
      <c r="J29" s="4">
        <v>0</v>
      </c>
      <c r="K29" s="4">
        <f t="shared" si="0"/>
        <v>1974</v>
      </c>
    </row>
    <row r="30" spans="1:11">
      <c r="A30" s="2" t="s">
        <v>106</v>
      </c>
      <c r="B30" s="2" t="s">
        <v>78</v>
      </c>
      <c r="C30" s="2" t="s">
        <v>152</v>
      </c>
      <c r="D30" s="2" t="s">
        <v>27</v>
      </c>
      <c r="E30" s="2" t="s">
        <v>201</v>
      </c>
      <c r="F30" s="2" t="s">
        <v>109</v>
      </c>
      <c r="G30" s="4">
        <v>1169552</v>
      </c>
      <c r="H30" s="4">
        <v>5002</v>
      </c>
      <c r="I30" s="4">
        <v>0</v>
      </c>
      <c r="J30" s="4">
        <v>0</v>
      </c>
      <c r="K30" s="4">
        <f t="shared" si="0"/>
        <v>5002</v>
      </c>
    </row>
    <row r="31" spans="1:11">
      <c r="A31" s="2" t="s">
        <v>106</v>
      </c>
      <c r="B31" s="2" t="s">
        <v>68</v>
      </c>
      <c r="C31" s="2" t="s">
        <v>150</v>
      </c>
      <c r="D31" s="2" t="s">
        <v>25</v>
      </c>
      <c r="E31" s="2" t="s">
        <v>200</v>
      </c>
      <c r="F31" s="2" t="s">
        <v>109</v>
      </c>
      <c r="G31" s="4">
        <v>1169532</v>
      </c>
      <c r="H31" s="4">
        <v>2782</v>
      </c>
      <c r="I31" s="4">
        <v>0</v>
      </c>
      <c r="J31" s="4">
        <v>0</v>
      </c>
      <c r="K31" s="4">
        <f t="shared" si="0"/>
        <v>2782</v>
      </c>
    </row>
    <row r="32" spans="1:11">
      <c r="A32" s="2" t="s">
        <v>106</v>
      </c>
      <c r="B32" s="2" t="s">
        <v>80</v>
      </c>
      <c r="C32" s="2" t="s">
        <v>154</v>
      </c>
      <c r="D32" s="2" t="s">
        <v>29</v>
      </c>
      <c r="E32" s="2" t="s">
        <v>197</v>
      </c>
      <c r="F32" s="2" t="s">
        <v>113</v>
      </c>
      <c r="G32" s="4">
        <v>1169721</v>
      </c>
      <c r="H32" s="4">
        <v>3180</v>
      </c>
      <c r="I32" s="4">
        <v>0</v>
      </c>
      <c r="J32" s="4">
        <v>0</v>
      </c>
      <c r="K32" s="4">
        <f t="shared" si="0"/>
        <v>3180</v>
      </c>
    </row>
    <row r="33" spans="1:11">
      <c r="A33" s="2" t="s">
        <v>106</v>
      </c>
      <c r="B33" s="2" t="s">
        <v>84</v>
      </c>
      <c r="C33" s="2" t="s">
        <v>159</v>
      </c>
      <c r="D33" s="2" t="s">
        <v>28</v>
      </c>
      <c r="E33" s="2" t="s">
        <v>205</v>
      </c>
      <c r="F33" s="2" t="s">
        <v>113</v>
      </c>
      <c r="G33" s="4">
        <v>1169956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>
      <c r="A34" s="2" t="s">
        <v>106</v>
      </c>
      <c r="B34" s="2" t="s">
        <v>83</v>
      </c>
      <c r="C34" s="2" t="s">
        <v>157</v>
      </c>
      <c r="D34" s="2" t="s">
        <v>32</v>
      </c>
      <c r="E34" s="2" t="s">
        <v>8</v>
      </c>
      <c r="F34" s="2" t="s">
        <v>113</v>
      </c>
      <c r="G34" s="4">
        <v>1169913</v>
      </c>
      <c r="H34" s="4">
        <v>6426</v>
      </c>
      <c r="I34" s="4">
        <v>600</v>
      </c>
      <c r="J34" s="4">
        <v>0</v>
      </c>
      <c r="K34" s="4">
        <f t="shared" si="0"/>
        <v>7026</v>
      </c>
    </row>
    <row r="35" spans="1:11">
      <c r="A35" s="2" t="s">
        <v>106</v>
      </c>
      <c r="B35" s="2" t="s">
        <v>79</v>
      </c>
      <c r="C35" s="2" t="s">
        <v>153</v>
      </c>
      <c r="D35" s="2" t="s">
        <v>28</v>
      </c>
      <c r="E35" s="2" t="s">
        <v>202</v>
      </c>
      <c r="F35" s="2" t="s">
        <v>113</v>
      </c>
      <c r="G35" s="4">
        <v>1169704</v>
      </c>
      <c r="H35" s="4">
        <v>7140</v>
      </c>
      <c r="I35" s="4">
        <v>300</v>
      </c>
      <c r="J35" s="4">
        <v>0</v>
      </c>
      <c r="K35" s="4">
        <f t="shared" si="0"/>
        <v>7440</v>
      </c>
    </row>
    <row r="36" spans="1:11">
      <c r="A36" s="2" t="s">
        <v>106</v>
      </c>
      <c r="B36" s="2" t="s">
        <v>82</v>
      </c>
      <c r="C36" s="2" t="s">
        <v>156</v>
      </c>
      <c r="D36" s="2" t="s">
        <v>31</v>
      </c>
      <c r="E36" s="2" t="s">
        <v>204</v>
      </c>
      <c r="F36" s="2" t="s">
        <v>119</v>
      </c>
      <c r="G36" s="4">
        <v>1169904</v>
      </c>
      <c r="H36" s="4">
        <v>17600</v>
      </c>
      <c r="I36" s="4">
        <v>611</v>
      </c>
      <c r="J36" s="4">
        <v>0</v>
      </c>
      <c r="K36" s="4">
        <f t="shared" si="0"/>
        <v>18211</v>
      </c>
    </row>
    <row r="37" spans="1:11">
      <c r="A37" s="2" t="s">
        <v>106</v>
      </c>
      <c r="B37" s="2" t="s">
        <v>83</v>
      </c>
      <c r="C37" s="2" t="s">
        <v>158</v>
      </c>
      <c r="D37" s="2" t="s">
        <v>8</v>
      </c>
      <c r="E37" s="2" t="s">
        <v>32</v>
      </c>
      <c r="F37" s="2" t="s">
        <v>113</v>
      </c>
      <c r="G37" s="4">
        <v>1169914</v>
      </c>
      <c r="H37" s="4">
        <v>6664</v>
      </c>
      <c r="I37" s="4">
        <v>300</v>
      </c>
      <c r="J37" s="4">
        <v>0</v>
      </c>
      <c r="K37" s="4">
        <f t="shared" si="0"/>
        <v>6964</v>
      </c>
    </row>
    <row r="38" spans="1:11">
      <c r="A38" s="2" t="s">
        <v>106</v>
      </c>
      <c r="B38" s="2" t="s">
        <v>87</v>
      </c>
      <c r="C38" s="2" t="s">
        <v>162</v>
      </c>
      <c r="D38" s="2" t="s">
        <v>35</v>
      </c>
      <c r="E38" s="2" t="s">
        <v>208</v>
      </c>
      <c r="F38" s="2" t="s">
        <v>121</v>
      </c>
      <c r="G38" s="4">
        <v>1170317</v>
      </c>
      <c r="H38" s="4">
        <v>5712</v>
      </c>
      <c r="I38" s="4">
        <v>531</v>
      </c>
      <c r="J38" s="4">
        <v>0</v>
      </c>
      <c r="K38" s="4">
        <f t="shared" si="0"/>
        <v>6243</v>
      </c>
    </row>
    <row r="39" spans="1:11">
      <c r="A39" s="2" t="s">
        <v>106</v>
      </c>
      <c r="B39" s="2" t="s">
        <v>88</v>
      </c>
      <c r="C39" s="2" t="s">
        <v>163</v>
      </c>
      <c r="D39" s="2" t="s">
        <v>36</v>
      </c>
      <c r="E39" s="2" t="s">
        <v>209</v>
      </c>
      <c r="F39" s="2" t="s">
        <v>119</v>
      </c>
      <c r="G39" s="4">
        <v>1170344</v>
      </c>
      <c r="H39" s="4">
        <v>3180</v>
      </c>
      <c r="I39" s="4">
        <v>0</v>
      </c>
      <c r="J39" s="4">
        <v>0</v>
      </c>
      <c r="K39" s="4">
        <f t="shared" si="0"/>
        <v>3180</v>
      </c>
    </row>
    <row r="40" spans="1:11">
      <c r="A40" s="2" t="s">
        <v>106</v>
      </c>
      <c r="B40" s="2" t="s">
        <v>86</v>
      </c>
      <c r="C40" s="2" t="s">
        <v>161</v>
      </c>
      <c r="D40" s="2" t="s">
        <v>34</v>
      </c>
      <c r="E40" s="2" t="s">
        <v>207</v>
      </c>
      <c r="F40" s="2" t="s">
        <v>109</v>
      </c>
      <c r="G40" s="4">
        <v>1170315</v>
      </c>
      <c r="H40" s="4">
        <v>4396</v>
      </c>
      <c r="I40" s="4">
        <v>611</v>
      </c>
      <c r="J40" s="4">
        <v>0</v>
      </c>
      <c r="K40" s="4">
        <f t="shared" si="0"/>
        <v>5007</v>
      </c>
    </row>
    <row r="41" spans="1:11">
      <c r="A41" s="2" t="s">
        <v>106</v>
      </c>
      <c r="B41" s="2" t="s">
        <v>89</v>
      </c>
      <c r="C41" s="2" t="s">
        <v>164</v>
      </c>
      <c r="D41" s="2" t="s">
        <v>37</v>
      </c>
      <c r="E41" s="2" t="s">
        <v>33</v>
      </c>
      <c r="F41" s="2" t="s">
        <v>109</v>
      </c>
      <c r="G41" s="4">
        <v>1170380</v>
      </c>
      <c r="H41" s="4">
        <v>2782</v>
      </c>
      <c r="I41" s="4">
        <v>0</v>
      </c>
      <c r="J41" s="4">
        <v>0</v>
      </c>
      <c r="K41" s="4">
        <f t="shared" si="0"/>
        <v>2782</v>
      </c>
    </row>
    <row r="42" spans="1:11">
      <c r="A42" s="2" t="s">
        <v>106</v>
      </c>
      <c r="B42" s="2" t="s">
        <v>85</v>
      </c>
      <c r="C42" s="2" t="s">
        <v>160</v>
      </c>
      <c r="D42" s="2" t="s">
        <v>33</v>
      </c>
      <c r="E42" s="2" t="s">
        <v>206</v>
      </c>
      <c r="F42" s="2" t="s">
        <v>109</v>
      </c>
      <c r="G42" s="4">
        <v>1170310</v>
      </c>
      <c r="H42" s="4">
        <v>4598</v>
      </c>
      <c r="I42" s="4">
        <v>611</v>
      </c>
      <c r="J42" s="4">
        <v>0</v>
      </c>
      <c r="K42" s="4">
        <f t="shared" si="0"/>
        <v>5209</v>
      </c>
    </row>
    <row r="43" spans="1:11">
      <c r="A43" s="2" t="s">
        <v>106</v>
      </c>
      <c r="B43" s="2" t="s">
        <v>91</v>
      </c>
      <c r="C43" s="2" t="s">
        <v>166</v>
      </c>
      <c r="D43" s="2" t="s">
        <v>39</v>
      </c>
      <c r="E43" s="2" t="s">
        <v>211</v>
      </c>
      <c r="F43" s="2" t="s">
        <v>119</v>
      </c>
      <c r="G43" s="4">
        <v>1170477</v>
      </c>
      <c r="H43" s="4">
        <v>5236</v>
      </c>
      <c r="I43" s="4">
        <v>611</v>
      </c>
      <c r="J43" s="4">
        <v>13200</v>
      </c>
      <c r="K43" s="4">
        <f t="shared" si="0"/>
        <v>19047</v>
      </c>
    </row>
    <row r="44" spans="1:11">
      <c r="A44" s="2" t="s">
        <v>106</v>
      </c>
      <c r="B44" s="2" t="s">
        <v>92</v>
      </c>
      <c r="C44" s="2" t="s">
        <v>167</v>
      </c>
      <c r="D44" s="2" t="s">
        <v>40</v>
      </c>
      <c r="E44" s="2" t="s">
        <v>212</v>
      </c>
      <c r="F44" s="2" t="s">
        <v>119</v>
      </c>
      <c r="G44" s="4">
        <v>1170582</v>
      </c>
      <c r="H44" s="4">
        <v>3180</v>
      </c>
      <c r="I44" s="4">
        <v>0</v>
      </c>
      <c r="J44" s="4">
        <v>0</v>
      </c>
      <c r="K44" s="4">
        <f t="shared" si="0"/>
        <v>3180</v>
      </c>
    </row>
    <row r="45" spans="1:11">
      <c r="A45" s="2" t="s">
        <v>106</v>
      </c>
      <c r="B45" s="2" t="s">
        <v>90</v>
      </c>
      <c r="C45" s="2" t="s">
        <v>165</v>
      </c>
      <c r="D45" s="2" t="s">
        <v>38</v>
      </c>
      <c r="E45" s="2" t="s">
        <v>210</v>
      </c>
      <c r="F45" s="2" t="s">
        <v>119</v>
      </c>
      <c r="G45" s="4">
        <v>1170414</v>
      </c>
      <c r="H45" s="4">
        <v>3180</v>
      </c>
      <c r="I45" s="4">
        <v>0</v>
      </c>
      <c r="J45" s="4">
        <v>2348</v>
      </c>
      <c r="K45" s="4">
        <f t="shared" si="0"/>
        <v>5528</v>
      </c>
    </row>
    <row r="46" spans="1:11">
      <c r="A46" s="2" t="s">
        <v>106</v>
      </c>
      <c r="B46" s="2" t="s">
        <v>95</v>
      </c>
      <c r="C46" s="2" t="s">
        <v>172</v>
      </c>
      <c r="D46" s="2" t="s">
        <v>44</v>
      </c>
      <c r="E46" s="2" t="s">
        <v>213</v>
      </c>
      <c r="F46" s="2" t="s">
        <v>119</v>
      </c>
      <c r="G46" s="4">
        <v>1170682</v>
      </c>
      <c r="H46" s="4">
        <v>3180</v>
      </c>
      <c r="I46" s="4">
        <v>0</v>
      </c>
      <c r="J46" s="4">
        <v>0</v>
      </c>
      <c r="K46" s="4">
        <f t="shared" si="0"/>
        <v>3180</v>
      </c>
    </row>
    <row r="47" spans="1:11">
      <c r="A47" s="2" t="s">
        <v>106</v>
      </c>
      <c r="B47" s="2" t="s">
        <v>86</v>
      </c>
      <c r="C47" s="2" t="s">
        <v>169</v>
      </c>
      <c r="D47" s="2" t="s">
        <v>26</v>
      </c>
      <c r="E47" s="2" t="s">
        <v>34</v>
      </c>
      <c r="F47" s="2" t="s">
        <v>109</v>
      </c>
      <c r="G47" s="4">
        <v>1170660</v>
      </c>
      <c r="H47" s="4">
        <v>4194</v>
      </c>
      <c r="I47" s="4">
        <v>611</v>
      </c>
      <c r="J47" s="4">
        <v>0</v>
      </c>
      <c r="K47" s="4">
        <f t="shared" si="0"/>
        <v>4805</v>
      </c>
    </row>
    <row r="48" spans="1:11">
      <c r="A48" s="2" t="s">
        <v>106</v>
      </c>
      <c r="B48" s="2" t="s">
        <v>94</v>
      </c>
      <c r="C48" s="2" t="s">
        <v>170</v>
      </c>
      <c r="D48" s="2" t="s">
        <v>42</v>
      </c>
      <c r="E48" s="2" t="s">
        <v>43</v>
      </c>
      <c r="F48" s="2" t="s">
        <v>109</v>
      </c>
      <c r="G48" s="4">
        <v>1170670</v>
      </c>
      <c r="H48" s="4">
        <v>6415</v>
      </c>
      <c r="I48" s="4">
        <v>300</v>
      </c>
      <c r="J48" s="4">
        <v>0</v>
      </c>
      <c r="K48" s="4">
        <f t="shared" si="0"/>
        <v>6715</v>
      </c>
    </row>
    <row r="49" spans="1:11">
      <c r="A49" s="2" t="s">
        <v>106</v>
      </c>
      <c r="B49" s="2" t="s">
        <v>94</v>
      </c>
      <c r="C49" s="2" t="s">
        <v>171</v>
      </c>
      <c r="D49" s="2" t="s">
        <v>43</v>
      </c>
      <c r="E49" s="2" t="s">
        <v>42</v>
      </c>
      <c r="F49" s="2" t="s">
        <v>109</v>
      </c>
      <c r="G49" s="4">
        <v>1170671</v>
      </c>
      <c r="H49" s="4">
        <v>6415</v>
      </c>
      <c r="I49" s="4">
        <v>300</v>
      </c>
      <c r="J49" s="4">
        <v>0</v>
      </c>
      <c r="K49" s="4">
        <f t="shared" si="0"/>
        <v>6715</v>
      </c>
    </row>
    <row r="50" spans="1:11">
      <c r="A50" s="2" t="s">
        <v>106</v>
      </c>
      <c r="B50" s="2" t="s">
        <v>93</v>
      </c>
      <c r="C50" s="2" t="s">
        <v>168</v>
      </c>
      <c r="D50" s="2" t="s">
        <v>41</v>
      </c>
      <c r="E50" s="2" t="s">
        <v>193</v>
      </c>
      <c r="F50" s="2" t="s">
        <v>109</v>
      </c>
      <c r="G50" s="4">
        <v>1170631</v>
      </c>
      <c r="H50" s="4">
        <v>2373</v>
      </c>
      <c r="I50" s="4">
        <v>0</v>
      </c>
      <c r="J50" s="4">
        <v>0</v>
      </c>
      <c r="K50" s="4">
        <f t="shared" si="0"/>
        <v>2373</v>
      </c>
    </row>
    <row r="51" spans="1:11">
      <c r="A51" s="2" t="s">
        <v>106</v>
      </c>
      <c r="B51" s="2" t="s">
        <v>96</v>
      </c>
      <c r="C51" s="2" t="s">
        <v>174</v>
      </c>
      <c r="D51" s="2" t="s">
        <v>45</v>
      </c>
      <c r="E51" s="2" t="s">
        <v>215</v>
      </c>
      <c r="F51" s="2" t="s">
        <v>112</v>
      </c>
      <c r="G51" s="4">
        <v>1170798</v>
      </c>
      <c r="H51" s="4">
        <v>3180</v>
      </c>
      <c r="I51" s="4">
        <v>0</v>
      </c>
      <c r="J51" s="4">
        <v>1560</v>
      </c>
      <c r="K51" s="4">
        <f t="shared" si="0"/>
        <v>4740</v>
      </c>
    </row>
    <row r="52" spans="1:11">
      <c r="A52" s="2" t="s">
        <v>106</v>
      </c>
      <c r="B52" s="2" t="s">
        <v>81</v>
      </c>
      <c r="C52" s="2" t="s">
        <v>155</v>
      </c>
      <c r="D52" s="2" t="s">
        <v>30</v>
      </c>
      <c r="E52" s="2" t="s">
        <v>203</v>
      </c>
      <c r="F52" s="2" t="s">
        <v>113</v>
      </c>
      <c r="G52" s="4">
        <v>1169855</v>
      </c>
      <c r="H52" s="4">
        <v>3418</v>
      </c>
      <c r="I52" s="4">
        <v>0</v>
      </c>
      <c r="J52" s="4">
        <v>0</v>
      </c>
      <c r="K52" s="4">
        <f t="shared" si="0"/>
        <v>3418</v>
      </c>
    </row>
    <row r="53" spans="1:11">
      <c r="A53" s="2" t="s">
        <v>106</v>
      </c>
      <c r="B53" s="2" t="s">
        <v>97</v>
      </c>
      <c r="C53" s="2" t="s">
        <v>175</v>
      </c>
      <c r="D53" s="2" t="s">
        <v>46</v>
      </c>
      <c r="E53" s="2" t="s">
        <v>25</v>
      </c>
      <c r="F53" s="2" t="s">
        <v>109</v>
      </c>
      <c r="G53" s="4">
        <v>1170904</v>
      </c>
      <c r="H53" s="4">
        <v>2782</v>
      </c>
      <c r="I53" s="4">
        <v>0</v>
      </c>
      <c r="J53" s="4">
        <v>0</v>
      </c>
      <c r="K53" s="4">
        <f t="shared" si="0"/>
        <v>2782</v>
      </c>
    </row>
    <row r="54" spans="1:11">
      <c r="A54" s="2" t="s">
        <v>106</v>
      </c>
      <c r="B54" s="2" t="s">
        <v>90</v>
      </c>
      <c r="C54" s="2" t="s">
        <v>173</v>
      </c>
      <c r="D54" s="2" t="s">
        <v>38</v>
      </c>
      <c r="E54" s="2" t="s">
        <v>214</v>
      </c>
      <c r="F54" s="2" t="s">
        <v>119</v>
      </c>
      <c r="G54" s="4">
        <v>1170693</v>
      </c>
      <c r="H54" s="4">
        <v>3180</v>
      </c>
      <c r="I54" s="4">
        <v>0</v>
      </c>
      <c r="J54" s="4">
        <v>2340</v>
      </c>
      <c r="K54" s="4">
        <f t="shared" si="0"/>
        <v>5520</v>
      </c>
    </row>
    <row r="55" spans="1:11">
      <c r="A55" s="2" t="s">
        <v>106</v>
      </c>
      <c r="B55" s="2" t="s">
        <v>98</v>
      </c>
      <c r="C55" s="2" t="s">
        <v>176</v>
      </c>
      <c r="D55" s="2" t="s">
        <v>47</v>
      </c>
      <c r="E55" s="2" t="s">
        <v>216</v>
      </c>
      <c r="F55" s="2" t="s">
        <v>119</v>
      </c>
      <c r="G55" s="4">
        <v>1171011</v>
      </c>
      <c r="H55" s="4">
        <v>17600</v>
      </c>
      <c r="I55" s="4">
        <v>0</v>
      </c>
      <c r="J55" s="4">
        <v>0</v>
      </c>
      <c r="K55" s="4">
        <f t="shared" si="0"/>
        <v>17600</v>
      </c>
    </row>
    <row r="56" spans="1:11">
      <c r="A56" s="2" t="s">
        <v>106</v>
      </c>
      <c r="B56" s="2" t="s">
        <v>99</v>
      </c>
      <c r="C56" s="2" t="s">
        <v>177</v>
      </c>
      <c r="D56" s="2" t="s">
        <v>48</v>
      </c>
      <c r="E56" s="2" t="s">
        <v>217</v>
      </c>
      <c r="F56" s="2" t="s">
        <v>109</v>
      </c>
      <c r="G56" s="4">
        <v>1171070</v>
      </c>
      <c r="H56" s="4">
        <v>8635</v>
      </c>
      <c r="I56" s="4">
        <v>300</v>
      </c>
      <c r="J56" s="4">
        <v>0</v>
      </c>
      <c r="K56" s="4">
        <f t="shared" si="0"/>
        <v>8935</v>
      </c>
    </row>
    <row r="57" spans="1:11">
      <c r="A57" s="2" t="s">
        <v>106</v>
      </c>
      <c r="B57" s="2" t="s">
        <v>100</v>
      </c>
      <c r="C57" s="2" t="s">
        <v>178</v>
      </c>
      <c r="D57" s="2" t="s">
        <v>49</v>
      </c>
      <c r="E57" s="2" t="s">
        <v>218</v>
      </c>
      <c r="F57" s="2" t="s">
        <v>119</v>
      </c>
      <c r="G57" s="4">
        <v>1171174</v>
      </c>
      <c r="H57" s="4">
        <v>3894</v>
      </c>
      <c r="I57" s="4">
        <v>0</v>
      </c>
      <c r="J57" s="4">
        <v>0</v>
      </c>
      <c r="K57" s="4">
        <f t="shared" si="0"/>
        <v>3894</v>
      </c>
    </row>
    <row r="58" spans="1:11">
      <c r="A58" s="2" t="s">
        <v>106</v>
      </c>
      <c r="B58" s="2" t="s">
        <v>97</v>
      </c>
      <c r="C58" s="2" t="s">
        <v>180</v>
      </c>
      <c r="D58" s="2" t="s">
        <v>51</v>
      </c>
      <c r="E58" s="2" t="s">
        <v>193</v>
      </c>
      <c r="F58" s="2" t="s">
        <v>109</v>
      </c>
      <c r="G58" s="4">
        <v>1171242</v>
      </c>
      <c r="H58" s="4">
        <v>2580</v>
      </c>
      <c r="I58" s="4">
        <v>0</v>
      </c>
      <c r="J58" s="4">
        <v>0</v>
      </c>
      <c r="K58" s="4">
        <f t="shared" si="0"/>
        <v>2580</v>
      </c>
    </row>
    <row r="59" spans="1:11">
      <c r="A59" s="2" t="s">
        <v>106</v>
      </c>
      <c r="B59" s="2" t="s">
        <v>101</v>
      </c>
      <c r="C59" s="2" t="s">
        <v>179</v>
      </c>
      <c r="D59" s="2" t="s">
        <v>50</v>
      </c>
      <c r="E59" s="2" t="s">
        <v>16</v>
      </c>
      <c r="F59" s="2" t="s">
        <v>109</v>
      </c>
      <c r="G59" s="4">
        <v>1171234</v>
      </c>
      <c r="H59" s="4">
        <v>4800</v>
      </c>
      <c r="I59" s="4">
        <v>254</v>
      </c>
      <c r="J59" s="4">
        <v>4212</v>
      </c>
      <c r="K59" s="4">
        <f t="shared" si="0"/>
        <v>9266</v>
      </c>
    </row>
    <row r="60" spans="1:11">
      <c r="A60" s="2" t="s">
        <v>106</v>
      </c>
      <c r="B60" s="2" t="s">
        <v>102</v>
      </c>
      <c r="C60" s="2" t="s">
        <v>181</v>
      </c>
      <c r="D60" s="2" t="s">
        <v>52</v>
      </c>
      <c r="E60" s="2" t="s">
        <v>219</v>
      </c>
      <c r="F60" s="2" t="s">
        <v>112</v>
      </c>
      <c r="G60" s="4">
        <v>1171332</v>
      </c>
      <c r="H60" s="4">
        <v>3180</v>
      </c>
      <c r="I60" s="4">
        <v>1350</v>
      </c>
      <c r="J60" s="4">
        <v>3120</v>
      </c>
      <c r="K60" s="4">
        <f t="shared" si="0"/>
        <v>7650</v>
      </c>
    </row>
    <row r="61" spans="1:11">
      <c r="A61" s="2" t="s">
        <v>106</v>
      </c>
      <c r="B61" s="2" t="s">
        <v>103</v>
      </c>
      <c r="C61" s="2" t="s">
        <v>182</v>
      </c>
      <c r="D61" s="2" t="s">
        <v>53</v>
      </c>
      <c r="E61" s="2" t="s">
        <v>220</v>
      </c>
      <c r="F61" s="2" t="s">
        <v>109</v>
      </c>
      <c r="G61" s="4">
        <v>1171385</v>
      </c>
      <c r="H61" s="4">
        <v>10047</v>
      </c>
      <c r="I61" s="4">
        <v>1171</v>
      </c>
      <c r="J61" s="4">
        <v>0</v>
      </c>
      <c r="K61" s="4">
        <f t="shared" si="0"/>
        <v>11218</v>
      </c>
    </row>
    <row r="62" spans="1:11">
      <c r="A62" s="2" t="s">
        <v>106</v>
      </c>
      <c r="B62" s="2" t="s">
        <v>104</v>
      </c>
      <c r="C62" s="2" t="s">
        <v>183</v>
      </c>
      <c r="D62" s="2" t="s">
        <v>54</v>
      </c>
      <c r="E62" s="2" t="s">
        <v>221</v>
      </c>
      <c r="F62" s="2" t="s">
        <v>119</v>
      </c>
      <c r="G62" s="4">
        <v>1171433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 ht="53.25" customHeight="1">
      <c r="G63" s="5" t="s">
        <v>3467</v>
      </c>
      <c r="H63" s="5">
        <f>SUM(H3:H62)</f>
        <v>336916</v>
      </c>
      <c r="I63" s="5">
        <f>SUM(I3:I62)</f>
        <v>17635</v>
      </c>
      <c r="J63" s="5">
        <f>SUM(J3:J62)</f>
        <v>29120</v>
      </c>
      <c r="K63" s="5">
        <f>SUM(K3:K62)</f>
        <v>383671</v>
      </c>
    </row>
    <row r="64" spans="1:11">
      <c r="H64" t="str">
        <f>H2</f>
        <v>Reloj</v>
      </c>
      <c r="I64" t="str">
        <f t="shared" ref="I64:K64" si="1">I2</f>
        <v>Peaje</v>
      </c>
      <c r="J64" t="str">
        <f t="shared" si="1"/>
        <v>Equipaje</v>
      </c>
      <c r="K64" t="str">
        <f t="shared" si="1"/>
        <v>Monto Total</v>
      </c>
    </row>
    <row r="66" spans="5:6">
      <c r="E66" s="34" t="str">
        <f>A1</f>
        <v>MOVIL 3021 IBARRA CARLOS</v>
      </c>
      <c r="F66" s="34"/>
    </row>
    <row r="67" spans="5:6">
      <c r="E67" s="6" t="s">
        <v>3468</v>
      </c>
      <c r="F67" s="7">
        <f>H63+J63</f>
        <v>366036</v>
      </c>
    </row>
    <row r="68" spans="5:6">
      <c r="E68" s="8" t="s">
        <v>3469</v>
      </c>
      <c r="F68" s="7">
        <f>F67*0.25</f>
        <v>91509</v>
      </c>
    </row>
    <row r="69" spans="5:6">
      <c r="E69" s="8" t="s">
        <v>3470</v>
      </c>
      <c r="F69" s="7">
        <f>I63</f>
        <v>17635</v>
      </c>
    </row>
    <row r="70" spans="5:6">
      <c r="E70" s="8" t="s">
        <v>3471</v>
      </c>
      <c r="F70" s="7">
        <f>K3</f>
        <v>3500</v>
      </c>
    </row>
  </sheetData>
  <mergeCells count="2">
    <mergeCell ref="A1:C1"/>
    <mergeCell ref="E66:F66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5"/>
  <sheetViews>
    <sheetView topLeftCell="A32" workbookViewId="0">
      <selection activeCell="F64" sqref="F64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42578125" customWidth="1"/>
    <col min="9" max="9" width="11.140625" customWidth="1"/>
    <col min="11" max="11" width="11.28515625" customWidth="1"/>
  </cols>
  <sheetData>
    <row r="1" spans="1:11" ht="52.5" customHeight="1">
      <c r="A1" s="33" t="s">
        <v>3491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1097</v>
      </c>
      <c r="B3" s="2" t="s">
        <v>1102</v>
      </c>
      <c r="C3" s="2" t="s">
        <v>1103</v>
      </c>
      <c r="D3" s="2" t="s">
        <v>252</v>
      </c>
      <c r="E3" s="2" t="s">
        <v>1104</v>
      </c>
      <c r="F3" s="2" t="s">
        <v>119</v>
      </c>
      <c r="G3" s="25">
        <v>1167908</v>
      </c>
      <c r="H3" s="4">
        <v>3180</v>
      </c>
      <c r="I3" s="4">
        <v>0</v>
      </c>
      <c r="J3" s="4">
        <v>0</v>
      </c>
      <c r="K3" s="4">
        <f>H3+I3+J3</f>
        <v>3180</v>
      </c>
    </row>
    <row r="4" spans="1:11">
      <c r="A4" s="2" t="s">
        <v>1097</v>
      </c>
      <c r="B4" s="2" t="s">
        <v>1100</v>
      </c>
      <c r="C4" s="2" t="s">
        <v>384</v>
      </c>
      <c r="D4" s="2" t="s">
        <v>391</v>
      </c>
      <c r="E4" s="2" t="s">
        <v>1101</v>
      </c>
      <c r="F4" s="2" t="s">
        <v>116</v>
      </c>
      <c r="G4" s="25">
        <v>1167871</v>
      </c>
      <c r="H4" s="4">
        <v>8092</v>
      </c>
      <c r="I4" s="4">
        <v>100</v>
      </c>
      <c r="J4" s="4">
        <v>0</v>
      </c>
      <c r="K4" s="4">
        <f t="shared" ref="K4:K54" si="0">H4+I4+J4</f>
        <v>8192</v>
      </c>
    </row>
    <row r="5" spans="1:11">
      <c r="A5" s="2" t="s">
        <v>1097</v>
      </c>
      <c r="B5" s="2" t="s">
        <v>1110</v>
      </c>
      <c r="C5" s="2" t="s">
        <v>719</v>
      </c>
      <c r="D5" s="2" t="s">
        <v>30</v>
      </c>
      <c r="E5" s="2" t="s">
        <v>1111</v>
      </c>
      <c r="F5" s="2" t="s">
        <v>113</v>
      </c>
      <c r="G5" s="25">
        <v>1168453</v>
      </c>
      <c r="H5" s="4">
        <v>4522</v>
      </c>
      <c r="I5" s="4">
        <v>0</v>
      </c>
      <c r="J5" s="4">
        <v>0</v>
      </c>
      <c r="K5" s="4">
        <f t="shared" si="0"/>
        <v>4522</v>
      </c>
    </row>
    <row r="6" spans="1:11">
      <c r="A6" s="2" t="s">
        <v>1097</v>
      </c>
      <c r="B6" s="2" t="s">
        <v>1113</v>
      </c>
      <c r="C6" s="2" t="s">
        <v>1114</v>
      </c>
      <c r="D6" s="2" t="s">
        <v>1112</v>
      </c>
      <c r="E6" s="2" t="s">
        <v>210</v>
      </c>
      <c r="F6" s="2" t="s">
        <v>119</v>
      </c>
      <c r="G6" s="25">
        <v>1168510</v>
      </c>
      <c r="H6" s="4">
        <v>3180</v>
      </c>
      <c r="I6" s="4">
        <v>0</v>
      </c>
      <c r="J6" s="4">
        <v>0</v>
      </c>
      <c r="K6" s="4">
        <f t="shared" si="0"/>
        <v>3180</v>
      </c>
    </row>
    <row r="7" spans="1:11">
      <c r="A7" s="2" t="s">
        <v>1097</v>
      </c>
      <c r="B7" s="2" t="s">
        <v>1119</v>
      </c>
      <c r="C7" s="2" t="s">
        <v>1120</v>
      </c>
      <c r="D7" s="2" t="s">
        <v>1118</v>
      </c>
      <c r="E7" s="2" t="s">
        <v>210</v>
      </c>
      <c r="F7" s="2" t="s">
        <v>119</v>
      </c>
      <c r="G7" s="4">
        <v>1168724</v>
      </c>
      <c r="H7" s="4">
        <v>3950</v>
      </c>
      <c r="I7" s="4">
        <v>0</v>
      </c>
      <c r="J7" s="4">
        <v>0</v>
      </c>
      <c r="K7" s="4">
        <f t="shared" si="0"/>
        <v>3950</v>
      </c>
    </row>
    <row r="8" spans="1:11">
      <c r="A8" s="2" t="s">
        <v>1097</v>
      </c>
      <c r="B8" s="2" t="s">
        <v>1107</v>
      </c>
      <c r="C8" s="2" t="s">
        <v>1108</v>
      </c>
      <c r="D8" s="2" t="s">
        <v>210</v>
      </c>
      <c r="E8" s="2" t="s">
        <v>1109</v>
      </c>
      <c r="F8" s="2" t="s">
        <v>119</v>
      </c>
      <c r="G8" s="4">
        <v>1168442</v>
      </c>
      <c r="H8" s="4">
        <v>3180</v>
      </c>
      <c r="I8" s="4">
        <v>0</v>
      </c>
      <c r="J8" s="4">
        <v>0</v>
      </c>
      <c r="K8" s="4">
        <f t="shared" si="0"/>
        <v>3180</v>
      </c>
    </row>
    <row r="9" spans="1:11">
      <c r="A9" s="2" t="s">
        <v>1097</v>
      </c>
      <c r="B9" s="2" t="s">
        <v>1122</v>
      </c>
      <c r="C9" s="2" t="s">
        <v>1123</v>
      </c>
      <c r="D9" s="2" t="s">
        <v>1121</v>
      </c>
      <c r="E9" s="2" t="s">
        <v>1124</v>
      </c>
      <c r="F9" s="2" t="s">
        <v>119</v>
      </c>
      <c r="G9" s="4">
        <v>1168727</v>
      </c>
      <c r="H9" s="4">
        <v>7140</v>
      </c>
      <c r="I9" s="4">
        <v>0</v>
      </c>
      <c r="J9" s="4">
        <v>3120</v>
      </c>
      <c r="K9" s="4">
        <f t="shared" si="0"/>
        <v>10260</v>
      </c>
    </row>
    <row r="10" spans="1:11">
      <c r="A10" s="2" t="s">
        <v>1097</v>
      </c>
      <c r="B10" s="2" t="s">
        <v>1116</v>
      </c>
      <c r="C10" s="2" t="s">
        <v>1117</v>
      </c>
      <c r="D10" s="2" t="s">
        <v>1115</v>
      </c>
      <c r="E10" s="2" t="s">
        <v>52</v>
      </c>
      <c r="F10" s="2" t="s">
        <v>115</v>
      </c>
      <c r="G10" s="4">
        <v>1168702</v>
      </c>
      <c r="H10" s="4">
        <v>3960</v>
      </c>
      <c r="I10" s="4">
        <v>0</v>
      </c>
      <c r="J10" s="4">
        <v>0</v>
      </c>
      <c r="K10" s="4">
        <f t="shared" si="0"/>
        <v>3960</v>
      </c>
    </row>
    <row r="11" spans="1:11">
      <c r="A11" s="2" t="s">
        <v>1097</v>
      </c>
      <c r="B11" s="2" t="s">
        <v>1105</v>
      </c>
      <c r="C11" s="2" t="s">
        <v>1011</v>
      </c>
      <c r="D11" s="2" t="s">
        <v>8</v>
      </c>
      <c r="E11" s="2" t="s">
        <v>1106</v>
      </c>
      <c r="F11" s="2" t="s">
        <v>113</v>
      </c>
      <c r="G11" s="4">
        <v>1168412</v>
      </c>
      <c r="H11" s="4">
        <v>9520</v>
      </c>
      <c r="I11" s="4">
        <v>900</v>
      </c>
      <c r="J11" s="4">
        <v>0</v>
      </c>
      <c r="K11" s="4">
        <f t="shared" si="0"/>
        <v>10420</v>
      </c>
    </row>
    <row r="12" spans="1:11">
      <c r="A12" s="2" t="s">
        <v>1097</v>
      </c>
      <c r="B12" s="2" t="s">
        <v>1128</v>
      </c>
      <c r="C12" s="2" t="s">
        <v>1129</v>
      </c>
      <c r="D12" s="2" t="s">
        <v>1127</v>
      </c>
      <c r="E12" s="2" t="s">
        <v>1130</v>
      </c>
      <c r="F12" s="2" t="s">
        <v>119</v>
      </c>
      <c r="G12" s="4">
        <v>1168793</v>
      </c>
      <c r="H12" s="4">
        <v>3960</v>
      </c>
      <c r="I12" s="4">
        <v>0</v>
      </c>
      <c r="J12" s="4">
        <v>2340</v>
      </c>
      <c r="K12" s="4">
        <f t="shared" si="0"/>
        <v>6300</v>
      </c>
    </row>
    <row r="13" spans="1:11">
      <c r="A13" s="2" t="s">
        <v>1097</v>
      </c>
      <c r="B13" s="2" t="s">
        <v>1137</v>
      </c>
      <c r="C13" s="2" t="s">
        <v>1138</v>
      </c>
      <c r="D13" s="2" t="s">
        <v>1136</v>
      </c>
      <c r="E13" s="2" t="s">
        <v>1139</v>
      </c>
      <c r="F13" s="2" t="s">
        <v>119</v>
      </c>
      <c r="G13" s="4">
        <v>1168899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>
      <c r="A14" s="2" t="s">
        <v>1097</v>
      </c>
      <c r="B14" s="2" t="s">
        <v>1140</v>
      </c>
      <c r="C14" s="2" t="s">
        <v>1141</v>
      </c>
      <c r="D14" s="2" t="s">
        <v>434</v>
      </c>
      <c r="E14" s="2" t="s">
        <v>1142</v>
      </c>
      <c r="F14" s="2" t="s">
        <v>119</v>
      </c>
      <c r="G14" s="4">
        <v>1168900</v>
      </c>
      <c r="H14" s="4">
        <v>4046</v>
      </c>
      <c r="I14" s="4">
        <v>0</v>
      </c>
      <c r="J14" s="4">
        <v>0</v>
      </c>
      <c r="K14" s="4">
        <f t="shared" si="0"/>
        <v>4046</v>
      </c>
    </row>
    <row r="15" spans="1:11">
      <c r="A15" s="2" t="s">
        <v>1097</v>
      </c>
      <c r="B15" s="2" t="s">
        <v>1144</v>
      </c>
      <c r="C15" s="2" t="s">
        <v>1145</v>
      </c>
      <c r="D15" s="2" t="s">
        <v>1143</v>
      </c>
      <c r="E15" s="2" t="s">
        <v>1146</v>
      </c>
      <c r="F15" s="2" t="s">
        <v>109</v>
      </c>
      <c r="G15" s="4">
        <v>1168905</v>
      </c>
      <c r="H15" s="4">
        <v>13026</v>
      </c>
      <c r="I15" s="4">
        <v>0</v>
      </c>
      <c r="J15" s="4">
        <v>0</v>
      </c>
      <c r="K15" s="4">
        <f t="shared" si="0"/>
        <v>13026</v>
      </c>
    </row>
    <row r="16" spans="1:11">
      <c r="A16" s="2" t="s">
        <v>1097</v>
      </c>
      <c r="B16" s="2" t="s">
        <v>1144</v>
      </c>
      <c r="C16" s="2" t="s">
        <v>1148</v>
      </c>
      <c r="D16" s="2" t="s">
        <v>1147</v>
      </c>
      <c r="E16" s="2" t="s">
        <v>1149</v>
      </c>
      <c r="F16" s="2" t="s">
        <v>109</v>
      </c>
      <c r="G16" s="4">
        <v>1168992</v>
      </c>
      <c r="H16" s="4">
        <v>16174</v>
      </c>
      <c r="I16" s="4">
        <v>100</v>
      </c>
      <c r="J16" s="4">
        <v>0</v>
      </c>
      <c r="K16" s="4">
        <f t="shared" si="0"/>
        <v>16274</v>
      </c>
    </row>
    <row r="17" spans="1:11">
      <c r="A17" s="2" t="s">
        <v>1097</v>
      </c>
      <c r="B17" s="2" t="s">
        <v>1150</v>
      </c>
      <c r="C17" s="2" t="s">
        <v>1151</v>
      </c>
      <c r="D17" s="2" t="s">
        <v>391</v>
      </c>
      <c r="E17" s="2" t="s">
        <v>1152</v>
      </c>
      <c r="F17" s="2" t="s">
        <v>116</v>
      </c>
      <c r="G17" s="4">
        <v>1169151</v>
      </c>
      <c r="H17" s="4">
        <v>3180</v>
      </c>
      <c r="I17" s="4">
        <v>0</v>
      </c>
      <c r="J17" s="4">
        <v>0</v>
      </c>
      <c r="K17" s="4">
        <f t="shared" si="0"/>
        <v>3180</v>
      </c>
    </row>
    <row r="18" spans="1:11">
      <c r="A18" s="2" t="s">
        <v>1097</v>
      </c>
      <c r="B18" s="2" t="s">
        <v>1157</v>
      </c>
      <c r="C18" s="2" t="s">
        <v>1158</v>
      </c>
      <c r="D18" s="2" t="s">
        <v>391</v>
      </c>
      <c r="E18" s="2" t="s">
        <v>1159</v>
      </c>
      <c r="F18" s="2" t="s">
        <v>116</v>
      </c>
      <c r="G18" s="4">
        <v>1169168</v>
      </c>
      <c r="H18" s="4">
        <v>3180</v>
      </c>
      <c r="I18" s="4">
        <v>0</v>
      </c>
      <c r="J18" s="4">
        <v>0</v>
      </c>
      <c r="K18" s="4">
        <f t="shared" si="0"/>
        <v>3180</v>
      </c>
    </row>
    <row r="19" spans="1:11">
      <c r="A19" s="2" t="s">
        <v>1097</v>
      </c>
      <c r="B19" s="2" t="s">
        <v>1096</v>
      </c>
      <c r="C19" s="2" t="s">
        <v>1098</v>
      </c>
      <c r="D19" s="2" t="s">
        <v>1095</v>
      </c>
      <c r="E19" s="2" t="s">
        <v>1099</v>
      </c>
      <c r="F19" s="2" t="s">
        <v>236</v>
      </c>
      <c r="G19" s="4">
        <v>1167783</v>
      </c>
      <c r="H19" s="4">
        <v>6664</v>
      </c>
      <c r="I19" s="4">
        <v>0</v>
      </c>
      <c r="J19" s="4">
        <v>0</v>
      </c>
      <c r="K19" s="4">
        <f t="shared" si="0"/>
        <v>6664</v>
      </c>
    </row>
    <row r="20" spans="1:11">
      <c r="A20" s="2" t="s">
        <v>1097</v>
      </c>
      <c r="B20" s="2" t="s">
        <v>1160</v>
      </c>
      <c r="C20" s="2" t="s">
        <v>1161</v>
      </c>
      <c r="D20" s="2" t="s">
        <v>210</v>
      </c>
      <c r="E20" s="2" t="s">
        <v>1162</v>
      </c>
      <c r="F20" s="2" t="s">
        <v>119</v>
      </c>
      <c r="G20" s="4">
        <v>1169207</v>
      </c>
      <c r="H20" s="4">
        <v>8330</v>
      </c>
      <c r="I20" s="4">
        <v>0</v>
      </c>
      <c r="J20" s="4">
        <v>0</v>
      </c>
      <c r="K20" s="4">
        <f t="shared" si="0"/>
        <v>8330</v>
      </c>
    </row>
    <row r="21" spans="1:11">
      <c r="A21" s="2" t="s">
        <v>1097</v>
      </c>
      <c r="B21" s="2" t="s">
        <v>1164</v>
      </c>
      <c r="C21" s="2" t="s">
        <v>1165</v>
      </c>
      <c r="D21" s="2" t="s">
        <v>1163</v>
      </c>
      <c r="E21" s="2" t="s">
        <v>1166</v>
      </c>
      <c r="F21" s="2" t="s">
        <v>119</v>
      </c>
      <c r="G21" s="4">
        <v>1169436</v>
      </c>
      <c r="H21" s="4">
        <v>3180</v>
      </c>
      <c r="I21" s="4">
        <v>0</v>
      </c>
      <c r="J21" s="4">
        <v>0</v>
      </c>
      <c r="K21" s="4">
        <f t="shared" si="0"/>
        <v>3180</v>
      </c>
    </row>
    <row r="22" spans="1:11">
      <c r="A22" s="2" t="s">
        <v>1097</v>
      </c>
      <c r="B22" s="2" t="s">
        <v>1154</v>
      </c>
      <c r="C22" s="2" t="s">
        <v>1155</v>
      </c>
      <c r="D22" s="2" t="s">
        <v>1153</v>
      </c>
      <c r="E22" s="2" t="s">
        <v>1156</v>
      </c>
      <c r="F22" s="2" t="s">
        <v>115</v>
      </c>
      <c r="G22" s="4">
        <v>1169166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>
      <c r="A23" s="2" t="s">
        <v>1097</v>
      </c>
      <c r="B23" s="2" t="s">
        <v>1122</v>
      </c>
      <c r="C23" s="2" t="s">
        <v>1125</v>
      </c>
      <c r="D23" s="2" t="s">
        <v>1121</v>
      </c>
      <c r="E23" s="2" t="s">
        <v>1126</v>
      </c>
      <c r="F23" s="2" t="s">
        <v>119</v>
      </c>
      <c r="G23" s="4">
        <v>1168730</v>
      </c>
      <c r="H23" s="4">
        <v>8092</v>
      </c>
      <c r="I23" s="4">
        <v>0</v>
      </c>
      <c r="J23" s="4">
        <v>1560</v>
      </c>
      <c r="K23" s="4">
        <f t="shared" si="0"/>
        <v>9652</v>
      </c>
    </row>
    <row r="24" spans="1:11">
      <c r="A24" s="2" t="s">
        <v>1097</v>
      </c>
      <c r="B24" s="2" t="s">
        <v>1167</v>
      </c>
      <c r="C24" s="2" t="s">
        <v>1168</v>
      </c>
      <c r="D24" s="2" t="s">
        <v>30</v>
      </c>
      <c r="E24" s="2" t="s">
        <v>1169</v>
      </c>
      <c r="F24" s="2" t="s">
        <v>113</v>
      </c>
      <c r="G24" s="4">
        <v>1169470</v>
      </c>
      <c r="H24" s="4">
        <v>3180</v>
      </c>
      <c r="I24" s="4">
        <v>0</v>
      </c>
      <c r="J24" s="4">
        <v>0</v>
      </c>
      <c r="K24" s="4">
        <f t="shared" si="0"/>
        <v>3180</v>
      </c>
    </row>
    <row r="25" spans="1:11">
      <c r="A25" s="2" t="s">
        <v>1097</v>
      </c>
      <c r="B25" s="2" t="s">
        <v>1170</v>
      </c>
      <c r="C25" s="2" t="s">
        <v>1171</v>
      </c>
      <c r="D25" s="2" t="s">
        <v>8</v>
      </c>
      <c r="E25" s="2" t="s">
        <v>1172</v>
      </c>
      <c r="F25" s="2" t="s">
        <v>113</v>
      </c>
      <c r="G25" s="25">
        <v>1169630</v>
      </c>
      <c r="H25" s="4">
        <v>4770</v>
      </c>
      <c r="I25" s="4">
        <v>0</v>
      </c>
      <c r="J25" s="4">
        <v>0</v>
      </c>
      <c r="K25" s="4">
        <f t="shared" si="0"/>
        <v>4770</v>
      </c>
    </row>
    <row r="26" spans="1:11">
      <c r="A26" s="2" t="s">
        <v>1097</v>
      </c>
      <c r="B26" s="2" t="s">
        <v>1183</v>
      </c>
      <c r="C26" s="2" t="s">
        <v>1184</v>
      </c>
      <c r="D26" s="2" t="s">
        <v>28</v>
      </c>
      <c r="E26" s="2" t="s">
        <v>1185</v>
      </c>
      <c r="F26" s="2" t="s">
        <v>113</v>
      </c>
      <c r="G26" s="25">
        <v>1169776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>
      <c r="A27" s="2" t="s">
        <v>1097</v>
      </c>
      <c r="B27" s="2" t="s">
        <v>1024</v>
      </c>
      <c r="C27" s="2" t="s">
        <v>1132</v>
      </c>
      <c r="D27" s="2" t="s">
        <v>1131</v>
      </c>
      <c r="E27" s="2" t="s">
        <v>192</v>
      </c>
      <c r="F27" s="2" t="s">
        <v>113</v>
      </c>
      <c r="G27" s="25">
        <v>1168809</v>
      </c>
      <c r="H27" s="4">
        <v>3180</v>
      </c>
      <c r="I27" s="4">
        <v>0</v>
      </c>
      <c r="J27" s="4">
        <v>0</v>
      </c>
      <c r="K27" s="4">
        <f t="shared" si="0"/>
        <v>3180</v>
      </c>
    </row>
    <row r="28" spans="1:11">
      <c r="A28" s="2" t="s">
        <v>1097</v>
      </c>
      <c r="B28" s="2" t="s">
        <v>1133</v>
      </c>
      <c r="C28" s="2" t="s">
        <v>1134</v>
      </c>
      <c r="D28" s="2" t="s">
        <v>8</v>
      </c>
      <c r="E28" s="2" t="s">
        <v>1135</v>
      </c>
      <c r="F28" s="2" t="s">
        <v>112</v>
      </c>
      <c r="G28" s="25">
        <v>1168829</v>
      </c>
      <c r="H28" s="4">
        <v>9758</v>
      </c>
      <c r="I28" s="4">
        <v>800</v>
      </c>
      <c r="J28" s="4">
        <v>0</v>
      </c>
      <c r="K28" s="4">
        <f t="shared" si="0"/>
        <v>10558</v>
      </c>
    </row>
    <row r="29" spans="1:11">
      <c r="A29" s="2" t="s">
        <v>1097</v>
      </c>
      <c r="B29" s="2" t="s">
        <v>1174</v>
      </c>
      <c r="C29" s="2" t="s">
        <v>1175</v>
      </c>
      <c r="D29" s="2" t="s">
        <v>1173</v>
      </c>
      <c r="E29" s="2" t="s">
        <v>1176</v>
      </c>
      <c r="F29" s="2" t="s">
        <v>112</v>
      </c>
      <c r="G29" s="25">
        <v>1169634</v>
      </c>
      <c r="H29" s="4">
        <v>4046</v>
      </c>
      <c r="I29" s="4">
        <v>0</v>
      </c>
      <c r="J29" s="4">
        <v>0</v>
      </c>
      <c r="K29" s="4">
        <f t="shared" si="0"/>
        <v>4046</v>
      </c>
    </row>
    <row r="30" spans="1:11">
      <c r="A30" s="2" t="s">
        <v>1097</v>
      </c>
      <c r="B30" s="2" t="s">
        <v>1187</v>
      </c>
      <c r="C30" s="2" t="s">
        <v>1188</v>
      </c>
      <c r="D30" s="2" t="s">
        <v>1186</v>
      </c>
      <c r="E30" s="2" t="s">
        <v>1189</v>
      </c>
      <c r="F30" s="2" t="s">
        <v>112</v>
      </c>
      <c r="G30" s="25">
        <v>1169789</v>
      </c>
      <c r="H30" s="4">
        <v>8092</v>
      </c>
      <c r="I30" s="4">
        <v>100</v>
      </c>
      <c r="J30" s="4">
        <v>1560</v>
      </c>
      <c r="K30" s="4">
        <f t="shared" si="0"/>
        <v>9752</v>
      </c>
    </row>
    <row r="31" spans="1:11">
      <c r="A31" s="2" t="s">
        <v>1097</v>
      </c>
      <c r="B31" s="2" t="s">
        <v>1191</v>
      </c>
      <c r="C31" s="2" t="s">
        <v>158</v>
      </c>
      <c r="D31" s="2" t="s">
        <v>1190</v>
      </c>
      <c r="E31" s="2" t="s">
        <v>1192</v>
      </c>
      <c r="F31" s="2" t="s">
        <v>113</v>
      </c>
      <c r="G31" s="25">
        <v>1169915</v>
      </c>
      <c r="H31" s="4">
        <v>4770</v>
      </c>
      <c r="I31" s="4">
        <v>0</v>
      </c>
      <c r="J31" s="4">
        <v>0</v>
      </c>
      <c r="K31" s="4">
        <f t="shared" si="0"/>
        <v>4770</v>
      </c>
    </row>
    <row r="32" spans="1:11">
      <c r="A32" s="2" t="s">
        <v>1097</v>
      </c>
      <c r="B32" s="2" t="s">
        <v>1199</v>
      </c>
      <c r="C32" s="2" t="s">
        <v>1200</v>
      </c>
      <c r="D32" s="2" t="s">
        <v>1198</v>
      </c>
      <c r="E32" s="2" t="s">
        <v>1201</v>
      </c>
      <c r="F32" s="2" t="s">
        <v>119</v>
      </c>
      <c r="G32" s="25">
        <v>1170026</v>
      </c>
      <c r="H32" s="4">
        <v>3180</v>
      </c>
      <c r="I32" s="4">
        <v>0</v>
      </c>
      <c r="J32" s="4">
        <v>3120</v>
      </c>
      <c r="K32" s="4">
        <f t="shared" si="0"/>
        <v>6300</v>
      </c>
    </row>
    <row r="33" spans="1:11">
      <c r="A33" s="2" t="s">
        <v>1097</v>
      </c>
      <c r="B33" s="2" t="s">
        <v>1196</v>
      </c>
      <c r="C33" s="2" t="s">
        <v>1197</v>
      </c>
      <c r="D33" s="2" t="s">
        <v>1195</v>
      </c>
      <c r="E33" s="2" t="s">
        <v>52</v>
      </c>
      <c r="F33" s="3" t="s">
        <v>108</v>
      </c>
      <c r="G33" s="4">
        <v>1169985</v>
      </c>
      <c r="H33" s="4">
        <v>3500</v>
      </c>
      <c r="I33" s="4">
        <v>0</v>
      </c>
      <c r="J33" s="4">
        <v>0</v>
      </c>
      <c r="K33" s="4">
        <f t="shared" si="0"/>
        <v>3500</v>
      </c>
    </row>
    <row r="34" spans="1:11">
      <c r="A34" s="2" t="s">
        <v>1097</v>
      </c>
      <c r="B34" s="2" t="s">
        <v>1203</v>
      </c>
      <c r="C34" s="2" t="s">
        <v>1204</v>
      </c>
      <c r="D34" s="2" t="s">
        <v>1202</v>
      </c>
      <c r="E34" s="2" t="s">
        <v>1205</v>
      </c>
      <c r="F34" s="2" t="s">
        <v>112</v>
      </c>
      <c r="G34" s="25">
        <v>1170029</v>
      </c>
      <c r="H34" s="26">
        <v>7140</v>
      </c>
      <c r="I34" s="26">
        <v>200</v>
      </c>
      <c r="J34" s="26">
        <v>0</v>
      </c>
      <c r="K34" s="26">
        <f t="shared" si="0"/>
        <v>7340</v>
      </c>
    </row>
    <row r="35" spans="1:11">
      <c r="A35" s="2" t="s">
        <v>1097</v>
      </c>
      <c r="B35" s="2" t="s">
        <v>1206</v>
      </c>
      <c r="C35" s="2" t="s">
        <v>1207</v>
      </c>
      <c r="D35" s="2" t="s">
        <v>217</v>
      </c>
      <c r="E35" s="2" t="s">
        <v>1208</v>
      </c>
      <c r="F35" s="2" t="s">
        <v>109</v>
      </c>
      <c r="G35" s="25">
        <v>1170094</v>
      </c>
      <c r="H35" s="26">
        <v>10047</v>
      </c>
      <c r="I35" s="26">
        <v>0</v>
      </c>
      <c r="J35" s="26">
        <v>1228.5</v>
      </c>
      <c r="K35" s="26">
        <f t="shared" si="0"/>
        <v>11275.5</v>
      </c>
    </row>
    <row r="36" spans="1:11">
      <c r="A36" s="2" t="s">
        <v>1097</v>
      </c>
      <c r="B36" s="2" t="s">
        <v>1218</v>
      </c>
      <c r="C36" s="2" t="s">
        <v>1219</v>
      </c>
      <c r="D36" s="2" t="s">
        <v>1217</v>
      </c>
      <c r="E36" s="2" t="s">
        <v>1220</v>
      </c>
      <c r="F36" s="2" t="s">
        <v>119</v>
      </c>
      <c r="G36" s="25">
        <v>1170249</v>
      </c>
      <c r="H36" s="26">
        <v>3180</v>
      </c>
      <c r="I36" s="26">
        <v>0</v>
      </c>
      <c r="J36" s="26">
        <v>0</v>
      </c>
      <c r="K36" s="26">
        <f t="shared" si="0"/>
        <v>3180</v>
      </c>
    </row>
    <row r="37" spans="1:11">
      <c r="A37" s="2" t="s">
        <v>1097</v>
      </c>
      <c r="B37" s="2" t="s">
        <v>1222</v>
      </c>
      <c r="C37" s="2" t="s">
        <v>1223</v>
      </c>
      <c r="D37" s="2" t="s">
        <v>1221</v>
      </c>
      <c r="E37" s="2" t="s">
        <v>1224</v>
      </c>
      <c r="F37" s="2" t="s">
        <v>119</v>
      </c>
      <c r="G37" s="25">
        <v>1170294</v>
      </c>
      <c r="H37" s="26">
        <v>3180</v>
      </c>
      <c r="I37" s="26">
        <v>0</v>
      </c>
      <c r="J37" s="26">
        <v>0</v>
      </c>
      <c r="K37" s="26">
        <f t="shared" si="0"/>
        <v>3180</v>
      </c>
    </row>
    <row r="38" spans="1:11">
      <c r="A38" s="2" t="s">
        <v>1097</v>
      </c>
      <c r="B38" s="2" t="s">
        <v>1178</v>
      </c>
      <c r="C38" s="2" t="s">
        <v>1179</v>
      </c>
      <c r="D38" s="2" t="s">
        <v>1177</v>
      </c>
      <c r="E38" s="2" t="s">
        <v>1180</v>
      </c>
      <c r="F38" s="2" t="s">
        <v>119</v>
      </c>
      <c r="G38" s="25">
        <v>1169654</v>
      </c>
      <c r="H38" s="26">
        <v>3180</v>
      </c>
      <c r="I38" s="26">
        <v>0</v>
      </c>
      <c r="J38" s="26">
        <v>0</v>
      </c>
      <c r="K38" s="26">
        <f t="shared" si="0"/>
        <v>3180</v>
      </c>
    </row>
    <row r="39" spans="1:11">
      <c r="A39" s="2" t="s">
        <v>1097</v>
      </c>
      <c r="B39" s="2" t="s">
        <v>1194</v>
      </c>
      <c r="C39" s="2" t="s">
        <v>475</v>
      </c>
      <c r="D39" s="2" t="s">
        <v>1193</v>
      </c>
      <c r="E39" s="2" t="s">
        <v>52</v>
      </c>
      <c r="F39" s="2" t="s">
        <v>111</v>
      </c>
      <c r="G39" s="25">
        <v>1169960</v>
      </c>
      <c r="H39" s="26">
        <v>3840</v>
      </c>
      <c r="I39" s="26">
        <v>0</v>
      </c>
      <c r="J39" s="26">
        <v>0</v>
      </c>
      <c r="K39" s="26">
        <f t="shared" si="0"/>
        <v>3840</v>
      </c>
    </row>
    <row r="40" spans="1:11">
      <c r="A40" s="2" t="s">
        <v>1097</v>
      </c>
      <c r="B40" s="2" t="s">
        <v>1214</v>
      </c>
      <c r="C40" s="2" t="s">
        <v>1215</v>
      </c>
      <c r="D40" s="2" t="s">
        <v>52</v>
      </c>
      <c r="E40" s="2" t="s">
        <v>1216</v>
      </c>
      <c r="F40" s="2" t="s">
        <v>115</v>
      </c>
      <c r="G40" s="25">
        <v>1170245</v>
      </c>
      <c r="H40" s="26">
        <v>3180</v>
      </c>
      <c r="I40" s="26">
        <v>0</v>
      </c>
      <c r="J40" s="26">
        <v>3120</v>
      </c>
      <c r="K40" s="26">
        <f t="shared" si="0"/>
        <v>6300</v>
      </c>
    </row>
    <row r="41" spans="1:11">
      <c r="A41" s="2" t="s">
        <v>1097</v>
      </c>
      <c r="B41" s="2" t="s">
        <v>1209</v>
      </c>
      <c r="C41" s="2" t="s">
        <v>1210</v>
      </c>
      <c r="D41" s="2" t="s">
        <v>210</v>
      </c>
      <c r="E41" s="2" t="s">
        <v>1008</v>
      </c>
      <c r="F41" s="2" t="s">
        <v>119</v>
      </c>
      <c r="G41" s="25">
        <v>1170105</v>
      </c>
      <c r="H41" s="26">
        <v>3180</v>
      </c>
      <c r="I41" s="26">
        <v>0</v>
      </c>
      <c r="J41" s="26">
        <v>0</v>
      </c>
      <c r="K41" s="26">
        <f t="shared" si="0"/>
        <v>3180</v>
      </c>
    </row>
    <row r="42" spans="1:11">
      <c r="A42" s="2" t="s">
        <v>1097</v>
      </c>
      <c r="B42" s="2" t="s">
        <v>1211</v>
      </c>
      <c r="C42" s="2" t="s">
        <v>1212</v>
      </c>
      <c r="D42" s="2" t="s">
        <v>214</v>
      </c>
      <c r="E42" s="2" t="s">
        <v>1213</v>
      </c>
      <c r="F42" s="2" t="s">
        <v>119</v>
      </c>
      <c r="G42" s="25">
        <v>1170117</v>
      </c>
      <c r="H42" s="26">
        <v>3808</v>
      </c>
      <c r="I42" s="26">
        <v>0</v>
      </c>
      <c r="J42" s="26">
        <v>0</v>
      </c>
      <c r="K42" s="26">
        <f t="shared" si="0"/>
        <v>3808</v>
      </c>
    </row>
    <row r="43" spans="1:11">
      <c r="A43" s="2" t="s">
        <v>1097</v>
      </c>
      <c r="B43" s="2" t="s">
        <v>1231</v>
      </c>
      <c r="C43" s="2" t="s">
        <v>1232</v>
      </c>
      <c r="D43" s="2" t="s">
        <v>221</v>
      </c>
      <c r="E43" s="2" t="s">
        <v>1233</v>
      </c>
      <c r="F43" s="2" t="s">
        <v>119</v>
      </c>
      <c r="G43" s="25">
        <v>1170607</v>
      </c>
      <c r="H43" s="26">
        <v>3180</v>
      </c>
      <c r="I43" s="26">
        <v>0</v>
      </c>
      <c r="J43" s="26">
        <v>0</v>
      </c>
      <c r="K43" s="26">
        <f t="shared" si="0"/>
        <v>3180</v>
      </c>
    </row>
    <row r="44" spans="1:11">
      <c r="A44" s="2" t="s">
        <v>1097</v>
      </c>
      <c r="B44" s="2" t="s">
        <v>1234</v>
      </c>
      <c r="C44" s="2" t="s">
        <v>1235</v>
      </c>
      <c r="D44" s="2" t="s">
        <v>210</v>
      </c>
      <c r="E44" s="2" t="s">
        <v>1236</v>
      </c>
      <c r="F44" s="2" t="s">
        <v>119</v>
      </c>
      <c r="G44" s="25">
        <v>1170614</v>
      </c>
      <c r="H44" s="26">
        <v>5712</v>
      </c>
      <c r="I44" s="26">
        <v>410</v>
      </c>
      <c r="J44" s="26">
        <v>0</v>
      </c>
      <c r="K44" s="26">
        <f t="shared" si="0"/>
        <v>6122</v>
      </c>
    </row>
    <row r="45" spans="1:11">
      <c r="A45" s="2" t="s">
        <v>1097</v>
      </c>
      <c r="B45" s="2" t="s">
        <v>1228</v>
      </c>
      <c r="C45" s="2" t="s">
        <v>1229</v>
      </c>
      <c r="D45" s="2" t="s">
        <v>1227</v>
      </c>
      <c r="E45" s="2" t="s">
        <v>1230</v>
      </c>
      <c r="F45" s="2" t="s">
        <v>116</v>
      </c>
      <c r="G45" s="25">
        <v>1170553</v>
      </c>
      <c r="H45" s="26">
        <v>7900</v>
      </c>
      <c r="I45" s="26">
        <v>922</v>
      </c>
      <c r="J45" s="26">
        <v>0</v>
      </c>
      <c r="K45" s="26">
        <f t="shared" si="0"/>
        <v>8822</v>
      </c>
    </row>
    <row r="46" spans="1:11">
      <c r="A46" s="2" t="s">
        <v>1097</v>
      </c>
      <c r="B46" s="2" t="s">
        <v>1237</v>
      </c>
      <c r="C46" s="2" t="s">
        <v>1238</v>
      </c>
      <c r="D46" s="2" t="s">
        <v>680</v>
      </c>
      <c r="E46" s="2" t="s">
        <v>1239</v>
      </c>
      <c r="F46" s="2" t="s">
        <v>115</v>
      </c>
      <c r="G46" s="25">
        <v>1170814</v>
      </c>
      <c r="H46" s="26">
        <v>3180</v>
      </c>
      <c r="I46" s="26">
        <v>0</v>
      </c>
      <c r="J46" s="26">
        <v>0</v>
      </c>
      <c r="K46" s="26">
        <f t="shared" si="0"/>
        <v>3180</v>
      </c>
    </row>
    <row r="47" spans="1:11">
      <c r="A47" s="2" t="s">
        <v>1097</v>
      </c>
      <c r="B47" s="2" t="s">
        <v>1107</v>
      </c>
      <c r="C47" s="2" t="s">
        <v>1225</v>
      </c>
      <c r="D47" s="2" t="s">
        <v>210</v>
      </c>
      <c r="E47" s="2" t="s">
        <v>1226</v>
      </c>
      <c r="F47" s="2" t="s">
        <v>119</v>
      </c>
      <c r="G47" s="25">
        <v>1170413</v>
      </c>
      <c r="H47" s="26">
        <v>3180</v>
      </c>
      <c r="I47" s="26">
        <v>0</v>
      </c>
      <c r="J47" s="26">
        <v>0</v>
      </c>
      <c r="K47" s="26">
        <f t="shared" si="0"/>
        <v>3180</v>
      </c>
    </row>
    <row r="48" spans="1:11">
      <c r="A48" s="2" t="s">
        <v>1097</v>
      </c>
      <c r="B48" s="2" t="s">
        <v>1240</v>
      </c>
      <c r="C48" s="2" t="s">
        <v>1241</v>
      </c>
      <c r="D48" s="2" t="s">
        <v>214</v>
      </c>
      <c r="E48" s="2" t="s">
        <v>1242</v>
      </c>
      <c r="F48" s="2" t="s">
        <v>119</v>
      </c>
      <c r="G48" s="25">
        <v>1170909</v>
      </c>
      <c r="H48" s="26">
        <v>8092</v>
      </c>
      <c r="I48" s="26">
        <v>510</v>
      </c>
      <c r="J48" s="26">
        <v>0</v>
      </c>
      <c r="K48" s="26">
        <f t="shared" si="0"/>
        <v>8602</v>
      </c>
    </row>
    <row r="49" spans="1:11">
      <c r="A49" s="2" t="s">
        <v>1097</v>
      </c>
      <c r="B49" s="2" t="s">
        <v>1247</v>
      </c>
      <c r="C49" s="2" t="s">
        <v>1248</v>
      </c>
      <c r="D49" s="2" t="s">
        <v>1246</v>
      </c>
      <c r="E49" s="2" t="s">
        <v>1249</v>
      </c>
      <c r="F49" s="2" t="s">
        <v>109</v>
      </c>
      <c r="G49" s="26">
        <v>1170955</v>
      </c>
      <c r="H49" s="26">
        <v>7940</v>
      </c>
      <c r="I49" s="26">
        <v>410</v>
      </c>
      <c r="J49" s="26">
        <v>0</v>
      </c>
      <c r="K49" s="26">
        <f t="shared" si="0"/>
        <v>8350</v>
      </c>
    </row>
    <row r="50" spans="1:11">
      <c r="A50" s="2" t="s">
        <v>1097</v>
      </c>
      <c r="B50" s="2" t="s">
        <v>1178</v>
      </c>
      <c r="C50" s="2" t="s">
        <v>1181</v>
      </c>
      <c r="D50" s="2" t="s">
        <v>1177</v>
      </c>
      <c r="E50" s="2" t="s">
        <v>1182</v>
      </c>
      <c r="F50" s="2" t="s">
        <v>119</v>
      </c>
      <c r="G50" s="26">
        <v>1169655</v>
      </c>
      <c r="H50" s="26">
        <v>3180</v>
      </c>
      <c r="I50" s="26">
        <v>0</v>
      </c>
      <c r="J50" s="26">
        <v>0</v>
      </c>
      <c r="K50" s="26">
        <f t="shared" si="0"/>
        <v>3180</v>
      </c>
    </row>
    <row r="51" spans="1:11">
      <c r="A51" s="2" t="s">
        <v>1097</v>
      </c>
      <c r="B51" s="2" t="s">
        <v>1244</v>
      </c>
      <c r="C51" s="2" t="s">
        <v>1245</v>
      </c>
      <c r="D51" s="2" t="s">
        <v>1243</v>
      </c>
      <c r="E51" s="2" t="s">
        <v>210</v>
      </c>
      <c r="F51" s="2" t="s">
        <v>119</v>
      </c>
      <c r="G51" s="26">
        <v>1170911</v>
      </c>
      <c r="H51" s="26">
        <v>4760</v>
      </c>
      <c r="I51" s="26">
        <v>0</v>
      </c>
      <c r="J51" s="26">
        <v>0</v>
      </c>
      <c r="K51" s="26">
        <f t="shared" si="0"/>
        <v>4760</v>
      </c>
    </row>
    <row r="52" spans="1:11">
      <c r="A52" s="2" t="s">
        <v>1097</v>
      </c>
      <c r="B52" s="2" t="s">
        <v>884</v>
      </c>
      <c r="C52" s="2" t="s">
        <v>1253</v>
      </c>
      <c r="D52" s="2" t="s">
        <v>1053</v>
      </c>
      <c r="E52" s="2" t="s">
        <v>886</v>
      </c>
      <c r="F52" s="2" t="s">
        <v>109</v>
      </c>
      <c r="G52" s="26">
        <v>1171472</v>
      </c>
      <c r="H52" s="26">
        <v>8030</v>
      </c>
      <c r="I52" s="26">
        <v>100</v>
      </c>
      <c r="J52" s="26">
        <v>0</v>
      </c>
      <c r="K52" s="26">
        <f t="shared" si="0"/>
        <v>8130</v>
      </c>
    </row>
    <row r="53" spans="1:11">
      <c r="A53" s="2" t="s">
        <v>1097</v>
      </c>
      <c r="B53" s="2" t="s">
        <v>1250</v>
      </c>
      <c r="C53" s="2" t="s">
        <v>1251</v>
      </c>
      <c r="D53" s="2" t="s">
        <v>391</v>
      </c>
      <c r="E53" s="2" t="s">
        <v>1252</v>
      </c>
      <c r="F53" s="2" t="s">
        <v>115</v>
      </c>
      <c r="G53" s="26">
        <v>1171168</v>
      </c>
      <c r="H53" s="26">
        <v>7388</v>
      </c>
      <c r="I53" s="26">
        <v>100</v>
      </c>
      <c r="J53" s="26">
        <v>0</v>
      </c>
      <c r="K53" s="26">
        <f t="shared" si="0"/>
        <v>7488</v>
      </c>
    </row>
    <row r="54" spans="1:11">
      <c r="A54" s="2" t="s">
        <v>1097</v>
      </c>
      <c r="B54" s="2" t="s">
        <v>1254</v>
      </c>
      <c r="C54" s="2" t="s">
        <v>1255</v>
      </c>
      <c r="D54" s="2" t="s">
        <v>52</v>
      </c>
      <c r="E54" s="2" t="s">
        <v>1256</v>
      </c>
      <c r="F54" s="2" t="s">
        <v>112</v>
      </c>
      <c r="G54" s="26">
        <v>1171522</v>
      </c>
      <c r="H54" s="26">
        <v>4680</v>
      </c>
      <c r="I54" s="26">
        <v>0</v>
      </c>
      <c r="J54" s="26">
        <v>0</v>
      </c>
      <c r="K54" s="26">
        <f t="shared" si="0"/>
        <v>4680</v>
      </c>
    </row>
    <row r="55" spans="1:11">
      <c r="A55" s="2" t="s">
        <v>1097</v>
      </c>
      <c r="B55" s="2" t="s">
        <v>1259</v>
      </c>
      <c r="C55" s="2" t="s">
        <v>1262</v>
      </c>
      <c r="D55" s="2" t="s">
        <v>1257</v>
      </c>
      <c r="E55" s="2" t="s">
        <v>1265</v>
      </c>
      <c r="F55" s="2"/>
      <c r="G55" s="4">
        <v>1170159</v>
      </c>
      <c r="H55" s="4">
        <v>5950</v>
      </c>
      <c r="I55" s="4">
        <v>809</v>
      </c>
      <c r="J55" s="4">
        <v>0</v>
      </c>
      <c r="K55" s="4">
        <v>6759</v>
      </c>
    </row>
    <row r="56" spans="1:11">
      <c r="A56" s="2" t="s">
        <v>1097</v>
      </c>
      <c r="B56" s="2" t="s">
        <v>1260</v>
      </c>
      <c r="C56" s="2" t="s">
        <v>1263</v>
      </c>
      <c r="D56" s="2" t="s">
        <v>391</v>
      </c>
      <c r="E56" s="2" t="s">
        <v>1266</v>
      </c>
      <c r="F56" s="2"/>
      <c r="G56" s="4">
        <v>1171467</v>
      </c>
      <c r="H56" s="4">
        <v>4680</v>
      </c>
      <c r="I56" s="4">
        <v>0</v>
      </c>
      <c r="J56" s="4">
        <v>0</v>
      </c>
      <c r="K56" s="4">
        <v>4680</v>
      </c>
    </row>
    <row r="57" spans="1:11">
      <c r="A57" s="2" t="s">
        <v>1097</v>
      </c>
      <c r="B57" s="2" t="s">
        <v>1261</v>
      </c>
      <c r="C57" s="2" t="s">
        <v>1264</v>
      </c>
      <c r="D57" s="2" t="s">
        <v>1258</v>
      </c>
      <c r="E57" s="2" t="s">
        <v>1267</v>
      </c>
      <c r="F57" s="2"/>
      <c r="G57" s="4">
        <v>1171620</v>
      </c>
      <c r="H57" s="4">
        <v>5518</v>
      </c>
      <c r="I57" s="4">
        <v>0</v>
      </c>
      <c r="J57" s="4">
        <v>0</v>
      </c>
      <c r="K57" s="4">
        <v>5518</v>
      </c>
    </row>
    <row r="58" spans="1:11" ht="61.5" customHeight="1">
      <c r="G58" s="5" t="s">
        <v>3467</v>
      </c>
      <c r="H58" s="5">
        <f>SUM(H3:H57)</f>
        <v>294677</v>
      </c>
      <c r="I58" s="5">
        <f>SUM(I3:I57)</f>
        <v>5461</v>
      </c>
      <c r="J58" s="5">
        <f>SUM(J3:J57)</f>
        <v>16048.5</v>
      </c>
      <c r="K58" s="5">
        <f>SUM(K3:K57)</f>
        <v>316186.5</v>
      </c>
    </row>
    <row r="59" spans="1:11">
      <c r="G59" s="1"/>
      <c r="H59" s="1" t="str">
        <f>H2</f>
        <v>Reloj</v>
      </c>
      <c r="I59" s="1" t="str">
        <f t="shared" ref="I59:K59" si="1">I2</f>
        <v>Peaje</v>
      </c>
      <c r="J59" s="1" t="str">
        <f t="shared" si="1"/>
        <v>Equipaje</v>
      </c>
      <c r="K59" s="1" t="str">
        <f t="shared" si="1"/>
        <v>Monto Total</v>
      </c>
    </row>
    <row r="60" spans="1:11">
      <c r="G60" s="1"/>
      <c r="H60" s="1"/>
      <c r="I60" s="1"/>
      <c r="J60" s="1"/>
      <c r="K60" s="1"/>
    </row>
    <row r="61" spans="1:11">
      <c r="E61" s="34" t="str">
        <f>A1</f>
        <v>MOVIL 3043 ARAUJO LIONEL</v>
      </c>
      <c r="F61" s="34"/>
      <c r="G61" s="1"/>
      <c r="H61" s="1"/>
      <c r="I61" s="1"/>
      <c r="J61" s="1"/>
      <c r="K61" s="1"/>
    </row>
    <row r="62" spans="1:11">
      <c r="E62" s="6" t="s">
        <v>3468</v>
      </c>
      <c r="F62" s="7">
        <f>H58+J58</f>
        <v>310725.5</v>
      </c>
      <c r="G62" s="1"/>
      <c r="H62" s="1"/>
      <c r="I62" s="1"/>
      <c r="J62" s="1"/>
      <c r="K62" s="1"/>
    </row>
    <row r="63" spans="1:11">
      <c r="E63" s="8" t="s">
        <v>3469</v>
      </c>
      <c r="F63" s="7">
        <f>F62*0.25</f>
        <v>77681.375</v>
      </c>
      <c r="G63" s="1"/>
      <c r="H63" s="1"/>
      <c r="I63" s="1"/>
      <c r="J63" s="1"/>
      <c r="K63" s="1"/>
    </row>
    <row r="64" spans="1:11">
      <c r="E64" s="8" t="s">
        <v>3470</v>
      </c>
      <c r="F64" s="7">
        <f>I58</f>
        <v>5461</v>
      </c>
      <c r="G64" s="1"/>
      <c r="H64" s="1"/>
      <c r="I64" s="1"/>
      <c r="J64" s="1"/>
      <c r="K64" s="1"/>
    </row>
    <row r="65" spans="5:6">
      <c r="E65" s="8" t="s">
        <v>3471</v>
      </c>
      <c r="F65" s="7">
        <f>K33</f>
        <v>3500</v>
      </c>
    </row>
  </sheetData>
  <mergeCells count="2">
    <mergeCell ref="A1:C1"/>
    <mergeCell ref="E61:F6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83"/>
  <sheetViews>
    <sheetView topLeftCell="A49" workbookViewId="0">
      <selection activeCell="D75" sqref="D75:E75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2.28515625" customWidth="1"/>
    <col min="9" max="9" width="10.5703125" customWidth="1"/>
    <col min="11" max="11" width="11.28515625" customWidth="1"/>
  </cols>
  <sheetData>
    <row r="1" spans="1:11" ht="52.5" customHeight="1">
      <c r="A1" s="33" t="s">
        <v>3492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1516</v>
      </c>
      <c r="B3" s="2" t="s">
        <v>1523</v>
      </c>
      <c r="C3" s="2" t="s">
        <v>1524</v>
      </c>
      <c r="D3" s="2" t="s">
        <v>1522</v>
      </c>
      <c r="E3" s="2" t="s">
        <v>28</v>
      </c>
      <c r="F3" s="2" t="s">
        <v>113</v>
      </c>
      <c r="G3" s="4">
        <v>1167888</v>
      </c>
      <c r="H3" s="4">
        <v>7378</v>
      </c>
      <c r="I3" s="4">
        <v>861</v>
      </c>
      <c r="J3" s="4">
        <v>0</v>
      </c>
      <c r="K3" s="4">
        <f>H3+I3+J3</f>
        <v>8239</v>
      </c>
    </row>
    <row r="4" spans="1:11">
      <c r="A4" s="2" t="s">
        <v>1516</v>
      </c>
      <c r="B4" s="2" t="s">
        <v>1519</v>
      </c>
      <c r="C4" s="2" t="s">
        <v>1520</v>
      </c>
      <c r="D4" s="2" t="s">
        <v>1518</v>
      </c>
      <c r="E4" s="2" t="s">
        <v>1521</v>
      </c>
      <c r="F4" s="3" t="s">
        <v>108</v>
      </c>
      <c r="G4" s="4">
        <v>1167824</v>
      </c>
      <c r="H4" s="4">
        <v>3500</v>
      </c>
      <c r="I4" s="4">
        <v>0</v>
      </c>
      <c r="J4" s="4">
        <v>0</v>
      </c>
      <c r="K4" s="4">
        <f t="shared" ref="K4:K59" si="0">H4+I4+J4</f>
        <v>3500</v>
      </c>
    </row>
    <row r="5" spans="1:11">
      <c r="A5" s="2" t="s">
        <v>1516</v>
      </c>
      <c r="B5" s="2" t="s">
        <v>104</v>
      </c>
      <c r="C5" s="2" t="s">
        <v>1530</v>
      </c>
      <c r="D5" s="2" t="s">
        <v>1529</v>
      </c>
      <c r="E5" s="2" t="s">
        <v>8</v>
      </c>
      <c r="F5" s="2" t="s">
        <v>113</v>
      </c>
      <c r="G5" s="4">
        <v>1168215</v>
      </c>
      <c r="H5" s="4">
        <v>3180</v>
      </c>
      <c r="I5" s="4">
        <v>0</v>
      </c>
      <c r="J5" s="4">
        <v>0</v>
      </c>
      <c r="K5" s="4">
        <f t="shared" si="0"/>
        <v>3180</v>
      </c>
    </row>
    <row r="6" spans="1:11">
      <c r="A6" s="2" t="s">
        <v>1516</v>
      </c>
      <c r="B6" s="2" t="s">
        <v>1531</v>
      </c>
      <c r="C6" s="2" t="s">
        <v>540</v>
      </c>
      <c r="D6" s="2" t="s">
        <v>1288</v>
      </c>
      <c r="E6" s="2" t="s">
        <v>8</v>
      </c>
      <c r="F6" s="2" t="s">
        <v>113</v>
      </c>
      <c r="G6" s="4">
        <v>1168252</v>
      </c>
      <c r="H6" s="4">
        <v>8330</v>
      </c>
      <c r="I6" s="4">
        <v>150</v>
      </c>
      <c r="J6" s="4">
        <v>0</v>
      </c>
      <c r="K6" s="4">
        <f t="shared" si="0"/>
        <v>8480</v>
      </c>
    </row>
    <row r="7" spans="1:11">
      <c r="A7" s="2" t="s">
        <v>1516</v>
      </c>
      <c r="B7" s="2" t="s">
        <v>1294</v>
      </c>
      <c r="C7" s="2" t="s">
        <v>543</v>
      </c>
      <c r="D7" s="2" t="s">
        <v>1293</v>
      </c>
      <c r="E7" s="2" t="s">
        <v>8</v>
      </c>
      <c r="F7" s="2" t="s">
        <v>113</v>
      </c>
      <c r="G7" s="4">
        <v>1168283</v>
      </c>
      <c r="H7" s="4">
        <v>5712</v>
      </c>
      <c r="I7" s="4">
        <v>0</v>
      </c>
      <c r="J7" s="4">
        <v>0</v>
      </c>
      <c r="K7" s="4">
        <f t="shared" si="0"/>
        <v>5712</v>
      </c>
    </row>
    <row r="8" spans="1:11">
      <c r="A8" s="2" t="s">
        <v>1516</v>
      </c>
      <c r="B8" s="2" t="s">
        <v>1531</v>
      </c>
      <c r="C8" s="2" t="s">
        <v>396</v>
      </c>
      <c r="D8" s="2" t="s">
        <v>8</v>
      </c>
      <c r="E8" s="2" t="s">
        <v>1288</v>
      </c>
      <c r="F8" s="2" t="s">
        <v>113</v>
      </c>
      <c r="G8" s="4">
        <v>1168253</v>
      </c>
      <c r="H8" s="4">
        <v>9996</v>
      </c>
      <c r="I8" s="4">
        <v>300</v>
      </c>
      <c r="J8" s="4">
        <v>0</v>
      </c>
      <c r="K8" s="4">
        <f t="shared" si="0"/>
        <v>10296</v>
      </c>
    </row>
    <row r="9" spans="1:11">
      <c r="A9" s="2" t="s">
        <v>1516</v>
      </c>
      <c r="B9" s="2" t="s">
        <v>1294</v>
      </c>
      <c r="C9" s="2" t="s">
        <v>719</v>
      </c>
      <c r="D9" s="2" t="s">
        <v>8</v>
      </c>
      <c r="E9" s="2" t="s">
        <v>1293</v>
      </c>
      <c r="F9" s="2" t="s">
        <v>113</v>
      </c>
      <c r="G9" s="4">
        <v>1168284</v>
      </c>
      <c r="H9" s="4">
        <v>6188</v>
      </c>
      <c r="I9" s="4">
        <v>0</v>
      </c>
      <c r="J9" s="4">
        <v>0</v>
      </c>
      <c r="K9" s="4">
        <f t="shared" si="0"/>
        <v>6188</v>
      </c>
    </row>
    <row r="10" spans="1:11">
      <c r="A10" s="2" t="s">
        <v>1516</v>
      </c>
      <c r="B10" s="2" t="s">
        <v>1515</v>
      </c>
      <c r="C10" s="2" t="s">
        <v>1517</v>
      </c>
      <c r="D10" s="2" t="s">
        <v>369</v>
      </c>
      <c r="E10" s="2" t="s">
        <v>373</v>
      </c>
      <c r="F10" s="2" t="s">
        <v>111</v>
      </c>
      <c r="G10" s="4">
        <v>1166622</v>
      </c>
      <c r="H10" s="4">
        <v>19278</v>
      </c>
      <c r="I10" s="4">
        <v>1011</v>
      </c>
      <c r="J10" s="4">
        <v>0</v>
      </c>
      <c r="K10" s="4">
        <f t="shared" si="0"/>
        <v>20289</v>
      </c>
    </row>
    <row r="11" spans="1:11">
      <c r="A11" s="2" t="s">
        <v>1516</v>
      </c>
      <c r="B11" s="2" t="s">
        <v>511</v>
      </c>
      <c r="C11" s="2" t="s">
        <v>1534</v>
      </c>
      <c r="D11" s="2" t="s">
        <v>996</v>
      </c>
      <c r="E11" s="2" t="s">
        <v>1535</v>
      </c>
      <c r="F11" s="3" t="s">
        <v>108</v>
      </c>
      <c r="G11" s="4">
        <v>1168522</v>
      </c>
      <c r="H11" s="4">
        <v>6500</v>
      </c>
      <c r="I11" s="4">
        <v>0</v>
      </c>
      <c r="J11" s="4">
        <v>0</v>
      </c>
      <c r="K11" s="4">
        <f t="shared" si="0"/>
        <v>6500</v>
      </c>
    </row>
    <row r="12" spans="1:11">
      <c r="A12" s="2" t="s">
        <v>1516</v>
      </c>
      <c r="B12" s="2" t="s">
        <v>1538</v>
      </c>
      <c r="C12" s="2" t="s">
        <v>1539</v>
      </c>
      <c r="D12" s="2" t="s">
        <v>1537</v>
      </c>
      <c r="E12" s="2" t="s">
        <v>210</v>
      </c>
      <c r="F12" s="2" t="s">
        <v>119</v>
      </c>
      <c r="G12" s="4">
        <v>1168611</v>
      </c>
      <c r="H12" s="4">
        <v>6902</v>
      </c>
      <c r="I12" s="4">
        <v>150</v>
      </c>
      <c r="J12" s="4">
        <v>0</v>
      </c>
      <c r="K12" s="4">
        <f t="shared" si="0"/>
        <v>7052</v>
      </c>
    </row>
    <row r="13" spans="1:11">
      <c r="A13" s="2" t="s">
        <v>1516</v>
      </c>
      <c r="B13" s="2" t="s">
        <v>460</v>
      </c>
      <c r="C13" s="2" t="s">
        <v>1000</v>
      </c>
      <c r="D13" s="2" t="s">
        <v>1540</v>
      </c>
      <c r="E13" s="2" t="s">
        <v>377</v>
      </c>
      <c r="F13" s="2" t="s">
        <v>119</v>
      </c>
      <c r="G13" s="4">
        <v>1168626</v>
      </c>
      <c r="H13" s="4">
        <v>3180</v>
      </c>
      <c r="I13" s="4">
        <v>0</v>
      </c>
      <c r="J13" s="4">
        <v>1560</v>
      </c>
      <c r="K13" s="4">
        <f t="shared" si="0"/>
        <v>4740</v>
      </c>
    </row>
    <row r="14" spans="1:11">
      <c r="A14" s="2" t="s">
        <v>1516</v>
      </c>
      <c r="B14" s="2" t="s">
        <v>1528</v>
      </c>
      <c r="C14" s="2" t="s">
        <v>1413</v>
      </c>
      <c r="D14" s="2" t="s">
        <v>1527</v>
      </c>
      <c r="E14" s="2" t="s">
        <v>8</v>
      </c>
      <c r="F14" s="2" t="s">
        <v>113</v>
      </c>
      <c r="G14" s="4">
        <v>1168189</v>
      </c>
      <c r="H14" s="4">
        <v>10472</v>
      </c>
      <c r="I14" s="4">
        <v>861</v>
      </c>
      <c r="J14" s="4">
        <v>0</v>
      </c>
      <c r="K14" s="4">
        <f t="shared" si="0"/>
        <v>11333</v>
      </c>
    </row>
    <row r="15" spans="1:11">
      <c r="A15" s="2" t="s">
        <v>1516</v>
      </c>
      <c r="B15" s="2" t="s">
        <v>768</v>
      </c>
      <c r="C15" s="2" t="s">
        <v>134</v>
      </c>
      <c r="D15" s="2" t="s">
        <v>767</v>
      </c>
      <c r="E15" s="2" t="s">
        <v>8</v>
      </c>
      <c r="F15" s="2" t="s">
        <v>113</v>
      </c>
      <c r="G15" s="4">
        <v>1168540</v>
      </c>
      <c r="H15" s="4">
        <v>8806</v>
      </c>
      <c r="I15" s="4">
        <v>861</v>
      </c>
      <c r="J15" s="4">
        <v>0</v>
      </c>
      <c r="K15" s="4">
        <f t="shared" si="0"/>
        <v>9667</v>
      </c>
    </row>
    <row r="16" spans="1:11">
      <c r="A16" s="2" t="s">
        <v>1516</v>
      </c>
      <c r="B16" s="2" t="s">
        <v>772</v>
      </c>
      <c r="C16" s="2" t="s">
        <v>134</v>
      </c>
      <c r="D16" s="2" t="s">
        <v>1536</v>
      </c>
      <c r="E16" s="2" t="s">
        <v>8</v>
      </c>
      <c r="F16" s="2" t="s">
        <v>113</v>
      </c>
      <c r="G16" s="4">
        <v>1168542</v>
      </c>
      <c r="H16" s="4">
        <v>9044</v>
      </c>
      <c r="I16" s="4">
        <v>861</v>
      </c>
      <c r="J16" s="4">
        <v>0</v>
      </c>
      <c r="K16" s="4">
        <f t="shared" si="0"/>
        <v>9905</v>
      </c>
    </row>
    <row r="17" spans="1:11">
      <c r="A17" s="2" t="s">
        <v>1516</v>
      </c>
      <c r="B17" s="2" t="s">
        <v>1528</v>
      </c>
      <c r="C17" s="2" t="s">
        <v>133</v>
      </c>
      <c r="D17" s="2" t="s">
        <v>8</v>
      </c>
      <c r="E17" s="2" t="s">
        <v>1527</v>
      </c>
      <c r="F17" s="2" t="s">
        <v>113</v>
      </c>
      <c r="G17" s="4">
        <v>1168190</v>
      </c>
      <c r="H17" s="4">
        <v>10234</v>
      </c>
      <c r="I17" s="4">
        <v>761</v>
      </c>
      <c r="J17" s="4">
        <v>0</v>
      </c>
      <c r="K17" s="4">
        <f t="shared" si="0"/>
        <v>10995</v>
      </c>
    </row>
    <row r="18" spans="1:11">
      <c r="A18" s="2" t="s">
        <v>1516</v>
      </c>
      <c r="B18" s="2" t="s">
        <v>768</v>
      </c>
      <c r="C18" s="2" t="s">
        <v>247</v>
      </c>
      <c r="D18" s="2" t="s">
        <v>8</v>
      </c>
      <c r="E18" s="2" t="s">
        <v>767</v>
      </c>
      <c r="F18" s="2" t="s">
        <v>113</v>
      </c>
      <c r="G18" s="4">
        <v>1168541</v>
      </c>
      <c r="H18" s="4">
        <v>8806</v>
      </c>
      <c r="I18" s="4">
        <v>861</v>
      </c>
      <c r="J18" s="4">
        <v>0</v>
      </c>
      <c r="K18" s="4">
        <f t="shared" si="0"/>
        <v>9667</v>
      </c>
    </row>
    <row r="19" spans="1:11">
      <c r="A19" s="2" t="s">
        <v>1516</v>
      </c>
      <c r="B19" s="2" t="s">
        <v>772</v>
      </c>
      <c r="C19" s="2" t="s">
        <v>247</v>
      </c>
      <c r="D19" s="2" t="s">
        <v>8</v>
      </c>
      <c r="E19" s="2" t="s">
        <v>1536</v>
      </c>
      <c r="F19" s="2" t="s">
        <v>113</v>
      </c>
      <c r="G19" s="4">
        <v>1168543</v>
      </c>
      <c r="H19" s="4">
        <v>9044</v>
      </c>
      <c r="I19" s="4">
        <v>861</v>
      </c>
      <c r="J19" s="4">
        <v>0</v>
      </c>
      <c r="K19" s="4">
        <f t="shared" si="0"/>
        <v>9905</v>
      </c>
    </row>
    <row r="20" spans="1:11">
      <c r="A20" s="2" t="s">
        <v>1516</v>
      </c>
      <c r="B20" s="2" t="s">
        <v>1548</v>
      </c>
      <c r="C20" s="2" t="s">
        <v>142</v>
      </c>
      <c r="D20" s="2" t="s">
        <v>1547</v>
      </c>
      <c r="E20" s="2" t="s">
        <v>1549</v>
      </c>
      <c r="F20" s="2" t="s">
        <v>116</v>
      </c>
      <c r="G20" s="4">
        <v>1169003</v>
      </c>
      <c r="H20" s="4">
        <v>13804</v>
      </c>
      <c r="I20" s="4">
        <v>500</v>
      </c>
      <c r="J20" s="4">
        <v>0</v>
      </c>
      <c r="K20" s="4">
        <f t="shared" si="0"/>
        <v>14304</v>
      </c>
    </row>
    <row r="21" spans="1:11">
      <c r="A21" s="2" t="s">
        <v>1516</v>
      </c>
      <c r="B21" s="2" t="s">
        <v>1544</v>
      </c>
      <c r="C21" s="2" t="s">
        <v>1545</v>
      </c>
      <c r="D21" s="2" t="s">
        <v>16</v>
      </c>
      <c r="E21" s="2" t="s">
        <v>1546</v>
      </c>
      <c r="F21" s="2" t="s">
        <v>109</v>
      </c>
      <c r="G21" s="4">
        <v>1168996</v>
      </c>
      <c r="H21" s="4">
        <v>4194</v>
      </c>
      <c r="I21" s="4">
        <v>300</v>
      </c>
      <c r="J21" s="4">
        <v>0</v>
      </c>
      <c r="K21" s="4">
        <f t="shared" si="0"/>
        <v>4494</v>
      </c>
    </row>
    <row r="22" spans="1:11">
      <c r="A22" s="2" t="s">
        <v>1516</v>
      </c>
      <c r="B22" s="2" t="s">
        <v>1525</v>
      </c>
      <c r="C22" s="2" t="s">
        <v>1526</v>
      </c>
      <c r="D22" s="2" t="s">
        <v>425</v>
      </c>
      <c r="E22" s="2" t="s">
        <v>8</v>
      </c>
      <c r="F22" s="2" t="s">
        <v>113</v>
      </c>
      <c r="G22" s="4">
        <v>1168047</v>
      </c>
      <c r="H22" s="4">
        <v>5474</v>
      </c>
      <c r="I22" s="4">
        <v>0</v>
      </c>
      <c r="J22" s="4">
        <v>0</v>
      </c>
      <c r="K22" s="4">
        <f t="shared" si="0"/>
        <v>5474</v>
      </c>
    </row>
    <row r="23" spans="1:11">
      <c r="A23" s="2" t="s">
        <v>1516</v>
      </c>
      <c r="B23" s="2" t="s">
        <v>1542</v>
      </c>
      <c r="C23" s="2" t="s">
        <v>1543</v>
      </c>
      <c r="D23" s="2" t="s">
        <v>1541</v>
      </c>
      <c r="E23" s="2" t="s">
        <v>193</v>
      </c>
      <c r="F23" s="2" t="s">
        <v>109</v>
      </c>
      <c r="G23" s="4">
        <v>1168914</v>
      </c>
      <c r="H23" s="4">
        <v>2580</v>
      </c>
      <c r="I23" s="4">
        <v>0</v>
      </c>
      <c r="J23" s="4">
        <v>0</v>
      </c>
      <c r="K23" s="4">
        <f t="shared" si="0"/>
        <v>2580</v>
      </c>
    </row>
    <row r="24" spans="1:11">
      <c r="A24" s="2" t="s">
        <v>1516</v>
      </c>
      <c r="B24" s="2" t="s">
        <v>1550</v>
      </c>
      <c r="C24" s="2" t="s">
        <v>136</v>
      </c>
      <c r="D24" s="2" t="s">
        <v>292</v>
      </c>
      <c r="E24" s="2" t="s">
        <v>1551</v>
      </c>
      <c r="F24" s="2" t="s">
        <v>114</v>
      </c>
      <c r="G24" s="4">
        <v>1169043</v>
      </c>
      <c r="H24" s="4">
        <v>4920</v>
      </c>
      <c r="I24" s="4">
        <v>0</v>
      </c>
      <c r="J24" s="4">
        <v>0</v>
      </c>
      <c r="K24" s="4">
        <f t="shared" si="0"/>
        <v>4920</v>
      </c>
    </row>
    <row r="25" spans="1:11">
      <c r="A25" s="2" t="s">
        <v>1516</v>
      </c>
      <c r="B25" s="2" t="s">
        <v>1532</v>
      </c>
      <c r="C25" s="2" t="s">
        <v>135</v>
      </c>
      <c r="D25" s="2" t="s">
        <v>11</v>
      </c>
      <c r="E25" s="2" t="s">
        <v>1533</v>
      </c>
      <c r="F25" s="2" t="s">
        <v>113</v>
      </c>
      <c r="G25" s="4">
        <v>1168321</v>
      </c>
      <c r="H25" s="4">
        <v>4770</v>
      </c>
      <c r="I25" s="4">
        <v>0</v>
      </c>
      <c r="J25" s="4">
        <v>0</v>
      </c>
      <c r="K25" s="4">
        <f t="shared" si="0"/>
        <v>4770</v>
      </c>
    </row>
    <row r="26" spans="1:11">
      <c r="A26" s="2" t="s">
        <v>1516</v>
      </c>
      <c r="B26" s="2" t="s">
        <v>878</v>
      </c>
      <c r="C26" s="2" t="s">
        <v>1553</v>
      </c>
      <c r="D26" s="2" t="s">
        <v>1552</v>
      </c>
      <c r="E26" s="2" t="s">
        <v>1554</v>
      </c>
      <c r="F26" s="2" t="s">
        <v>116</v>
      </c>
      <c r="G26" s="4">
        <v>1169276</v>
      </c>
      <c r="H26" s="4">
        <v>6943</v>
      </c>
      <c r="I26" s="4">
        <v>611</v>
      </c>
      <c r="J26" s="4">
        <v>0</v>
      </c>
      <c r="K26" s="4">
        <f t="shared" si="0"/>
        <v>7554</v>
      </c>
    </row>
    <row r="27" spans="1:11">
      <c r="A27" s="2" t="s">
        <v>1516</v>
      </c>
      <c r="B27" s="2" t="s">
        <v>1556</v>
      </c>
      <c r="C27" s="2" t="s">
        <v>442</v>
      </c>
      <c r="D27" s="2" t="s">
        <v>1555</v>
      </c>
      <c r="E27" s="2" t="s">
        <v>1557</v>
      </c>
      <c r="F27" s="2" t="s">
        <v>109</v>
      </c>
      <c r="G27" s="4">
        <v>1169313</v>
      </c>
      <c r="H27" s="4">
        <v>7140</v>
      </c>
      <c r="I27" s="4">
        <v>0</v>
      </c>
      <c r="J27" s="4">
        <v>0</v>
      </c>
      <c r="K27" s="4">
        <f t="shared" si="0"/>
        <v>7140</v>
      </c>
    </row>
    <row r="28" spans="1:11">
      <c r="A28" s="2" t="s">
        <v>1516</v>
      </c>
      <c r="B28" s="2" t="s">
        <v>1556</v>
      </c>
      <c r="C28" s="2" t="s">
        <v>1559</v>
      </c>
      <c r="D28" s="2" t="s">
        <v>1558</v>
      </c>
      <c r="E28" s="2" t="s">
        <v>217</v>
      </c>
      <c r="F28" s="2" t="s">
        <v>109</v>
      </c>
      <c r="G28" s="4">
        <v>1169375</v>
      </c>
      <c r="H28" s="4">
        <v>3582</v>
      </c>
      <c r="I28" s="4">
        <v>0</v>
      </c>
      <c r="J28" s="4">
        <v>0</v>
      </c>
      <c r="K28" s="4">
        <f t="shared" si="0"/>
        <v>3582</v>
      </c>
    </row>
    <row r="29" spans="1:11">
      <c r="A29" s="2" t="s">
        <v>1516</v>
      </c>
      <c r="B29" s="2" t="s">
        <v>508</v>
      </c>
      <c r="C29" s="2" t="s">
        <v>146</v>
      </c>
      <c r="D29" s="2" t="s">
        <v>12</v>
      </c>
      <c r="E29" s="2" t="s">
        <v>296</v>
      </c>
      <c r="F29" s="2" t="s">
        <v>114</v>
      </c>
      <c r="G29" s="4">
        <v>1169293</v>
      </c>
      <c r="H29" s="4">
        <v>7998</v>
      </c>
      <c r="I29" s="4">
        <v>400</v>
      </c>
      <c r="J29" s="4">
        <v>0</v>
      </c>
      <c r="K29" s="4">
        <f t="shared" si="0"/>
        <v>8398</v>
      </c>
    </row>
    <row r="30" spans="1:11">
      <c r="A30" s="2" t="s">
        <v>1516</v>
      </c>
      <c r="B30" s="2" t="s">
        <v>1561</v>
      </c>
      <c r="C30" s="2" t="s">
        <v>1428</v>
      </c>
      <c r="D30" s="2" t="s">
        <v>1560</v>
      </c>
      <c r="E30" s="2" t="s">
        <v>1562</v>
      </c>
      <c r="F30" s="2" t="s">
        <v>806</v>
      </c>
      <c r="G30" s="4">
        <v>1169435</v>
      </c>
      <c r="H30" s="4">
        <v>13090</v>
      </c>
      <c r="I30" s="4">
        <v>1522</v>
      </c>
      <c r="J30" s="4">
        <v>0</v>
      </c>
      <c r="K30" s="4">
        <f t="shared" si="0"/>
        <v>14612</v>
      </c>
    </row>
    <row r="31" spans="1:11">
      <c r="A31" s="2" t="s">
        <v>1516</v>
      </c>
      <c r="B31" s="2" t="s">
        <v>456</v>
      </c>
      <c r="C31" s="2" t="s">
        <v>1564</v>
      </c>
      <c r="D31" s="2" t="s">
        <v>458</v>
      </c>
      <c r="E31" s="2" t="s">
        <v>455</v>
      </c>
      <c r="F31" s="2" t="s">
        <v>109</v>
      </c>
      <c r="G31" s="4">
        <v>1169543</v>
      </c>
      <c r="H31" s="4">
        <v>1773</v>
      </c>
      <c r="I31" s="4">
        <v>0</v>
      </c>
      <c r="J31" s="4">
        <v>0</v>
      </c>
      <c r="K31" s="4">
        <f t="shared" si="0"/>
        <v>1773</v>
      </c>
    </row>
    <row r="32" spans="1:11">
      <c r="A32" s="2" t="s">
        <v>1516</v>
      </c>
      <c r="B32" s="2" t="s">
        <v>416</v>
      </c>
      <c r="C32" s="2" t="s">
        <v>1563</v>
      </c>
      <c r="D32" s="2" t="s">
        <v>26</v>
      </c>
      <c r="E32" s="2" t="s">
        <v>415</v>
      </c>
      <c r="F32" s="2" t="s">
        <v>109</v>
      </c>
      <c r="G32" s="4">
        <v>1169540</v>
      </c>
      <c r="H32" s="4">
        <v>3993</v>
      </c>
      <c r="I32" s="4">
        <v>611</v>
      </c>
      <c r="J32" s="4">
        <v>0</v>
      </c>
      <c r="K32" s="4">
        <f t="shared" si="0"/>
        <v>4604</v>
      </c>
    </row>
    <row r="33" spans="1:11">
      <c r="A33" s="2" t="s">
        <v>1516</v>
      </c>
      <c r="B33" s="2" t="s">
        <v>1566</v>
      </c>
      <c r="C33" s="2" t="s">
        <v>293</v>
      </c>
      <c r="D33" s="2" t="s">
        <v>1565</v>
      </c>
      <c r="E33" s="2" t="s">
        <v>440</v>
      </c>
      <c r="F33" s="2" t="s">
        <v>114</v>
      </c>
      <c r="G33" s="4">
        <v>1169567</v>
      </c>
      <c r="H33" s="4">
        <v>4920</v>
      </c>
      <c r="I33" s="4">
        <v>0</v>
      </c>
      <c r="J33" s="4">
        <v>0</v>
      </c>
      <c r="K33" s="4">
        <f t="shared" si="0"/>
        <v>4920</v>
      </c>
    </row>
    <row r="34" spans="1:11">
      <c r="A34" s="2" t="s">
        <v>1516</v>
      </c>
      <c r="B34" s="2" t="s">
        <v>1280</v>
      </c>
      <c r="C34" s="2" t="s">
        <v>1569</v>
      </c>
      <c r="D34" s="2" t="s">
        <v>28</v>
      </c>
      <c r="E34" s="2" t="s">
        <v>1570</v>
      </c>
      <c r="F34" s="3" t="s">
        <v>108</v>
      </c>
      <c r="G34" s="4">
        <v>1169726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>
      <c r="A35" s="2" t="s">
        <v>1516</v>
      </c>
      <c r="B35" s="2" t="s">
        <v>1528</v>
      </c>
      <c r="C35" s="2" t="s">
        <v>1568</v>
      </c>
      <c r="D35" s="2" t="s">
        <v>1567</v>
      </c>
      <c r="E35" s="2" t="s">
        <v>28</v>
      </c>
      <c r="F35" s="2" t="s">
        <v>113</v>
      </c>
      <c r="G35" s="4">
        <v>1169707</v>
      </c>
      <c r="H35" s="4">
        <v>9520</v>
      </c>
      <c r="I35" s="4">
        <v>861</v>
      </c>
      <c r="J35" s="4">
        <v>0</v>
      </c>
      <c r="K35" s="4">
        <f t="shared" si="0"/>
        <v>10381</v>
      </c>
    </row>
    <row r="36" spans="1:11">
      <c r="A36" s="2" t="s">
        <v>1516</v>
      </c>
      <c r="B36" s="2" t="s">
        <v>1572</v>
      </c>
      <c r="C36" s="2" t="s">
        <v>153</v>
      </c>
      <c r="D36" s="2" t="s">
        <v>1571</v>
      </c>
      <c r="E36" s="2" t="s">
        <v>197</v>
      </c>
      <c r="F36" s="2" t="s">
        <v>113</v>
      </c>
      <c r="G36" s="4">
        <v>1169798</v>
      </c>
      <c r="H36" s="4">
        <v>10472</v>
      </c>
      <c r="I36" s="4">
        <v>861</v>
      </c>
      <c r="J36" s="4">
        <v>1560</v>
      </c>
      <c r="K36" s="4">
        <f t="shared" si="0"/>
        <v>12893</v>
      </c>
    </row>
    <row r="37" spans="1:11">
      <c r="A37" s="2" t="s">
        <v>1516</v>
      </c>
      <c r="B37" s="2" t="s">
        <v>1572</v>
      </c>
      <c r="C37" s="2" t="s">
        <v>158</v>
      </c>
      <c r="D37" s="2" t="s">
        <v>197</v>
      </c>
      <c r="E37" s="2" t="s">
        <v>1571</v>
      </c>
      <c r="F37" s="2" t="s">
        <v>113</v>
      </c>
      <c r="G37" s="4">
        <v>1169799</v>
      </c>
      <c r="H37" s="4">
        <v>10472</v>
      </c>
      <c r="I37" s="4">
        <v>861</v>
      </c>
      <c r="J37" s="4">
        <v>0</v>
      </c>
      <c r="K37" s="4">
        <f t="shared" si="0"/>
        <v>11333</v>
      </c>
    </row>
    <row r="38" spans="1:11">
      <c r="A38" s="2" t="s">
        <v>1516</v>
      </c>
      <c r="B38" s="2" t="s">
        <v>1578</v>
      </c>
      <c r="C38" s="2" t="s">
        <v>1579</v>
      </c>
      <c r="D38" s="2" t="s">
        <v>1577</v>
      </c>
      <c r="E38" s="2" t="s">
        <v>1580</v>
      </c>
      <c r="F38" s="2" t="s">
        <v>119</v>
      </c>
      <c r="G38" s="4">
        <v>1170019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>
      <c r="A39" s="2" t="s">
        <v>1516</v>
      </c>
      <c r="B39" s="2" t="s">
        <v>1576</v>
      </c>
      <c r="C39" s="2" t="s">
        <v>775</v>
      </c>
      <c r="D39" s="2" t="s">
        <v>1575</v>
      </c>
      <c r="E39" s="2" t="s">
        <v>776</v>
      </c>
      <c r="F39" s="2" t="s">
        <v>115</v>
      </c>
      <c r="G39" s="4">
        <v>1169999</v>
      </c>
      <c r="H39" s="4">
        <v>11510</v>
      </c>
      <c r="I39" s="4">
        <v>900</v>
      </c>
      <c r="J39" s="4">
        <v>0</v>
      </c>
      <c r="K39" s="4">
        <f t="shared" si="0"/>
        <v>12410</v>
      </c>
    </row>
    <row r="40" spans="1:11">
      <c r="A40" s="2" t="s">
        <v>1516</v>
      </c>
      <c r="B40" s="2" t="s">
        <v>85</v>
      </c>
      <c r="C40" s="2" t="s">
        <v>1581</v>
      </c>
      <c r="D40" s="2" t="s">
        <v>761</v>
      </c>
      <c r="E40" s="2" t="s">
        <v>1582</v>
      </c>
      <c r="F40" s="2" t="s">
        <v>109</v>
      </c>
      <c r="G40" s="4">
        <v>1170136</v>
      </c>
      <c r="H40" s="4">
        <v>4598</v>
      </c>
      <c r="I40" s="4">
        <v>611</v>
      </c>
      <c r="J40" s="4">
        <v>0</v>
      </c>
      <c r="K40" s="4">
        <f t="shared" si="0"/>
        <v>5209</v>
      </c>
    </row>
    <row r="41" spans="1:11">
      <c r="A41" s="2" t="s">
        <v>1516</v>
      </c>
      <c r="B41" s="2" t="s">
        <v>922</v>
      </c>
      <c r="C41" s="2" t="s">
        <v>1584</v>
      </c>
      <c r="D41" s="2" t="s">
        <v>1583</v>
      </c>
      <c r="E41" s="2" t="s">
        <v>500</v>
      </c>
      <c r="F41" s="2" t="s">
        <v>498</v>
      </c>
      <c r="G41" s="4">
        <v>1170165</v>
      </c>
      <c r="H41" s="4">
        <v>6664</v>
      </c>
      <c r="I41" s="4">
        <v>300</v>
      </c>
      <c r="J41" s="4">
        <v>3120</v>
      </c>
      <c r="K41" s="4">
        <f t="shared" si="0"/>
        <v>10084</v>
      </c>
    </row>
    <row r="42" spans="1:11">
      <c r="A42" s="2" t="s">
        <v>1516</v>
      </c>
      <c r="B42" s="2" t="s">
        <v>1586</v>
      </c>
      <c r="C42" s="2" t="s">
        <v>1587</v>
      </c>
      <c r="D42" s="2" t="s">
        <v>1585</v>
      </c>
      <c r="E42" s="2" t="s">
        <v>1588</v>
      </c>
      <c r="F42" s="2" t="s">
        <v>111</v>
      </c>
      <c r="G42" s="4">
        <v>1170205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>
      <c r="A43" s="2" t="s">
        <v>1516</v>
      </c>
      <c r="B43" s="2" t="s">
        <v>1573</v>
      </c>
      <c r="C43" s="2" t="s">
        <v>298</v>
      </c>
      <c r="D43" s="2" t="s">
        <v>12</v>
      </c>
      <c r="E43" s="2" t="s">
        <v>1574</v>
      </c>
      <c r="F43" s="2" t="s">
        <v>114</v>
      </c>
      <c r="G43" s="4">
        <v>1169978</v>
      </c>
      <c r="H43" s="4">
        <v>4920</v>
      </c>
      <c r="I43" s="4">
        <v>0</v>
      </c>
      <c r="J43" s="4">
        <v>0</v>
      </c>
      <c r="K43" s="4">
        <f t="shared" si="0"/>
        <v>4920</v>
      </c>
    </row>
    <row r="44" spans="1:11">
      <c r="A44" s="2" t="s">
        <v>1516</v>
      </c>
      <c r="B44" s="2" t="s">
        <v>1170</v>
      </c>
      <c r="C44" s="2" t="s">
        <v>640</v>
      </c>
      <c r="D44" s="2" t="s">
        <v>1284</v>
      </c>
      <c r="E44" s="2" t="s">
        <v>769</v>
      </c>
      <c r="F44" s="2" t="s">
        <v>113</v>
      </c>
      <c r="G44" s="4">
        <v>1170258</v>
      </c>
      <c r="H44" s="4">
        <v>4770</v>
      </c>
      <c r="I44" s="4">
        <v>0</v>
      </c>
      <c r="J44" s="4">
        <v>0</v>
      </c>
      <c r="K44" s="4">
        <f t="shared" si="0"/>
        <v>4770</v>
      </c>
    </row>
    <row r="45" spans="1:11">
      <c r="A45" s="2" t="s">
        <v>1516</v>
      </c>
      <c r="B45" s="2" t="s">
        <v>1589</v>
      </c>
      <c r="C45" s="2" t="s">
        <v>1590</v>
      </c>
      <c r="D45" s="2" t="s">
        <v>8</v>
      </c>
      <c r="E45" s="2" t="s">
        <v>1591</v>
      </c>
      <c r="F45" s="2" t="s">
        <v>113</v>
      </c>
      <c r="G45" s="4">
        <v>1170422</v>
      </c>
      <c r="H45" s="4">
        <v>7854</v>
      </c>
      <c r="I45" s="4">
        <v>1222</v>
      </c>
      <c r="J45" s="4">
        <v>3120</v>
      </c>
      <c r="K45" s="4">
        <f t="shared" si="0"/>
        <v>12196</v>
      </c>
    </row>
    <row r="46" spans="1:11">
      <c r="A46" s="2" t="s">
        <v>1516</v>
      </c>
      <c r="B46" s="2" t="s">
        <v>68</v>
      </c>
      <c r="C46" s="2" t="s">
        <v>933</v>
      </c>
      <c r="D46" s="2" t="s">
        <v>1476</v>
      </c>
      <c r="E46" s="2" t="s">
        <v>635</v>
      </c>
      <c r="F46" s="2" t="s">
        <v>109</v>
      </c>
      <c r="G46" s="4">
        <v>1170342</v>
      </c>
      <c r="H46" s="4">
        <v>2782</v>
      </c>
      <c r="I46" s="4">
        <v>611</v>
      </c>
      <c r="J46" s="4">
        <v>0</v>
      </c>
      <c r="K46" s="4">
        <f t="shared" si="0"/>
        <v>3393</v>
      </c>
    </row>
    <row r="47" spans="1:11">
      <c r="A47" s="2" t="s">
        <v>1516</v>
      </c>
      <c r="B47" s="2" t="s">
        <v>1593</v>
      </c>
      <c r="C47" s="2" t="s">
        <v>1594</v>
      </c>
      <c r="D47" s="2" t="s">
        <v>1592</v>
      </c>
      <c r="E47" s="2" t="s">
        <v>1595</v>
      </c>
      <c r="F47" s="2" t="s">
        <v>117</v>
      </c>
      <c r="G47" s="4">
        <v>1170454</v>
      </c>
      <c r="H47" s="4">
        <v>3180</v>
      </c>
      <c r="I47" s="4">
        <v>300</v>
      </c>
      <c r="J47" s="4">
        <v>0</v>
      </c>
      <c r="K47" s="4">
        <f t="shared" si="0"/>
        <v>3480</v>
      </c>
    </row>
    <row r="48" spans="1:11">
      <c r="A48" s="2" t="s">
        <v>1516</v>
      </c>
      <c r="B48" s="2" t="s">
        <v>1596</v>
      </c>
      <c r="C48" s="2" t="s">
        <v>1597</v>
      </c>
      <c r="D48" s="2" t="s">
        <v>33</v>
      </c>
      <c r="E48" s="2" t="s">
        <v>1598</v>
      </c>
      <c r="F48" s="2" t="s">
        <v>109</v>
      </c>
      <c r="G48" s="4">
        <v>1170520</v>
      </c>
      <c r="H48" s="4">
        <v>5204</v>
      </c>
      <c r="I48" s="4">
        <v>250</v>
      </c>
      <c r="J48" s="4">
        <v>0</v>
      </c>
      <c r="K48" s="4">
        <f t="shared" si="0"/>
        <v>5454</v>
      </c>
    </row>
    <row r="49" spans="1:11">
      <c r="A49" s="2" t="s">
        <v>1516</v>
      </c>
      <c r="B49" s="2" t="s">
        <v>1600</v>
      </c>
      <c r="C49" s="2" t="s">
        <v>817</v>
      </c>
      <c r="D49" s="2" t="s">
        <v>1599</v>
      </c>
      <c r="E49" s="2" t="s">
        <v>1601</v>
      </c>
      <c r="F49" s="2" t="s">
        <v>113</v>
      </c>
      <c r="G49" s="4">
        <v>1170572</v>
      </c>
      <c r="H49" s="4">
        <v>10948</v>
      </c>
      <c r="I49" s="4">
        <v>0</v>
      </c>
      <c r="J49" s="4">
        <v>0</v>
      </c>
      <c r="K49" s="4">
        <f t="shared" si="0"/>
        <v>10948</v>
      </c>
    </row>
    <row r="50" spans="1:11">
      <c r="A50" s="2" t="s">
        <v>1516</v>
      </c>
      <c r="B50" s="2" t="s">
        <v>1604</v>
      </c>
      <c r="C50" s="2" t="s">
        <v>657</v>
      </c>
      <c r="D50" s="2" t="s">
        <v>1603</v>
      </c>
      <c r="E50" s="2" t="s">
        <v>327</v>
      </c>
      <c r="F50" s="2" t="s">
        <v>109</v>
      </c>
      <c r="G50" s="4">
        <v>1170703</v>
      </c>
      <c r="H50" s="4">
        <v>2984</v>
      </c>
      <c r="I50" s="4">
        <v>0</v>
      </c>
      <c r="J50" s="4">
        <v>0</v>
      </c>
      <c r="K50" s="4">
        <f t="shared" si="0"/>
        <v>2984</v>
      </c>
    </row>
    <row r="51" spans="1:11">
      <c r="A51" s="2" t="s">
        <v>1516</v>
      </c>
      <c r="B51" s="2" t="s">
        <v>264</v>
      </c>
      <c r="C51" s="2" t="s">
        <v>499</v>
      </c>
      <c r="D51" s="2" t="s">
        <v>263</v>
      </c>
      <c r="E51" s="2" t="s">
        <v>283</v>
      </c>
      <c r="F51" s="2" t="s">
        <v>109</v>
      </c>
      <c r="G51" s="4">
        <v>1170672</v>
      </c>
      <c r="H51" s="4">
        <v>11864</v>
      </c>
      <c r="I51" s="4">
        <v>700</v>
      </c>
      <c r="J51" s="4">
        <v>0</v>
      </c>
      <c r="K51" s="4">
        <f t="shared" si="0"/>
        <v>12564</v>
      </c>
    </row>
    <row r="52" spans="1:11">
      <c r="A52" s="2" t="s">
        <v>1516</v>
      </c>
      <c r="B52" s="2" t="s">
        <v>264</v>
      </c>
      <c r="C52" s="2" t="s">
        <v>1602</v>
      </c>
      <c r="D52" s="2" t="s">
        <v>283</v>
      </c>
      <c r="E52" s="2" t="s">
        <v>263</v>
      </c>
      <c r="F52" s="2" t="s">
        <v>109</v>
      </c>
      <c r="G52" s="4">
        <v>1170673</v>
      </c>
      <c r="H52" s="4">
        <v>11864</v>
      </c>
      <c r="I52" s="4">
        <v>700</v>
      </c>
      <c r="J52" s="4">
        <v>0</v>
      </c>
      <c r="K52" s="4">
        <f t="shared" si="0"/>
        <v>12564</v>
      </c>
    </row>
    <row r="53" spans="1:11">
      <c r="A53" s="2" t="s">
        <v>1516</v>
      </c>
      <c r="B53" s="2" t="s">
        <v>1605</v>
      </c>
      <c r="C53" s="2" t="s">
        <v>1606</v>
      </c>
      <c r="D53" s="2" t="s">
        <v>52</v>
      </c>
      <c r="E53" s="2" t="s">
        <v>1607</v>
      </c>
      <c r="F53" s="2" t="s">
        <v>116</v>
      </c>
      <c r="G53" s="4">
        <v>1170737</v>
      </c>
      <c r="H53" s="4">
        <v>4680</v>
      </c>
      <c r="I53" s="4">
        <v>0</v>
      </c>
      <c r="J53" s="4">
        <v>0</v>
      </c>
      <c r="K53" s="4">
        <f t="shared" si="0"/>
        <v>4680</v>
      </c>
    </row>
    <row r="54" spans="1:11">
      <c r="A54" s="2" t="s">
        <v>1516</v>
      </c>
      <c r="B54" s="2" t="s">
        <v>1523</v>
      </c>
      <c r="C54" s="2" t="s">
        <v>1617</v>
      </c>
      <c r="D54" s="2" t="s">
        <v>1616</v>
      </c>
      <c r="E54" s="2" t="s">
        <v>28</v>
      </c>
      <c r="F54" s="2" t="s">
        <v>113</v>
      </c>
      <c r="G54" s="4">
        <v>1170878</v>
      </c>
      <c r="H54" s="4">
        <v>6902</v>
      </c>
      <c r="I54" s="4">
        <v>861</v>
      </c>
      <c r="J54" s="4">
        <v>0</v>
      </c>
      <c r="K54" s="4">
        <f t="shared" si="0"/>
        <v>7763</v>
      </c>
    </row>
    <row r="55" spans="1:11">
      <c r="A55" s="2" t="s">
        <v>1516</v>
      </c>
      <c r="B55" s="2" t="s">
        <v>1613</v>
      </c>
      <c r="C55" s="2" t="s">
        <v>1614</v>
      </c>
      <c r="D55" s="2" t="s">
        <v>1612</v>
      </c>
      <c r="E55" s="2" t="s">
        <v>1615</v>
      </c>
      <c r="F55" s="2" t="s">
        <v>116</v>
      </c>
      <c r="G55" s="4">
        <v>1170859</v>
      </c>
      <c r="H55" s="4">
        <v>7140</v>
      </c>
      <c r="I55" s="4">
        <v>0</v>
      </c>
      <c r="J55" s="4">
        <v>7800</v>
      </c>
      <c r="K55" s="4">
        <f t="shared" si="0"/>
        <v>14940</v>
      </c>
    </row>
    <row r="56" spans="1:11">
      <c r="A56" s="2" t="s">
        <v>1516</v>
      </c>
      <c r="B56" s="2" t="s">
        <v>1619</v>
      </c>
      <c r="C56" s="2" t="s">
        <v>676</v>
      </c>
      <c r="D56" s="2" t="s">
        <v>1618</v>
      </c>
      <c r="E56" s="2" t="s">
        <v>1620</v>
      </c>
      <c r="F56" s="2" t="s">
        <v>116</v>
      </c>
      <c r="G56" s="25">
        <v>1170917</v>
      </c>
      <c r="H56" s="4">
        <v>4000</v>
      </c>
      <c r="I56" s="4">
        <v>0</v>
      </c>
      <c r="J56" s="4">
        <v>0</v>
      </c>
      <c r="K56" s="4">
        <f t="shared" si="0"/>
        <v>4000</v>
      </c>
    </row>
    <row r="57" spans="1:11">
      <c r="A57" s="2" t="s">
        <v>1516</v>
      </c>
      <c r="B57" s="2" t="s">
        <v>1609</v>
      </c>
      <c r="C57" s="2" t="s">
        <v>1610</v>
      </c>
      <c r="D57" s="2" t="s">
        <v>1608</v>
      </c>
      <c r="E57" s="2" t="s">
        <v>1611</v>
      </c>
      <c r="F57" s="2" t="s">
        <v>111</v>
      </c>
      <c r="G57" s="4">
        <v>1170740</v>
      </c>
      <c r="H57" s="4">
        <v>20944</v>
      </c>
      <c r="I57" s="4">
        <v>911</v>
      </c>
      <c r="J57" s="4">
        <v>0</v>
      </c>
      <c r="K57" s="4">
        <f t="shared" si="0"/>
        <v>21855</v>
      </c>
    </row>
    <row r="58" spans="1:11">
      <c r="A58" s="2" t="s">
        <v>1516</v>
      </c>
      <c r="B58" s="2" t="s">
        <v>76</v>
      </c>
      <c r="C58" s="2" t="s">
        <v>965</v>
      </c>
      <c r="D58" s="2" t="s">
        <v>618</v>
      </c>
      <c r="E58" s="2" t="s">
        <v>193</v>
      </c>
      <c r="F58" s="2" t="s">
        <v>109</v>
      </c>
      <c r="G58" s="4">
        <v>1171236</v>
      </c>
      <c r="H58" s="4">
        <v>3185</v>
      </c>
      <c r="I58" s="4">
        <v>0</v>
      </c>
      <c r="J58" s="4">
        <v>0</v>
      </c>
      <c r="K58" s="4">
        <f t="shared" si="0"/>
        <v>3185</v>
      </c>
    </row>
    <row r="59" spans="1:11">
      <c r="A59" s="2" t="s">
        <v>1516</v>
      </c>
      <c r="B59" s="2" t="s">
        <v>1622</v>
      </c>
      <c r="C59" s="2" t="s">
        <v>1623</v>
      </c>
      <c r="D59" s="2" t="s">
        <v>1621</v>
      </c>
      <c r="E59" s="2" t="s">
        <v>664</v>
      </c>
      <c r="F59" s="2" t="s">
        <v>111</v>
      </c>
      <c r="G59" s="4">
        <v>1171459</v>
      </c>
      <c r="H59" s="4">
        <v>3950</v>
      </c>
      <c r="I59" s="4">
        <v>0</v>
      </c>
      <c r="J59" s="4">
        <v>2340</v>
      </c>
      <c r="K59" s="4">
        <f t="shared" si="0"/>
        <v>6290</v>
      </c>
    </row>
    <row r="60" spans="1:11" ht="42" customHeight="1">
      <c r="G60" s="5" t="s">
        <v>3467</v>
      </c>
      <c r="H60" s="5">
        <f>SUM(H3:H59)</f>
        <v>401678</v>
      </c>
      <c r="I60" s="5">
        <f>SUM(I3:I59)</f>
        <v>21431</v>
      </c>
      <c r="J60" s="5">
        <f>SUM(J3:J59)</f>
        <v>19500</v>
      </c>
      <c r="K60" s="5">
        <f>SUM(K3:K59)</f>
        <v>442609</v>
      </c>
    </row>
    <row r="61" spans="1:11">
      <c r="H61" t="str">
        <f>H2</f>
        <v>Reloj</v>
      </c>
      <c r="I61" t="str">
        <f t="shared" ref="I61:K61" si="1">I2</f>
        <v>Peaje</v>
      </c>
      <c r="J61" t="str">
        <f t="shared" si="1"/>
        <v>Equipaje</v>
      </c>
      <c r="K61" t="str">
        <f t="shared" si="1"/>
        <v>Monto Total</v>
      </c>
    </row>
    <row r="63" spans="1:11">
      <c r="E63" s="34" t="str">
        <f>A1</f>
        <v>MOVIL 3045 MASACASO TIAGO</v>
      </c>
      <c r="F63" s="34"/>
    </row>
    <row r="64" spans="1:11">
      <c r="E64" s="6" t="s">
        <v>3468</v>
      </c>
      <c r="F64" s="7">
        <f>H60+J60</f>
        <v>421178</v>
      </c>
    </row>
    <row r="65" spans="1:6">
      <c r="E65" s="8" t="s">
        <v>3469</v>
      </c>
      <c r="F65" s="7">
        <f>F64*0.25</f>
        <v>105294.5</v>
      </c>
    </row>
    <row r="66" spans="1:6">
      <c r="E66" s="8" t="s">
        <v>3470</v>
      </c>
      <c r="F66" s="7">
        <f>I60</f>
        <v>21431</v>
      </c>
    </row>
    <row r="67" spans="1:6">
      <c r="E67" s="8" t="s">
        <v>3471</v>
      </c>
      <c r="F67" s="7">
        <f>K4+K11+K34</f>
        <v>13180</v>
      </c>
    </row>
    <row r="69" spans="1:6" ht="15.75">
      <c r="A69" s="39" t="str">
        <f>A1</f>
        <v>MOVIL 3045 MASACASO TIAGO</v>
      </c>
      <c r="B69" s="40"/>
      <c r="C69" s="40"/>
      <c r="D69" s="40"/>
      <c r="E69" s="40"/>
      <c r="F69" s="41"/>
    </row>
    <row r="70" spans="1:6" ht="16.5" thickBot="1">
      <c r="A70" s="42" t="s">
        <v>3493</v>
      </c>
      <c r="B70" s="43"/>
      <c r="C70" s="43"/>
      <c r="D70" s="43"/>
      <c r="E70" s="43"/>
      <c r="F70" s="44"/>
    </row>
    <row r="71" spans="1:6" ht="16.5" thickBot="1">
      <c r="A71" s="45" t="s">
        <v>3477</v>
      </c>
      <c r="B71" s="46"/>
      <c r="C71" s="9"/>
      <c r="D71" s="37">
        <f>H60</f>
        <v>401678</v>
      </c>
      <c r="E71" s="38"/>
      <c r="F71" s="10"/>
    </row>
    <row r="72" spans="1:6" ht="16.5" thickBot="1">
      <c r="A72" s="35" t="s">
        <v>3478</v>
      </c>
      <c r="B72" s="36"/>
      <c r="C72" s="11"/>
      <c r="D72" s="37">
        <f>J60</f>
        <v>19500</v>
      </c>
      <c r="E72" s="38"/>
      <c r="F72" s="12">
        <f>D71+D72</f>
        <v>421178</v>
      </c>
    </row>
    <row r="73" spans="1:6" ht="16.5" thickBot="1">
      <c r="A73" s="45" t="s">
        <v>3479</v>
      </c>
      <c r="B73" s="46"/>
      <c r="C73" s="11"/>
      <c r="D73" s="47">
        <f>F72*0.25</f>
        <v>105294.5</v>
      </c>
      <c r="E73" s="48"/>
      <c r="F73" s="13"/>
    </row>
    <row r="74" spans="1:6" ht="16.5" thickBot="1">
      <c r="A74" s="35"/>
      <c r="B74" s="36"/>
      <c r="C74" s="11"/>
      <c r="D74" s="37"/>
      <c r="E74" s="38"/>
      <c r="F74" s="14">
        <f>F72-D73</f>
        <v>315883.5</v>
      </c>
    </row>
    <row r="75" spans="1:6" ht="16.5" thickBot="1">
      <c r="A75" s="45" t="s">
        <v>3480</v>
      </c>
      <c r="B75" s="46"/>
      <c r="C75" s="11"/>
      <c r="D75" s="49">
        <f>I60</f>
        <v>21431</v>
      </c>
      <c r="E75" s="37"/>
      <c r="F75" s="13"/>
    </row>
    <row r="76" spans="1:6" ht="16.5" thickBot="1">
      <c r="A76" s="35"/>
      <c r="B76" s="36"/>
      <c r="C76" s="11"/>
      <c r="D76" s="37"/>
      <c r="E76" s="50"/>
      <c r="F76" s="14">
        <f>+F74+D75</f>
        <v>337314.5</v>
      </c>
    </row>
    <row r="77" spans="1:6" ht="16.5" thickBot="1">
      <c r="A77" s="51" t="s">
        <v>3481</v>
      </c>
      <c r="B77" s="52"/>
      <c r="C77" s="15"/>
      <c r="D77" s="53">
        <f>K4+K11+K34</f>
        <v>13180</v>
      </c>
      <c r="E77" s="54"/>
      <c r="F77" s="13"/>
    </row>
    <row r="78" spans="1:6" ht="16.5" thickBot="1">
      <c r="A78" s="35"/>
      <c r="B78" s="36"/>
      <c r="C78" s="16"/>
      <c r="D78" s="53"/>
      <c r="E78" s="54"/>
      <c r="F78" s="14">
        <f>F76-D77-D78</f>
        <v>324134.5</v>
      </c>
    </row>
    <row r="79" spans="1:6" ht="16.5" thickBot="1">
      <c r="A79" s="59" t="s">
        <v>3482</v>
      </c>
      <c r="B79" s="60"/>
      <c r="C79" s="15"/>
      <c r="D79" s="53">
        <v>0</v>
      </c>
      <c r="E79" s="54"/>
      <c r="F79" s="17"/>
    </row>
    <row r="80" spans="1:6" ht="16.5" thickBot="1">
      <c r="A80" s="35" t="s">
        <v>3483</v>
      </c>
      <c r="B80" s="36"/>
      <c r="C80" s="16"/>
      <c r="D80" s="53"/>
      <c r="E80" s="54"/>
      <c r="F80" s="14">
        <f>F78-D79-D80</f>
        <v>324134.5</v>
      </c>
    </row>
    <row r="81" spans="1:6" ht="16.5" thickBot="1">
      <c r="A81" s="45" t="s">
        <v>3484</v>
      </c>
      <c r="B81" s="46"/>
      <c r="C81" s="15"/>
      <c r="D81" s="53">
        <v>8800</v>
      </c>
      <c r="E81" s="54"/>
      <c r="F81" s="17"/>
    </row>
    <row r="82" spans="1:6" ht="16.5" thickBot="1">
      <c r="A82" s="55" t="s">
        <v>3485</v>
      </c>
      <c r="B82" s="56"/>
      <c r="C82" s="18"/>
      <c r="D82" s="57">
        <v>0</v>
      </c>
      <c r="E82" s="58"/>
      <c r="F82" s="19">
        <f>F80-D81</f>
        <v>315334.5</v>
      </c>
    </row>
    <row r="83" spans="1:6" ht="15.75">
      <c r="A83" s="20"/>
      <c r="B83" s="21"/>
      <c r="C83" s="21"/>
      <c r="D83" s="22"/>
      <c r="E83" s="23" t="s">
        <v>3486</v>
      </c>
      <c r="F83" s="24">
        <f>F82-D82</f>
        <v>315334.5</v>
      </c>
    </row>
  </sheetData>
  <mergeCells count="28">
    <mergeCell ref="A81:B81"/>
    <mergeCell ref="D81:E81"/>
    <mergeCell ref="A82:B82"/>
    <mergeCell ref="D82:E82"/>
    <mergeCell ref="A78:B78"/>
    <mergeCell ref="D78:E78"/>
    <mergeCell ref="A79:B79"/>
    <mergeCell ref="D79:E79"/>
    <mergeCell ref="A80:B80"/>
    <mergeCell ref="D80:E80"/>
    <mergeCell ref="A75:B75"/>
    <mergeCell ref="D75:E75"/>
    <mergeCell ref="A76:B76"/>
    <mergeCell ref="D76:E76"/>
    <mergeCell ref="A77:B77"/>
    <mergeCell ref="D77:E77"/>
    <mergeCell ref="A72:B72"/>
    <mergeCell ref="D72:E72"/>
    <mergeCell ref="A73:B73"/>
    <mergeCell ref="D73:E73"/>
    <mergeCell ref="A74:B74"/>
    <mergeCell ref="D74:E74"/>
    <mergeCell ref="A1:C1"/>
    <mergeCell ref="E63:F63"/>
    <mergeCell ref="A69:F69"/>
    <mergeCell ref="A70:F70"/>
    <mergeCell ref="A71:B71"/>
    <mergeCell ref="D71:E7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A1:K85"/>
  <sheetViews>
    <sheetView tabSelected="1" workbookViewId="0">
      <selection activeCell="H17" sqref="H17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2.28515625" customWidth="1"/>
    <col min="9" max="9" width="9.85546875" customWidth="1"/>
    <col min="11" max="11" width="11.28515625" customWidth="1"/>
  </cols>
  <sheetData>
    <row r="1" spans="1:11" ht="68.25" customHeight="1">
      <c r="A1" s="33" t="s">
        <v>3494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1625</v>
      </c>
      <c r="B3" s="2" t="s">
        <v>622</v>
      </c>
      <c r="C3" s="2" t="s">
        <v>376</v>
      </c>
      <c r="D3" s="2" t="s">
        <v>1624</v>
      </c>
      <c r="E3" s="2" t="s">
        <v>867</v>
      </c>
      <c r="F3" s="2" t="s">
        <v>109</v>
      </c>
      <c r="G3" s="4">
        <v>1167893</v>
      </c>
      <c r="H3" s="4">
        <v>6616</v>
      </c>
      <c r="I3" s="4">
        <v>250</v>
      </c>
      <c r="J3" s="4">
        <v>0</v>
      </c>
      <c r="K3" s="4">
        <f>H3+I3+J3</f>
        <v>6866</v>
      </c>
    </row>
    <row r="4" spans="1:11">
      <c r="A4" s="2" t="s">
        <v>1625</v>
      </c>
      <c r="B4" s="2" t="s">
        <v>1627</v>
      </c>
      <c r="C4" s="2" t="s">
        <v>1628</v>
      </c>
      <c r="D4" s="2" t="s">
        <v>1626</v>
      </c>
      <c r="E4" s="2" t="s">
        <v>1629</v>
      </c>
      <c r="F4" s="2" t="s">
        <v>119</v>
      </c>
      <c r="G4" s="4">
        <v>1168007</v>
      </c>
      <c r="H4" s="4">
        <v>22238</v>
      </c>
      <c r="I4" s="4">
        <v>150</v>
      </c>
      <c r="J4" s="4">
        <v>0</v>
      </c>
      <c r="K4" s="4">
        <f t="shared" ref="K4:K62" si="0">H4+I4+J4</f>
        <v>22388</v>
      </c>
    </row>
    <row r="5" spans="1:11">
      <c r="A5" s="2" t="s">
        <v>1625</v>
      </c>
      <c r="B5" s="2" t="s">
        <v>1630</v>
      </c>
      <c r="C5" s="2" t="s">
        <v>1631</v>
      </c>
      <c r="D5" s="2" t="s">
        <v>1354</v>
      </c>
      <c r="E5" s="2" t="s">
        <v>1632</v>
      </c>
      <c r="F5" s="2" t="s">
        <v>109</v>
      </c>
      <c r="G5" s="4">
        <v>1168162</v>
      </c>
      <c r="H5" s="4">
        <v>2984</v>
      </c>
      <c r="I5" s="4">
        <v>0</v>
      </c>
      <c r="J5" s="4">
        <v>1560</v>
      </c>
      <c r="K5" s="4">
        <f t="shared" si="0"/>
        <v>4544</v>
      </c>
    </row>
    <row r="6" spans="1:11">
      <c r="A6" s="2" t="s">
        <v>1625</v>
      </c>
      <c r="B6" s="2" t="s">
        <v>1639</v>
      </c>
      <c r="C6" s="2" t="s">
        <v>1640</v>
      </c>
      <c r="D6" s="2" t="s">
        <v>1638</v>
      </c>
      <c r="E6" s="2" t="s">
        <v>1635</v>
      </c>
      <c r="F6" s="2" t="s">
        <v>112</v>
      </c>
      <c r="G6" s="4">
        <v>1168317</v>
      </c>
      <c r="H6" s="4">
        <v>6426</v>
      </c>
      <c r="I6" s="4">
        <v>0</v>
      </c>
      <c r="J6" s="4">
        <v>0</v>
      </c>
      <c r="K6" s="4">
        <f t="shared" si="0"/>
        <v>6426</v>
      </c>
    </row>
    <row r="7" spans="1:11">
      <c r="A7" s="2" t="s">
        <v>1625</v>
      </c>
      <c r="B7" s="2" t="s">
        <v>1438</v>
      </c>
      <c r="C7" s="2" t="s">
        <v>1636</v>
      </c>
      <c r="D7" s="2" t="s">
        <v>1635</v>
      </c>
      <c r="E7" s="2" t="s">
        <v>1637</v>
      </c>
      <c r="F7" s="2" t="s">
        <v>112</v>
      </c>
      <c r="G7" s="4">
        <v>1168316</v>
      </c>
      <c r="H7" s="4">
        <v>7140</v>
      </c>
      <c r="I7" s="4">
        <v>150</v>
      </c>
      <c r="J7" s="4">
        <v>0</v>
      </c>
      <c r="K7" s="4">
        <f t="shared" si="0"/>
        <v>7290</v>
      </c>
    </row>
    <row r="8" spans="1:11">
      <c r="A8" s="2" t="s">
        <v>1625</v>
      </c>
      <c r="B8" s="2" t="s">
        <v>538</v>
      </c>
      <c r="C8" s="2" t="s">
        <v>1290</v>
      </c>
      <c r="D8" s="2" t="s">
        <v>537</v>
      </c>
      <c r="E8" s="2" t="s">
        <v>8</v>
      </c>
      <c r="F8" s="2" t="s">
        <v>113</v>
      </c>
      <c r="G8" s="4">
        <v>1168272</v>
      </c>
      <c r="H8" s="4">
        <v>11424</v>
      </c>
      <c r="I8" s="4">
        <v>761</v>
      </c>
      <c r="J8" s="4">
        <v>0</v>
      </c>
      <c r="K8" s="4">
        <f t="shared" si="0"/>
        <v>12185</v>
      </c>
    </row>
    <row r="9" spans="1:11">
      <c r="A9" s="2" t="s">
        <v>1625</v>
      </c>
      <c r="B9" s="2" t="s">
        <v>545</v>
      </c>
      <c r="C9" s="2" t="s">
        <v>1634</v>
      </c>
      <c r="D9" s="2" t="s">
        <v>1633</v>
      </c>
      <c r="E9" s="2" t="s">
        <v>8</v>
      </c>
      <c r="F9" s="2" t="s">
        <v>113</v>
      </c>
      <c r="G9" s="4">
        <v>1168191</v>
      </c>
      <c r="H9" s="4">
        <v>3180</v>
      </c>
      <c r="I9" s="4">
        <v>0</v>
      </c>
      <c r="J9" s="4">
        <v>0</v>
      </c>
      <c r="K9" s="4">
        <f t="shared" si="0"/>
        <v>3180</v>
      </c>
    </row>
    <row r="10" spans="1:11">
      <c r="A10" s="2" t="s">
        <v>1625</v>
      </c>
      <c r="B10" s="2" t="s">
        <v>489</v>
      </c>
      <c r="C10" s="2" t="s">
        <v>1646</v>
      </c>
      <c r="D10" s="2" t="s">
        <v>488</v>
      </c>
      <c r="E10" s="2" t="s">
        <v>434</v>
      </c>
      <c r="F10" s="2" t="s">
        <v>119</v>
      </c>
      <c r="G10" s="4">
        <v>1168655</v>
      </c>
      <c r="H10" s="4">
        <v>3180</v>
      </c>
      <c r="I10" s="4">
        <v>0</v>
      </c>
      <c r="J10" s="4">
        <v>0</v>
      </c>
      <c r="K10" s="4">
        <f t="shared" si="0"/>
        <v>3180</v>
      </c>
    </row>
    <row r="11" spans="1:11">
      <c r="A11" s="2" t="s">
        <v>1625</v>
      </c>
      <c r="B11" s="2" t="s">
        <v>1648</v>
      </c>
      <c r="C11" s="2" t="s">
        <v>1649</v>
      </c>
      <c r="D11" s="2" t="s">
        <v>1647</v>
      </c>
      <c r="E11" s="2" t="s">
        <v>1650</v>
      </c>
      <c r="F11" s="2" t="s">
        <v>109</v>
      </c>
      <c r="G11" s="4">
        <v>1168678</v>
      </c>
      <c r="H11" s="4">
        <v>7222</v>
      </c>
      <c r="I11" s="4">
        <v>0</v>
      </c>
      <c r="J11" s="4">
        <v>1560</v>
      </c>
      <c r="K11" s="4">
        <f t="shared" si="0"/>
        <v>8782</v>
      </c>
    </row>
    <row r="12" spans="1:11">
      <c r="A12" s="2" t="s">
        <v>1625</v>
      </c>
      <c r="B12" s="2" t="s">
        <v>1642</v>
      </c>
      <c r="C12" s="2" t="s">
        <v>134</v>
      </c>
      <c r="D12" s="2" t="s">
        <v>1641</v>
      </c>
      <c r="E12" s="2" t="s">
        <v>8</v>
      </c>
      <c r="F12" s="2" t="s">
        <v>113</v>
      </c>
      <c r="G12" s="4">
        <v>1168381</v>
      </c>
      <c r="H12" s="4">
        <v>9758</v>
      </c>
      <c r="I12" s="4">
        <v>1011</v>
      </c>
      <c r="J12" s="4">
        <v>1560</v>
      </c>
      <c r="K12" s="4">
        <f t="shared" si="0"/>
        <v>12329</v>
      </c>
    </row>
    <row r="13" spans="1:11">
      <c r="A13" s="2" t="s">
        <v>1625</v>
      </c>
      <c r="B13" s="2" t="s">
        <v>538</v>
      </c>
      <c r="C13" s="2" t="s">
        <v>133</v>
      </c>
      <c r="D13" s="2" t="s">
        <v>8</v>
      </c>
      <c r="E13" s="2" t="s">
        <v>537</v>
      </c>
      <c r="F13" s="2" t="s">
        <v>113</v>
      </c>
      <c r="G13" s="4">
        <v>1168273</v>
      </c>
      <c r="H13" s="4">
        <v>11186</v>
      </c>
      <c r="I13" s="4">
        <v>1011</v>
      </c>
      <c r="J13" s="4">
        <v>0</v>
      </c>
      <c r="K13" s="4">
        <f t="shared" si="0"/>
        <v>12197</v>
      </c>
    </row>
    <row r="14" spans="1:11">
      <c r="A14" s="2" t="s">
        <v>1625</v>
      </c>
      <c r="B14" s="2" t="s">
        <v>538</v>
      </c>
      <c r="C14" s="2" t="s">
        <v>1117</v>
      </c>
      <c r="D14" s="2" t="s">
        <v>537</v>
      </c>
      <c r="E14" s="2" t="s">
        <v>8</v>
      </c>
      <c r="F14" s="2" t="s">
        <v>113</v>
      </c>
      <c r="G14" s="4">
        <v>1168274</v>
      </c>
      <c r="H14" s="4">
        <v>11186</v>
      </c>
      <c r="I14" s="4">
        <v>761</v>
      </c>
      <c r="J14" s="4">
        <v>0</v>
      </c>
      <c r="K14" s="4">
        <f t="shared" si="0"/>
        <v>11947</v>
      </c>
    </row>
    <row r="15" spans="1:11">
      <c r="A15" s="2" t="s">
        <v>1625</v>
      </c>
      <c r="B15" s="2" t="s">
        <v>1652</v>
      </c>
      <c r="C15" s="2" t="s">
        <v>130</v>
      </c>
      <c r="D15" s="2" t="s">
        <v>1651</v>
      </c>
      <c r="E15" s="2" t="s">
        <v>434</v>
      </c>
      <c r="F15" s="2" t="s">
        <v>119</v>
      </c>
      <c r="G15" s="4">
        <v>1168743</v>
      </c>
      <c r="H15" s="4">
        <v>4770</v>
      </c>
      <c r="I15" s="4">
        <v>0</v>
      </c>
      <c r="J15" s="4">
        <v>0</v>
      </c>
      <c r="K15" s="4">
        <f t="shared" si="0"/>
        <v>4770</v>
      </c>
    </row>
    <row r="16" spans="1:11">
      <c r="A16" s="2" t="s">
        <v>1625</v>
      </c>
      <c r="B16" s="2" t="s">
        <v>1642</v>
      </c>
      <c r="C16" s="2" t="s">
        <v>995</v>
      </c>
      <c r="D16" s="2" t="s">
        <v>1643</v>
      </c>
      <c r="E16" s="2" t="s">
        <v>8</v>
      </c>
      <c r="F16" s="2" t="s">
        <v>113</v>
      </c>
      <c r="G16" s="4">
        <v>1168405</v>
      </c>
      <c r="H16" s="4">
        <v>9520</v>
      </c>
      <c r="I16" s="4">
        <v>1011</v>
      </c>
      <c r="J16" s="4">
        <v>1560</v>
      </c>
      <c r="K16" s="4">
        <f t="shared" si="0"/>
        <v>12091</v>
      </c>
    </row>
    <row r="17" spans="1:11">
      <c r="A17" s="2" t="s">
        <v>1625</v>
      </c>
      <c r="B17" s="2" t="s">
        <v>542</v>
      </c>
      <c r="C17" s="2" t="s">
        <v>995</v>
      </c>
      <c r="D17" s="2" t="s">
        <v>1645</v>
      </c>
      <c r="E17" s="2" t="s">
        <v>8</v>
      </c>
      <c r="F17" s="2" t="s">
        <v>113</v>
      </c>
      <c r="G17" s="4">
        <v>1168417</v>
      </c>
      <c r="H17" s="4">
        <v>3960</v>
      </c>
      <c r="I17" s="4">
        <v>0</v>
      </c>
      <c r="J17" s="4">
        <v>0</v>
      </c>
      <c r="K17" s="4">
        <f t="shared" si="0"/>
        <v>3960</v>
      </c>
    </row>
    <row r="18" spans="1:11">
      <c r="A18" s="2" t="s">
        <v>1625</v>
      </c>
      <c r="B18" s="2" t="s">
        <v>538</v>
      </c>
      <c r="C18" s="2" t="s">
        <v>131</v>
      </c>
      <c r="D18" s="2" t="s">
        <v>8</v>
      </c>
      <c r="E18" s="2" t="s">
        <v>537</v>
      </c>
      <c r="F18" s="2" t="s">
        <v>113</v>
      </c>
      <c r="G18" s="4">
        <v>1168275</v>
      </c>
      <c r="H18" s="4">
        <v>11186</v>
      </c>
      <c r="I18" s="4">
        <v>1011</v>
      </c>
      <c r="J18" s="4">
        <v>0</v>
      </c>
      <c r="K18" s="4">
        <f t="shared" si="0"/>
        <v>12197</v>
      </c>
    </row>
    <row r="19" spans="1:11">
      <c r="A19" s="2" t="s">
        <v>1625</v>
      </c>
      <c r="B19" s="2" t="s">
        <v>1642</v>
      </c>
      <c r="C19" s="2" t="s">
        <v>1011</v>
      </c>
      <c r="D19" s="2" t="s">
        <v>8</v>
      </c>
      <c r="E19" s="2" t="s">
        <v>1644</v>
      </c>
      <c r="F19" s="2" t="s">
        <v>113</v>
      </c>
      <c r="G19" s="4">
        <v>1168406</v>
      </c>
      <c r="H19" s="4">
        <v>8806</v>
      </c>
      <c r="I19" s="4">
        <v>631</v>
      </c>
      <c r="J19" s="4">
        <v>0</v>
      </c>
      <c r="K19" s="4">
        <f t="shared" si="0"/>
        <v>9437</v>
      </c>
    </row>
    <row r="20" spans="1:11">
      <c r="A20" s="2" t="s">
        <v>1625</v>
      </c>
      <c r="B20" s="2" t="s">
        <v>65</v>
      </c>
      <c r="C20" s="2" t="s">
        <v>262</v>
      </c>
      <c r="D20" s="2" t="s">
        <v>191</v>
      </c>
      <c r="E20" s="2" t="s">
        <v>12</v>
      </c>
      <c r="F20" s="2" t="s">
        <v>114</v>
      </c>
      <c r="G20" s="4">
        <v>1168463</v>
      </c>
      <c r="H20" s="4">
        <v>4904</v>
      </c>
      <c r="I20" s="4">
        <v>0</v>
      </c>
      <c r="J20" s="4">
        <v>1560</v>
      </c>
      <c r="K20" s="4">
        <f t="shared" si="0"/>
        <v>6464</v>
      </c>
    </row>
    <row r="21" spans="1:11">
      <c r="A21" s="2" t="s">
        <v>1625</v>
      </c>
      <c r="B21" s="2" t="s">
        <v>1655</v>
      </c>
      <c r="C21" s="2" t="s">
        <v>1656</v>
      </c>
      <c r="D21" s="2" t="s">
        <v>1654</v>
      </c>
      <c r="E21" s="2" t="s">
        <v>33</v>
      </c>
      <c r="F21" s="2" t="s">
        <v>109</v>
      </c>
      <c r="G21" s="4">
        <v>1169017</v>
      </c>
      <c r="H21" s="4">
        <v>2378</v>
      </c>
      <c r="I21" s="4">
        <v>0</v>
      </c>
      <c r="J21" s="4">
        <v>0</v>
      </c>
      <c r="K21" s="4">
        <f t="shared" si="0"/>
        <v>2378</v>
      </c>
    </row>
    <row r="22" spans="1:11">
      <c r="A22" s="2" t="s">
        <v>1625</v>
      </c>
      <c r="B22" s="2" t="s">
        <v>492</v>
      </c>
      <c r="C22" s="2" t="s">
        <v>1653</v>
      </c>
      <c r="D22" s="2" t="s">
        <v>16</v>
      </c>
      <c r="E22" s="2" t="s">
        <v>494</v>
      </c>
      <c r="F22" s="2" t="s">
        <v>109</v>
      </c>
      <c r="G22" s="4">
        <v>1168943</v>
      </c>
      <c r="H22" s="4">
        <v>2984</v>
      </c>
      <c r="I22" s="4">
        <v>0</v>
      </c>
      <c r="J22" s="4">
        <v>0</v>
      </c>
      <c r="K22" s="4">
        <f t="shared" si="0"/>
        <v>2984</v>
      </c>
    </row>
    <row r="23" spans="1:11">
      <c r="A23" s="2" t="s">
        <v>1625</v>
      </c>
      <c r="B23" s="2" t="s">
        <v>1657</v>
      </c>
      <c r="C23" s="2" t="s">
        <v>1658</v>
      </c>
      <c r="D23" s="2" t="s">
        <v>1053</v>
      </c>
      <c r="E23" s="2" t="s">
        <v>1659</v>
      </c>
      <c r="F23" s="2" t="s">
        <v>109</v>
      </c>
      <c r="G23" s="4">
        <v>1169067</v>
      </c>
      <c r="H23" s="4">
        <v>5607</v>
      </c>
      <c r="I23" s="4">
        <v>300</v>
      </c>
      <c r="J23" s="4">
        <v>1560</v>
      </c>
      <c r="K23" s="4">
        <f t="shared" si="0"/>
        <v>7467</v>
      </c>
    </row>
    <row r="24" spans="1:11">
      <c r="A24" s="2" t="s">
        <v>1625</v>
      </c>
      <c r="B24" s="2" t="s">
        <v>1665</v>
      </c>
      <c r="C24" s="2" t="s">
        <v>577</v>
      </c>
      <c r="D24" s="2" t="s">
        <v>1664</v>
      </c>
      <c r="E24" s="2" t="s">
        <v>1666</v>
      </c>
      <c r="F24" s="2" t="s">
        <v>112</v>
      </c>
      <c r="G24" s="4">
        <v>1169199</v>
      </c>
      <c r="H24" s="4">
        <v>4770</v>
      </c>
      <c r="I24" s="4">
        <v>150</v>
      </c>
      <c r="J24" s="4">
        <v>0</v>
      </c>
      <c r="K24" s="4">
        <f t="shared" si="0"/>
        <v>4920</v>
      </c>
    </row>
    <row r="25" spans="1:11">
      <c r="A25" s="2" t="s">
        <v>1625</v>
      </c>
      <c r="B25" s="2" t="s">
        <v>1669</v>
      </c>
      <c r="C25" s="2" t="s">
        <v>1670</v>
      </c>
      <c r="D25" s="2" t="s">
        <v>1668</v>
      </c>
      <c r="E25" s="2" t="s">
        <v>1671</v>
      </c>
      <c r="F25" s="2" t="s">
        <v>109</v>
      </c>
      <c r="G25" s="4">
        <v>1169303</v>
      </c>
      <c r="H25" s="4">
        <v>8231</v>
      </c>
      <c r="I25" s="4">
        <v>150</v>
      </c>
      <c r="J25" s="4">
        <v>0</v>
      </c>
      <c r="K25" s="4">
        <f t="shared" si="0"/>
        <v>8381</v>
      </c>
    </row>
    <row r="26" spans="1:11">
      <c r="A26" s="2" t="s">
        <v>1625</v>
      </c>
      <c r="B26" s="2" t="s">
        <v>622</v>
      </c>
      <c r="C26" s="2" t="s">
        <v>145</v>
      </c>
      <c r="D26" s="2" t="s">
        <v>869</v>
      </c>
      <c r="E26" s="2" t="s">
        <v>867</v>
      </c>
      <c r="F26" s="2" t="s">
        <v>109</v>
      </c>
      <c r="G26" s="4">
        <v>1169261</v>
      </c>
      <c r="H26" s="4">
        <v>7827</v>
      </c>
      <c r="I26" s="4">
        <v>250</v>
      </c>
      <c r="J26" s="4">
        <v>0</v>
      </c>
      <c r="K26" s="4">
        <f t="shared" si="0"/>
        <v>8077</v>
      </c>
    </row>
    <row r="27" spans="1:11">
      <c r="A27" s="2" t="s">
        <v>1625</v>
      </c>
      <c r="B27" s="2" t="s">
        <v>78</v>
      </c>
      <c r="C27" s="2" t="s">
        <v>735</v>
      </c>
      <c r="D27" s="2" t="s">
        <v>1667</v>
      </c>
      <c r="E27" s="2" t="s">
        <v>201</v>
      </c>
      <c r="F27" s="2" t="s">
        <v>109</v>
      </c>
      <c r="G27" s="4">
        <v>1169223</v>
      </c>
      <c r="H27" s="4">
        <v>5002</v>
      </c>
      <c r="I27" s="4">
        <v>431</v>
      </c>
      <c r="J27" s="4">
        <v>1560</v>
      </c>
      <c r="K27" s="4">
        <f t="shared" si="0"/>
        <v>6993</v>
      </c>
    </row>
    <row r="28" spans="1:11">
      <c r="A28" s="2" t="s">
        <v>1625</v>
      </c>
      <c r="B28" s="2" t="s">
        <v>1672</v>
      </c>
      <c r="C28" s="2" t="s">
        <v>1673</v>
      </c>
      <c r="D28" s="2" t="s">
        <v>201</v>
      </c>
      <c r="E28" s="2" t="s">
        <v>1674</v>
      </c>
      <c r="F28" s="2" t="s">
        <v>109</v>
      </c>
      <c r="G28" s="4">
        <v>1169386</v>
      </c>
      <c r="H28" s="4">
        <v>5204</v>
      </c>
      <c r="I28" s="4">
        <v>150</v>
      </c>
      <c r="J28" s="4">
        <v>1560</v>
      </c>
      <c r="K28" s="4">
        <f t="shared" si="0"/>
        <v>6914</v>
      </c>
    </row>
    <row r="29" spans="1:11">
      <c r="A29" s="2" t="s">
        <v>1625</v>
      </c>
      <c r="B29" s="2" t="s">
        <v>1661</v>
      </c>
      <c r="C29" s="2" t="s">
        <v>1662</v>
      </c>
      <c r="D29" s="2" t="s">
        <v>1660</v>
      </c>
      <c r="E29" s="2" t="s">
        <v>1663</v>
      </c>
      <c r="F29" s="2" t="s">
        <v>116</v>
      </c>
      <c r="G29" s="4">
        <v>1169071</v>
      </c>
      <c r="H29" s="4">
        <v>4770</v>
      </c>
      <c r="I29" s="4">
        <v>0</v>
      </c>
      <c r="J29" s="4">
        <v>1560</v>
      </c>
      <c r="K29" s="4">
        <f t="shared" si="0"/>
        <v>6330</v>
      </c>
    </row>
    <row r="30" spans="1:11">
      <c r="A30" s="2" t="s">
        <v>1625</v>
      </c>
      <c r="B30" s="2" t="s">
        <v>622</v>
      </c>
      <c r="C30" s="2" t="s">
        <v>1676</v>
      </c>
      <c r="D30" s="2" t="s">
        <v>1675</v>
      </c>
      <c r="E30" s="2" t="s">
        <v>1677</v>
      </c>
      <c r="F30" s="2" t="s">
        <v>109</v>
      </c>
      <c r="G30" s="4">
        <v>1169476</v>
      </c>
      <c r="H30" s="4">
        <v>7625</v>
      </c>
      <c r="I30" s="4">
        <v>400</v>
      </c>
      <c r="J30" s="4">
        <v>0</v>
      </c>
      <c r="K30" s="4">
        <f t="shared" si="0"/>
        <v>8025</v>
      </c>
    </row>
    <row r="31" spans="1:11">
      <c r="A31" s="2" t="s">
        <v>1625</v>
      </c>
      <c r="B31" s="2" t="s">
        <v>622</v>
      </c>
      <c r="C31" s="2" t="s">
        <v>1678</v>
      </c>
      <c r="D31" s="2" t="s">
        <v>1677</v>
      </c>
      <c r="E31" s="2" t="s">
        <v>1679</v>
      </c>
      <c r="F31" s="2" t="s">
        <v>109</v>
      </c>
      <c r="G31" s="4">
        <v>1169477</v>
      </c>
      <c r="H31" s="4">
        <v>7625</v>
      </c>
      <c r="I31" s="4">
        <v>150</v>
      </c>
      <c r="J31" s="4">
        <v>0</v>
      </c>
      <c r="K31" s="4">
        <f t="shared" si="0"/>
        <v>7775</v>
      </c>
    </row>
    <row r="32" spans="1:11">
      <c r="A32" s="2" t="s">
        <v>1625</v>
      </c>
      <c r="B32" s="2" t="s">
        <v>1681</v>
      </c>
      <c r="C32" s="2" t="s">
        <v>1683</v>
      </c>
      <c r="D32" s="2" t="s">
        <v>1680</v>
      </c>
      <c r="E32" s="2" t="s">
        <v>1684</v>
      </c>
      <c r="F32" s="2" t="s">
        <v>1682</v>
      </c>
      <c r="G32" s="4">
        <v>1169610</v>
      </c>
      <c r="H32" s="4">
        <v>14756</v>
      </c>
      <c r="I32" s="4">
        <v>761</v>
      </c>
      <c r="J32" s="4">
        <v>1560</v>
      </c>
      <c r="K32" s="4">
        <f t="shared" si="0"/>
        <v>17077</v>
      </c>
    </row>
    <row r="33" spans="1:11">
      <c r="A33" s="2" t="s">
        <v>1625</v>
      </c>
      <c r="B33" s="2" t="s">
        <v>1686</v>
      </c>
      <c r="C33" s="2" t="s">
        <v>1687</v>
      </c>
      <c r="D33" s="2" t="s">
        <v>1685</v>
      </c>
      <c r="E33" s="2" t="s">
        <v>1688</v>
      </c>
      <c r="F33" s="2" t="s">
        <v>320</v>
      </c>
      <c r="G33" s="4">
        <v>1169653</v>
      </c>
      <c r="H33" s="4">
        <v>3894</v>
      </c>
      <c r="I33" s="4">
        <v>0</v>
      </c>
      <c r="J33" s="4">
        <v>3120</v>
      </c>
      <c r="K33" s="4">
        <f t="shared" si="0"/>
        <v>7014</v>
      </c>
    </row>
    <row r="34" spans="1:11">
      <c r="A34" s="2" t="s">
        <v>1625</v>
      </c>
      <c r="B34" s="2" t="s">
        <v>1691</v>
      </c>
      <c r="C34" s="2" t="s">
        <v>1692</v>
      </c>
      <c r="D34" s="2" t="s">
        <v>1690</v>
      </c>
      <c r="E34" s="2" t="s">
        <v>1693</v>
      </c>
      <c r="F34" s="2" t="s">
        <v>1500</v>
      </c>
      <c r="G34" s="4">
        <v>1169725</v>
      </c>
      <c r="H34" s="4">
        <v>3180</v>
      </c>
      <c r="I34" s="4">
        <v>0</v>
      </c>
      <c r="J34" s="4">
        <v>3120</v>
      </c>
      <c r="K34" s="4">
        <f t="shared" si="0"/>
        <v>6300</v>
      </c>
    </row>
    <row r="35" spans="1:11">
      <c r="A35" s="2" t="s">
        <v>1625</v>
      </c>
      <c r="B35" s="2" t="s">
        <v>985</v>
      </c>
      <c r="C35" s="2" t="s">
        <v>604</v>
      </c>
      <c r="D35" s="2" t="s">
        <v>1689</v>
      </c>
      <c r="E35" s="2" t="s">
        <v>28</v>
      </c>
      <c r="F35" s="2" t="s">
        <v>113</v>
      </c>
      <c r="G35" s="4">
        <v>1169701</v>
      </c>
      <c r="H35" s="4">
        <v>7616</v>
      </c>
      <c r="I35" s="4">
        <v>761</v>
      </c>
      <c r="J35" s="4">
        <v>0</v>
      </c>
      <c r="K35" s="4">
        <f t="shared" si="0"/>
        <v>8377</v>
      </c>
    </row>
    <row r="36" spans="1:11">
      <c r="A36" s="2" t="s">
        <v>1625</v>
      </c>
      <c r="B36" s="2" t="s">
        <v>917</v>
      </c>
      <c r="C36" s="2" t="s">
        <v>157</v>
      </c>
      <c r="D36" s="2" t="s">
        <v>994</v>
      </c>
      <c r="E36" s="2" t="s">
        <v>28</v>
      </c>
      <c r="F36" s="2" t="s">
        <v>113</v>
      </c>
      <c r="G36" s="4">
        <v>1169916</v>
      </c>
      <c r="H36" s="4">
        <v>8092</v>
      </c>
      <c r="I36" s="4">
        <v>761</v>
      </c>
      <c r="J36" s="4">
        <v>0</v>
      </c>
      <c r="K36" s="4">
        <f t="shared" si="0"/>
        <v>8853</v>
      </c>
    </row>
    <row r="37" spans="1:11">
      <c r="A37" s="2" t="s">
        <v>1625</v>
      </c>
      <c r="B37" s="2" t="s">
        <v>985</v>
      </c>
      <c r="C37" s="2" t="s">
        <v>153</v>
      </c>
      <c r="D37" s="2" t="s">
        <v>28</v>
      </c>
      <c r="E37" s="2" t="s">
        <v>1689</v>
      </c>
      <c r="F37" s="2" t="s">
        <v>113</v>
      </c>
      <c r="G37" s="4">
        <v>1169702</v>
      </c>
      <c r="H37" s="4">
        <v>7616</v>
      </c>
      <c r="I37" s="4">
        <v>761</v>
      </c>
      <c r="J37" s="4">
        <v>0</v>
      </c>
      <c r="K37" s="4">
        <f t="shared" si="0"/>
        <v>8377</v>
      </c>
    </row>
    <row r="38" spans="1:11">
      <c r="A38" s="2" t="s">
        <v>1625</v>
      </c>
      <c r="B38" s="2" t="s">
        <v>1695</v>
      </c>
      <c r="C38" s="2" t="s">
        <v>1696</v>
      </c>
      <c r="D38" s="2" t="s">
        <v>1694</v>
      </c>
      <c r="E38" s="2" t="s">
        <v>1697</v>
      </c>
      <c r="F38" s="2" t="s">
        <v>115</v>
      </c>
      <c r="G38" s="4">
        <v>1169928</v>
      </c>
      <c r="H38" s="4">
        <v>12852</v>
      </c>
      <c r="I38" s="4">
        <v>300</v>
      </c>
      <c r="J38" s="4">
        <v>0</v>
      </c>
      <c r="K38" s="4">
        <f t="shared" si="0"/>
        <v>13152</v>
      </c>
    </row>
    <row r="39" spans="1:11">
      <c r="A39" s="2" t="s">
        <v>1625</v>
      </c>
      <c r="B39" s="2" t="s">
        <v>917</v>
      </c>
      <c r="C39" s="2" t="s">
        <v>158</v>
      </c>
      <c r="D39" s="2" t="s">
        <v>28</v>
      </c>
      <c r="E39" s="2" t="s">
        <v>994</v>
      </c>
      <c r="F39" s="2" t="s">
        <v>113</v>
      </c>
      <c r="G39" s="4">
        <v>1169917</v>
      </c>
      <c r="H39" s="4">
        <v>8092</v>
      </c>
      <c r="I39" s="4">
        <v>761</v>
      </c>
      <c r="J39" s="4">
        <v>0</v>
      </c>
      <c r="K39" s="4">
        <f t="shared" si="0"/>
        <v>8853</v>
      </c>
    </row>
    <row r="40" spans="1:11">
      <c r="A40" s="2" t="s">
        <v>1625</v>
      </c>
      <c r="B40" s="2" t="s">
        <v>520</v>
      </c>
      <c r="C40" s="2" t="s">
        <v>297</v>
      </c>
      <c r="D40" s="2" t="s">
        <v>519</v>
      </c>
      <c r="E40" s="2" t="s">
        <v>12</v>
      </c>
      <c r="F40" s="2" t="s">
        <v>114</v>
      </c>
      <c r="G40" s="4">
        <v>1169973</v>
      </c>
      <c r="H40" s="4">
        <v>4904</v>
      </c>
      <c r="I40" s="4">
        <v>0</v>
      </c>
      <c r="J40" s="4">
        <v>0</v>
      </c>
      <c r="K40" s="4">
        <f t="shared" si="0"/>
        <v>4904</v>
      </c>
    </row>
    <row r="41" spans="1:11">
      <c r="A41" s="2" t="s">
        <v>1625</v>
      </c>
      <c r="B41" s="2" t="s">
        <v>1698</v>
      </c>
      <c r="C41" s="2" t="s">
        <v>1699</v>
      </c>
      <c r="D41" s="2" t="s">
        <v>217</v>
      </c>
      <c r="E41" s="2" t="s">
        <v>1700</v>
      </c>
      <c r="F41" s="2" t="s">
        <v>109</v>
      </c>
      <c r="G41" s="4">
        <v>1170076</v>
      </c>
      <c r="H41" s="4">
        <v>2378</v>
      </c>
      <c r="I41" s="4">
        <v>0</v>
      </c>
      <c r="J41" s="4">
        <v>0</v>
      </c>
      <c r="K41" s="4">
        <f t="shared" si="0"/>
        <v>2378</v>
      </c>
    </row>
    <row r="42" spans="1:11">
      <c r="A42" s="2" t="s">
        <v>1625</v>
      </c>
      <c r="B42" s="2" t="s">
        <v>1702</v>
      </c>
      <c r="C42" s="2" t="s">
        <v>1703</v>
      </c>
      <c r="D42" s="2" t="s">
        <v>1701</v>
      </c>
      <c r="E42" s="2" t="s">
        <v>1704</v>
      </c>
      <c r="F42" s="2" t="s">
        <v>111</v>
      </c>
      <c r="G42" s="4">
        <v>1170138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>
      <c r="A43" s="2" t="s">
        <v>1625</v>
      </c>
      <c r="B43" s="2" t="s">
        <v>1706</v>
      </c>
      <c r="C43" s="2" t="s">
        <v>1707</v>
      </c>
      <c r="D43" s="2" t="s">
        <v>1705</v>
      </c>
      <c r="E43" s="2" t="s">
        <v>1708</v>
      </c>
      <c r="F43" s="2" t="s">
        <v>119</v>
      </c>
      <c r="G43" s="4">
        <v>1170272</v>
      </c>
      <c r="H43" s="4">
        <v>8330</v>
      </c>
      <c r="I43" s="4">
        <v>0</v>
      </c>
      <c r="J43" s="4">
        <v>4680</v>
      </c>
      <c r="K43" s="4">
        <f t="shared" si="0"/>
        <v>13010</v>
      </c>
    </row>
    <row r="44" spans="1:11">
      <c r="A44" s="2" t="s">
        <v>1625</v>
      </c>
      <c r="B44" s="2" t="s">
        <v>388</v>
      </c>
      <c r="C44" s="2" t="s">
        <v>1710</v>
      </c>
      <c r="D44" s="2" t="s">
        <v>1709</v>
      </c>
      <c r="E44" s="2" t="s">
        <v>869</v>
      </c>
      <c r="F44" s="2" t="s">
        <v>109</v>
      </c>
      <c r="G44" s="4">
        <v>1170289</v>
      </c>
      <c r="H44" s="4">
        <v>9644</v>
      </c>
      <c r="I44" s="4">
        <v>0</v>
      </c>
      <c r="J44" s="4">
        <v>0</v>
      </c>
      <c r="K44" s="4">
        <f t="shared" si="0"/>
        <v>9644</v>
      </c>
    </row>
    <row r="45" spans="1:11">
      <c r="A45" s="2" t="s">
        <v>1625</v>
      </c>
      <c r="B45" s="2" t="s">
        <v>1712</v>
      </c>
      <c r="C45" s="2" t="s">
        <v>933</v>
      </c>
      <c r="D45" s="2" t="s">
        <v>1711</v>
      </c>
      <c r="E45" s="2" t="s">
        <v>1713</v>
      </c>
      <c r="F45" s="2" t="s">
        <v>109</v>
      </c>
      <c r="G45" s="4">
        <v>1170328</v>
      </c>
      <c r="H45" s="4">
        <v>1773</v>
      </c>
      <c r="I45" s="4">
        <v>0</v>
      </c>
      <c r="J45" s="4">
        <v>0</v>
      </c>
      <c r="K45" s="4">
        <f t="shared" si="0"/>
        <v>1773</v>
      </c>
    </row>
    <row r="46" spans="1:11">
      <c r="A46" s="2" t="s">
        <v>1625</v>
      </c>
      <c r="B46" s="2" t="s">
        <v>1203</v>
      </c>
      <c r="C46" s="2" t="s">
        <v>166</v>
      </c>
      <c r="D46" s="2" t="s">
        <v>1716</v>
      </c>
      <c r="E46" s="2" t="s">
        <v>533</v>
      </c>
      <c r="F46" s="2" t="s">
        <v>112</v>
      </c>
      <c r="G46" s="4">
        <v>1170398</v>
      </c>
      <c r="H46" s="4">
        <v>6902</v>
      </c>
      <c r="I46" s="4">
        <v>300</v>
      </c>
      <c r="J46" s="4">
        <v>0</v>
      </c>
      <c r="K46" s="4">
        <f t="shared" si="0"/>
        <v>7202</v>
      </c>
    </row>
    <row r="47" spans="1:11">
      <c r="A47" s="2" t="s">
        <v>1625</v>
      </c>
      <c r="B47" s="2" t="s">
        <v>1714</v>
      </c>
      <c r="C47" s="2" t="s">
        <v>643</v>
      </c>
      <c r="D47" s="2" t="s">
        <v>12</v>
      </c>
      <c r="E47" s="2" t="s">
        <v>1715</v>
      </c>
      <c r="F47" s="2" t="s">
        <v>114</v>
      </c>
      <c r="G47" s="4">
        <v>1170385</v>
      </c>
      <c r="H47" s="4">
        <v>3720</v>
      </c>
      <c r="I47" s="4">
        <v>0</v>
      </c>
      <c r="J47" s="4">
        <v>0</v>
      </c>
      <c r="K47" s="4">
        <f t="shared" si="0"/>
        <v>3720</v>
      </c>
    </row>
    <row r="48" spans="1:11">
      <c r="A48" s="2" t="s">
        <v>1625</v>
      </c>
      <c r="B48" s="2" t="s">
        <v>1721</v>
      </c>
      <c r="C48" s="2" t="s">
        <v>487</v>
      </c>
      <c r="D48" s="2" t="s">
        <v>1720</v>
      </c>
      <c r="E48" s="2" t="s">
        <v>1483</v>
      </c>
      <c r="F48" s="2" t="s">
        <v>113</v>
      </c>
      <c r="G48" s="4">
        <v>1170590</v>
      </c>
      <c r="H48" s="4">
        <v>3960</v>
      </c>
      <c r="I48" s="4">
        <v>0</v>
      </c>
      <c r="J48" s="4">
        <v>0</v>
      </c>
      <c r="K48" s="4">
        <f t="shared" si="0"/>
        <v>3960</v>
      </c>
    </row>
    <row r="49" spans="1:11">
      <c r="A49" s="2" t="s">
        <v>1625</v>
      </c>
      <c r="B49" s="2" t="s">
        <v>528</v>
      </c>
      <c r="C49" s="2" t="s">
        <v>332</v>
      </c>
      <c r="D49" s="2" t="s">
        <v>217</v>
      </c>
      <c r="E49" s="2" t="s">
        <v>1722</v>
      </c>
      <c r="F49" s="2" t="s">
        <v>109</v>
      </c>
      <c r="G49" s="4">
        <v>1170642</v>
      </c>
      <c r="H49" s="4">
        <v>2782</v>
      </c>
      <c r="I49" s="4">
        <v>0</v>
      </c>
      <c r="J49" s="4">
        <v>0</v>
      </c>
      <c r="K49" s="4">
        <f t="shared" si="0"/>
        <v>2782</v>
      </c>
    </row>
    <row r="50" spans="1:11">
      <c r="A50" s="2" t="s">
        <v>1625</v>
      </c>
      <c r="B50" s="2" t="s">
        <v>85</v>
      </c>
      <c r="C50" s="2" t="s">
        <v>1723</v>
      </c>
      <c r="D50" s="2" t="s">
        <v>761</v>
      </c>
      <c r="E50" s="2" t="s">
        <v>1488</v>
      </c>
      <c r="F50" s="2" t="s">
        <v>109</v>
      </c>
      <c r="G50" s="4">
        <v>1170651</v>
      </c>
      <c r="H50" s="4">
        <v>5204</v>
      </c>
      <c r="I50" s="4">
        <v>1222</v>
      </c>
      <c r="J50" s="4">
        <v>17160</v>
      </c>
      <c r="K50" s="4">
        <f t="shared" si="0"/>
        <v>23586</v>
      </c>
    </row>
    <row r="51" spans="1:11">
      <c r="A51" s="2" t="s">
        <v>1625</v>
      </c>
      <c r="B51" s="2" t="s">
        <v>1718</v>
      </c>
      <c r="C51" s="2" t="s">
        <v>1719</v>
      </c>
      <c r="D51" s="2" t="s">
        <v>1717</v>
      </c>
      <c r="E51" s="2" t="s">
        <v>484</v>
      </c>
      <c r="F51" s="2" t="s">
        <v>116</v>
      </c>
      <c r="G51" s="4">
        <v>1170468</v>
      </c>
      <c r="H51" s="4">
        <v>3669</v>
      </c>
      <c r="I51" s="4">
        <v>150</v>
      </c>
      <c r="J51" s="4">
        <v>0</v>
      </c>
      <c r="K51" s="4">
        <f t="shared" si="0"/>
        <v>3819</v>
      </c>
    </row>
    <row r="52" spans="1:11">
      <c r="A52" s="2" t="s">
        <v>1625</v>
      </c>
      <c r="B52" s="2" t="s">
        <v>1733</v>
      </c>
      <c r="C52" s="2" t="s">
        <v>349</v>
      </c>
      <c r="D52" s="2" t="s">
        <v>1732</v>
      </c>
      <c r="E52" s="2" t="s">
        <v>292</v>
      </c>
      <c r="F52" s="2" t="s">
        <v>114</v>
      </c>
      <c r="G52" s="4">
        <v>1170981</v>
      </c>
      <c r="H52" s="4">
        <v>4920</v>
      </c>
      <c r="I52" s="4">
        <v>0</v>
      </c>
      <c r="J52" s="4">
        <v>0</v>
      </c>
      <c r="K52" s="4">
        <f t="shared" si="0"/>
        <v>4920</v>
      </c>
    </row>
    <row r="53" spans="1:11">
      <c r="A53" s="2" t="s">
        <v>1625</v>
      </c>
      <c r="B53" s="2" t="s">
        <v>1725</v>
      </c>
      <c r="C53" s="2" t="s">
        <v>1726</v>
      </c>
      <c r="D53" s="2" t="s">
        <v>1724</v>
      </c>
      <c r="E53" s="2" t="s">
        <v>1727</v>
      </c>
      <c r="F53" s="2" t="s">
        <v>111</v>
      </c>
      <c r="G53" s="4">
        <v>1170736</v>
      </c>
      <c r="H53" s="4">
        <v>3180</v>
      </c>
      <c r="I53" s="4">
        <v>0</v>
      </c>
      <c r="J53" s="4">
        <v>0</v>
      </c>
      <c r="K53" s="4">
        <f t="shared" si="0"/>
        <v>3180</v>
      </c>
    </row>
    <row r="54" spans="1:11">
      <c r="A54" s="2" t="s">
        <v>1625</v>
      </c>
      <c r="B54" s="2" t="s">
        <v>57</v>
      </c>
      <c r="C54" s="2" t="s">
        <v>1728</v>
      </c>
      <c r="D54" s="2" t="s">
        <v>26</v>
      </c>
      <c r="E54" s="2" t="s">
        <v>1729</v>
      </c>
      <c r="F54" s="2" t="s">
        <v>109</v>
      </c>
      <c r="G54" s="4">
        <v>1170923</v>
      </c>
      <c r="H54" s="4">
        <v>4396</v>
      </c>
      <c r="I54" s="4">
        <v>431</v>
      </c>
      <c r="J54" s="4">
        <v>0</v>
      </c>
      <c r="K54" s="4">
        <f t="shared" si="0"/>
        <v>4827</v>
      </c>
    </row>
    <row r="55" spans="1:11">
      <c r="A55" s="2" t="s">
        <v>1625</v>
      </c>
      <c r="B55" s="2" t="s">
        <v>78</v>
      </c>
      <c r="C55" s="2" t="s">
        <v>1730</v>
      </c>
      <c r="D55" s="2" t="s">
        <v>27</v>
      </c>
      <c r="E55" s="2" t="s">
        <v>1731</v>
      </c>
      <c r="F55" s="2" t="s">
        <v>109</v>
      </c>
      <c r="G55" s="4">
        <v>1170959</v>
      </c>
      <c r="H55" s="4">
        <v>5002</v>
      </c>
      <c r="I55" s="4">
        <v>431</v>
      </c>
      <c r="J55" s="4">
        <v>1560</v>
      </c>
      <c r="K55" s="4">
        <f t="shared" si="0"/>
        <v>6993</v>
      </c>
    </row>
    <row r="56" spans="1:11">
      <c r="A56" s="2" t="s">
        <v>1625</v>
      </c>
      <c r="B56" s="2" t="s">
        <v>1735</v>
      </c>
      <c r="C56" s="2" t="s">
        <v>177</v>
      </c>
      <c r="D56" s="2" t="s">
        <v>1734</v>
      </c>
      <c r="E56" s="2" t="s">
        <v>210</v>
      </c>
      <c r="F56" s="2" t="s">
        <v>119</v>
      </c>
      <c r="G56" s="4">
        <v>1171101</v>
      </c>
      <c r="H56" s="4">
        <v>4236</v>
      </c>
      <c r="I56" s="4">
        <v>300</v>
      </c>
      <c r="J56" s="4">
        <v>1560</v>
      </c>
      <c r="K56" s="4">
        <f t="shared" si="0"/>
        <v>6096</v>
      </c>
    </row>
    <row r="57" spans="1:11">
      <c r="A57" s="2" t="s">
        <v>1625</v>
      </c>
      <c r="B57" s="2" t="s">
        <v>1738</v>
      </c>
      <c r="C57" s="2" t="s">
        <v>1739</v>
      </c>
      <c r="D57" s="2" t="s">
        <v>1737</v>
      </c>
      <c r="E57" s="2" t="s">
        <v>1740</v>
      </c>
      <c r="F57" s="2" t="s">
        <v>109</v>
      </c>
      <c r="G57" s="4">
        <v>1171222</v>
      </c>
      <c r="H57" s="4">
        <v>13227</v>
      </c>
      <c r="I57" s="4">
        <v>300</v>
      </c>
      <c r="J57" s="4">
        <v>0</v>
      </c>
      <c r="K57" s="4">
        <f t="shared" si="0"/>
        <v>13527</v>
      </c>
    </row>
    <row r="58" spans="1:11">
      <c r="A58" s="2" t="s">
        <v>1625</v>
      </c>
      <c r="B58" s="2" t="s">
        <v>522</v>
      </c>
      <c r="C58" s="2" t="s">
        <v>1736</v>
      </c>
      <c r="D58" s="2" t="s">
        <v>524</v>
      </c>
      <c r="E58" s="2" t="s">
        <v>266</v>
      </c>
      <c r="F58" s="2" t="s">
        <v>109</v>
      </c>
      <c r="G58" s="4">
        <v>1171200</v>
      </c>
      <c r="H58" s="4">
        <v>7424</v>
      </c>
      <c r="I58" s="4">
        <v>0</v>
      </c>
      <c r="J58" s="4">
        <v>1560</v>
      </c>
      <c r="K58" s="4">
        <f t="shared" si="0"/>
        <v>8984</v>
      </c>
    </row>
    <row r="59" spans="1:11">
      <c r="A59" s="2" t="s">
        <v>1625</v>
      </c>
      <c r="B59" s="2" t="s">
        <v>1738</v>
      </c>
      <c r="C59" s="2" t="s">
        <v>1741</v>
      </c>
      <c r="D59" s="2" t="s">
        <v>1740</v>
      </c>
      <c r="E59" s="2" t="s">
        <v>1737</v>
      </c>
      <c r="F59" s="2" t="s">
        <v>109</v>
      </c>
      <c r="G59" s="4">
        <v>1171223</v>
      </c>
      <c r="H59" s="4">
        <v>13227</v>
      </c>
      <c r="I59" s="4">
        <v>300</v>
      </c>
      <c r="J59" s="4">
        <v>0</v>
      </c>
      <c r="K59" s="4">
        <f t="shared" si="0"/>
        <v>13527</v>
      </c>
    </row>
    <row r="60" spans="1:11">
      <c r="A60" s="2" t="s">
        <v>1625</v>
      </c>
      <c r="B60" s="2" t="s">
        <v>1743</v>
      </c>
      <c r="C60" s="2" t="s">
        <v>1744</v>
      </c>
      <c r="D60" s="2" t="s">
        <v>1742</v>
      </c>
      <c r="E60" s="2" t="s">
        <v>1745</v>
      </c>
      <c r="F60" s="2" t="s">
        <v>109</v>
      </c>
      <c r="G60" s="4">
        <v>1171366</v>
      </c>
      <c r="H60" s="4">
        <v>4598</v>
      </c>
      <c r="I60" s="4">
        <v>431</v>
      </c>
      <c r="J60" s="4">
        <v>0</v>
      </c>
      <c r="K60" s="4">
        <f t="shared" si="0"/>
        <v>5029</v>
      </c>
    </row>
    <row r="61" spans="1:11">
      <c r="A61" s="2" t="s">
        <v>1625</v>
      </c>
      <c r="B61" s="2" t="s">
        <v>1746</v>
      </c>
      <c r="C61" s="2" t="s">
        <v>1747</v>
      </c>
      <c r="D61" s="2" t="s">
        <v>53</v>
      </c>
      <c r="E61" s="2" t="s">
        <v>1748</v>
      </c>
      <c r="F61" s="2" t="s">
        <v>109</v>
      </c>
      <c r="G61" s="4">
        <v>1171388</v>
      </c>
      <c r="H61" s="4">
        <v>9240</v>
      </c>
      <c r="I61" s="4">
        <v>150</v>
      </c>
      <c r="J61" s="4">
        <v>1053</v>
      </c>
      <c r="K61" s="4">
        <f t="shared" si="0"/>
        <v>10443</v>
      </c>
    </row>
    <row r="62" spans="1:11">
      <c r="A62" s="2" t="s">
        <v>1625</v>
      </c>
      <c r="B62" s="2" t="s">
        <v>1750</v>
      </c>
      <c r="C62" s="2" t="s">
        <v>1751</v>
      </c>
      <c r="D62" s="2" t="s">
        <v>1749</v>
      </c>
      <c r="E62" s="2" t="s">
        <v>217</v>
      </c>
      <c r="F62" s="2" t="s">
        <v>109</v>
      </c>
      <c r="G62" s="4">
        <v>1171428</v>
      </c>
      <c r="H62" s="4">
        <v>4000</v>
      </c>
      <c r="I62" s="4">
        <v>0</v>
      </c>
      <c r="J62" s="4">
        <v>0</v>
      </c>
      <c r="K62" s="4">
        <f t="shared" si="0"/>
        <v>4000</v>
      </c>
    </row>
    <row r="63" spans="1:11" ht="56.25" customHeight="1">
      <c r="G63" s="5" t="s">
        <v>3467</v>
      </c>
      <c r="H63" s="5">
        <f>SUM(H3:H62)</f>
        <v>403703</v>
      </c>
      <c r="I63" s="5">
        <f>SUM(I3:I62)</f>
        <v>16848</v>
      </c>
      <c r="J63" s="5">
        <f>SUM(J3:J62)</f>
        <v>49413</v>
      </c>
      <c r="K63" s="5">
        <f>SUM(K3:K62)</f>
        <v>469964</v>
      </c>
    </row>
    <row r="64" spans="1:11">
      <c r="H64" t="str">
        <f>H2</f>
        <v>Reloj</v>
      </c>
      <c r="I64" t="str">
        <f t="shared" ref="I64:K64" si="1">I2</f>
        <v>Peaje</v>
      </c>
      <c r="J64" t="str">
        <f t="shared" si="1"/>
        <v>Equipaje</v>
      </c>
      <c r="K64" t="str">
        <f t="shared" si="1"/>
        <v>Monto Total</v>
      </c>
    </row>
    <row r="66" spans="1:6">
      <c r="E66" s="6" t="s">
        <v>3468</v>
      </c>
      <c r="F66" s="7">
        <f>H63+J63</f>
        <v>453116</v>
      </c>
    </row>
    <row r="67" spans="1:6">
      <c r="E67" s="8" t="s">
        <v>3469</v>
      </c>
      <c r="F67" s="7">
        <f>F66*0.25</f>
        <v>113279</v>
      </c>
    </row>
    <row r="68" spans="1:6">
      <c r="E68" s="8" t="s">
        <v>3470</v>
      </c>
      <c r="F68" s="7">
        <f>I63</f>
        <v>16848</v>
      </c>
    </row>
    <row r="69" spans="1:6">
      <c r="E69" s="8" t="s">
        <v>3471</v>
      </c>
      <c r="F69" s="7">
        <v>0</v>
      </c>
    </row>
    <row r="70" spans="1:6">
      <c r="E70" s="27"/>
      <c r="F70" s="28"/>
    </row>
    <row r="72" spans="1:6" ht="15.75">
      <c r="A72" s="39" t="str">
        <f>A1</f>
        <v>MOVIL 3050 CARRIZO ROLANDO LUIS</v>
      </c>
      <c r="B72" s="40"/>
      <c r="C72" s="40"/>
      <c r="D72" s="40"/>
      <c r="E72" s="40"/>
      <c r="F72" s="41"/>
    </row>
    <row r="73" spans="1:6" ht="16.5" thickBot="1">
      <c r="A73" s="42" t="s">
        <v>3493</v>
      </c>
      <c r="B73" s="43"/>
      <c r="C73" s="43"/>
      <c r="D73" s="43"/>
      <c r="E73" s="43"/>
      <c r="F73" s="44"/>
    </row>
    <row r="74" spans="1:6" ht="16.5" thickBot="1">
      <c r="A74" s="45" t="s">
        <v>3477</v>
      </c>
      <c r="B74" s="46"/>
      <c r="C74" s="9"/>
      <c r="D74" s="37">
        <f>H63</f>
        <v>403703</v>
      </c>
      <c r="E74" s="38"/>
      <c r="F74" s="10"/>
    </row>
    <row r="75" spans="1:6" ht="16.5" thickBot="1">
      <c r="A75" s="35" t="s">
        <v>3478</v>
      </c>
      <c r="B75" s="36"/>
      <c r="C75" s="11"/>
      <c r="D75" s="37">
        <f>J63</f>
        <v>49413</v>
      </c>
      <c r="E75" s="38"/>
      <c r="F75" s="12">
        <f>D74+D75</f>
        <v>453116</v>
      </c>
    </row>
    <row r="76" spans="1:6" ht="16.5" thickBot="1">
      <c r="A76" s="45" t="s">
        <v>3479</v>
      </c>
      <c r="B76" s="46"/>
      <c r="C76" s="11"/>
      <c r="D76" s="47">
        <f>F75*0.25</f>
        <v>113279</v>
      </c>
      <c r="E76" s="48"/>
      <c r="F76" s="13"/>
    </row>
    <row r="77" spans="1:6" ht="16.5" thickBot="1">
      <c r="A77" s="35"/>
      <c r="B77" s="36"/>
      <c r="C77" s="11"/>
      <c r="D77" s="37"/>
      <c r="E77" s="38"/>
      <c r="F77" s="14">
        <f>F75-D76</f>
        <v>339837</v>
      </c>
    </row>
    <row r="78" spans="1:6" ht="16.5" thickBot="1">
      <c r="A78" s="45" t="s">
        <v>3480</v>
      </c>
      <c r="B78" s="46"/>
      <c r="C78" s="11"/>
      <c r="D78" s="37">
        <f>I63</f>
        <v>16848</v>
      </c>
      <c r="E78" s="38"/>
      <c r="F78" s="13"/>
    </row>
    <row r="79" spans="1:6" ht="16.5" thickBot="1">
      <c r="A79" s="35"/>
      <c r="B79" s="36"/>
      <c r="C79" s="11"/>
      <c r="D79" s="37"/>
      <c r="E79" s="38"/>
      <c r="F79" s="14">
        <f>+F77+D78</f>
        <v>356685</v>
      </c>
    </row>
    <row r="80" spans="1:6" ht="16.5" thickBot="1">
      <c r="A80" s="45" t="s">
        <v>3481</v>
      </c>
      <c r="B80" s="46"/>
      <c r="C80" s="15"/>
      <c r="D80" s="54">
        <v>0</v>
      </c>
      <c r="E80" s="61"/>
      <c r="F80" s="13"/>
    </row>
    <row r="81" spans="1:6" ht="16.5" thickBot="1">
      <c r="A81" s="35"/>
      <c r="B81" s="36"/>
      <c r="C81" s="16"/>
      <c r="D81" s="54"/>
      <c r="E81" s="61"/>
      <c r="F81" s="14">
        <f>F79-D80-D81</f>
        <v>356685</v>
      </c>
    </row>
    <row r="82" spans="1:6" ht="16.5" thickBot="1">
      <c r="A82" s="45" t="s">
        <v>3482</v>
      </c>
      <c r="B82" s="46"/>
      <c r="C82" s="15"/>
      <c r="D82" s="54">
        <v>0</v>
      </c>
      <c r="E82" s="61"/>
      <c r="F82" s="17"/>
    </row>
    <row r="83" spans="1:6" ht="16.5" thickBot="1">
      <c r="A83" s="35" t="s">
        <v>3483</v>
      </c>
      <c r="B83" s="36"/>
      <c r="C83" s="16"/>
      <c r="D83" s="54"/>
      <c r="E83" s="61"/>
      <c r="F83" s="14">
        <f>F81-D82-D83</f>
        <v>356685</v>
      </c>
    </row>
    <row r="84" spans="1:6" ht="16.5" thickBot="1">
      <c r="A84" s="45" t="s">
        <v>3484</v>
      </c>
      <c r="B84" s="46"/>
      <c r="C84" s="15"/>
      <c r="D84" s="54">
        <v>8800</v>
      </c>
      <c r="E84" s="61"/>
      <c r="F84" s="17"/>
    </row>
    <row r="85" spans="1:6" ht="16.5" thickBot="1">
      <c r="A85" s="55" t="s">
        <v>3485</v>
      </c>
      <c r="B85" s="56"/>
      <c r="C85" s="18"/>
      <c r="D85" s="58">
        <v>0</v>
      </c>
      <c r="E85" s="62"/>
      <c r="F85" s="19">
        <f>F83-D84</f>
        <v>347885</v>
      </c>
    </row>
  </sheetData>
  <mergeCells count="27">
    <mergeCell ref="A85:B85"/>
    <mergeCell ref="D85:E85"/>
    <mergeCell ref="A82:B82"/>
    <mergeCell ref="D82:E82"/>
    <mergeCell ref="A83:B83"/>
    <mergeCell ref="D83:E83"/>
    <mergeCell ref="A84:B84"/>
    <mergeCell ref="D84:E84"/>
    <mergeCell ref="A79:B79"/>
    <mergeCell ref="D79:E79"/>
    <mergeCell ref="A80:B80"/>
    <mergeCell ref="D80:E80"/>
    <mergeCell ref="A81:B81"/>
    <mergeCell ref="D81:E81"/>
    <mergeCell ref="A76:B76"/>
    <mergeCell ref="D76:E76"/>
    <mergeCell ref="A77:B77"/>
    <mergeCell ref="D77:E77"/>
    <mergeCell ref="A78:B78"/>
    <mergeCell ref="D78:E78"/>
    <mergeCell ref="A75:B75"/>
    <mergeCell ref="D75:E75"/>
    <mergeCell ref="A1:C1"/>
    <mergeCell ref="A72:F72"/>
    <mergeCell ref="A73:F73"/>
    <mergeCell ref="A74:B74"/>
    <mergeCell ref="D74:E7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A1:K95"/>
  <sheetViews>
    <sheetView topLeftCell="A64" workbookViewId="0">
      <selection activeCell="A64" sqref="A1:XFD1048576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85546875" customWidth="1"/>
    <col min="9" max="9" width="11.140625" customWidth="1"/>
    <col min="11" max="11" width="11.28515625" customWidth="1"/>
  </cols>
  <sheetData>
    <row r="1" spans="1:11" ht="57.75" customHeight="1">
      <c r="A1" s="33" t="s">
        <v>3495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1753</v>
      </c>
      <c r="B3" s="2" t="s">
        <v>1752</v>
      </c>
      <c r="C3" s="2" t="s">
        <v>1754</v>
      </c>
      <c r="D3" s="2" t="s">
        <v>28</v>
      </c>
      <c r="E3" s="2" t="s">
        <v>1755</v>
      </c>
      <c r="F3" s="2" t="s">
        <v>113</v>
      </c>
      <c r="G3" s="4">
        <v>1166559</v>
      </c>
      <c r="H3" s="4">
        <v>3180</v>
      </c>
      <c r="I3" s="4">
        <v>0</v>
      </c>
      <c r="J3" s="4">
        <v>0</v>
      </c>
      <c r="K3" s="4">
        <f>H3+I3+J3</f>
        <v>3180</v>
      </c>
    </row>
    <row r="4" spans="1:11">
      <c r="A4" s="2" t="s">
        <v>1753</v>
      </c>
      <c r="B4" s="2" t="s">
        <v>97</v>
      </c>
      <c r="C4" s="2" t="s">
        <v>1760</v>
      </c>
      <c r="D4" s="2" t="s">
        <v>51</v>
      </c>
      <c r="E4" s="2" t="s">
        <v>635</v>
      </c>
      <c r="F4" s="2" t="s">
        <v>109</v>
      </c>
      <c r="G4" s="4">
        <v>1167939</v>
      </c>
      <c r="H4" s="4">
        <v>2580</v>
      </c>
      <c r="I4" s="4">
        <v>0</v>
      </c>
      <c r="J4" s="4">
        <v>0</v>
      </c>
      <c r="K4" s="4">
        <f t="shared" ref="K4:K67" si="0">H4+I4+J4</f>
        <v>2580</v>
      </c>
    </row>
    <row r="5" spans="1:11">
      <c r="A5" s="2" t="s">
        <v>1753</v>
      </c>
      <c r="B5" s="2" t="s">
        <v>1404</v>
      </c>
      <c r="C5" s="2" t="s">
        <v>1273</v>
      </c>
      <c r="D5" s="2" t="s">
        <v>1405</v>
      </c>
      <c r="E5" s="2" t="s">
        <v>12</v>
      </c>
      <c r="F5" s="2" t="s">
        <v>114</v>
      </c>
      <c r="G5" s="4">
        <v>1167979</v>
      </c>
      <c r="H5" s="4">
        <v>4904</v>
      </c>
      <c r="I5" s="4">
        <v>0</v>
      </c>
      <c r="J5" s="4">
        <v>0</v>
      </c>
      <c r="K5" s="4">
        <f t="shared" si="0"/>
        <v>4904</v>
      </c>
    </row>
    <row r="6" spans="1:11">
      <c r="A6" s="2" t="s">
        <v>1753</v>
      </c>
      <c r="B6" s="2" t="s">
        <v>1757</v>
      </c>
      <c r="C6" s="2" t="s">
        <v>1758</v>
      </c>
      <c r="D6" s="2" t="s">
        <v>1053</v>
      </c>
      <c r="E6" s="2" t="s">
        <v>1759</v>
      </c>
      <c r="F6" s="2" t="s">
        <v>109</v>
      </c>
      <c r="G6" s="4">
        <v>1167744</v>
      </c>
      <c r="H6" s="4">
        <v>560</v>
      </c>
      <c r="I6" s="4">
        <v>0</v>
      </c>
      <c r="J6" s="4">
        <v>1053</v>
      </c>
      <c r="K6" s="4">
        <f t="shared" si="0"/>
        <v>1613</v>
      </c>
    </row>
    <row r="7" spans="1:11">
      <c r="A7" s="2" t="s">
        <v>1753</v>
      </c>
      <c r="B7" s="2" t="s">
        <v>1764</v>
      </c>
      <c r="C7" s="2" t="s">
        <v>1766</v>
      </c>
      <c r="D7" s="2" t="s">
        <v>1763</v>
      </c>
      <c r="E7" s="2" t="s">
        <v>1767</v>
      </c>
      <c r="F7" s="2" t="s">
        <v>1765</v>
      </c>
      <c r="G7" s="4">
        <v>1168064</v>
      </c>
      <c r="H7" s="4">
        <v>15470</v>
      </c>
      <c r="I7" s="4">
        <v>1422</v>
      </c>
      <c r="J7" s="4">
        <v>4680</v>
      </c>
      <c r="K7" s="4">
        <f t="shared" si="0"/>
        <v>21572</v>
      </c>
    </row>
    <row r="8" spans="1:11">
      <c r="A8" s="2" t="s">
        <v>1753</v>
      </c>
      <c r="B8" s="2" t="s">
        <v>1769</v>
      </c>
      <c r="C8" s="2" t="s">
        <v>1770</v>
      </c>
      <c r="D8" s="2" t="s">
        <v>1768</v>
      </c>
      <c r="E8" s="2" t="s">
        <v>33</v>
      </c>
      <c r="F8" s="2" t="s">
        <v>109</v>
      </c>
      <c r="G8" s="4">
        <v>1168114</v>
      </c>
      <c r="H8" s="4">
        <v>560</v>
      </c>
      <c r="I8" s="4">
        <v>0</v>
      </c>
      <c r="J8" s="4">
        <v>0</v>
      </c>
      <c r="K8" s="4">
        <f t="shared" si="0"/>
        <v>560</v>
      </c>
    </row>
    <row r="9" spans="1:11">
      <c r="A9" s="2" t="s">
        <v>1753</v>
      </c>
      <c r="B9" s="2" t="s">
        <v>1761</v>
      </c>
      <c r="C9" s="2" t="s">
        <v>844</v>
      </c>
      <c r="D9" s="2" t="s">
        <v>1565</v>
      </c>
      <c r="E9" s="2" t="s">
        <v>1762</v>
      </c>
      <c r="F9" s="2" t="s">
        <v>114</v>
      </c>
      <c r="G9" s="4">
        <v>1167994</v>
      </c>
      <c r="H9" s="4">
        <v>4920</v>
      </c>
      <c r="I9" s="4">
        <v>0</v>
      </c>
      <c r="J9" s="4">
        <v>0</v>
      </c>
      <c r="K9" s="4">
        <f t="shared" si="0"/>
        <v>4920</v>
      </c>
    </row>
    <row r="10" spans="1:11">
      <c r="A10" s="2" t="s">
        <v>1753</v>
      </c>
      <c r="B10" s="2" t="s">
        <v>1780</v>
      </c>
      <c r="C10" s="2" t="s">
        <v>1781</v>
      </c>
      <c r="D10" s="2" t="s">
        <v>1779</v>
      </c>
      <c r="E10" s="2" t="s">
        <v>1782</v>
      </c>
      <c r="F10" s="3" t="s">
        <v>108</v>
      </c>
      <c r="G10" s="4">
        <v>1168482</v>
      </c>
      <c r="H10" s="4">
        <v>8789</v>
      </c>
      <c r="I10" s="4">
        <v>0</v>
      </c>
      <c r="J10" s="4">
        <v>0</v>
      </c>
      <c r="K10" s="4">
        <f t="shared" si="0"/>
        <v>8789</v>
      </c>
    </row>
    <row r="11" spans="1:11">
      <c r="A11" s="2" t="s">
        <v>1753</v>
      </c>
      <c r="B11" s="2" t="s">
        <v>1784</v>
      </c>
      <c r="C11" s="2" t="s">
        <v>1785</v>
      </c>
      <c r="D11" s="2" t="s">
        <v>1783</v>
      </c>
      <c r="E11" s="2" t="s">
        <v>1786</v>
      </c>
      <c r="F11" s="2" t="s">
        <v>115</v>
      </c>
      <c r="G11" s="4">
        <v>1168552</v>
      </c>
      <c r="H11" s="4">
        <v>10920</v>
      </c>
      <c r="I11" s="4">
        <v>1200</v>
      </c>
      <c r="J11" s="4">
        <v>3120</v>
      </c>
      <c r="K11" s="4">
        <f t="shared" si="0"/>
        <v>15240</v>
      </c>
    </row>
    <row r="12" spans="1:11">
      <c r="A12" s="2" t="s">
        <v>1753</v>
      </c>
      <c r="B12" s="2" t="s">
        <v>842</v>
      </c>
      <c r="C12" s="2" t="s">
        <v>1756</v>
      </c>
      <c r="D12" s="2" t="s">
        <v>591</v>
      </c>
      <c r="E12" s="2" t="s">
        <v>594</v>
      </c>
      <c r="F12" s="2" t="s">
        <v>121</v>
      </c>
      <c r="G12" s="4">
        <v>1167524</v>
      </c>
      <c r="H12" s="4">
        <v>7140</v>
      </c>
      <c r="I12" s="4">
        <v>731</v>
      </c>
      <c r="J12" s="4">
        <v>0</v>
      </c>
      <c r="K12" s="4">
        <f t="shared" si="0"/>
        <v>7871</v>
      </c>
    </row>
    <row r="13" spans="1:11">
      <c r="A13" s="2" t="s">
        <v>1753</v>
      </c>
      <c r="B13" s="2" t="s">
        <v>504</v>
      </c>
      <c r="C13" s="2" t="s">
        <v>1000</v>
      </c>
      <c r="D13" s="2" t="s">
        <v>1789</v>
      </c>
      <c r="E13" s="2" t="s">
        <v>377</v>
      </c>
      <c r="F13" s="2" t="s">
        <v>119</v>
      </c>
      <c r="G13" s="4">
        <v>1168620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>
      <c r="A14" s="2" t="s">
        <v>1753</v>
      </c>
      <c r="B14" s="2" t="s">
        <v>1292</v>
      </c>
      <c r="C14" s="2" t="s">
        <v>134</v>
      </c>
      <c r="D14" s="2" t="s">
        <v>1776</v>
      </c>
      <c r="E14" s="2" t="s">
        <v>8</v>
      </c>
      <c r="F14" s="2" t="s">
        <v>113</v>
      </c>
      <c r="G14" s="4">
        <v>1168302</v>
      </c>
      <c r="H14" s="4">
        <v>4770</v>
      </c>
      <c r="I14" s="4">
        <v>0</v>
      </c>
      <c r="J14" s="4">
        <v>0</v>
      </c>
      <c r="K14" s="4">
        <f t="shared" si="0"/>
        <v>4770</v>
      </c>
    </row>
    <row r="15" spans="1:11">
      <c r="A15" s="2" t="s">
        <v>1753</v>
      </c>
      <c r="B15" s="2" t="s">
        <v>1788</v>
      </c>
      <c r="C15" s="2" t="s">
        <v>134</v>
      </c>
      <c r="D15" s="2" t="s">
        <v>1787</v>
      </c>
      <c r="E15" s="2" t="s">
        <v>8</v>
      </c>
      <c r="F15" s="2" t="s">
        <v>113</v>
      </c>
      <c r="G15" s="4">
        <v>1168565</v>
      </c>
      <c r="H15" s="4">
        <v>6426</v>
      </c>
      <c r="I15" s="4">
        <v>300</v>
      </c>
      <c r="J15" s="4">
        <v>0</v>
      </c>
      <c r="K15" s="4">
        <f t="shared" si="0"/>
        <v>6726</v>
      </c>
    </row>
    <row r="16" spans="1:11">
      <c r="A16" s="2" t="s">
        <v>1753</v>
      </c>
      <c r="B16" s="2" t="s">
        <v>545</v>
      </c>
      <c r="C16" s="2" t="s">
        <v>133</v>
      </c>
      <c r="D16" s="2" t="s">
        <v>8</v>
      </c>
      <c r="E16" s="2" t="s">
        <v>1633</v>
      </c>
      <c r="F16" s="2" t="s">
        <v>113</v>
      </c>
      <c r="G16" s="4">
        <v>1168192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>
      <c r="A17" s="2" t="s">
        <v>1753</v>
      </c>
      <c r="B17" s="2" t="s">
        <v>850</v>
      </c>
      <c r="C17" s="2" t="s">
        <v>133</v>
      </c>
      <c r="D17" s="2" t="s">
        <v>8</v>
      </c>
      <c r="E17" s="2" t="s">
        <v>849</v>
      </c>
      <c r="F17" s="2" t="s">
        <v>113</v>
      </c>
      <c r="G17" s="4">
        <v>1168271</v>
      </c>
      <c r="H17" s="4">
        <v>3180</v>
      </c>
      <c r="I17" s="4">
        <v>0</v>
      </c>
      <c r="J17" s="4">
        <v>0</v>
      </c>
      <c r="K17" s="4">
        <f t="shared" si="0"/>
        <v>3180</v>
      </c>
    </row>
    <row r="18" spans="1:11">
      <c r="A18" s="2" t="s">
        <v>1753</v>
      </c>
      <c r="B18" s="2" t="s">
        <v>1791</v>
      </c>
      <c r="C18" s="2" t="s">
        <v>1792</v>
      </c>
      <c r="D18" s="2" t="s">
        <v>1790</v>
      </c>
      <c r="E18" s="2" t="s">
        <v>1793</v>
      </c>
      <c r="F18" s="3" t="s">
        <v>108</v>
      </c>
      <c r="G18" s="4">
        <v>1168688</v>
      </c>
      <c r="H18" s="4">
        <v>5000</v>
      </c>
      <c r="I18" s="4">
        <v>0</v>
      </c>
      <c r="J18" s="4">
        <v>0</v>
      </c>
      <c r="K18" s="4">
        <f t="shared" si="0"/>
        <v>5000</v>
      </c>
    </row>
    <row r="19" spans="1:11">
      <c r="A19" s="2" t="s">
        <v>1753</v>
      </c>
      <c r="B19" s="2" t="s">
        <v>1292</v>
      </c>
      <c r="C19" s="2" t="s">
        <v>247</v>
      </c>
      <c r="D19" s="2" t="s">
        <v>8</v>
      </c>
      <c r="E19" s="2" t="s">
        <v>1776</v>
      </c>
      <c r="F19" s="2" t="s">
        <v>113</v>
      </c>
      <c r="G19" s="4">
        <v>1168303</v>
      </c>
      <c r="H19" s="4">
        <v>4770</v>
      </c>
      <c r="I19" s="4">
        <v>300</v>
      </c>
      <c r="J19" s="4">
        <v>0</v>
      </c>
      <c r="K19" s="4">
        <f t="shared" si="0"/>
        <v>5070</v>
      </c>
    </row>
    <row r="20" spans="1:11">
      <c r="A20" s="2" t="s">
        <v>1753</v>
      </c>
      <c r="B20" s="2" t="s">
        <v>1788</v>
      </c>
      <c r="C20" s="2" t="s">
        <v>247</v>
      </c>
      <c r="D20" s="2" t="s">
        <v>8</v>
      </c>
      <c r="E20" s="2" t="s">
        <v>1787</v>
      </c>
      <c r="F20" s="2" t="s">
        <v>113</v>
      </c>
      <c r="G20" s="4">
        <v>1168566</v>
      </c>
      <c r="H20" s="4">
        <v>5950</v>
      </c>
      <c r="I20" s="4">
        <v>0</v>
      </c>
      <c r="J20" s="4">
        <v>0</v>
      </c>
      <c r="K20" s="4">
        <f t="shared" si="0"/>
        <v>5950</v>
      </c>
    </row>
    <row r="21" spans="1:11">
      <c r="A21" s="2" t="s">
        <v>1753</v>
      </c>
      <c r="B21" s="2" t="s">
        <v>1772</v>
      </c>
      <c r="C21" s="2" t="s">
        <v>988</v>
      </c>
      <c r="D21" s="2" t="s">
        <v>1771</v>
      </c>
      <c r="E21" s="2" t="s">
        <v>8</v>
      </c>
      <c r="F21" s="2" t="s">
        <v>113</v>
      </c>
      <c r="G21" s="4">
        <v>1168202</v>
      </c>
      <c r="H21" s="4">
        <v>5950</v>
      </c>
      <c r="I21" s="4">
        <v>300</v>
      </c>
      <c r="J21" s="4">
        <v>0</v>
      </c>
      <c r="K21" s="4">
        <f t="shared" si="0"/>
        <v>6250</v>
      </c>
    </row>
    <row r="22" spans="1:11">
      <c r="A22" s="2" t="s">
        <v>1753</v>
      </c>
      <c r="B22" s="2" t="s">
        <v>1652</v>
      </c>
      <c r="C22" s="2" t="s">
        <v>1795</v>
      </c>
      <c r="D22" s="2" t="s">
        <v>1794</v>
      </c>
      <c r="E22" s="2" t="s">
        <v>1796</v>
      </c>
      <c r="F22" s="2" t="s">
        <v>119</v>
      </c>
      <c r="G22" s="4">
        <v>1168739</v>
      </c>
      <c r="H22" s="4">
        <v>5712</v>
      </c>
      <c r="I22" s="4">
        <v>150</v>
      </c>
      <c r="J22" s="4">
        <v>0</v>
      </c>
      <c r="K22" s="4">
        <f t="shared" si="0"/>
        <v>5862</v>
      </c>
    </row>
    <row r="23" spans="1:11">
      <c r="A23" s="2" t="s">
        <v>1753</v>
      </c>
      <c r="B23" s="2" t="s">
        <v>1774</v>
      </c>
      <c r="C23" s="2" t="s">
        <v>1775</v>
      </c>
      <c r="D23" s="2" t="s">
        <v>1773</v>
      </c>
      <c r="E23" s="2" t="s">
        <v>8</v>
      </c>
      <c r="F23" s="2" t="s">
        <v>113</v>
      </c>
      <c r="G23" s="4">
        <v>1168237</v>
      </c>
      <c r="H23" s="4">
        <v>3960</v>
      </c>
      <c r="I23" s="4">
        <v>0</v>
      </c>
      <c r="J23" s="4">
        <v>0</v>
      </c>
      <c r="K23" s="4">
        <f t="shared" si="0"/>
        <v>3960</v>
      </c>
    </row>
    <row r="24" spans="1:11">
      <c r="A24" s="2" t="s">
        <v>1753</v>
      </c>
      <c r="B24" s="2" t="s">
        <v>768</v>
      </c>
      <c r="C24" s="2" t="s">
        <v>995</v>
      </c>
      <c r="D24" s="2" t="s">
        <v>767</v>
      </c>
      <c r="E24" s="2" t="s">
        <v>8</v>
      </c>
      <c r="F24" s="2" t="s">
        <v>113</v>
      </c>
      <c r="G24" s="4">
        <v>1168546</v>
      </c>
      <c r="H24" s="4">
        <v>9044</v>
      </c>
      <c r="I24" s="4">
        <v>1361</v>
      </c>
      <c r="J24" s="4">
        <v>0</v>
      </c>
      <c r="K24" s="4">
        <f t="shared" si="0"/>
        <v>10405</v>
      </c>
    </row>
    <row r="25" spans="1:11">
      <c r="A25" s="2" t="s">
        <v>1753</v>
      </c>
      <c r="B25" s="2" t="s">
        <v>772</v>
      </c>
      <c r="C25" s="2" t="s">
        <v>995</v>
      </c>
      <c r="D25" s="2" t="s">
        <v>1536</v>
      </c>
      <c r="E25" s="2" t="s">
        <v>8</v>
      </c>
      <c r="F25" s="2" t="s">
        <v>113</v>
      </c>
      <c r="G25" s="4">
        <v>1168548</v>
      </c>
      <c r="H25" s="4">
        <v>9044</v>
      </c>
      <c r="I25" s="4">
        <v>1181</v>
      </c>
      <c r="J25" s="4">
        <v>0</v>
      </c>
      <c r="K25" s="4">
        <f t="shared" si="0"/>
        <v>10225</v>
      </c>
    </row>
    <row r="26" spans="1:11">
      <c r="A26" s="2" t="s">
        <v>1753</v>
      </c>
      <c r="B26" s="2" t="s">
        <v>1772</v>
      </c>
      <c r="C26" s="2" t="s">
        <v>131</v>
      </c>
      <c r="D26" s="2" t="s">
        <v>8</v>
      </c>
      <c r="E26" s="2" t="s">
        <v>1771</v>
      </c>
      <c r="F26" s="2" t="s">
        <v>113</v>
      </c>
      <c r="G26" s="4">
        <v>1168203</v>
      </c>
      <c r="H26" s="4">
        <v>6188</v>
      </c>
      <c r="I26" s="4">
        <v>300</v>
      </c>
      <c r="J26" s="4">
        <v>0</v>
      </c>
      <c r="K26" s="4">
        <f t="shared" si="0"/>
        <v>6488</v>
      </c>
    </row>
    <row r="27" spans="1:11">
      <c r="A27" s="2" t="s">
        <v>1753</v>
      </c>
      <c r="B27" s="2" t="s">
        <v>768</v>
      </c>
      <c r="C27" s="2" t="s">
        <v>1011</v>
      </c>
      <c r="D27" s="2" t="s">
        <v>8</v>
      </c>
      <c r="E27" s="2" t="s">
        <v>767</v>
      </c>
      <c r="F27" s="2" t="s">
        <v>113</v>
      </c>
      <c r="G27" s="4">
        <v>1168547</v>
      </c>
      <c r="H27" s="4">
        <v>8806</v>
      </c>
      <c r="I27" s="4">
        <v>1301</v>
      </c>
      <c r="J27" s="4">
        <v>0</v>
      </c>
      <c r="K27" s="4">
        <f t="shared" si="0"/>
        <v>10107</v>
      </c>
    </row>
    <row r="28" spans="1:11">
      <c r="A28" s="2" t="s">
        <v>1753</v>
      </c>
      <c r="B28" s="2" t="s">
        <v>772</v>
      </c>
      <c r="C28" s="2" t="s">
        <v>1011</v>
      </c>
      <c r="D28" s="2" t="s">
        <v>8</v>
      </c>
      <c r="E28" s="2" t="s">
        <v>1536</v>
      </c>
      <c r="F28" s="2" t="s">
        <v>113</v>
      </c>
      <c r="G28" s="4">
        <v>1168549</v>
      </c>
      <c r="H28" s="4">
        <v>9282</v>
      </c>
      <c r="I28" s="4">
        <v>1181</v>
      </c>
      <c r="J28" s="4">
        <v>0</v>
      </c>
      <c r="K28" s="4">
        <f t="shared" si="0"/>
        <v>10463</v>
      </c>
    </row>
    <row r="29" spans="1:11">
      <c r="A29" s="2" t="s">
        <v>1753</v>
      </c>
      <c r="B29" s="2" t="s">
        <v>1424</v>
      </c>
      <c r="C29" s="2" t="s">
        <v>262</v>
      </c>
      <c r="D29" s="2" t="s">
        <v>1777</v>
      </c>
      <c r="E29" s="2" t="s">
        <v>12</v>
      </c>
      <c r="F29" s="2" t="s">
        <v>114</v>
      </c>
      <c r="G29" s="4">
        <v>1168461</v>
      </c>
      <c r="H29" s="4">
        <v>5380</v>
      </c>
      <c r="I29" s="4">
        <v>0</v>
      </c>
      <c r="J29" s="4">
        <v>0</v>
      </c>
      <c r="K29" s="4">
        <f t="shared" si="0"/>
        <v>5380</v>
      </c>
    </row>
    <row r="30" spans="1:11">
      <c r="A30" s="2" t="s">
        <v>1753</v>
      </c>
      <c r="B30" s="2" t="s">
        <v>528</v>
      </c>
      <c r="C30" s="2" t="s">
        <v>1797</v>
      </c>
      <c r="D30" s="2" t="s">
        <v>193</v>
      </c>
      <c r="E30" s="2" t="s">
        <v>530</v>
      </c>
      <c r="F30" s="2" t="s">
        <v>109</v>
      </c>
      <c r="G30" s="4">
        <v>1168947</v>
      </c>
      <c r="H30" s="4">
        <v>2984</v>
      </c>
      <c r="I30" s="4">
        <v>0</v>
      </c>
      <c r="J30" s="4">
        <v>0</v>
      </c>
      <c r="K30" s="4">
        <f t="shared" si="0"/>
        <v>2984</v>
      </c>
    </row>
    <row r="31" spans="1:11">
      <c r="A31" s="2" t="s">
        <v>1753</v>
      </c>
      <c r="B31" s="2" t="s">
        <v>441</v>
      </c>
      <c r="C31" s="2" t="s">
        <v>273</v>
      </c>
      <c r="D31" s="2" t="s">
        <v>1778</v>
      </c>
      <c r="E31" s="2" t="s">
        <v>12</v>
      </c>
      <c r="F31" s="2" t="s">
        <v>114</v>
      </c>
      <c r="G31" s="4">
        <v>1168477</v>
      </c>
      <c r="H31" s="4">
        <v>3720</v>
      </c>
      <c r="I31" s="4">
        <v>0</v>
      </c>
      <c r="J31" s="4">
        <v>0</v>
      </c>
      <c r="K31" s="4">
        <f t="shared" si="0"/>
        <v>3720</v>
      </c>
    </row>
    <row r="32" spans="1:11">
      <c r="A32" s="2" t="s">
        <v>1753</v>
      </c>
      <c r="B32" s="2" t="s">
        <v>370</v>
      </c>
      <c r="C32" s="2" t="s">
        <v>1543</v>
      </c>
      <c r="D32" s="2" t="s">
        <v>369</v>
      </c>
      <c r="E32" s="2" t="s">
        <v>373</v>
      </c>
      <c r="F32" s="2" t="s">
        <v>111</v>
      </c>
      <c r="G32" s="4">
        <v>1166623</v>
      </c>
      <c r="H32" s="4">
        <v>19278</v>
      </c>
      <c r="I32" s="4">
        <v>1050</v>
      </c>
      <c r="J32" s="4">
        <v>0</v>
      </c>
      <c r="K32" s="4">
        <f t="shared" si="0"/>
        <v>20328</v>
      </c>
    </row>
    <row r="33" spans="1:11">
      <c r="A33" s="2" t="s">
        <v>1753</v>
      </c>
      <c r="B33" s="2" t="s">
        <v>1800</v>
      </c>
      <c r="C33" s="2" t="s">
        <v>1801</v>
      </c>
      <c r="D33" s="2" t="s">
        <v>703</v>
      </c>
      <c r="E33" s="2" t="s">
        <v>1802</v>
      </c>
      <c r="F33" s="2" t="s">
        <v>112</v>
      </c>
      <c r="G33" s="4">
        <v>1169107</v>
      </c>
      <c r="H33" s="4">
        <v>6188</v>
      </c>
      <c r="I33" s="4">
        <v>300</v>
      </c>
      <c r="J33" s="4">
        <v>0</v>
      </c>
      <c r="K33" s="4">
        <f t="shared" si="0"/>
        <v>6488</v>
      </c>
    </row>
    <row r="34" spans="1:11">
      <c r="A34" s="2" t="s">
        <v>1753</v>
      </c>
      <c r="B34" s="2" t="s">
        <v>1804</v>
      </c>
      <c r="C34" s="2" t="s">
        <v>866</v>
      </c>
      <c r="D34" s="2" t="s">
        <v>1803</v>
      </c>
      <c r="E34" s="2" t="s">
        <v>1805</v>
      </c>
      <c r="F34" s="2" t="s">
        <v>960</v>
      </c>
      <c r="G34" s="4">
        <v>1169201</v>
      </c>
      <c r="H34" s="4">
        <v>5236</v>
      </c>
      <c r="I34" s="4">
        <v>245</v>
      </c>
      <c r="J34" s="4">
        <v>0</v>
      </c>
      <c r="K34" s="4">
        <f t="shared" si="0"/>
        <v>5481</v>
      </c>
    </row>
    <row r="35" spans="1:11">
      <c r="A35" s="2" t="s">
        <v>1753</v>
      </c>
      <c r="B35" s="2" t="s">
        <v>1808</v>
      </c>
      <c r="C35" s="2" t="s">
        <v>437</v>
      </c>
      <c r="D35" s="2" t="s">
        <v>1807</v>
      </c>
      <c r="E35" s="2" t="s">
        <v>193</v>
      </c>
      <c r="F35" s="2" t="s">
        <v>109</v>
      </c>
      <c r="G35" s="4">
        <v>1169235</v>
      </c>
      <c r="H35" s="4">
        <v>3185</v>
      </c>
      <c r="I35" s="4">
        <v>0</v>
      </c>
      <c r="J35" s="4">
        <v>0</v>
      </c>
      <c r="K35" s="4">
        <f t="shared" si="0"/>
        <v>3185</v>
      </c>
    </row>
    <row r="36" spans="1:11">
      <c r="A36" s="2" t="s">
        <v>1753</v>
      </c>
      <c r="B36" s="2" t="s">
        <v>1712</v>
      </c>
      <c r="C36" s="2" t="s">
        <v>1810</v>
      </c>
      <c r="D36" s="2" t="s">
        <v>1809</v>
      </c>
      <c r="E36" s="2" t="s">
        <v>1811</v>
      </c>
      <c r="F36" s="2" t="s">
        <v>109</v>
      </c>
      <c r="G36" s="4">
        <v>1169245</v>
      </c>
      <c r="H36" s="4">
        <v>3993</v>
      </c>
      <c r="I36" s="4">
        <v>0</v>
      </c>
      <c r="J36" s="4">
        <v>0</v>
      </c>
      <c r="K36" s="4">
        <f t="shared" si="0"/>
        <v>3993</v>
      </c>
    </row>
    <row r="37" spans="1:11">
      <c r="A37" s="2" t="s">
        <v>1753</v>
      </c>
      <c r="B37" s="2" t="s">
        <v>922</v>
      </c>
      <c r="C37" s="2" t="s">
        <v>1812</v>
      </c>
      <c r="D37" s="2" t="s">
        <v>921</v>
      </c>
      <c r="E37" s="2" t="s">
        <v>1813</v>
      </c>
      <c r="F37" s="2" t="s">
        <v>498</v>
      </c>
      <c r="G37" s="4">
        <v>1169353</v>
      </c>
      <c r="H37" s="4">
        <v>8568</v>
      </c>
      <c r="I37" s="4">
        <v>0</v>
      </c>
      <c r="J37" s="4">
        <v>0</v>
      </c>
      <c r="K37" s="4">
        <f t="shared" si="0"/>
        <v>8568</v>
      </c>
    </row>
    <row r="38" spans="1:11">
      <c r="A38" s="2" t="s">
        <v>1753</v>
      </c>
      <c r="B38" s="2" t="s">
        <v>1815</v>
      </c>
      <c r="C38" s="2" t="s">
        <v>1816</v>
      </c>
      <c r="D38" s="2" t="s">
        <v>1814</v>
      </c>
      <c r="E38" s="2" t="s">
        <v>624</v>
      </c>
      <c r="F38" s="2" t="s">
        <v>109</v>
      </c>
      <c r="G38" s="4">
        <v>1169384</v>
      </c>
      <c r="H38" s="4">
        <v>3589</v>
      </c>
      <c r="I38" s="4">
        <v>0</v>
      </c>
      <c r="J38" s="4">
        <v>1579</v>
      </c>
      <c r="K38" s="4">
        <f t="shared" si="0"/>
        <v>5168</v>
      </c>
    </row>
    <row r="39" spans="1:11">
      <c r="A39" s="2" t="s">
        <v>1753</v>
      </c>
      <c r="B39" s="2" t="s">
        <v>1798</v>
      </c>
      <c r="C39" s="2" t="s">
        <v>739</v>
      </c>
      <c r="D39" s="2" t="s">
        <v>1660</v>
      </c>
      <c r="E39" s="2" t="s">
        <v>1799</v>
      </c>
      <c r="F39" s="2" t="s">
        <v>116</v>
      </c>
      <c r="G39" s="4">
        <v>1169030</v>
      </c>
      <c r="H39" s="4">
        <v>4770</v>
      </c>
      <c r="I39" s="4">
        <v>150</v>
      </c>
      <c r="J39" s="4">
        <v>0</v>
      </c>
      <c r="K39" s="4">
        <f t="shared" si="0"/>
        <v>4920</v>
      </c>
    </row>
    <row r="40" spans="1:11">
      <c r="A40" s="2" t="s">
        <v>1753</v>
      </c>
      <c r="B40" s="2" t="s">
        <v>1818</v>
      </c>
      <c r="C40" s="2" t="s">
        <v>428</v>
      </c>
      <c r="D40" s="2" t="s">
        <v>1817</v>
      </c>
      <c r="E40" s="2" t="s">
        <v>1819</v>
      </c>
      <c r="F40" s="2" t="s">
        <v>116</v>
      </c>
      <c r="G40" s="4">
        <v>1169451</v>
      </c>
      <c r="H40" s="4">
        <v>5950</v>
      </c>
      <c r="I40" s="4">
        <v>250</v>
      </c>
      <c r="J40" s="4">
        <v>0</v>
      </c>
      <c r="K40" s="4">
        <f t="shared" si="0"/>
        <v>6200</v>
      </c>
    </row>
    <row r="41" spans="1:11">
      <c r="A41" s="2" t="s">
        <v>1753</v>
      </c>
      <c r="B41" s="2" t="s">
        <v>68</v>
      </c>
      <c r="C41" s="2" t="s">
        <v>1823</v>
      </c>
      <c r="D41" s="2" t="s">
        <v>200</v>
      </c>
      <c r="E41" s="2" t="s">
        <v>25</v>
      </c>
      <c r="F41" s="2" t="s">
        <v>109</v>
      </c>
      <c r="G41" s="4">
        <v>1169531</v>
      </c>
      <c r="H41" s="4">
        <v>2782</v>
      </c>
      <c r="I41" s="4">
        <v>0</v>
      </c>
      <c r="J41" s="4">
        <v>0</v>
      </c>
      <c r="K41" s="4">
        <f t="shared" si="0"/>
        <v>2782</v>
      </c>
    </row>
    <row r="42" spans="1:11">
      <c r="A42" s="2" t="s">
        <v>1753</v>
      </c>
      <c r="B42" s="2" t="s">
        <v>1820</v>
      </c>
      <c r="C42" s="2" t="s">
        <v>1821</v>
      </c>
      <c r="D42" s="2" t="s">
        <v>52</v>
      </c>
      <c r="E42" s="2" t="s">
        <v>1822</v>
      </c>
      <c r="F42" s="2" t="s">
        <v>115</v>
      </c>
      <c r="G42" s="4">
        <v>1169474</v>
      </c>
      <c r="H42" s="4">
        <v>4680</v>
      </c>
      <c r="I42" s="4">
        <v>900</v>
      </c>
      <c r="J42" s="4">
        <v>1560</v>
      </c>
      <c r="K42" s="4">
        <f t="shared" si="0"/>
        <v>7140</v>
      </c>
    </row>
    <row r="43" spans="1:11">
      <c r="A43" s="2" t="s">
        <v>1753</v>
      </c>
      <c r="B43" s="2" t="s">
        <v>1825</v>
      </c>
      <c r="C43" s="2" t="s">
        <v>1826</v>
      </c>
      <c r="D43" s="2" t="s">
        <v>217</v>
      </c>
      <c r="E43" s="2" t="s">
        <v>1827</v>
      </c>
      <c r="F43" s="2" t="s">
        <v>109</v>
      </c>
      <c r="G43" s="4">
        <v>1169686</v>
      </c>
      <c r="H43" s="4">
        <v>6616</v>
      </c>
      <c r="I43" s="4">
        <v>300</v>
      </c>
      <c r="J43" s="4">
        <v>1579.5</v>
      </c>
      <c r="K43" s="4">
        <f t="shared" si="0"/>
        <v>8495.5</v>
      </c>
    </row>
    <row r="44" spans="1:11">
      <c r="A44" s="2" t="s">
        <v>1753</v>
      </c>
      <c r="B44" s="2" t="s">
        <v>1833</v>
      </c>
      <c r="C44" s="2" t="s">
        <v>1834</v>
      </c>
      <c r="D44" s="2" t="s">
        <v>1186</v>
      </c>
      <c r="E44" s="2" t="s">
        <v>1835</v>
      </c>
      <c r="F44" s="2" t="s">
        <v>112</v>
      </c>
      <c r="G44" s="4">
        <v>1169767</v>
      </c>
      <c r="H44" s="4">
        <v>6188</v>
      </c>
      <c r="I44" s="4">
        <v>450</v>
      </c>
      <c r="J44" s="4">
        <v>0</v>
      </c>
      <c r="K44" s="4">
        <f t="shared" si="0"/>
        <v>6638</v>
      </c>
    </row>
    <row r="45" spans="1:11">
      <c r="A45" s="2" t="s">
        <v>1753</v>
      </c>
      <c r="B45" s="2" t="s">
        <v>242</v>
      </c>
      <c r="C45" s="2" t="s">
        <v>758</v>
      </c>
      <c r="D45" s="2" t="s">
        <v>1824</v>
      </c>
      <c r="E45" s="2" t="s">
        <v>30</v>
      </c>
      <c r="F45" s="2" t="s">
        <v>113</v>
      </c>
      <c r="G45" s="4">
        <v>1169666</v>
      </c>
      <c r="H45" s="4">
        <v>5712</v>
      </c>
      <c r="I45" s="4">
        <v>0</v>
      </c>
      <c r="J45" s="4">
        <v>0</v>
      </c>
      <c r="K45" s="4">
        <f t="shared" si="0"/>
        <v>5712</v>
      </c>
    </row>
    <row r="46" spans="1:11">
      <c r="A46" s="2" t="s">
        <v>1753</v>
      </c>
      <c r="B46" s="2" t="s">
        <v>1838</v>
      </c>
      <c r="C46" s="2" t="s">
        <v>1839</v>
      </c>
      <c r="D46" s="2" t="s">
        <v>1837</v>
      </c>
      <c r="E46" s="2" t="s">
        <v>1840</v>
      </c>
      <c r="F46" s="2" t="s">
        <v>119</v>
      </c>
      <c r="G46" s="4">
        <v>1169813</v>
      </c>
      <c r="H46" s="4">
        <v>3808</v>
      </c>
      <c r="I46" s="4">
        <v>0</v>
      </c>
      <c r="J46" s="4">
        <v>2090</v>
      </c>
      <c r="K46" s="4">
        <f t="shared" si="0"/>
        <v>5898</v>
      </c>
    </row>
    <row r="47" spans="1:11">
      <c r="A47" s="2" t="s">
        <v>1753</v>
      </c>
      <c r="B47" s="2" t="s">
        <v>1841</v>
      </c>
      <c r="C47" s="2" t="s">
        <v>1842</v>
      </c>
      <c r="D47" s="2" t="s">
        <v>327</v>
      </c>
      <c r="E47" s="2" t="s">
        <v>1843</v>
      </c>
      <c r="F47" s="2" t="s">
        <v>109</v>
      </c>
      <c r="G47" s="4">
        <v>1169879</v>
      </c>
      <c r="H47" s="4">
        <v>11662</v>
      </c>
      <c r="I47" s="4">
        <v>150</v>
      </c>
      <c r="J47" s="4">
        <v>0</v>
      </c>
      <c r="K47" s="4">
        <f t="shared" si="0"/>
        <v>11812</v>
      </c>
    </row>
    <row r="48" spans="1:11">
      <c r="A48" s="2" t="s">
        <v>1753</v>
      </c>
      <c r="B48" s="2" t="s">
        <v>1432</v>
      </c>
      <c r="C48" s="2" t="s">
        <v>754</v>
      </c>
      <c r="D48" s="2" t="s">
        <v>30</v>
      </c>
      <c r="E48" s="2" t="s">
        <v>1831</v>
      </c>
      <c r="F48" s="2" t="s">
        <v>113</v>
      </c>
      <c r="G48" s="4">
        <v>1169743</v>
      </c>
      <c r="H48" s="4">
        <v>3180</v>
      </c>
      <c r="I48" s="4">
        <v>0</v>
      </c>
      <c r="J48" s="4">
        <v>0</v>
      </c>
      <c r="K48" s="4">
        <f t="shared" si="0"/>
        <v>3180</v>
      </c>
    </row>
    <row r="49" spans="1:11">
      <c r="A49" s="2" t="s">
        <v>1753</v>
      </c>
      <c r="B49" s="2" t="s">
        <v>83</v>
      </c>
      <c r="C49" s="2" t="s">
        <v>770</v>
      </c>
      <c r="D49" s="2" t="s">
        <v>197</v>
      </c>
      <c r="E49" s="2" t="s">
        <v>1836</v>
      </c>
      <c r="F49" s="2" t="s">
        <v>113</v>
      </c>
      <c r="G49" s="4">
        <v>1169779</v>
      </c>
      <c r="H49" s="4">
        <v>7140</v>
      </c>
      <c r="I49" s="4">
        <v>600</v>
      </c>
      <c r="J49" s="4">
        <v>0</v>
      </c>
      <c r="K49" s="4">
        <f t="shared" si="0"/>
        <v>7740</v>
      </c>
    </row>
    <row r="50" spans="1:11">
      <c r="A50" s="2" t="s">
        <v>1753</v>
      </c>
      <c r="B50" s="2" t="s">
        <v>1845</v>
      </c>
      <c r="C50" s="2" t="s">
        <v>1846</v>
      </c>
      <c r="D50" s="2" t="s">
        <v>1844</v>
      </c>
      <c r="E50" s="2" t="s">
        <v>434</v>
      </c>
      <c r="F50" s="2" t="s">
        <v>119</v>
      </c>
      <c r="G50" s="4">
        <v>1170012</v>
      </c>
      <c r="H50" s="4">
        <v>3894</v>
      </c>
      <c r="I50" s="4">
        <v>0</v>
      </c>
      <c r="J50" s="4">
        <v>0</v>
      </c>
      <c r="K50" s="4">
        <f t="shared" si="0"/>
        <v>3894</v>
      </c>
    </row>
    <row r="51" spans="1:11">
      <c r="A51" s="2" t="s">
        <v>1753</v>
      </c>
      <c r="B51" s="2" t="s">
        <v>88</v>
      </c>
      <c r="C51" s="2" t="s">
        <v>1455</v>
      </c>
      <c r="D51" s="2" t="s">
        <v>1847</v>
      </c>
      <c r="E51" s="2" t="s">
        <v>1848</v>
      </c>
      <c r="F51" s="2" t="s">
        <v>119</v>
      </c>
      <c r="G51" s="4">
        <v>1170021</v>
      </c>
      <c r="H51" s="4">
        <v>3180</v>
      </c>
      <c r="I51" s="4">
        <v>0</v>
      </c>
      <c r="J51" s="4">
        <v>1560</v>
      </c>
      <c r="K51" s="4">
        <f t="shared" si="0"/>
        <v>4740</v>
      </c>
    </row>
    <row r="52" spans="1:11">
      <c r="A52" s="2" t="s">
        <v>1753</v>
      </c>
      <c r="B52" s="2" t="s">
        <v>254</v>
      </c>
      <c r="C52" s="2" t="s">
        <v>797</v>
      </c>
      <c r="D52" s="2" t="s">
        <v>1850</v>
      </c>
      <c r="E52" s="2" t="s">
        <v>434</v>
      </c>
      <c r="F52" s="2" t="s">
        <v>119</v>
      </c>
      <c r="G52" s="4">
        <v>1170270</v>
      </c>
      <c r="H52" s="4">
        <v>3180</v>
      </c>
      <c r="I52" s="4">
        <v>0</v>
      </c>
      <c r="J52" s="4">
        <v>0</v>
      </c>
      <c r="K52" s="4">
        <f t="shared" si="0"/>
        <v>3180</v>
      </c>
    </row>
    <row r="53" spans="1:11">
      <c r="A53" s="2" t="s">
        <v>1753</v>
      </c>
      <c r="B53" s="2" t="s">
        <v>97</v>
      </c>
      <c r="C53" s="2" t="s">
        <v>1851</v>
      </c>
      <c r="D53" s="2" t="s">
        <v>51</v>
      </c>
      <c r="E53" s="2" t="s">
        <v>635</v>
      </c>
      <c r="F53" s="2" t="s">
        <v>109</v>
      </c>
      <c r="G53" s="4">
        <v>1170338</v>
      </c>
      <c r="H53" s="4">
        <v>2782</v>
      </c>
      <c r="I53" s="4">
        <v>0</v>
      </c>
      <c r="J53" s="4">
        <v>0</v>
      </c>
      <c r="K53" s="4">
        <f t="shared" si="0"/>
        <v>2782</v>
      </c>
    </row>
    <row r="54" spans="1:11">
      <c r="A54" s="2" t="s">
        <v>1753</v>
      </c>
      <c r="B54" s="2" t="s">
        <v>911</v>
      </c>
      <c r="C54" s="2" t="s">
        <v>1832</v>
      </c>
      <c r="D54" s="2" t="s">
        <v>910</v>
      </c>
      <c r="E54" s="2" t="s">
        <v>1336</v>
      </c>
      <c r="F54" s="2" t="s">
        <v>467</v>
      </c>
      <c r="G54" s="4">
        <v>1169749</v>
      </c>
      <c r="H54" s="4">
        <v>6664</v>
      </c>
      <c r="I54" s="4">
        <v>300</v>
      </c>
      <c r="J54" s="4">
        <v>0</v>
      </c>
      <c r="K54" s="4">
        <f t="shared" si="0"/>
        <v>6964</v>
      </c>
    </row>
    <row r="55" spans="1:11">
      <c r="A55" s="2" t="s">
        <v>1753</v>
      </c>
      <c r="B55" s="2" t="s">
        <v>1853</v>
      </c>
      <c r="C55" s="2" t="s">
        <v>1854</v>
      </c>
      <c r="D55" s="2" t="s">
        <v>1852</v>
      </c>
      <c r="E55" s="2" t="s">
        <v>1855</v>
      </c>
      <c r="F55" s="2" t="s">
        <v>119</v>
      </c>
      <c r="G55" s="4">
        <v>1170467</v>
      </c>
      <c r="H55" s="4">
        <v>27500</v>
      </c>
      <c r="I55" s="4">
        <v>545</v>
      </c>
      <c r="J55" s="4">
        <v>0</v>
      </c>
      <c r="K55" s="4">
        <f t="shared" si="0"/>
        <v>28045</v>
      </c>
    </row>
    <row r="56" spans="1:11">
      <c r="A56" s="2" t="s">
        <v>1753</v>
      </c>
      <c r="B56" s="2" t="s">
        <v>97</v>
      </c>
      <c r="C56" s="2" t="s">
        <v>1863</v>
      </c>
      <c r="D56" s="2" t="s">
        <v>51</v>
      </c>
      <c r="E56" s="2" t="s">
        <v>217</v>
      </c>
      <c r="F56" s="2" t="s">
        <v>109</v>
      </c>
      <c r="G56" s="4">
        <v>1170639</v>
      </c>
      <c r="H56" s="4">
        <v>2580</v>
      </c>
      <c r="I56" s="4">
        <v>0</v>
      </c>
      <c r="J56" s="4">
        <v>0</v>
      </c>
      <c r="K56" s="4">
        <f t="shared" si="0"/>
        <v>2580</v>
      </c>
    </row>
    <row r="57" spans="1:11">
      <c r="A57" s="2" t="s">
        <v>1753</v>
      </c>
      <c r="B57" s="2" t="s">
        <v>1857</v>
      </c>
      <c r="C57" s="2" t="s">
        <v>1358</v>
      </c>
      <c r="D57" s="2" t="s">
        <v>1856</v>
      </c>
      <c r="E57" s="2" t="s">
        <v>1858</v>
      </c>
      <c r="F57" s="2" t="s">
        <v>115</v>
      </c>
      <c r="G57" s="4">
        <v>1170535</v>
      </c>
      <c r="H57" s="4">
        <v>3180</v>
      </c>
      <c r="I57" s="4">
        <v>0</v>
      </c>
      <c r="J57" s="4">
        <v>0</v>
      </c>
      <c r="K57" s="4">
        <f t="shared" si="0"/>
        <v>3180</v>
      </c>
    </row>
    <row r="58" spans="1:11">
      <c r="A58" s="2" t="s">
        <v>1753</v>
      </c>
      <c r="B58" s="2" t="s">
        <v>1860</v>
      </c>
      <c r="C58" s="2" t="s">
        <v>1861</v>
      </c>
      <c r="D58" s="2" t="s">
        <v>1859</v>
      </c>
      <c r="E58" s="2" t="s">
        <v>1862</v>
      </c>
      <c r="F58" s="2" t="s">
        <v>113</v>
      </c>
      <c r="G58" s="4">
        <v>1170560</v>
      </c>
      <c r="H58" s="4">
        <v>3960</v>
      </c>
      <c r="I58" s="4">
        <v>0</v>
      </c>
      <c r="J58" s="4">
        <v>0</v>
      </c>
      <c r="K58" s="4">
        <f t="shared" si="0"/>
        <v>3960</v>
      </c>
    </row>
    <row r="59" spans="1:11">
      <c r="A59" s="2" t="s">
        <v>1753</v>
      </c>
      <c r="B59" s="2" t="s">
        <v>830</v>
      </c>
      <c r="C59" s="2" t="s">
        <v>1864</v>
      </c>
      <c r="D59" s="2" t="s">
        <v>1363</v>
      </c>
      <c r="E59" s="2" t="s">
        <v>491</v>
      </c>
      <c r="F59" s="2" t="s">
        <v>109</v>
      </c>
      <c r="G59" s="4">
        <v>1170647</v>
      </c>
      <c r="H59" s="4">
        <v>3185</v>
      </c>
      <c r="I59" s="4">
        <v>0</v>
      </c>
      <c r="J59" s="4">
        <v>0</v>
      </c>
      <c r="K59" s="4">
        <f t="shared" si="0"/>
        <v>3185</v>
      </c>
    </row>
    <row r="60" spans="1:11">
      <c r="A60" s="2" t="s">
        <v>1753</v>
      </c>
      <c r="B60" s="2" t="s">
        <v>370</v>
      </c>
      <c r="C60" s="2" t="s">
        <v>341</v>
      </c>
      <c r="D60" s="2" t="s">
        <v>369</v>
      </c>
      <c r="E60" s="2" t="s">
        <v>373</v>
      </c>
      <c r="F60" s="2" t="s">
        <v>111</v>
      </c>
      <c r="G60" s="4">
        <v>1166629</v>
      </c>
      <c r="H60" s="4">
        <v>19278</v>
      </c>
      <c r="I60" s="4">
        <v>1295</v>
      </c>
      <c r="J60" s="4">
        <v>0</v>
      </c>
      <c r="K60" s="4">
        <f t="shared" si="0"/>
        <v>20573</v>
      </c>
    </row>
    <row r="61" spans="1:11">
      <c r="A61" s="2" t="s">
        <v>1753</v>
      </c>
      <c r="B61" s="2" t="s">
        <v>466</v>
      </c>
      <c r="C61" s="2" t="s">
        <v>1849</v>
      </c>
      <c r="D61" s="2" t="s">
        <v>792</v>
      </c>
      <c r="E61" s="2" t="s">
        <v>794</v>
      </c>
      <c r="F61" s="2" t="s">
        <v>467</v>
      </c>
      <c r="G61" s="4">
        <v>1170223</v>
      </c>
      <c r="H61" s="4">
        <v>3960</v>
      </c>
      <c r="I61" s="4">
        <v>0</v>
      </c>
      <c r="J61" s="4">
        <v>0</v>
      </c>
      <c r="K61" s="4">
        <f t="shared" si="0"/>
        <v>3960</v>
      </c>
    </row>
    <row r="62" spans="1:11">
      <c r="A62" s="2" t="s">
        <v>1753</v>
      </c>
      <c r="B62" s="2" t="s">
        <v>1868</v>
      </c>
      <c r="C62" s="2" t="s">
        <v>502</v>
      </c>
      <c r="D62" s="2" t="s">
        <v>470</v>
      </c>
      <c r="E62" s="2" t="s">
        <v>434</v>
      </c>
      <c r="F62" s="2" t="s">
        <v>119</v>
      </c>
      <c r="G62" s="4">
        <v>1170851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>
      <c r="A63" s="2" t="s">
        <v>1753</v>
      </c>
      <c r="B63" s="2" t="s">
        <v>919</v>
      </c>
      <c r="C63" s="2" t="s">
        <v>1874</v>
      </c>
      <c r="D63" s="2" t="s">
        <v>1495</v>
      </c>
      <c r="E63" s="2" t="s">
        <v>25</v>
      </c>
      <c r="F63" s="2" t="s">
        <v>109</v>
      </c>
      <c r="G63" s="4">
        <v>1170907</v>
      </c>
      <c r="H63" s="4">
        <v>2984</v>
      </c>
      <c r="I63" s="4">
        <v>0</v>
      </c>
      <c r="J63" s="4">
        <v>0</v>
      </c>
      <c r="K63" s="4">
        <f t="shared" si="0"/>
        <v>2984</v>
      </c>
    </row>
    <row r="64" spans="1:11">
      <c r="A64" s="2" t="s">
        <v>1753</v>
      </c>
      <c r="B64" s="2" t="s">
        <v>1866</v>
      </c>
      <c r="C64" s="2" t="s">
        <v>665</v>
      </c>
      <c r="D64" s="2" t="s">
        <v>1865</v>
      </c>
      <c r="E64" s="2" t="s">
        <v>1867</v>
      </c>
      <c r="F64" s="2" t="s">
        <v>111</v>
      </c>
      <c r="G64" s="4">
        <v>1170824</v>
      </c>
      <c r="H64" s="4">
        <v>3180</v>
      </c>
      <c r="I64" s="4">
        <v>0</v>
      </c>
      <c r="J64" s="4">
        <v>0</v>
      </c>
      <c r="K64" s="4">
        <f t="shared" si="0"/>
        <v>3180</v>
      </c>
    </row>
    <row r="65" spans="1:11">
      <c r="A65" s="2" t="s">
        <v>1753</v>
      </c>
      <c r="B65" s="2" t="s">
        <v>1870</v>
      </c>
      <c r="C65" s="2" t="s">
        <v>1871</v>
      </c>
      <c r="D65" s="2" t="s">
        <v>1869</v>
      </c>
      <c r="E65" s="2" t="s">
        <v>1872</v>
      </c>
      <c r="F65" s="2" t="s">
        <v>117</v>
      </c>
      <c r="G65" s="4">
        <v>1170853</v>
      </c>
      <c r="H65" s="4">
        <v>2180</v>
      </c>
      <c r="I65" s="4">
        <v>0</v>
      </c>
      <c r="J65" s="4">
        <v>0</v>
      </c>
      <c r="K65" s="4">
        <f t="shared" si="0"/>
        <v>2180</v>
      </c>
    </row>
    <row r="66" spans="1:11">
      <c r="A66" s="2" t="s">
        <v>1753</v>
      </c>
      <c r="B66" s="2" t="s">
        <v>85</v>
      </c>
      <c r="C66" s="2" t="s">
        <v>1873</v>
      </c>
      <c r="D66" s="2" t="s">
        <v>26</v>
      </c>
      <c r="E66" s="2" t="s">
        <v>761</v>
      </c>
      <c r="F66" s="2" t="s">
        <v>109</v>
      </c>
      <c r="G66" s="4">
        <v>1170886</v>
      </c>
      <c r="H66" s="4">
        <v>4598</v>
      </c>
      <c r="I66" s="4">
        <v>431</v>
      </c>
      <c r="J66" s="4">
        <v>0</v>
      </c>
      <c r="K66" s="4">
        <f t="shared" si="0"/>
        <v>5029</v>
      </c>
    </row>
    <row r="67" spans="1:11">
      <c r="A67" s="2" t="s">
        <v>1753</v>
      </c>
      <c r="B67" s="2" t="s">
        <v>588</v>
      </c>
      <c r="C67" s="2" t="s">
        <v>1878</v>
      </c>
      <c r="D67" s="2" t="s">
        <v>1877</v>
      </c>
      <c r="E67" s="2" t="s">
        <v>1879</v>
      </c>
      <c r="F67" s="2" t="s">
        <v>116</v>
      </c>
      <c r="G67" s="4">
        <v>1171031</v>
      </c>
      <c r="H67" s="4">
        <v>7616</v>
      </c>
      <c r="I67" s="4">
        <v>0</v>
      </c>
      <c r="J67" s="4">
        <v>0</v>
      </c>
      <c r="K67" s="4">
        <f t="shared" si="0"/>
        <v>7616</v>
      </c>
    </row>
    <row r="68" spans="1:11">
      <c r="A68" s="2" t="s">
        <v>1753</v>
      </c>
      <c r="B68" s="2" t="s">
        <v>1829</v>
      </c>
      <c r="C68" s="2" t="s">
        <v>1736</v>
      </c>
      <c r="D68" s="2" t="s">
        <v>1828</v>
      </c>
      <c r="E68" s="2" t="s">
        <v>1830</v>
      </c>
      <c r="F68" s="2" t="s">
        <v>112</v>
      </c>
      <c r="G68" s="4">
        <v>1169687</v>
      </c>
      <c r="H68" s="4">
        <v>3180</v>
      </c>
      <c r="I68" s="4">
        <v>0</v>
      </c>
      <c r="J68" s="4">
        <v>0</v>
      </c>
      <c r="K68" s="4">
        <f t="shared" ref="K68:K72" si="1">H68+I68+J68</f>
        <v>3180</v>
      </c>
    </row>
    <row r="69" spans="1:11">
      <c r="A69" s="2" t="s">
        <v>1753</v>
      </c>
      <c r="B69" s="2" t="s">
        <v>90</v>
      </c>
      <c r="C69" s="2" t="s">
        <v>1875</v>
      </c>
      <c r="D69" s="2" t="s">
        <v>38</v>
      </c>
      <c r="E69" s="2" t="s">
        <v>1876</v>
      </c>
      <c r="F69" s="2" t="s">
        <v>119</v>
      </c>
      <c r="G69" s="4">
        <v>1170996</v>
      </c>
      <c r="H69" s="4">
        <v>3180</v>
      </c>
      <c r="I69" s="4">
        <v>0</v>
      </c>
      <c r="J69" s="4">
        <v>2340</v>
      </c>
      <c r="K69" s="4">
        <f t="shared" si="1"/>
        <v>5520</v>
      </c>
    </row>
    <row r="70" spans="1:11">
      <c r="A70" s="2" t="s">
        <v>1753</v>
      </c>
      <c r="B70" s="2" t="s">
        <v>492</v>
      </c>
      <c r="C70" s="2" t="s">
        <v>1883</v>
      </c>
      <c r="D70" s="2" t="s">
        <v>491</v>
      </c>
      <c r="E70" s="2" t="s">
        <v>494</v>
      </c>
      <c r="F70" s="2" t="s">
        <v>109</v>
      </c>
      <c r="G70" s="4">
        <v>1171239</v>
      </c>
      <c r="H70" s="4">
        <v>2782</v>
      </c>
      <c r="I70" s="4">
        <v>0</v>
      </c>
      <c r="J70" s="4">
        <v>0</v>
      </c>
      <c r="K70" s="4">
        <f t="shared" si="1"/>
        <v>2782</v>
      </c>
    </row>
    <row r="71" spans="1:11">
      <c r="A71" s="2" t="s">
        <v>1753</v>
      </c>
      <c r="B71" s="2" t="s">
        <v>959</v>
      </c>
      <c r="C71" s="2" t="s">
        <v>1885</v>
      </c>
      <c r="D71" s="2" t="s">
        <v>1884</v>
      </c>
      <c r="E71" s="2" t="s">
        <v>1886</v>
      </c>
      <c r="F71" s="2" t="s">
        <v>960</v>
      </c>
      <c r="G71" s="4">
        <v>1171350</v>
      </c>
      <c r="H71" s="4">
        <v>19040</v>
      </c>
      <c r="I71" s="4">
        <v>700</v>
      </c>
      <c r="J71" s="4">
        <v>0</v>
      </c>
      <c r="K71" s="4">
        <f t="shared" si="1"/>
        <v>19740</v>
      </c>
    </row>
    <row r="72" spans="1:11">
      <c r="A72" s="2" t="s">
        <v>1753</v>
      </c>
      <c r="B72" s="2" t="s">
        <v>1880</v>
      </c>
      <c r="C72" s="2" t="s">
        <v>1881</v>
      </c>
      <c r="D72" s="2" t="s">
        <v>1216</v>
      </c>
      <c r="E72" s="2" t="s">
        <v>1882</v>
      </c>
      <c r="F72" s="2" t="s">
        <v>115</v>
      </c>
      <c r="G72" s="4">
        <v>1171162</v>
      </c>
      <c r="H72" s="4">
        <v>3180</v>
      </c>
      <c r="I72" s="4">
        <v>0</v>
      </c>
      <c r="J72" s="4">
        <v>1560</v>
      </c>
      <c r="K72" s="4">
        <f t="shared" si="1"/>
        <v>4740</v>
      </c>
    </row>
    <row r="73" spans="1:11" ht="46.5" customHeight="1">
      <c r="G73" s="5" t="s">
        <v>3467</v>
      </c>
      <c r="H73" s="5">
        <f>SUM(H3:H72)</f>
        <v>416517</v>
      </c>
      <c r="I73" s="5">
        <f>SUM(I3:I72)</f>
        <v>17393</v>
      </c>
      <c r="J73" s="5">
        <f>SUM(J3:J72)</f>
        <v>21121.5</v>
      </c>
      <c r="K73" s="5">
        <f>SUM(K3:K72)</f>
        <v>455031.5</v>
      </c>
    </row>
    <row r="74" spans="1:11">
      <c r="H74" t="str">
        <f>H2</f>
        <v>Reloj</v>
      </c>
      <c r="I74" t="str">
        <f t="shared" ref="I74:K74" si="2">I2</f>
        <v>Peaje</v>
      </c>
      <c r="J74" t="str">
        <f t="shared" si="2"/>
        <v>Equipaje</v>
      </c>
      <c r="K74" t="str">
        <f t="shared" si="2"/>
        <v>Monto Total</v>
      </c>
    </row>
    <row r="76" spans="1:11">
      <c r="E76" s="6" t="s">
        <v>3468</v>
      </c>
      <c r="F76" s="7">
        <f>H73+J73</f>
        <v>437638.5</v>
      </c>
    </row>
    <row r="77" spans="1:11">
      <c r="E77" s="8" t="s">
        <v>3469</v>
      </c>
      <c r="F77" s="7">
        <f>F76*0.25</f>
        <v>109409.625</v>
      </c>
    </row>
    <row r="78" spans="1:11">
      <c r="E78" s="8" t="s">
        <v>3470</v>
      </c>
      <c r="F78" s="7">
        <f>I73</f>
        <v>17393</v>
      </c>
    </row>
    <row r="79" spans="1:11">
      <c r="E79" s="8" t="s">
        <v>3471</v>
      </c>
      <c r="F79" s="7">
        <f>K10+K18</f>
        <v>13789</v>
      </c>
    </row>
    <row r="81" spans="1:6" ht="15.75">
      <c r="A81" s="39" t="str">
        <f>A1</f>
        <v>MOVIL 3051 DUARTE CLAUDIO</v>
      </c>
      <c r="B81" s="40"/>
      <c r="C81" s="40"/>
      <c r="D81" s="40"/>
      <c r="E81" s="40"/>
      <c r="F81" s="41"/>
    </row>
    <row r="82" spans="1:6" ht="16.5" thickBot="1">
      <c r="A82" s="42" t="s">
        <v>3487</v>
      </c>
      <c r="B82" s="43"/>
      <c r="C82" s="43"/>
      <c r="D82" s="43"/>
      <c r="E82" s="43"/>
      <c r="F82" s="44"/>
    </row>
    <row r="83" spans="1:6" ht="16.5" thickBot="1">
      <c r="A83" s="45" t="s">
        <v>3477</v>
      </c>
      <c r="B83" s="46"/>
      <c r="C83" s="9"/>
      <c r="D83" s="37">
        <f>H73</f>
        <v>416517</v>
      </c>
      <c r="E83" s="38"/>
      <c r="F83" s="10"/>
    </row>
    <row r="84" spans="1:6" ht="16.5" thickBot="1">
      <c r="A84" s="35" t="s">
        <v>3478</v>
      </c>
      <c r="B84" s="36"/>
      <c r="C84" s="11"/>
      <c r="D84" s="37">
        <f>J73</f>
        <v>21121.5</v>
      </c>
      <c r="E84" s="38"/>
      <c r="F84" s="12">
        <f>D83+D84</f>
        <v>437638.5</v>
      </c>
    </row>
    <row r="85" spans="1:6" ht="16.5" thickBot="1">
      <c r="A85" s="45" t="s">
        <v>3479</v>
      </c>
      <c r="B85" s="46"/>
      <c r="C85" s="11"/>
      <c r="D85" s="47">
        <f>F84*0.25</f>
        <v>109409.625</v>
      </c>
      <c r="E85" s="48"/>
      <c r="F85" s="13"/>
    </row>
    <row r="86" spans="1:6" ht="16.5" thickBot="1">
      <c r="A86" s="35"/>
      <c r="B86" s="36"/>
      <c r="C86" s="11"/>
      <c r="D86" s="37"/>
      <c r="E86" s="38"/>
      <c r="F86" s="14">
        <f>F84-D85</f>
        <v>328228.875</v>
      </c>
    </row>
    <row r="87" spans="1:6" ht="16.5" thickBot="1">
      <c r="A87" s="45" t="s">
        <v>3480</v>
      </c>
      <c r="B87" s="46"/>
      <c r="C87" s="11"/>
      <c r="D87" s="37">
        <f>I73</f>
        <v>17393</v>
      </c>
      <c r="E87" s="38"/>
      <c r="F87" s="13"/>
    </row>
    <row r="88" spans="1:6" ht="16.5" thickBot="1">
      <c r="A88" s="35"/>
      <c r="B88" s="36"/>
      <c r="C88" s="11"/>
      <c r="D88" s="37"/>
      <c r="E88" s="38"/>
      <c r="F88" s="14">
        <f>+F86+D87</f>
        <v>345621.875</v>
      </c>
    </row>
    <row r="89" spans="1:6" ht="16.5" thickBot="1">
      <c r="A89" s="45" t="s">
        <v>3481</v>
      </c>
      <c r="B89" s="46"/>
      <c r="C89" s="15"/>
      <c r="D89" s="54">
        <f>K10+K18</f>
        <v>13789</v>
      </c>
      <c r="E89" s="61"/>
      <c r="F89" s="13"/>
    </row>
    <row r="90" spans="1:6" ht="16.5" thickBot="1">
      <c r="A90" s="35"/>
      <c r="B90" s="36"/>
      <c r="C90" s="16"/>
      <c r="D90" s="54"/>
      <c r="E90" s="61"/>
      <c r="F90" s="14">
        <f>F88-D89-D90</f>
        <v>331832.875</v>
      </c>
    </row>
    <row r="91" spans="1:6" ht="16.5" thickBot="1">
      <c r="A91" s="45" t="s">
        <v>3482</v>
      </c>
      <c r="B91" s="46"/>
      <c r="C91" s="15"/>
      <c r="D91" s="54">
        <v>0</v>
      </c>
      <c r="E91" s="61"/>
      <c r="F91" s="17"/>
    </row>
    <row r="92" spans="1:6" ht="16.5" thickBot="1">
      <c r="A92" s="35" t="s">
        <v>3483</v>
      </c>
      <c r="B92" s="36"/>
      <c r="C92" s="16"/>
      <c r="D92" s="54"/>
      <c r="E92" s="61"/>
      <c r="F92" s="14">
        <f>F90-D91-D92</f>
        <v>331832.875</v>
      </c>
    </row>
    <row r="93" spans="1:6" ht="16.5" thickBot="1">
      <c r="A93" s="45" t="s">
        <v>3484</v>
      </c>
      <c r="B93" s="46"/>
      <c r="C93" s="15"/>
      <c r="D93" s="54">
        <v>8800</v>
      </c>
      <c r="E93" s="61"/>
      <c r="F93" s="17"/>
    </row>
    <row r="94" spans="1:6" ht="16.5" thickBot="1">
      <c r="A94" s="55" t="s">
        <v>3485</v>
      </c>
      <c r="B94" s="56"/>
      <c r="C94" s="18"/>
      <c r="D94" s="58">
        <v>0</v>
      </c>
      <c r="E94" s="62"/>
      <c r="F94" s="19">
        <f>F92-D93</f>
        <v>323032.875</v>
      </c>
    </row>
    <row r="95" spans="1:6" ht="15.75">
      <c r="A95" s="20"/>
      <c r="B95" s="21"/>
      <c r="C95" s="21"/>
      <c r="D95" s="22"/>
      <c r="E95" s="23" t="s">
        <v>3486</v>
      </c>
      <c r="F95" s="24">
        <f>F94-D94</f>
        <v>323032.875</v>
      </c>
    </row>
  </sheetData>
  <mergeCells count="27">
    <mergeCell ref="A94:B94"/>
    <mergeCell ref="D94:E94"/>
    <mergeCell ref="A91:B91"/>
    <mergeCell ref="D91:E91"/>
    <mergeCell ref="A92:B92"/>
    <mergeCell ref="D92:E92"/>
    <mergeCell ref="A93:B93"/>
    <mergeCell ref="D93:E93"/>
    <mergeCell ref="A88:B88"/>
    <mergeCell ref="D88:E88"/>
    <mergeCell ref="A89:B89"/>
    <mergeCell ref="D89:E89"/>
    <mergeCell ref="A90:B90"/>
    <mergeCell ref="D90:E90"/>
    <mergeCell ref="A85:B85"/>
    <mergeCell ref="D85:E85"/>
    <mergeCell ref="A86:B86"/>
    <mergeCell ref="D86:E86"/>
    <mergeCell ref="A87:B87"/>
    <mergeCell ref="D87:E87"/>
    <mergeCell ref="A84:B84"/>
    <mergeCell ref="D84:E84"/>
    <mergeCell ref="A1:C1"/>
    <mergeCell ref="A81:F81"/>
    <mergeCell ref="A82:F82"/>
    <mergeCell ref="A83:B83"/>
    <mergeCell ref="D83:E8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K104"/>
  <sheetViews>
    <sheetView topLeftCell="A74" workbookViewId="0">
      <selection activeCell="A74" sqref="A1:XFD1048576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7.4257812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5703125" customWidth="1"/>
    <col min="9" max="9" width="10.7109375" customWidth="1"/>
    <col min="11" max="11" width="11.28515625" customWidth="1"/>
  </cols>
  <sheetData>
    <row r="1" spans="1:11" ht="54.75" customHeight="1">
      <c r="A1" s="33" t="s">
        <v>3496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1888</v>
      </c>
      <c r="B3" s="2" t="s">
        <v>1887</v>
      </c>
      <c r="C3" s="2" t="s">
        <v>1889</v>
      </c>
      <c r="D3" s="2" t="s">
        <v>28</v>
      </c>
      <c r="E3" s="2" t="s">
        <v>1111</v>
      </c>
      <c r="F3" s="2" t="s">
        <v>113</v>
      </c>
      <c r="G3" s="4">
        <v>1166564</v>
      </c>
      <c r="H3" s="4">
        <v>4046</v>
      </c>
      <c r="I3" s="4">
        <v>0</v>
      </c>
      <c r="J3" s="4">
        <v>0</v>
      </c>
      <c r="K3" s="4">
        <f>H3+I3+J3</f>
        <v>4046</v>
      </c>
    </row>
    <row r="4" spans="1:11">
      <c r="A4" s="2" t="s">
        <v>1888</v>
      </c>
      <c r="B4" s="2" t="s">
        <v>1578</v>
      </c>
      <c r="C4" s="2" t="s">
        <v>1891</v>
      </c>
      <c r="D4" s="2" t="s">
        <v>1890</v>
      </c>
      <c r="E4" s="2" t="s">
        <v>1221</v>
      </c>
      <c r="F4" s="2" t="s">
        <v>119</v>
      </c>
      <c r="G4" s="4">
        <v>1167911</v>
      </c>
      <c r="H4" s="4">
        <v>3180</v>
      </c>
      <c r="I4" s="4">
        <v>0</v>
      </c>
      <c r="J4" s="4">
        <v>0</v>
      </c>
      <c r="K4" s="4">
        <f t="shared" ref="K4:K67" si="0">H4+I4+J4</f>
        <v>3180</v>
      </c>
    </row>
    <row r="5" spans="1:11">
      <c r="A5" s="2" t="s">
        <v>1888</v>
      </c>
      <c r="B5" s="2" t="s">
        <v>1901</v>
      </c>
      <c r="C5" s="2" t="s">
        <v>380</v>
      </c>
      <c r="D5" s="2" t="s">
        <v>1900</v>
      </c>
      <c r="E5" s="2" t="s">
        <v>1902</v>
      </c>
      <c r="F5" s="2" t="s">
        <v>119</v>
      </c>
      <c r="G5" s="4">
        <v>1168006</v>
      </c>
      <c r="H5" s="4">
        <v>8806</v>
      </c>
      <c r="I5" s="4">
        <v>300</v>
      </c>
      <c r="J5" s="4">
        <v>1560</v>
      </c>
      <c r="K5" s="4">
        <f t="shared" si="0"/>
        <v>10666</v>
      </c>
    </row>
    <row r="6" spans="1:11">
      <c r="A6" s="2" t="s">
        <v>1888</v>
      </c>
      <c r="B6" s="2" t="s">
        <v>1892</v>
      </c>
      <c r="C6" s="2" t="s">
        <v>1893</v>
      </c>
      <c r="D6" s="2" t="s">
        <v>201</v>
      </c>
      <c r="E6" s="2" t="s">
        <v>1894</v>
      </c>
      <c r="F6" s="2" t="s">
        <v>109</v>
      </c>
      <c r="G6" s="4">
        <v>1167930</v>
      </c>
      <c r="H6" s="4">
        <v>3387</v>
      </c>
      <c r="I6" s="4">
        <v>0</v>
      </c>
      <c r="J6" s="4">
        <v>0</v>
      </c>
      <c r="K6" s="4">
        <f t="shared" si="0"/>
        <v>3387</v>
      </c>
    </row>
    <row r="7" spans="1:11">
      <c r="A7" s="2" t="s">
        <v>1888</v>
      </c>
      <c r="B7" s="2" t="s">
        <v>1896</v>
      </c>
      <c r="C7" s="2" t="s">
        <v>1897</v>
      </c>
      <c r="D7" s="2" t="s">
        <v>1895</v>
      </c>
      <c r="E7" s="2" t="s">
        <v>3</v>
      </c>
      <c r="F7" s="2" t="s">
        <v>109</v>
      </c>
      <c r="G7" s="4">
        <v>1167931</v>
      </c>
      <c r="H7" s="4">
        <v>560</v>
      </c>
      <c r="I7" s="4">
        <v>0</v>
      </c>
      <c r="J7" s="4">
        <v>0</v>
      </c>
      <c r="K7" s="4">
        <f t="shared" si="0"/>
        <v>560</v>
      </c>
    </row>
    <row r="8" spans="1:11">
      <c r="A8" s="2" t="s">
        <v>1888</v>
      </c>
      <c r="B8" s="2" t="s">
        <v>1898</v>
      </c>
      <c r="C8" s="2" t="s">
        <v>844</v>
      </c>
      <c r="D8" s="2" t="s">
        <v>12</v>
      </c>
      <c r="E8" s="2" t="s">
        <v>1899</v>
      </c>
      <c r="F8" s="2" t="s">
        <v>114</v>
      </c>
      <c r="G8" s="4">
        <v>1168000</v>
      </c>
      <c r="H8" s="4">
        <v>4920</v>
      </c>
      <c r="I8" s="4">
        <v>0</v>
      </c>
      <c r="J8" s="4">
        <v>0</v>
      </c>
      <c r="K8" s="4">
        <f t="shared" si="0"/>
        <v>4920</v>
      </c>
    </row>
    <row r="9" spans="1:11">
      <c r="A9" s="2" t="s">
        <v>1888</v>
      </c>
      <c r="B9" s="2" t="s">
        <v>511</v>
      </c>
      <c r="C9" s="2" t="s">
        <v>1914</v>
      </c>
      <c r="D9" s="2" t="s">
        <v>996</v>
      </c>
      <c r="E9" s="2" t="s">
        <v>1915</v>
      </c>
      <c r="F9" s="3" t="s">
        <v>108</v>
      </c>
      <c r="G9" s="4">
        <v>1168521</v>
      </c>
      <c r="H9" s="4">
        <v>3700</v>
      </c>
      <c r="I9" s="4">
        <v>0</v>
      </c>
      <c r="J9" s="4">
        <v>0</v>
      </c>
      <c r="K9" s="4">
        <f t="shared" si="0"/>
        <v>3700</v>
      </c>
    </row>
    <row r="10" spans="1:11">
      <c r="A10" s="2" t="s">
        <v>1888</v>
      </c>
      <c r="B10" s="2" t="s">
        <v>1026</v>
      </c>
      <c r="C10" s="2" t="s">
        <v>1539</v>
      </c>
      <c r="D10" s="2" t="s">
        <v>1916</v>
      </c>
      <c r="E10" s="2" t="s">
        <v>1917</v>
      </c>
      <c r="F10" s="2" t="s">
        <v>119</v>
      </c>
      <c r="G10" s="4">
        <v>1168624</v>
      </c>
      <c r="H10" s="4">
        <v>3180</v>
      </c>
      <c r="I10" s="4">
        <v>0</v>
      </c>
      <c r="J10" s="4">
        <v>0</v>
      </c>
      <c r="K10" s="4">
        <f t="shared" si="0"/>
        <v>3180</v>
      </c>
    </row>
    <row r="11" spans="1:11">
      <c r="A11" s="2" t="s">
        <v>1888</v>
      </c>
      <c r="B11" s="2" t="s">
        <v>1912</v>
      </c>
      <c r="C11" s="2" t="s">
        <v>1913</v>
      </c>
      <c r="D11" s="2" t="s">
        <v>1911</v>
      </c>
      <c r="E11" s="2" t="s">
        <v>1005</v>
      </c>
      <c r="F11" s="2" t="s">
        <v>119</v>
      </c>
      <c r="G11" s="4">
        <v>1168511</v>
      </c>
      <c r="H11" s="4">
        <v>3960</v>
      </c>
      <c r="I11" s="4">
        <v>0</v>
      </c>
      <c r="J11" s="4">
        <v>0</v>
      </c>
      <c r="K11" s="4">
        <f t="shared" si="0"/>
        <v>3960</v>
      </c>
    </row>
    <row r="12" spans="1:11">
      <c r="A12" s="2" t="s">
        <v>1888</v>
      </c>
      <c r="B12" s="2" t="s">
        <v>1919</v>
      </c>
      <c r="C12" s="2" t="s">
        <v>1920</v>
      </c>
      <c r="D12" s="2" t="s">
        <v>1918</v>
      </c>
      <c r="E12" s="2" t="s">
        <v>377</v>
      </c>
      <c r="F12" s="2" t="s">
        <v>119</v>
      </c>
      <c r="G12" s="4">
        <v>1168631</v>
      </c>
      <c r="H12" s="4">
        <v>4522</v>
      </c>
      <c r="I12" s="4">
        <v>0</v>
      </c>
      <c r="J12" s="4">
        <v>0</v>
      </c>
      <c r="K12" s="4">
        <f t="shared" si="0"/>
        <v>4522</v>
      </c>
    </row>
    <row r="13" spans="1:11">
      <c r="A13" s="2" t="s">
        <v>1888</v>
      </c>
      <c r="B13" s="2" t="s">
        <v>985</v>
      </c>
      <c r="C13" s="2" t="s">
        <v>984</v>
      </c>
      <c r="D13" s="2" t="s">
        <v>986</v>
      </c>
      <c r="E13" s="2" t="s">
        <v>8</v>
      </c>
      <c r="F13" s="2" t="s">
        <v>113</v>
      </c>
      <c r="G13" s="4">
        <v>1168182</v>
      </c>
      <c r="H13" s="4">
        <v>7854</v>
      </c>
      <c r="I13" s="4">
        <v>1000</v>
      </c>
      <c r="J13" s="4">
        <v>0</v>
      </c>
      <c r="K13" s="4">
        <f t="shared" si="0"/>
        <v>8854</v>
      </c>
    </row>
    <row r="14" spans="1:11">
      <c r="A14" s="2" t="s">
        <v>1888</v>
      </c>
      <c r="B14" s="2" t="s">
        <v>83</v>
      </c>
      <c r="C14" s="2" t="s">
        <v>134</v>
      </c>
      <c r="D14" s="2" t="s">
        <v>852</v>
      </c>
      <c r="E14" s="2" t="s">
        <v>8</v>
      </c>
      <c r="F14" s="2" t="s">
        <v>113</v>
      </c>
      <c r="G14" s="4">
        <v>1168297</v>
      </c>
      <c r="H14" s="4">
        <v>6426</v>
      </c>
      <c r="I14" s="4">
        <v>600</v>
      </c>
      <c r="J14" s="4">
        <v>0</v>
      </c>
      <c r="K14" s="4">
        <f t="shared" si="0"/>
        <v>7026</v>
      </c>
    </row>
    <row r="15" spans="1:11">
      <c r="A15" s="2" t="s">
        <v>1888</v>
      </c>
      <c r="B15" s="2" t="s">
        <v>1910</v>
      </c>
      <c r="C15" s="2" t="s">
        <v>134</v>
      </c>
      <c r="D15" s="2" t="s">
        <v>1909</v>
      </c>
      <c r="E15" s="2" t="s">
        <v>8</v>
      </c>
      <c r="F15" s="2" t="s">
        <v>113</v>
      </c>
      <c r="G15" s="4">
        <v>1168344</v>
      </c>
      <c r="H15" s="4">
        <v>5950</v>
      </c>
      <c r="I15" s="4">
        <v>0</v>
      </c>
      <c r="J15" s="4">
        <v>0</v>
      </c>
      <c r="K15" s="4">
        <f t="shared" si="0"/>
        <v>5950</v>
      </c>
    </row>
    <row r="16" spans="1:11">
      <c r="A16" s="2" t="s">
        <v>1888</v>
      </c>
      <c r="B16" s="2" t="s">
        <v>1903</v>
      </c>
      <c r="C16" s="2" t="s">
        <v>133</v>
      </c>
      <c r="D16" s="2" t="s">
        <v>28</v>
      </c>
      <c r="E16" s="2" t="s">
        <v>1904</v>
      </c>
      <c r="F16" s="2" t="s">
        <v>113</v>
      </c>
      <c r="G16" s="4">
        <v>1168212</v>
      </c>
      <c r="H16" s="4">
        <v>3960</v>
      </c>
      <c r="I16" s="4">
        <v>300</v>
      </c>
      <c r="J16" s="4">
        <v>0</v>
      </c>
      <c r="K16" s="4">
        <f t="shared" si="0"/>
        <v>4260</v>
      </c>
    </row>
    <row r="17" spans="1:11">
      <c r="A17" s="2" t="s">
        <v>1888</v>
      </c>
      <c r="B17" s="2" t="s">
        <v>1922</v>
      </c>
      <c r="C17" s="2" t="s">
        <v>1924</v>
      </c>
      <c r="D17" s="2" t="s">
        <v>1921</v>
      </c>
      <c r="E17" s="2" t="s">
        <v>52</v>
      </c>
      <c r="F17" s="2" t="s">
        <v>1923</v>
      </c>
      <c r="G17" s="4">
        <v>1168653</v>
      </c>
      <c r="H17" s="4">
        <v>3840</v>
      </c>
      <c r="I17" s="4">
        <v>0</v>
      </c>
      <c r="J17" s="4">
        <v>0</v>
      </c>
      <c r="K17" s="4">
        <f t="shared" si="0"/>
        <v>3840</v>
      </c>
    </row>
    <row r="18" spans="1:11">
      <c r="A18" s="2" t="s">
        <v>1888</v>
      </c>
      <c r="B18" s="2" t="s">
        <v>83</v>
      </c>
      <c r="C18" s="2" t="s">
        <v>247</v>
      </c>
      <c r="D18" s="2" t="s">
        <v>8</v>
      </c>
      <c r="E18" s="2" t="s">
        <v>852</v>
      </c>
      <c r="F18" s="2" t="s">
        <v>113</v>
      </c>
      <c r="G18" s="4">
        <v>1168298</v>
      </c>
      <c r="H18" s="4">
        <v>7140</v>
      </c>
      <c r="I18" s="4">
        <v>600</v>
      </c>
      <c r="J18" s="4">
        <v>0</v>
      </c>
      <c r="K18" s="4">
        <f t="shared" si="0"/>
        <v>7740</v>
      </c>
    </row>
    <row r="19" spans="1:11">
      <c r="A19" s="2" t="s">
        <v>1888</v>
      </c>
      <c r="B19" s="2" t="s">
        <v>1910</v>
      </c>
      <c r="C19" s="2" t="s">
        <v>247</v>
      </c>
      <c r="D19" s="2" t="s">
        <v>8</v>
      </c>
      <c r="E19" s="2" t="s">
        <v>1909</v>
      </c>
      <c r="F19" s="2" t="s">
        <v>113</v>
      </c>
      <c r="G19" s="4">
        <v>1168345</v>
      </c>
      <c r="H19" s="4">
        <v>7140</v>
      </c>
      <c r="I19" s="4">
        <v>600</v>
      </c>
      <c r="J19" s="4">
        <v>0</v>
      </c>
      <c r="K19" s="4">
        <f t="shared" si="0"/>
        <v>7740</v>
      </c>
    </row>
    <row r="20" spans="1:11">
      <c r="A20" s="2" t="s">
        <v>1888</v>
      </c>
      <c r="B20" s="2" t="s">
        <v>1906</v>
      </c>
      <c r="C20" s="2" t="s">
        <v>988</v>
      </c>
      <c r="D20" s="2" t="s">
        <v>1905</v>
      </c>
      <c r="E20" s="2" t="s">
        <v>8</v>
      </c>
      <c r="F20" s="2" t="s">
        <v>113</v>
      </c>
      <c r="G20" s="4">
        <v>1168216</v>
      </c>
      <c r="H20" s="4">
        <v>3180</v>
      </c>
      <c r="I20" s="4">
        <v>0</v>
      </c>
      <c r="J20" s="4">
        <v>0</v>
      </c>
      <c r="K20" s="4">
        <f t="shared" si="0"/>
        <v>3180</v>
      </c>
    </row>
    <row r="21" spans="1:11">
      <c r="A21" s="2" t="s">
        <v>1888</v>
      </c>
      <c r="B21" s="2" t="s">
        <v>545</v>
      </c>
      <c r="C21" s="2" t="s">
        <v>1908</v>
      </c>
      <c r="D21" s="2" t="s">
        <v>544</v>
      </c>
      <c r="E21" s="2" t="s">
        <v>8</v>
      </c>
      <c r="F21" s="2" t="s">
        <v>113</v>
      </c>
      <c r="G21" s="4">
        <v>1168231</v>
      </c>
      <c r="H21" s="4">
        <v>3180</v>
      </c>
      <c r="I21" s="4">
        <v>0</v>
      </c>
      <c r="J21" s="4">
        <v>0</v>
      </c>
      <c r="K21" s="4">
        <f t="shared" si="0"/>
        <v>3180</v>
      </c>
    </row>
    <row r="22" spans="1:11">
      <c r="A22" s="2" t="s">
        <v>1888</v>
      </c>
      <c r="B22" s="2" t="s">
        <v>1926</v>
      </c>
      <c r="C22" s="2" t="s">
        <v>1927</v>
      </c>
      <c r="D22" s="2" t="s">
        <v>1925</v>
      </c>
      <c r="E22" s="2" t="s">
        <v>214</v>
      </c>
      <c r="F22" s="2" t="s">
        <v>119</v>
      </c>
      <c r="G22" s="4">
        <v>1168760</v>
      </c>
      <c r="H22" s="4">
        <v>5950</v>
      </c>
      <c r="I22" s="4">
        <v>900</v>
      </c>
      <c r="J22" s="4">
        <v>0</v>
      </c>
      <c r="K22" s="4">
        <f t="shared" si="0"/>
        <v>6850</v>
      </c>
    </row>
    <row r="23" spans="1:11">
      <c r="A23" s="2" t="s">
        <v>1888</v>
      </c>
      <c r="B23" s="2" t="s">
        <v>83</v>
      </c>
      <c r="C23" s="2" t="s">
        <v>995</v>
      </c>
      <c r="D23" s="2" t="s">
        <v>852</v>
      </c>
      <c r="E23" s="2" t="s">
        <v>8</v>
      </c>
      <c r="F23" s="2" t="s">
        <v>113</v>
      </c>
      <c r="G23" s="4">
        <v>1168304</v>
      </c>
      <c r="H23" s="4">
        <v>6188</v>
      </c>
      <c r="I23" s="4">
        <v>600</v>
      </c>
      <c r="J23" s="4">
        <v>0</v>
      </c>
      <c r="K23" s="4">
        <f t="shared" si="0"/>
        <v>6788</v>
      </c>
    </row>
    <row r="24" spans="1:11">
      <c r="A24" s="2" t="s">
        <v>1888</v>
      </c>
      <c r="B24" s="2" t="s">
        <v>1910</v>
      </c>
      <c r="C24" s="2" t="s">
        <v>995</v>
      </c>
      <c r="D24" s="2" t="s">
        <v>1909</v>
      </c>
      <c r="E24" s="2" t="s">
        <v>278</v>
      </c>
      <c r="F24" s="2" t="s">
        <v>113</v>
      </c>
      <c r="G24" s="4">
        <v>1168353</v>
      </c>
      <c r="H24" s="4">
        <v>6188</v>
      </c>
      <c r="I24" s="4">
        <v>431</v>
      </c>
      <c r="J24" s="4">
        <v>0</v>
      </c>
      <c r="K24" s="4">
        <f t="shared" si="0"/>
        <v>6619</v>
      </c>
    </row>
    <row r="25" spans="1:11">
      <c r="A25" s="2" t="s">
        <v>1888</v>
      </c>
      <c r="B25" s="2" t="s">
        <v>715</v>
      </c>
      <c r="C25" s="2" t="s">
        <v>131</v>
      </c>
      <c r="D25" s="2" t="s">
        <v>8</v>
      </c>
      <c r="E25" s="2" t="s">
        <v>1907</v>
      </c>
      <c r="F25" s="2" t="s">
        <v>113</v>
      </c>
      <c r="G25" s="4">
        <v>1168220</v>
      </c>
      <c r="H25" s="4">
        <v>10710</v>
      </c>
      <c r="I25" s="4">
        <v>1400</v>
      </c>
      <c r="J25" s="4">
        <v>0</v>
      </c>
      <c r="K25" s="4">
        <f t="shared" si="0"/>
        <v>12110</v>
      </c>
    </row>
    <row r="26" spans="1:11">
      <c r="A26" s="2" t="s">
        <v>1888</v>
      </c>
      <c r="B26" s="2" t="s">
        <v>83</v>
      </c>
      <c r="C26" s="2" t="s">
        <v>1011</v>
      </c>
      <c r="D26" s="2" t="s">
        <v>8</v>
      </c>
      <c r="E26" s="2" t="s">
        <v>852</v>
      </c>
      <c r="F26" s="2" t="s">
        <v>113</v>
      </c>
      <c r="G26" s="4">
        <v>1168305</v>
      </c>
      <c r="H26" s="4">
        <v>7140</v>
      </c>
      <c r="I26" s="4">
        <v>600</v>
      </c>
      <c r="J26" s="4">
        <v>0</v>
      </c>
      <c r="K26" s="4">
        <f t="shared" si="0"/>
        <v>7740</v>
      </c>
    </row>
    <row r="27" spans="1:11">
      <c r="A27" s="2" t="s">
        <v>1888</v>
      </c>
      <c r="B27" s="2" t="s">
        <v>1910</v>
      </c>
      <c r="C27" s="2" t="s">
        <v>1011</v>
      </c>
      <c r="D27" s="2" t="s">
        <v>278</v>
      </c>
      <c r="E27" s="2" t="s">
        <v>1909</v>
      </c>
      <c r="F27" s="2" t="s">
        <v>113</v>
      </c>
      <c r="G27" s="4">
        <v>1168354</v>
      </c>
      <c r="H27" s="4">
        <v>7140</v>
      </c>
      <c r="I27" s="4">
        <v>431</v>
      </c>
      <c r="J27" s="4">
        <v>0</v>
      </c>
      <c r="K27" s="4">
        <f t="shared" si="0"/>
        <v>7571</v>
      </c>
    </row>
    <row r="28" spans="1:11">
      <c r="A28" s="2" t="s">
        <v>1888</v>
      </c>
      <c r="B28" s="2" t="s">
        <v>1930</v>
      </c>
      <c r="C28" s="2" t="s">
        <v>1931</v>
      </c>
      <c r="D28" s="2" t="s">
        <v>1929</v>
      </c>
      <c r="E28" s="2" t="s">
        <v>434</v>
      </c>
      <c r="F28" s="2" t="s">
        <v>119</v>
      </c>
      <c r="G28" s="4">
        <v>1168876</v>
      </c>
      <c r="H28" s="4">
        <v>4046</v>
      </c>
      <c r="I28" s="4">
        <v>0</v>
      </c>
      <c r="J28" s="4">
        <v>0</v>
      </c>
      <c r="K28" s="4">
        <f t="shared" si="0"/>
        <v>4046</v>
      </c>
    </row>
    <row r="29" spans="1:11">
      <c r="A29" s="2" t="s">
        <v>1888</v>
      </c>
      <c r="B29" s="2" t="s">
        <v>1034</v>
      </c>
      <c r="C29" s="2" t="s">
        <v>1932</v>
      </c>
      <c r="D29" s="2" t="s">
        <v>1850</v>
      </c>
      <c r="E29" s="2" t="s">
        <v>434</v>
      </c>
      <c r="F29" s="2" t="s">
        <v>119</v>
      </c>
      <c r="G29" s="4">
        <v>1168879</v>
      </c>
      <c r="H29" s="4">
        <v>3180</v>
      </c>
      <c r="I29" s="4">
        <v>0</v>
      </c>
      <c r="J29" s="4">
        <v>0</v>
      </c>
      <c r="K29" s="4">
        <f t="shared" si="0"/>
        <v>3180</v>
      </c>
    </row>
    <row r="30" spans="1:11">
      <c r="A30" s="2" t="s">
        <v>1888</v>
      </c>
      <c r="B30" s="2" t="s">
        <v>90</v>
      </c>
      <c r="C30" s="2" t="s">
        <v>1928</v>
      </c>
      <c r="D30" s="2" t="s">
        <v>38</v>
      </c>
      <c r="E30" s="2" t="s">
        <v>214</v>
      </c>
      <c r="F30" s="2" t="s">
        <v>119</v>
      </c>
      <c r="G30" s="4">
        <v>1168790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>
      <c r="A31" s="2" t="s">
        <v>1888</v>
      </c>
      <c r="B31" s="2" t="s">
        <v>1936</v>
      </c>
      <c r="C31" s="2" t="s">
        <v>1309</v>
      </c>
      <c r="D31" s="2" t="s">
        <v>278</v>
      </c>
      <c r="E31" s="2" t="s">
        <v>693</v>
      </c>
      <c r="F31" s="2" t="s">
        <v>113</v>
      </c>
      <c r="G31" s="4">
        <v>1169015</v>
      </c>
      <c r="H31" s="4">
        <v>3180</v>
      </c>
      <c r="I31" s="4">
        <v>0</v>
      </c>
      <c r="J31" s="4">
        <v>1560</v>
      </c>
      <c r="K31" s="4">
        <f t="shared" si="0"/>
        <v>4740</v>
      </c>
    </row>
    <row r="32" spans="1:11">
      <c r="A32" s="2" t="s">
        <v>1888</v>
      </c>
      <c r="B32" s="2" t="s">
        <v>1933</v>
      </c>
      <c r="C32" s="2" t="s">
        <v>1934</v>
      </c>
      <c r="D32" s="2" t="s">
        <v>16</v>
      </c>
      <c r="E32" s="2" t="s">
        <v>1935</v>
      </c>
      <c r="F32" s="2" t="s">
        <v>109</v>
      </c>
      <c r="G32" s="4">
        <v>1168931</v>
      </c>
      <c r="H32" s="4">
        <v>5002</v>
      </c>
      <c r="I32" s="4">
        <v>431</v>
      </c>
      <c r="J32" s="4">
        <v>0</v>
      </c>
      <c r="K32" s="4">
        <f t="shared" si="0"/>
        <v>5433</v>
      </c>
    </row>
    <row r="33" spans="1:11">
      <c r="A33" s="2" t="s">
        <v>1888</v>
      </c>
      <c r="B33" s="2" t="s">
        <v>922</v>
      </c>
      <c r="C33" s="2" t="s">
        <v>1313</v>
      </c>
      <c r="D33" s="2" t="s">
        <v>921</v>
      </c>
      <c r="E33" s="2" t="s">
        <v>1938</v>
      </c>
      <c r="F33" s="2" t="s">
        <v>498</v>
      </c>
      <c r="G33" s="4">
        <v>1169066</v>
      </c>
      <c r="H33" s="4">
        <v>16184</v>
      </c>
      <c r="I33" s="4">
        <v>611</v>
      </c>
      <c r="J33" s="4">
        <v>2340</v>
      </c>
      <c r="K33" s="4">
        <f t="shared" si="0"/>
        <v>19135</v>
      </c>
    </row>
    <row r="34" spans="1:11">
      <c r="A34" s="2" t="s">
        <v>1888</v>
      </c>
      <c r="B34" s="2" t="s">
        <v>944</v>
      </c>
      <c r="C34" s="2" t="s">
        <v>1937</v>
      </c>
      <c r="D34" s="2" t="s">
        <v>943</v>
      </c>
      <c r="E34" s="2" t="s">
        <v>946</v>
      </c>
      <c r="F34" s="2" t="s">
        <v>111</v>
      </c>
      <c r="G34" s="4">
        <v>1169024</v>
      </c>
      <c r="H34" s="4">
        <v>10472</v>
      </c>
      <c r="I34" s="4">
        <v>1000</v>
      </c>
      <c r="J34" s="4">
        <v>0</v>
      </c>
      <c r="K34" s="4">
        <f t="shared" si="0"/>
        <v>11472</v>
      </c>
    </row>
    <row r="35" spans="1:11">
      <c r="A35" s="2" t="s">
        <v>1888</v>
      </c>
      <c r="B35" s="2" t="s">
        <v>1940</v>
      </c>
      <c r="C35" s="2" t="s">
        <v>145</v>
      </c>
      <c r="D35" s="2" t="s">
        <v>1939</v>
      </c>
      <c r="E35" s="2" t="s">
        <v>16</v>
      </c>
      <c r="F35" s="2" t="s">
        <v>109</v>
      </c>
      <c r="G35" s="4">
        <v>1169219</v>
      </c>
      <c r="H35" s="4">
        <v>7827</v>
      </c>
      <c r="I35" s="4">
        <v>300</v>
      </c>
      <c r="J35" s="4">
        <v>0</v>
      </c>
      <c r="K35" s="4">
        <f t="shared" si="0"/>
        <v>8127</v>
      </c>
    </row>
    <row r="36" spans="1:11">
      <c r="A36" s="2" t="s">
        <v>1888</v>
      </c>
      <c r="B36" s="2" t="s">
        <v>436</v>
      </c>
      <c r="C36" s="2" t="s">
        <v>1941</v>
      </c>
      <c r="D36" s="2" t="s">
        <v>438</v>
      </c>
      <c r="E36" s="2" t="s">
        <v>435</v>
      </c>
      <c r="F36" s="2" t="s">
        <v>109</v>
      </c>
      <c r="G36" s="4">
        <v>1169226</v>
      </c>
      <c r="H36" s="4">
        <v>3185</v>
      </c>
      <c r="I36" s="4">
        <v>0</v>
      </c>
      <c r="J36" s="4">
        <v>1053</v>
      </c>
      <c r="K36" s="4">
        <f t="shared" si="0"/>
        <v>4238</v>
      </c>
    </row>
    <row r="37" spans="1:11">
      <c r="A37" s="2" t="s">
        <v>1888</v>
      </c>
      <c r="B37" s="2" t="s">
        <v>75</v>
      </c>
      <c r="C37" s="2" t="s">
        <v>1945</v>
      </c>
      <c r="D37" s="2" t="s">
        <v>22</v>
      </c>
      <c r="E37" s="2" t="s">
        <v>198</v>
      </c>
      <c r="F37" s="2" t="s">
        <v>119</v>
      </c>
      <c r="G37" s="4">
        <v>1169458</v>
      </c>
      <c r="H37" s="4">
        <v>4132</v>
      </c>
      <c r="I37" s="4">
        <v>0</v>
      </c>
      <c r="J37" s="4">
        <v>0</v>
      </c>
      <c r="K37" s="4">
        <f t="shared" si="0"/>
        <v>4132</v>
      </c>
    </row>
    <row r="38" spans="1:11">
      <c r="A38" s="2" t="s">
        <v>1888</v>
      </c>
      <c r="B38" s="2" t="s">
        <v>1947</v>
      </c>
      <c r="C38" s="2" t="s">
        <v>1948</v>
      </c>
      <c r="D38" s="2" t="s">
        <v>440</v>
      </c>
      <c r="E38" s="2" t="s">
        <v>12</v>
      </c>
      <c r="F38" s="2" t="s">
        <v>114</v>
      </c>
      <c r="G38" s="4">
        <v>1169563</v>
      </c>
      <c r="H38" s="4">
        <v>3720</v>
      </c>
      <c r="I38" s="4">
        <v>0</v>
      </c>
      <c r="J38" s="4">
        <v>0</v>
      </c>
      <c r="K38" s="4">
        <f t="shared" si="0"/>
        <v>3720</v>
      </c>
    </row>
    <row r="39" spans="1:11">
      <c r="A39" s="2" t="s">
        <v>1888</v>
      </c>
      <c r="B39" s="2" t="s">
        <v>57</v>
      </c>
      <c r="C39" s="2" t="s">
        <v>1946</v>
      </c>
      <c r="D39" s="2" t="s">
        <v>26</v>
      </c>
      <c r="E39" s="2" t="s">
        <v>1352</v>
      </c>
      <c r="F39" s="2" t="s">
        <v>109</v>
      </c>
      <c r="G39" s="4">
        <v>1169538</v>
      </c>
      <c r="H39" s="4">
        <v>4396</v>
      </c>
      <c r="I39" s="4">
        <v>0</v>
      </c>
      <c r="J39" s="4">
        <v>0</v>
      </c>
      <c r="K39" s="4">
        <f t="shared" si="0"/>
        <v>4396</v>
      </c>
    </row>
    <row r="40" spans="1:11">
      <c r="A40" s="2" t="s">
        <v>1888</v>
      </c>
      <c r="B40" s="2" t="s">
        <v>520</v>
      </c>
      <c r="C40" s="2" t="s">
        <v>293</v>
      </c>
      <c r="D40" s="2" t="s">
        <v>292</v>
      </c>
      <c r="E40" s="2" t="s">
        <v>1405</v>
      </c>
      <c r="F40" s="2" t="s">
        <v>114</v>
      </c>
      <c r="G40" s="4">
        <v>1169447</v>
      </c>
      <c r="H40" s="4">
        <v>4904</v>
      </c>
      <c r="I40" s="4">
        <v>0</v>
      </c>
      <c r="J40" s="4">
        <v>0</v>
      </c>
      <c r="K40" s="4">
        <f t="shared" si="0"/>
        <v>4904</v>
      </c>
    </row>
    <row r="41" spans="1:11">
      <c r="A41" s="2" t="s">
        <v>1888</v>
      </c>
      <c r="B41" s="2" t="s">
        <v>1943</v>
      </c>
      <c r="C41" s="2" t="s">
        <v>1944</v>
      </c>
      <c r="D41" s="2" t="s">
        <v>1942</v>
      </c>
      <c r="E41" s="2" t="s">
        <v>746</v>
      </c>
      <c r="F41" s="3" t="s">
        <v>108</v>
      </c>
      <c r="G41" s="4">
        <v>1169377</v>
      </c>
      <c r="H41" s="4">
        <v>10200</v>
      </c>
      <c r="I41" s="4">
        <v>0</v>
      </c>
      <c r="J41" s="4">
        <v>0</v>
      </c>
      <c r="K41" s="4">
        <f t="shared" si="0"/>
        <v>10200</v>
      </c>
    </row>
    <row r="42" spans="1:11">
      <c r="A42" s="2" t="s">
        <v>1888</v>
      </c>
      <c r="B42" s="2" t="s">
        <v>1952</v>
      </c>
      <c r="C42" s="2" t="s">
        <v>1436</v>
      </c>
      <c r="D42" s="2" t="s">
        <v>1951</v>
      </c>
      <c r="E42" s="2" t="s">
        <v>1953</v>
      </c>
      <c r="F42" s="2" t="s">
        <v>112</v>
      </c>
      <c r="G42" s="4">
        <v>1169724</v>
      </c>
      <c r="H42" s="4">
        <v>13328</v>
      </c>
      <c r="I42" s="4">
        <v>550</v>
      </c>
      <c r="J42" s="4">
        <v>0</v>
      </c>
      <c r="K42" s="4">
        <f t="shared" si="0"/>
        <v>13878</v>
      </c>
    </row>
    <row r="43" spans="1:11">
      <c r="A43" s="2" t="s">
        <v>1888</v>
      </c>
      <c r="B43" s="2" t="s">
        <v>1957</v>
      </c>
      <c r="C43" s="2" t="s">
        <v>1839</v>
      </c>
      <c r="D43" s="2" t="s">
        <v>1882</v>
      </c>
      <c r="E43" s="2" t="s">
        <v>1958</v>
      </c>
      <c r="F43" s="2" t="s">
        <v>117</v>
      </c>
      <c r="G43" s="4">
        <v>1169800</v>
      </c>
      <c r="H43" s="4">
        <v>4680</v>
      </c>
      <c r="I43" s="4">
        <v>0</v>
      </c>
      <c r="J43" s="4">
        <v>0</v>
      </c>
      <c r="K43" s="4">
        <f t="shared" si="0"/>
        <v>4680</v>
      </c>
    </row>
    <row r="44" spans="1:11">
      <c r="A44" s="2" t="s">
        <v>1888</v>
      </c>
      <c r="B44" s="2" t="s">
        <v>1955</v>
      </c>
      <c r="C44" s="2" t="s">
        <v>754</v>
      </c>
      <c r="D44" s="2" t="s">
        <v>1954</v>
      </c>
      <c r="E44" s="2" t="s">
        <v>1956</v>
      </c>
      <c r="F44" s="2" t="s">
        <v>113</v>
      </c>
      <c r="G44" s="4">
        <v>1169750</v>
      </c>
      <c r="H44" s="4">
        <v>3180</v>
      </c>
      <c r="I44" s="4">
        <v>0</v>
      </c>
      <c r="J44" s="4">
        <v>0</v>
      </c>
      <c r="K44" s="4">
        <f t="shared" si="0"/>
        <v>3180</v>
      </c>
    </row>
    <row r="45" spans="1:11">
      <c r="A45" s="2" t="s">
        <v>1888</v>
      </c>
      <c r="B45" s="2" t="s">
        <v>1438</v>
      </c>
      <c r="C45" s="2" t="s">
        <v>1949</v>
      </c>
      <c r="D45" s="2" t="s">
        <v>1186</v>
      </c>
      <c r="E45" s="2" t="s">
        <v>1950</v>
      </c>
      <c r="F45" s="2" t="s">
        <v>112</v>
      </c>
      <c r="G45" s="4">
        <v>1169690</v>
      </c>
      <c r="H45" s="4">
        <v>7378</v>
      </c>
      <c r="I45" s="4">
        <v>300</v>
      </c>
      <c r="J45" s="4">
        <v>0</v>
      </c>
      <c r="K45" s="4">
        <f t="shared" si="0"/>
        <v>7678</v>
      </c>
    </row>
    <row r="46" spans="1:11">
      <c r="A46" s="2" t="s">
        <v>1888</v>
      </c>
      <c r="B46" s="2" t="s">
        <v>1339</v>
      </c>
      <c r="C46" s="2" t="s">
        <v>770</v>
      </c>
      <c r="D46" s="2" t="s">
        <v>769</v>
      </c>
      <c r="E46" s="2" t="s">
        <v>1962</v>
      </c>
      <c r="F46" s="2" t="s">
        <v>113</v>
      </c>
      <c r="G46" s="4">
        <v>1169895</v>
      </c>
      <c r="H46" s="4">
        <v>7854</v>
      </c>
      <c r="I46" s="4">
        <v>0</v>
      </c>
      <c r="J46" s="4">
        <v>0</v>
      </c>
      <c r="K46" s="4">
        <f t="shared" si="0"/>
        <v>7854</v>
      </c>
    </row>
    <row r="47" spans="1:11">
      <c r="A47" s="2" t="s">
        <v>1888</v>
      </c>
      <c r="B47" s="2" t="s">
        <v>1963</v>
      </c>
      <c r="C47" s="2" t="s">
        <v>770</v>
      </c>
      <c r="D47" s="2" t="s">
        <v>28</v>
      </c>
      <c r="E47" s="2" t="s">
        <v>1964</v>
      </c>
      <c r="F47" s="2" t="s">
        <v>113</v>
      </c>
      <c r="G47" s="4">
        <v>1169898</v>
      </c>
      <c r="H47" s="4">
        <v>6188</v>
      </c>
      <c r="I47" s="4">
        <v>0</v>
      </c>
      <c r="J47" s="4">
        <v>0</v>
      </c>
      <c r="K47" s="4">
        <f t="shared" si="0"/>
        <v>6188</v>
      </c>
    </row>
    <row r="48" spans="1:11">
      <c r="A48" s="2" t="s">
        <v>1888</v>
      </c>
      <c r="B48" s="2" t="s">
        <v>1969</v>
      </c>
      <c r="C48" s="2" t="s">
        <v>1970</v>
      </c>
      <c r="D48" s="2" t="s">
        <v>1968</v>
      </c>
      <c r="E48" s="2" t="s">
        <v>1971</v>
      </c>
      <c r="F48" s="2" t="s">
        <v>111</v>
      </c>
      <c r="G48" s="4">
        <v>1169966</v>
      </c>
      <c r="H48" s="4">
        <v>10320</v>
      </c>
      <c r="I48" s="4">
        <v>300</v>
      </c>
      <c r="J48" s="4">
        <v>0</v>
      </c>
      <c r="K48" s="4">
        <f t="shared" si="0"/>
        <v>10620</v>
      </c>
    </row>
    <row r="49" spans="1:11">
      <c r="A49" s="2" t="s">
        <v>1888</v>
      </c>
      <c r="B49" s="2" t="s">
        <v>86</v>
      </c>
      <c r="C49" s="2" t="s">
        <v>297</v>
      </c>
      <c r="D49" s="2" t="s">
        <v>1972</v>
      </c>
      <c r="E49" s="2" t="s">
        <v>207</v>
      </c>
      <c r="F49" s="2" t="s">
        <v>109</v>
      </c>
      <c r="G49" s="4">
        <v>1170043</v>
      </c>
      <c r="H49" s="4">
        <v>4194</v>
      </c>
      <c r="I49" s="4">
        <v>611</v>
      </c>
      <c r="J49" s="4">
        <v>0</v>
      </c>
      <c r="K49" s="4">
        <f t="shared" si="0"/>
        <v>4805</v>
      </c>
    </row>
    <row r="50" spans="1:11">
      <c r="A50" s="2" t="s">
        <v>1888</v>
      </c>
      <c r="B50" s="2" t="s">
        <v>1966</v>
      </c>
      <c r="C50" s="2" t="s">
        <v>786</v>
      </c>
      <c r="D50" s="2" t="s">
        <v>1965</v>
      </c>
      <c r="E50" s="2" t="s">
        <v>1967</v>
      </c>
      <c r="F50" s="2" t="s">
        <v>116</v>
      </c>
      <c r="G50" s="4">
        <v>1169963</v>
      </c>
      <c r="H50" s="4">
        <v>2726</v>
      </c>
      <c r="I50" s="4">
        <v>0</v>
      </c>
      <c r="J50" s="4">
        <v>0</v>
      </c>
      <c r="K50" s="4">
        <f t="shared" si="0"/>
        <v>2726</v>
      </c>
    </row>
    <row r="51" spans="1:11">
      <c r="A51" s="2" t="s">
        <v>1888</v>
      </c>
      <c r="B51" s="2" t="s">
        <v>1974</v>
      </c>
      <c r="C51" s="2" t="s">
        <v>1975</v>
      </c>
      <c r="D51" s="2" t="s">
        <v>1973</v>
      </c>
      <c r="E51" s="2" t="s">
        <v>8</v>
      </c>
      <c r="F51" s="2" t="s">
        <v>1374</v>
      </c>
      <c r="G51" s="4">
        <v>1170170</v>
      </c>
      <c r="H51" s="4">
        <v>7140</v>
      </c>
      <c r="I51" s="4">
        <v>0</v>
      </c>
      <c r="J51" s="4">
        <v>0</v>
      </c>
      <c r="K51" s="4">
        <f t="shared" si="0"/>
        <v>7140</v>
      </c>
    </row>
    <row r="52" spans="1:11">
      <c r="A52" s="2" t="s">
        <v>1888</v>
      </c>
      <c r="B52" s="2" t="s">
        <v>1542</v>
      </c>
      <c r="C52" s="2" t="s">
        <v>784</v>
      </c>
      <c r="D52" s="2" t="s">
        <v>1541</v>
      </c>
      <c r="E52" s="2" t="s">
        <v>217</v>
      </c>
      <c r="F52" s="2" t="s">
        <v>109</v>
      </c>
      <c r="G52" s="4">
        <v>1170039</v>
      </c>
      <c r="H52" s="4">
        <v>2580</v>
      </c>
      <c r="I52" s="4">
        <v>0</v>
      </c>
      <c r="J52" s="4">
        <v>0</v>
      </c>
      <c r="K52" s="4">
        <f t="shared" si="0"/>
        <v>2580</v>
      </c>
    </row>
    <row r="53" spans="1:11">
      <c r="A53" s="2" t="s">
        <v>1888</v>
      </c>
      <c r="B53" s="2" t="s">
        <v>1959</v>
      </c>
      <c r="C53" s="2" t="s">
        <v>162</v>
      </c>
      <c r="D53" s="2" t="s">
        <v>30</v>
      </c>
      <c r="E53" s="2" t="s">
        <v>1960</v>
      </c>
      <c r="F53" s="2" t="s">
        <v>113</v>
      </c>
      <c r="G53" s="4">
        <v>1169842</v>
      </c>
      <c r="H53" s="4">
        <v>3180</v>
      </c>
      <c r="I53" s="4">
        <v>0</v>
      </c>
      <c r="J53" s="4">
        <v>0</v>
      </c>
      <c r="K53" s="4">
        <f t="shared" si="0"/>
        <v>3180</v>
      </c>
    </row>
    <row r="54" spans="1:11">
      <c r="A54" s="2" t="s">
        <v>1888</v>
      </c>
      <c r="B54" s="2" t="s">
        <v>944</v>
      </c>
      <c r="C54" s="2" t="s">
        <v>797</v>
      </c>
      <c r="D54" s="2" t="s">
        <v>943</v>
      </c>
      <c r="E54" s="2" t="s">
        <v>946</v>
      </c>
      <c r="F54" s="2" t="s">
        <v>111</v>
      </c>
      <c r="G54" s="4">
        <v>1170173</v>
      </c>
      <c r="H54" s="4">
        <v>10472</v>
      </c>
      <c r="I54" s="4">
        <v>911</v>
      </c>
      <c r="J54" s="4">
        <v>0</v>
      </c>
      <c r="K54" s="4">
        <f t="shared" si="0"/>
        <v>11383</v>
      </c>
    </row>
    <row r="55" spans="1:11">
      <c r="A55" s="2" t="s">
        <v>1888</v>
      </c>
      <c r="B55" s="2" t="s">
        <v>1977</v>
      </c>
      <c r="C55" s="2" t="s">
        <v>161</v>
      </c>
      <c r="D55" s="2" t="s">
        <v>1976</v>
      </c>
      <c r="E55" s="2" t="s">
        <v>1978</v>
      </c>
      <c r="F55" s="2" t="s">
        <v>1765</v>
      </c>
      <c r="G55" s="4">
        <v>1170181</v>
      </c>
      <c r="H55" s="4">
        <v>5950</v>
      </c>
      <c r="I55" s="4">
        <v>254</v>
      </c>
      <c r="J55" s="4">
        <v>0</v>
      </c>
      <c r="K55" s="4">
        <f t="shared" si="0"/>
        <v>6204</v>
      </c>
    </row>
    <row r="56" spans="1:11">
      <c r="A56" s="2" t="s">
        <v>1888</v>
      </c>
      <c r="B56" s="2" t="s">
        <v>1982</v>
      </c>
      <c r="C56" s="2" t="s">
        <v>1983</v>
      </c>
      <c r="D56" s="2" t="s">
        <v>1981</v>
      </c>
      <c r="E56" s="2" t="s">
        <v>1984</v>
      </c>
      <c r="F56" s="2" t="s">
        <v>109</v>
      </c>
      <c r="G56" s="4">
        <v>1170417</v>
      </c>
      <c r="H56" s="4">
        <v>1773</v>
      </c>
      <c r="I56" s="4">
        <v>0</v>
      </c>
      <c r="J56" s="4">
        <v>0</v>
      </c>
      <c r="K56" s="4">
        <f t="shared" si="0"/>
        <v>1773</v>
      </c>
    </row>
    <row r="57" spans="1:11">
      <c r="A57" s="2" t="s">
        <v>1888</v>
      </c>
      <c r="B57" s="2" t="s">
        <v>1985</v>
      </c>
      <c r="C57" s="2" t="s">
        <v>1986</v>
      </c>
      <c r="D57" s="2" t="s">
        <v>217</v>
      </c>
      <c r="E57" s="2" t="s">
        <v>1987</v>
      </c>
      <c r="F57" s="2" t="s">
        <v>109</v>
      </c>
      <c r="G57" s="4">
        <v>1170480</v>
      </c>
      <c r="H57" s="4">
        <v>6213</v>
      </c>
      <c r="I57" s="4">
        <v>300</v>
      </c>
      <c r="J57" s="4">
        <v>0</v>
      </c>
      <c r="K57" s="4">
        <f t="shared" si="0"/>
        <v>6513</v>
      </c>
    </row>
    <row r="58" spans="1:11">
      <c r="A58" s="2" t="s">
        <v>1888</v>
      </c>
      <c r="B58" s="2" t="s">
        <v>1341</v>
      </c>
      <c r="C58" s="2" t="s">
        <v>1988</v>
      </c>
      <c r="D58" s="2" t="s">
        <v>8</v>
      </c>
      <c r="E58" s="2" t="s">
        <v>1989</v>
      </c>
      <c r="F58" s="2" t="s">
        <v>113</v>
      </c>
      <c r="G58" s="4">
        <v>1170496</v>
      </c>
      <c r="H58" s="4">
        <v>5236</v>
      </c>
      <c r="I58" s="4">
        <v>0</v>
      </c>
      <c r="J58" s="4">
        <v>0</v>
      </c>
      <c r="K58" s="4">
        <f t="shared" si="0"/>
        <v>5236</v>
      </c>
    </row>
    <row r="59" spans="1:11">
      <c r="A59" s="2" t="s">
        <v>1888</v>
      </c>
      <c r="B59" s="2" t="s">
        <v>669</v>
      </c>
      <c r="C59" s="2" t="s">
        <v>303</v>
      </c>
      <c r="D59" s="2" t="s">
        <v>1980</v>
      </c>
      <c r="E59" s="2" t="s">
        <v>635</v>
      </c>
      <c r="F59" s="2" t="s">
        <v>109</v>
      </c>
      <c r="G59" s="4">
        <v>1170370</v>
      </c>
      <c r="H59" s="4">
        <v>2378</v>
      </c>
      <c r="I59" s="4">
        <v>0</v>
      </c>
      <c r="J59" s="4">
        <v>1053</v>
      </c>
      <c r="K59" s="4">
        <f t="shared" si="0"/>
        <v>3431</v>
      </c>
    </row>
    <row r="60" spans="1:11">
      <c r="A60" s="2" t="s">
        <v>1888</v>
      </c>
      <c r="B60" s="2" t="s">
        <v>1024</v>
      </c>
      <c r="C60" s="2" t="s">
        <v>1961</v>
      </c>
      <c r="D60" s="2" t="s">
        <v>30</v>
      </c>
      <c r="E60" s="2" t="s">
        <v>1023</v>
      </c>
      <c r="F60" s="2" t="s">
        <v>113</v>
      </c>
      <c r="G60" s="4">
        <v>1169844</v>
      </c>
      <c r="H60" s="4">
        <v>4046</v>
      </c>
      <c r="I60" s="4">
        <v>0</v>
      </c>
      <c r="J60" s="4">
        <v>0</v>
      </c>
      <c r="K60" s="4">
        <f t="shared" si="0"/>
        <v>4046</v>
      </c>
    </row>
    <row r="61" spans="1:11">
      <c r="A61" s="2" t="s">
        <v>1888</v>
      </c>
      <c r="B61" s="2" t="s">
        <v>466</v>
      </c>
      <c r="C61" s="2" t="s">
        <v>1979</v>
      </c>
      <c r="D61" s="2" t="s">
        <v>465</v>
      </c>
      <c r="E61" s="2" t="s">
        <v>469</v>
      </c>
      <c r="F61" s="2" t="s">
        <v>467</v>
      </c>
      <c r="G61" s="4">
        <v>1170220</v>
      </c>
      <c r="H61" s="4">
        <v>7140</v>
      </c>
      <c r="I61" s="4">
        <v>254</v>
      </c>
      <c r="J61" s="4">
        <v>0</v>
      </c>
      <c r="K61" s="4">
        <f t="shared" si="0"/>
        <v>7394</v>
      </c>
    </row>
    <row r="62" spans="1:11">
      <c r="A62" s="2" t="s">
        <v>1888</v>
      </c>
      <c r="B62" s="2" t="s">
        <v>364</v>
      </c>
      <c r="C62" s="2" t="s">
        <v>1990</v>
      </c>
      <c r="D62" s="2" t="s">
        <v>24</v>
      </c>
      <c r="E62" s="2" t="s">
        <v>366</v>
      </c>
      <c r="F62" s="2" t="s">
        <v>120</v>
      </c>
      <c r="G62" s="4">
        <v>1170717</v>
      </c>
      <c r="H62" s="4">
        <v>4998</v>
      </c>
      <c r="I62" s="4">
        <v>611</v>
      </c>
      <c r="J62" s="4">
        <v>0</v>
      </c>
      <c r="K62" s="4">
        <f t="shared" si="0"/>
        <v>5609</v>
      </c>
    </row>
    <row r="63" spans="1:11">
      <c r="A63" s="2" t="s">
        <v>1888</v>
      </c>
      <c r="B63" s="2" t="s">
        <v>1024</v>
      </c>
      <c r="C63" s="2" t="s">
        <v>155</v>
      </c>
      <c r="D63" s="2" t="s">
        <v>30</v>
      </c>
      <c r="E63" s="2" t="s">
        <v>1023</v>
      </c>
      <c r="F63" s="2" t="s">
        <v>113</v>
      </c>
      <c r="G63" s="4">
        <v>1169845</v>
      </c>
      <c r="H63" s="4">
        <v>4046</v>
      </c>
      <c r="I63" s="4">
        <v>0</v>
      </c>
      <c r="J63" s="4">
        <v>0</v>
      </c>
      <c r="K63" s="4">
        <f t="shared" si="0"/>
        <v>4046</v>
      </c>
    </row>
    <row r="64" spans="1:11">
      <c r="A64" s="2" t="s">
        <v>1888</v>
      </c>
      <c r="B64" s="2" t="s">
        <v>433</v>
      </c>
      <c r="C64" s="2" t="s">
        <v>304</v>
      </c>
      <c r="D64" s="2" t="s">
        <v>1991</v>
      </c>
      <c r="E64" s="2" t="s">
        <v>252</v>
      </c>
      <c r="F64" s="2" t="s">
        <v>119</v>
      </c>
      <c r="G64" s="4">
        <v>1170913</v>
      </c>
      <c r="H64" s="4">
        <v>3180</v>
      </c>
      <c r="I64" s="4">
        <v>0</v>
      </c>
      <c r="J64" s="4">
        <v>0</v>
      </c>
      <c r="K64" s="4">
        <f t="shared" si="0"/>
        <v>3180</v>
      </c>
    </row>
    <row r="65" spans="1:11">
      <c r="A65" s="2" t="s">
        <v>1888</v>
      </c>
      <c r="B65" s="2" t="s">
        <v>1994</v>
      </c>
      <c r="C65" s="2" t="s">
        <v>1995</v>
      </c>
      <c r="D65" s="2" t="s">
        <v>294</v>
      </c>
      <c r="E65" s="2" t="s">
        <v>1053</v>
      </c>
      <c r="F65" s="2" t="s">
        <v>269</v>
      </c>
      <c r="G65" s="4">
        <v>1170984</v>
      </c>
      <c r="H65" s="4">
        <v>3180</v>
      </c>
      <c r="I65" s="4">
        <v>0</v>
      </c>
      <c r="J65" s="4">
        <v>0</v>
      </c>
      <c r="K65" s="4">
        <f t="shared" si="0"/>
        <v>3180</v>
      </c>
    </row>
    <row r="66" spans="1:11">
      <c r="A66" s="2" t="s">
        <v>1888</v>
      </c>
      <c r="B66" s="2" t="s">
        <v>1998</v>
      </c>
      <c r="C66" s="2" t="s">
        <v>1999</v>
      </c>
      <c r="D66" s="2" t="s">
        <v>1997</v>
      </c>
      <c r="E66" s="2" t="s">
        <v>1902</v>
      </c>
      <c r="F66" s="2" t="s">
        <v>119</v>
      </c>
      <c r="G66" s="4">
        <v>1171000</v>
      </c>
      <c r="H66" s="4">
        <v>3180</v>
      </c>
      <c r="I66" s="4">
        <v>0</v>
      </c>
      <c r="J66" s="4">
        <v>0</v>
      </c>
      <c r="K66" s="4">
        <f t="shared" si="0"/>
        <v>3180</v>
      </c>
    </row>
    <row r="67" spans="1:11">
      <c r="A67" s="2" t="s">
        <v>1888</v>
      </c>
      <c r="B67" s="2" t="s">
        <v>101</v>
      </c>
      <c r="C67" s="2" t="s">
        <v>349</v>
      </c>
      <c r="D67" s="2" t="s">
        <v>50</v>
      </c>
      <c r="E67" s="2" t="s">
        <v>1996</v>
      </c>
      <c r="F67" s="2" t="s">
        <v>109</v>
      </c>
      <c r="G67" s="4">
        <v>1170992</v>
      </c>
      <c r="H67" s="4">
        <v>1773</v>
      </c>
      <c r="I67" s="4">
        <v>0</v>
      </c>
      <c r="J67" s="4">
        <v>0</v>
      </c>
      <c r="K67" s="4">
        <f t="shared" si="0"/>
        <v>1773</v>
      </c>
    </row>
    <row r="68" spans="1:11">
      <c r="A68" s="2" t="s">
        <v>1888</v>
      </c>
      <c r="B68" s="2" t="s">
        <v>1444</v>
      </c>
      <c r="C68" s="2" t="s">
        <v>2001</v>
      </c>
      <c r="D68" s="2" t="s">
        <v>2000</v>
      </c>
      <c r="E68" s="2" t="s">
        <v>2002</v>
      </c>
      <c r="F68" s="2" t="s">
        <v>119</v>
      </c>
      <c r="G68" s="4">
        <v>1171015</v>
      </c>
      <c r="H68" s="4">
        <v>4522</v>
      </c>
      <c r="I68" s="4">
        <v>254</v>
      </c>
      <c r="J68" s="4">
        <v>0</v>
      </c>
      <c r="K68" s="4">
        <f t="shared" ref="K68:K81" si="1">H68+I68+J68</f>
        <v>4776</v>
      </c>
    </row>
    <row r="69" spans="1:11">
      <c r="A69" s="2" t="s">
        <v>1888</v>
      </c>
      <c r="B69" s="2" t="s">
        <v>2004</v>
      </c>
      <c r="C69" s="2" t="s">
        <v>2005</v>
      </c>
      <c r="D69" s="2" t="s">
        <v>2003</v>
      </c>
      <c r="E69" s="2" t="s">
        <v>1595</v>
      </c>
      <c r="F69" s="2" t="s">
        <v>117</v>
      </c>
      <c r="G69" s="4">
        <v>1171038</v>
      </c>
      <c r="H69" s="4">
        <v>1234</v>
      </c>
      <c r="I69" s="4">
        <v>0</v>
      </c>
      <c r="J69" s="4">
        <v>2340</v>
      </c>
      <c r="K69" s="4">
        <f t="shared" si="1"/>
        <v>3574</v>
      </c>
    </row>
    <row r="70" spans="1:11">
      <c r="A70" s="2" t="s">
        <v>1888</v>
      </c>
      <c r="B70" s="2" t="s">
        <v>2007</v>
      </c>
      <c r="C70" s="2" t="s">
        <v>2008</v>
      </c>
      <c r="D70" s="2" t="s">
        <v>2006</v>
      </c>
      <c r="E70" s="2" t="s">
        <v>2009</v>
      </c>
      <c r="F70" s="2" t="s">
        <v>960</v>
      </c>
      <c r="G70" s="4">
        <v>1171065</v>
      </c>
      <c r="H70" s="4">
        <v>3180</v>
      </c>
      <c r="I70" s="4">
        <v>0</v>
      </c>
      <c r="J70" s="4">
        <v>0</v>
      </c>
      <c r="K70" s="4">
        <f t="shared" si="1"/>
        <v>3180</v>
      </c>
    </row>
    <row r="71" spans="1:11">
      <c r="A71" s="2" t="s">
        <v>1888</v>
      </c>
      <c r="B71" s="2" t="s">
        <v>68</v>
      </c>
      <c r="C71" s="2" t="s">
        <v>1992</v>
      </c>
      <c r="D71" s="2" t="s">
        <v>25</v>
      </c>
      <c r="E71" s="2" t="s">
        <v>1993</v>
      </c>
      <c r="F71" s="2" t="s">
        <v>109</v>
      </c>
      <c r="G71" s="4">
        <v>1170915</v>
      </c>
      <c r="H71" s="4">
        <v>2782</v>
      </c>
      <c r="I71" s="4">
        <v>0</v>
      </c>
      <c r="J71" s="4">
        <v>0</v>
      </c>
      <c r="K71" s="4">
        <f t="shared" si="1"/>
        <v>2782</v>
      </c>
    </row>
    <row r="72" spans="1:11">
      <c r="A72" s="2" t="s">
        <v>1888</v>
      </c>
      <c r="B72" s="2" t="s">
        <v>2017</v>
      </c>
      <c r="C72" s="2" t="s">
        <v>2018</v>
      </c>
      <c r="D72" s="2" t="s">
        <v>2016</v>
      </c>
      <c r="E72" s="2" t="s">
        <v>2019</v>
      </c>
      <c r="F72" s="2" t="s">
        <v>113</v>
      </c>
      <c r="G72" s="4">
        <v>1171187</v>
      </c>
      <c r="H72" s="4">
        <v>4770</v>
      </c>
      <c r="I72" s="4">
        <v>0</v>
      </c>
      <c r="J72" s="4">
        <v>0</v>
      </c>
      <c r="K72" s="4">
        <f t="shared" si="1"/>
        <v>4770</v>
      </c>
    </row>
    <row r="73" spans="1:11">
      <c r="A73" s="2" t="s">
        <v>1888</v>
      </c>
      <c r="B73" s="2" t="s">
        <v>1024</v>
      </c>
      <c r="C73" s="2" t="s">
        <v>462</v>
      </c>
      <c r="D73" s="2" t="s">
        <v>30</v>
      </c>
      <c r="E73" s="2" t="s">
        <v>1023</v>
      </c>
      <c r="F73" s="2" t="s">
        <v>113</v>
      </c>
      <c r="G73" s="4">
        <v>1169846</v>
      </c>
      <c r="H73" s="4">
        <v>4046</v>
      </c>
      <c r="I73" s="4">
        <v>0</v>
      </c>
      <c r="J73" s="4">
        <v>0</v>
      </c>
      <c r="K73" s="4">
        <f t="shared" si="1"/>
        <v>4046</v>
      </c>
    </row>
    <row r="74" spans="1:11">
      <c r="A74" s="2" t="s">
        <v>1888</v>
      </c>
      <c r="B74" s="2" t="s">
        <v>2013</v>
      </c>
      <c r="C74" s="2" t="s">
        <v>2014</v>
      </c>
      <c r="D74" s="2" t="s">
        <v>2012</v>
      </c>
      <c r="E74" s="2" t="s">
        <v>2015</v>
      </c>
      <c r="F74" s="2" t="s">
        <v>115</v>
      </c>
      <c r="G74" s="4">
        <v>1171161</v>
      </c>
      <c r="H74" s="4">
        <v>3180</v>
      </c>
      <c r="I74" s="4">
        <v>0</v>
      </c>
      <c r="J74" s="4">
        <v>0</v>
      </c>
      <c r="K74" s="4">
        <f t="shared" si="1"/>
        <v>3180</v>
      </c>
    </row>
    <row r="75" spans="1:11">
      <c r="A75" s="2" t="s">
        <v>1888</v>
      </c>
      <c r="B75" s="2" t="s">
        <v>899</v>
      </c>
      <c r="C75" s="2" t="s">
        <v>2011</v>
      </c>
      <c r="D75" s="2" t="s">
        <v>2010</v>
      </c>
      <c r="E75" s="2" t="s">
        <v>480</v>
      </c>
      <c r="F75" s="2" t="s">
        <v>111</v>
      </c>
      <c r="G75" s="4">
        <v>1171113</v>
      </c>
      <c r="H75" s="4">
        <v>5950</v>
      </c>
      <c r="I75" s="4">
        <v>0</v>
      </c>
      <c r="J75" s="4">
        <v>0</v>
      </c>
      <c r="K75" s="4">
        <f t="shared" si="1"/>
        <v>5950</v>
      </c>
    </row>
    <row r="76" spans="1:11">
      <c r="A76" s="2" t="s">
        <v>1888</v>
      </c>
      <c r="B76" s="2" t="s">
        <v>2023</v>
      </c>
      <c r="C76" s="2" t="s">
        <v>357</v>
      </c>
      <c r="D76" s="2" t="s">
        <v>2022</v>
      </c>
      <c r="E76" s="2" t="s">
        <v>491</v>
      </c>
      <c r="F76" s="2" t="s">
        <v>109</v>
      </c>
      <c r="G76" s="4">
        <v>1171272</v>
      </c>
      <c r="H76" s="4">
        <v>4194</v>
      </c>
      <c r="I76" s="4">
        <v>611</v>
      </c>
      <c r="J76" s="4">
        <v>0</v>
      </c>
      <c r="K76" s="4">
        <f t="shared" si="1"/>
        <v>4805</v>
      </c>
    </row>
    <row r="77" spans="1:11">
      <c r="A77" s="2" t="s">
        <v>1888</v>
      </c>
      <c r="B77" s="2" t="s">
        <v>2025</v>
      </c>
      <c r="C77" s="2" t="s">
        <v>2026</v>
      </c>
      <c r="D77" s="2" t="s">
        <v>2024</v>
      </c>
      <c r="E77" s="2" t="s">
        <v>2027</v>
      </c>
      <c r="F77" s="2" t="s">
        <v>109</v>
      </c>
      <c r="G77" s="4">
        <v>1171342</v>
      </c>
      <c r="H77" s="4">
        <v>4194</v>
      </c>
      <c r="I77" s="4">
        <v>611</v>
      </c>
      <c r="J77" s="4">
        <v>0</v>
      </c>
      <c r="K77" s="4">
        <f t="shared" si="1"/>
        <v>4805</v>
      </c>
    </row>
    <row r="78" spans="1:11">
      <c r="A78" s="2" t="s">
        <v>1888</v>
      </c>
      <c r="B78" s="2" t="s">
        <v>2029</v>
      </c>
      <c r="C78" s="2" t="s">
        <v>2030</v>
      </c>
      <c r="D78" s="2" t="s">
        <v>2028</v>
      </c>
      <c r="E78" s="2" t="s">
        <v>2031</v>
      </c>
      <c r="F78" s="2" t="s">
        <v>119</v>
      </c>
      <c r="G78" s="4">
        <v>1171344</v>
      </c>
      <c r="H78" s="4">
        <v>3180</v>
      </c>
      <c r="I78" s="4">
        <v>0</v>
      </c>
      <c r="J78" s="4">
        <v>1560</v>
      </c>
      <c r="K78" s="4">
        <f t="shared" si="1"/>
        <v>4740</v>
      </c>
    </row>
    <row r="79" spans="1:11">
      <c r="A79" s="2" t="s">
        <v>1888</v>
      </c>
      <c r="B79" s="2" t="s">
        <v>356</v>
      </c>
      <c r="C79" s="2" t="s">
        <v>2020</v>
      </c>
      <c r="D79" s="2" t="s">
        <v>16</v>
      </c>
      <c r="E79" s="2" t="s">
        <v>2021</v>
      </c>
      <c r="F79" s="2" t="s">
        <v>109</v>
      </c>
      <c r="G79" s="4">
        <v>1171270</v>
      </c>
      <c r="H79" s="4">
        <v>4194</v>
      </c>
      <c r="I79" s="4">
        <v>611</v>
      </c>
      <c r="J79" s="4">
        <v>0</v>
      </c>
      <c r="K79" s="4">
        <f t="shared" si="1"/>
        <v>4805</v>
      </c>
    </row>
    <row r="80" spans="1:11">
      <c r="A80" s="2" t="s">
        <v>1888</v>
      </c>
      <c r="B80" s="2" t="s">
        <v>1073</v>
      </c>
      <c r="C80" s="2" t="s">
        <v>2032</v>
      </c>
      <c r="D80" s="2" t="s">
        <v>28</v>
      </c>
      <c r="E80" s="2" t="s">
        <v>534</v>
      </c>
      <c r="F80" s="2" t="s">
        <v>113</v>
      </c>
      <c r="G80" s="4">
        <v>1171395</v>
      </c>
      <c r="H80" s="4">
        <v>3180</v>
      </c>
      <c r="I80" s="4">
        <v>0</v>
      </c>
      <c r="J80" s="4">
        <v>0</v>
      </c>
      <c r="K80" s="4">
        <f t="shared" si="1"/>
        <v>3180</v>
      </c>
    </row>
    <row r="81" spans="1:11">
      <c r="A81" s="2" t="s">
        <v>1888</v>
      </c>
      <c r="B81" s="2" t="s">
        <v>2033</v>
      </c>
      <c r="C81" s="2" t="s">
        <v>2034</v>
      </c>
      <c r="D81" s="2" t="s">
        <v>33</v>
      </c>
      <c r="E81" s="2" t="s">
        <v>2035</v>
      </c>
      <c r="F81" s="2" t="s">
        <v>109</v>
      </c>
      <c r="G81" s="4">
        <v>1171410</v>
      </c>
      <c r="H81" s="4">
        <v>10855</v>
      </c>
      <c r="I81" s="4">
        <v>554</v>
      </c>
      <c r="J81" s="4">
        <v>0</v>
      </c>
      <c r="K81" s="4">
        <f t="shared" si="1"/>
        <v>11409</v>
      </c>
    </row>
    <row r="82" spans="1:11" ht="58.5" customHeight="1">
      <c r="G82" s="5" t="s">
        <v>3467</v>
      </c>
      <c r="H82" s="5">
        <f>SUM(H3:H81)</f>
        <v>411629</v>
      </c>
      <c r="I82" s="5">
        <f>SUM(I3:I81)</f>
        <v>16836</v>
      </c>
      <c r="J82" s="5">
        <f>SUM(J3:J81)</f>
        <v>11466</v>
      </c>
      <c r="K82" s="5">
        <f>SUM(K3:K81)</f>
        <v>439931</v>
      </c>
    </row>
    <row r="83" spans="1:11">
      <c r="H83" t="str">
        <f>H2</f>
        <v>Reloj</v>
      </c>
      <c r="I83" t="str">
        <f t="shared" ref="I83:K83" si="2">I2</f>
        <v>Peaje</v>
      </c>
      <c r="J83" t="str">
        <f t="shared" si="2"/>
        <v>Equipaje</v>
      </c>
      <c r="K83" t="str">
        <f t="shared" si="2"/>
        <v>Monto Total</v>
      </c>
    </row>
    <row r="85" spans="1:11">
      <c r="E85" s="6" t="s">
        <v>3468</v>
      </c>
      <c r="F85" s="7">
        <f>H82+J82</f>
        <v>423095</v>
      </c>
    </row>
    <row r="86" spans="1:11">
      <c r="E86" s="8" t="s">
        <v>3469</v>
      </c>
      <c r="F86" s="7">
        <f>F85*0.25</f>
        <v>105773.75</v>
      </c>
    </row>
    <row r="87" spans="1:11">
      <c r="E87" s="8" t="s">
        <v>3470</v>
      </c>
      <c r="F87" s="7">
        <f>I82</f>
        <v>16836</v>
      </c>
    </row>
    <row r="88" spans="1:11">
      <c r="E88" s="8" t="s">
        <v>3471</v>
      </c>
      <c r="F88" s="7">
        <f>K9+K41</f>
        <v>13900</v>
      </c>
    </row>
    <row r="90" spans="1:11" ht="15.75">
      <c r="A90" s="39" t="str">
        <f>A1</f>
        <v>MOVIL 3053 TARIFA SERGIO ALEJANDRO</v>
      </c>
      <c r="B90" s="40"/>
      <c r="C90" s="40"/>
      <c r="D90" s="40"/>
      <c r="E90" s="40"/>
      <c r="F90" s="41"/>
    </row>
    <row r="91" spans="1:11" ht="16.5" thickBot="1">
      <c r="A91" s="42" t="s">
        <v>3487</v>
      </c>
      <c r="B91" s="43"/>
      <c r="C91" s="43"/>
      <c r="D91" s="43"/>
      <c r="E91" s="43"/>
      <c r="F91" s="44"/>
    </row>
    <row r="92" spans="1:11" ht="16.5" thickBot="1">
      <c r="A92" s="45" t="s">
        <v>3477</v>
      </c>
      <c r="B92" s="46"/>
      <c r="C92" s="9"/>
      <c r="D92" s="37">
        <f>H82</f>
        <v>411629</v>
      </c>
      <c r="E92" s="38"/>
      <c r="F92" s="10"/>
    </row>
    <row r="93" spans="1:11" ht="16.5" thickBot="1">
      <c r="A93" s="35" t="s">
        <v>3478</v>
      </c>
      <c r="B93" s="36"/>
      <c r="C93" s="11"/>
      <c r="D93" s="37">
        <f>J82</f>
        <v>11466</v>
      </c>
      <c r="E93" s="38"/>
      <c r="F93" s="12">
        <f>D92+D93</f>
        <v>423095</v>
      </c>
    </row>
    <row r="94" spans="1:11" ht="16.5" thickBot="1">
      <c r="A94" s="45" t="s">
        <v>3479</v>
      </c>
      <c r="B94" s="46"/>
      <c r="C94" s="11"/>
      <c r="D94" s="47">
        <f>F93*0.25</f>
        <v>105773.75</v>
      </c>
      <c r="E94" s="48"/>
      <c r="F94" s="13"/>
    </row>
    <row r="95" spans="1:11" ht="16.5" thickBot="1">
      <c r="A95" s="35"/>
      <c r="B95" s="36"/>
      <c r="C95" s="11"/>
      <c r="D95" s="37"/>
      <c r="E95" s="38"/>
      <c r="F95" s="14">
        <f>F93-D94</f>
        <v>317321.25</v>
      </c>
    </row>
    <row r="96" spans="1:11" ht="16.5" thickBot="1">
      <c r="A96" s="45" t="s">
        <v>3480</v>
      </c>
      <c r="B96" s="46"/>
      <c r="C96" s="11"/>
      <c r="D96" s="37">
        <f>I82</f>
        <v>16836</v>
      </c>
      <c r="E96" s="38"/>
      <c r="F96" s="13"/>
    </row>
    <row r="97" spans="1:6" ht="16.5" thickBot="1">
      <c r="A97" s="35"/>
      <c r="B97" s="36"/>
      <c r="C97" s="11"/>
      <c r="D97" s="37"/>
      <c r="E97" s="38"/>
      <c r="F97" s="14">
        <f>+F95+D96</f>
        <v>334157.25</v>
      </c>
    </row>
    <row r="98" spans="1:6" ht="16.5" thickBot="1">
      <c r="A98" s="45" t="s">
        <v>3481</v>
      </c>
      <c r="B98" s="46"/>
      <c r="C98" s="15"/>
      <c r="D98" s="54">
        <f>K9+K41</f>
        <v>13900</v>
      </c>
      <c r="E98" s="61"/>
      <c r="F98" s="13"/>
    </row>
    <row r="99" spans="1:6" ht="16.5" thickBot="1">
      <c r="A99" s="35"/>
      <c r="B99" s="36"/>
      <c r="C99" s="16"/>
      <c r="D99" s="54"/>
      <c r="E99" s="61"/>
      <c r="F99" s="14">
        <f>F97-D98-D99</f>
        <v>320257.25</v>
      </c>
    </row>
    <row r="100" spans="1:6" ht="16.5" thickBot="1">
      <c r="A100" s="45" t="s">
        <v>3482</v>
      </c>
      <c r="B100" s="46"/>
      <c r="C100" s="15"/>
      <c r="D100" s="54">
        <v>0</v>
      </c>
      <c r="E100" s="61"/>
      <c r="F100" s="17"/>
    </row>
    <row r="101" spans="1:6" ht="16.5" thickBot="1">
      <c r="A101" s="35" t="s">
        <v>3483</v>
      </c>
      <c r="B101" s="36"/>
      <c r="C101" s="16"/>
      <c r="D101" s="54"/>
      <c r="E101" s="61"/>
      <c r="F101" s="14">
        <f>F99-D100-D101</f>
        <v>320257.25</v>
      </c>
    </row>
    <row r="102" spans="1:6" ht="16.5" thickBot="1">
      <c r="A102" s="45" t="s">
        <v>3484</v>
      </c>
      <c r="B102" s="46"/>
      <c r="C102" s="15"/>
      <c r="D102" s="54">
        <v>8800</v>
      </c>
      <c r="E102" s="61"/>
      <c r="F102" s="17"/>
    </row>
    <row r="103" spans="1:6" ht="16.5" thickBot="1">
      <c r="A103" s="55" t="s">
        <v>3485</v>
      </c>
      <c r="B103" s="56"/>
      <c r="C103" s="18"/>
      <c r="D103" s="58">
        <v>0</v>
      </c>
      <c r="E103" s="62"/>
      <c r="F103" s="19">
        <f>F101-D102</f>
        <v>311457.25</v>
      </c>
    </row>
    <row r="104" spans="1:6" ht="15.75">
      <c r="A104" s="20"/>
      <c r="B104" s="21"/>
      <c r="C104" s="21"/>
      <c r="D104" s="22"/>
      <c r="E104" s="23" t="s">
        <v>3486</v>
      </c>
      <c r="F104" s="24">
        <f>F103-D103</f>
        <v>311457.25</v>
      </c>
    </row>
  </sheetData>
  <mergeCells count="27">
    <mergeCell ref="A103:B103"/>
    <mergeCell ref="D103:E103"/>
    <mergeCell ref="A100:B100"/>
    <mergeCell ref="D100:E100"/>
    <mergeCell ref="A101:B101"/>
    <mergeCell ref="D101:E101"/>
    <mergeCell ref="A102:B102"/>
    <mergeCell ref="D102:E102"/>
    <mergeCell ref="A97:B97"/>
    <mergeCell ref="D97:E97"/>
    <mergeCell ref="A98:B98"/>
    <mergeCell ref="D98:E98"/>
    <mergeCell ref="A99:B99"/>
    <mergeCell ref="D99:E99"/>
    <mergeCell ref="A94:B94"/>
    <mergeCell ref="D94:E94"/>
    <mergeCell ref="A95:B95"/>
    <mergeCell ref="D95:E95"/>
    <mergeCell ref="A96:B96"/>
    <mergeCell ref="D96:E96"/>
    <mergeCell ref="A93:B93"/>
    <mergeCell ref="D93:E93"/>
    <mergeCell ref="A1:C1"/>
    <mergeCell ref="A90:F90"/>
    <mergeCell ref="A91:F91"/>
    <mergeCell ref="A92:B92"/>
    <mergeCell ref="D92:E9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</sheetPr>
  <dimension ref="A1:K88"/>
  <sheetViews>
    <sheetView topLeftCell="A58" workbookViewId="0">
      <selection activeCell="A58" sqref="A1:XFD1048576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2.85546875" customWidth="1"/>
    <col min="9" max="9" width="12.42578125" customWidth="1"/>
    <col min="11" max="11" width="11.28515625" customWidth="1"/>
  </cols>
  <sheetData>
    <row r="1" spans="1:11" ht="60" customHeight="1">
      <c r="A1" s="33" t="s">
        <v>3497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2036</v>
      </c>
      <c r="B3" s="2" t="s">
        <v>2039</v>
      </c>
      <c r="C3" s="2" t="s">
        <v>2040</v>
      </c>
      <c r="D3" s="2" t="s">
        <v>2038</v>
      </c>
      <c r="E3" s="2" t="s">
        <v>189</v>
      </c>
      <c r="F3" s="2" t="s">
        <v>112</v>
      </c>
      <c r="G3" s="4">
        <v>1167790</v>
      </c>
      <c r="H3" s="4">
        <v>8092</v>
      </c>
      <c r="I3" s="4">
        <v>200</v>
      </c>
      <c r="J3" s="4">
        <v>0</v>
      </c>
      <c r="K3" s="4">
        <f>H3+I3+J3</f>
        <v>8292</v>
      </c>
    </row>
    <row r="4" spans="1:11">
      <c r="A4" s="2" t="s">
        <v>2036</v>
      </c>
      <c r="B4" s="2" t="s">
        <v>90</v>
      </c>
      <c r="C4" s="2" t="s">
        <v>2037</v>
      </c>
      <c r="D4" s="2" t="s">
        <v>38</v>
      </c>
      <c r="E4" s="2" t="s">
        <v>1005</v>
      </c>
      <c r="F4" s="2" t="s">
        <v>119</v>
      </c>
      <c r="G4" s="4">
        <v>1166766</v>
      </c>
      <c r="H4" s="4">
        <v>3180</v>
      </c>
      <c r="I4" s="4">
        <v>0</v>
      </c>
      <c r="J4" s="4">
        <v>1560</v>
      </c>
      <c r="K4" s="4">
        <f t="shared" ref="K4:K65" si="0">H4+I4+J4</f>
        <v>4740</v>
      </c>
    </row>
    <row r="5" spans="1:11">
      <c r="A5" s="2" t="s">
        <v>2036</v>
      </c>
      <c r="B5" s="2" t="s">
        <v>441</v>
      </c>
      <c r="C5" s="2" t="s">
        <v>2043</v>
      </c>
      <c r="D5" s="2" t="s">
        <v>440</v>
      </c>
      <c r="E5" s="2" t="s">
        <v>12</v>
      </c>
      <c r="F5" s="2" t="s">
        <v>114</v>
      </c>
      <c r="G5" s="4">
        <v>1167993</v>
      </c>
      <c r="H5" s="4">
        <v>3720</v>
      </c>
      <c r="I5" s="4">
        <v>0</v>
      </c>
      <c r="J5" s="4">
        <v>0</v>
      </c>
      <c r="K5" s="4">
        <f t="shared" si="0"/>
        <v>3720</v>
      </c>
    </row>
    <row r="6" spans="1:11">
      <c r="A6" s="2" t="s">
        <v>2036</v>
      </c>
      <c r="B6" s="2" t="s">
        <v>2044</v>
      </c>
      <c r="C6" s="2" t="s">
        <v>2045</v>
      </c>
      <c r="D6" s="2" t="s">
        <v>33</v>
      </c>
      <c r="E6" s="2" t="s">
        <v>2148</v>
      </c>
      <c r="F6" s="2" t="s">
        <v>109</v>
      </c>
      <c r="G6" s="4">
        <v>1168077</v>
      </c>
      <c r="H6" s="4">
        <v>4598</v>
      </c>
      <c r="I6" s="4">
        <v>300</v>
      </c>
      <c r="J6" s="4">
        <v>0</v>
      </c>
      <c r="K6" s="4">
        <f t="shared" si="0"/>
        <v>4898</v>
      </c>
    </row>
    <row r="7" spans="1:11">
      <c r="A7" s="2" t="s">
        <v>2036</v>
      </c>
      <c r="B7" s="2" t="s">
        <v>2041</v>
      </c>
      <c r="C7" s="2" t="s">
        <v>844</v>
      </c>
      <c r="D7" s="2" t="s">
        <v>12</v>
      </c>
      <c r="E7" s="2" t="s">
        <v>2042</v>
      </c>
      <c r="F7" s="2" t="s">
        <v>114</v>
      </c>
      <c r="G7" s="4">
        <v>1167984</v>
      </c>
      <c r="H7" s="4">
        <v>4920</v>
      </c>
      <c r="I7" s="4">
        <v>0</v>
      </c>
      <c r="J7" s="4">
        <v>0</v>
      </c>
      <c r="K7" s="4">
        <f t="shared" si="0"/>
        <v>4920</v>
      </c>
    </row>
    <row r="8" spans="1:11">
      <c r="A8" s="2" t="s">
        <v>2036</v>
      </c>
      <c r="B8" s="2" t="s">
        <v>2060</v>
      </c>
      <c r="C8" s="2" t="s">
        <v>543</v>
      </c>
      <c r="D8" s="2" t="s">
        <v>2059</v>
      </c>
      <c r="E8" s="2" t="s">
        <v>30</v>
      </c>
      <c r="F8" s="2" t="s">
        <v>113</v>
      </c>
      <c r="G8" s="4">
        <v>1168505</v>
      </c>
      <c r="H8" s="4">
        <v>4760</v>
      </c>
      <c r="I8" s="4">
        <v>250</v>
      </c>
      <c r="J8" s="4">
        <v>0</v>
      </c>
      <c r="K8" s="4">
        <f t="shared" si="0"/>
        <v>5010</v>
      </c>
    </row>
    <row r="9" spans="1:11">
      <c r="A9" s="2" t="s">
        <v>2036</v>
      </c>
      <c r="B9" s="2" t="s">
        <v>63</v>
      </c>
      <c r="C9" s="2" t="s">
        <v>2052</v>
      </c>
      <c r="D9" s="2" t="s">
        <v>2051</v>
      </c>
      <c r="E9" s="2" t="s">
        <v>8</v>
      </c>
      <c r="F9" s="2" t="s">
        <v>113</v>
      </c>
      <c r="G9" s="4">
        <v>1168288</v>
      </c>
      <c r="H9" s="4">
        <v>3960</v>
      </c>
      <c r="I9" s="4">
        <v>0</v>
      </c>
      <c r="J9" s="4">
        <v>1560</v>
      </c>
      <c r="K9" s="4">
        <f t="shared" si="0"/>
        <v>5520</v>
      </c>
    </row>
    <row r="10" spans="1:11">
      <c r="A10" s="2" t="s">
        <v>2036</v>
      </c>
      <c r="B10" s="2" t="s">
        <v>2048</v>
      </c>
      <c r="C10" s="2" t="s">
        <v>396</v>
      </c>
      <c r="D10" s="2" t="s">
        <v>8</v>
      </c>
      <c r="E10" s="2" t="s">
        <v>2049</v>
      </c>
      <c r="F10" s="2" t="s">
        <v>113</v>
      </c>
      <c r="G10" s="4">
        <v>1168159</v>
      </c>
      <c r="H10" s="4">
        <v>3180</v>
      </c>
      <c r="I10" s="4">
        <v>0</v>
      </c>
      <c r="J10" s="4">
        <v>0</v>
      </c>
      <c r="K10" s="4">
        <f t="shared" si="0"/>
        <v>3180</v>
      </c>
    </row>
    <row r="11" spans="1:11">
      <c r="A11" s="2" t="s">
        <v>2036</v>
      </c>
      <c r="B11" s="2" t="s">
        <v>63</v>
      </c>
      <c r="C11" s="2" t="s">
        <v>719</v>
      </c>
      <c r="D11" s="2" t="s">
        <v>8</v>
      </c>
      <c r="E11" s="2" t="s">
        <v>2051</v>
      </c>
      <c r="F11" s="2" t="s">
        <v>113</v>
      </c>
      <c r="G11" s="4">
        <v>1168289</v>
      </c>
      <c r="H11" s="4">
        <v>3960</v>
      </c>
      <c r="I11" s="4">
        <v>0</v>
      </c>
      <c r="J11" s="4">
        <v>0</v>
      </c>
      <c r="K11" s="4">
        <f t="shared" si="0"/>
        <v>3960</v>
      </c>
    </row>
    <row r="12" spans="1:11">
      <c r="A12" s="2" t="s">
        <v>2036</v>
      </c>
      <c r="B12" s="2" t="s">
        <v>2054</v>
      </c>
      <c r="C12" s="2" t="s">
        <v>134</v>
      </c>
      <c r="D12" s="2" t="s">
        <v>2053</v>
      </c>
      <c r="E12" s="2" t="s">
        <v>8</v>
      </c>
      <c r="F12" s="2" t="s">
        <v>113</v>
      </c>
      <c r="G12" s="4">
        <v>1168377</v>
      </c>
      <c r="H12" s="4">
        <v>6188</v>
      </c>
      <c r="I12" s="4">
        <v>0</v>
      </c>
      <c r="J12" s="4">
        <v>0</v>
      </c>
      <c r="K12" s="4">
        <f t="shared" si="0"/>
        <v>6188</v>
      </c>
    </row>
    <row r="13" spans="1:11">
      <c r="A13" s="2" t="s">
        <v>2036</v>
      </c>
      <c r="B13" s="2" t="s">
        <v>1339</v>
      </c>
      <c r="C13" s="2" t="s">
        <v>134</v>
      </c>
      <c r="D13" s="2" t="s">
        <v>2056</v>
      </c>
      <c r="E13" s="2" t="s">
        <v>8</v>
      </c>
      <c r="F13" s="2" t="s">
        <v>113</v>
      </c>
      <c r="G13" s="4">
        <v>1168379</v>
      </c>
      <c r="H13" s="4">
        <v>8092</v>
      </c>
      <c r="I13" s="4">
        <v>0</v>
      </c>
      <c r="J13" s="4">
        <v>0</v>
      </c>
      <c r="K13" s="4">
        <f t="shared" si="0"/>
        <v>8092</v>
      </c>
    </row>
    <row r="14" spans="1:11">
      <c r="A14" s="2" t="s">
        <v>2036</v>
      </c>
      <c r="B14" s="2" t="s">
        <v>1772</v>
      </c>
      <c r="C14" s="2" t="s">
        <v>133</v>
      </c>
      <c r="D14" s="2" t="s">
        <v>8</v>
      </c>
      <c r="E14" s="2" t="s">
        <v>2050</v>
      </c>
      <c r="F14" s="2" t="s">
        <v>113</v>
      </c>
      <c r="G14" s="4">
        <v>1168175</v>
      </c>
      <c r="H14" s="4">
        <v>6664</v>
      </c>
      <c r="I14" s="4">
        <v>0</v>
      </c>
      <c r="J14" s="4">
        <v>0</v>
      </c>
      <c r="K14" s="4">
        <f t="shared" si="0"/>
        <v>6664</v>
      </c>
    </row>
    <row r="15" spans="1:11">
      <c r="A15" s="2" t="s">
        <v>2036</v>
      </c>
      <c r="B15" s="2" t="s">
        <v>2054</v>
      </c>
      <c r="C15" s="2" t="s">
        <v>247</v>
      </c>
      <c r="D15" s="2" t="s">
        <v>8</v>
      </c>
      <c r="E15" s="2" t="s">
        <v>2055</v>
      </c>
      <c r="F15" s="2" t="s">
        <v>113</v>
      </c>
      <c r="G15" s="4">
        <v>1168378</v>
      </c>
      <c r="H15" s="4">
        <v>6426</v>
      </c>
      <c r="I15" s="4">
        <v>0</v>
      </c>
      <c r="J15" s="4">
        <v>0</v>
      </c>
      <c r="K15" s="4">
        <f t="shared" si="0"/>
        <v>6426</v>
      </c>
    </row>
    <row r="16" spans="1:11">
      <c r="A16" s="2" t="s">
        <v>2036</v>
      </c>
      <c r="B16" s="2" t="s">
        <v>1339</v>
      </c>
      <c r="C16" s="2" t="s">
        <v>247</v>
      </c>
      <c r="D16" s="2" t="s">
        <v>8</v>
      </c>
      <c r="E16" s="2" t="s">
        <v>2056</v>
      </c>
      <c r="F16" s="2" t="s">
        <v>113</v>
      </c>
      <c r="G16" s="4">
        <v>1168380</v>
      </c>
      <c r="H16" s="4">
        <v>7616</v>
      </c>
      <c r="I16" s="4">
        <v>0</v>
      </c>
      <c r="J16" s="4">
        <v>0</v>
      </c>
      <c r="K16" s="4">
        <f t="shared" si="0"/>
        <v>7616</v>
      </c>
    </row>
    <row r="17" spans="1:11">
      <c r="A17" s="2" t="s">
        <v>2036</v>
      </c>
      <c r="B17" s="2" t="s">
        <v>2047</v>
      </c>
      <c r="C17" s="2" t="s">
        <v>130</v>
      </c>
      <c r="D17" s="2" t="s">
        <v>2046</v>
      </c>
      <c r="E17" s="2" t="s">
        <v>8</v>
      </c>
      <c r="F17" s="2" t="s">
        <v>113</v>
      </c>
      <c r="G17" s="4">
        <v>1168105</v>
      </c>
      <c r="H17" s="4">
        <v>3960</v>
      </c>
      <c r="I17" s="4">
        <v>200</v>
      </c>
      <c r="J17" s="4">
        <v>1560</v>
      </c>
      <c r="K17" s="4">
        <f t="shared" si="0"/>
        <v>5720</v>
      </c>
    </row>
    <row r="18" spans="1:11">
      <c r="A18" s="2" t="s">
        <v>2036</v>
      </c>
      <c r="B18" s="2" t="s">
        <v>2066</v>
      </c>
      <c r="C18" s="2" t="s">
        <v>2067</v>
      </c>
      <c r="D18" s="2" t="s">
        <v>2065</v>
      </c>
      <c r="E18" s="2" t="s">
        <v>2068</v>
      </c>
      <c r="F18" s="2" t="s">
        <v>119</v>
      </c>
      <c r="G18" s="4">
        <v>1168753</v>
      </c>
      <c r="H18" s="4">
        <v>9044</v>
      </c>
      <c r="I18" s="4">
        <v>200</v>
      </c>
      <c r="J18" s="4">
        <v>0</v>
      </c>
      <c r="K18" s="4">
        <f t="shared" si="0"/>
        <v>9244</v>
      </c>
    </row>
    <row r="19" spans="1:11">
      <c r="A19" s="2" t="s">
        <v>2036</v>
      </c>
      <c r="B19" s="2" t="s">
        <v>2062</v>
      </c>
      <c r="C19" s="2" t="s">
        <v>2064</v>
      </c>
      <c r="D19" s="2" t="s">
        <v>2061</v>
      </c>
      <c r="E19" s="2" t="s">
        <v>2147</v>
      </c>
      <c r="F19" s="2" t="s">
        <v>2063</v>
      </c>
      <c r="G19" s="4">
        <v>1168684</v>
      </c>
      <c r="H19" s="4">
        <v>10500</v>
      </c>
      <c r="I19" s="4">
        <v>0</v>
      </c>
      <c r="J19" s="4">
        <v>0</v>
      </c>
      <c r="K19" s="4">
        <f t="shared" si="0"/>
        <v>10500</v>
      </c>
    </row>
    <row r="20" spans="1:11">
      <c r="A20" s="2" t="s">
        <v>2036</v>
      </c>
      <c r="B20" s="2" t="s">
        <v>718</v>
      </c>
      <c r="C20" s="2" t="s">
        <v>995</v>
      </c>
      <c r="D20" s="2" t="s">
        <v>717</v>
      </c>
      <c r="E20" s="2" t="s">
        <v>8</v>
      </c>
      <c r="F20" s="2" t="s">
        <v>113</v>
      </c>
      <c r="G20" s="4">
        <v>1168351</v>
      </c>
      <c r="H20" s="4">
        <v>7378</v>
      </c>
      <c r="I20" s="4">
        <v>200</v>
      </c>
      <c r="J20" s="4">
        <v>0</v>
      </c>
      <c r="K20" s="4">
        <f t="shared" si="0"/>
        <v>7578</v>
      </c>
    </row>
    <row r="21" spans="1:11">
      <c r="A21" s="2" t="s">
        <v>2036</v>
      </c>
      <c r="B21" s="2" t="s">
        <v>2058</v>
      </c>
      <c r="C21" s="2" t="s">
        <v>995</v>
      </c>
      <c r="D21" s="2" t="s">
        <v>2057</v>
      </c>
      <c r="E21" s="2" t="s">
        <v>8</v>
      </c>
      <c r="F21" s="2" t="s">
        <v>113</v>
      </c>
      <c r="G21" s="4">
        <v>1168397</v>
      </c>
      <c r="H21" s="4">
        <v>8568</v>
      </c>
      <c r="I21" s="4">
        <v>1250</v>
      </c>
      <c r="J21" s="4">
        <v>0</v>
      </c>
      <c r="K21" s="4">
        <f t="shared" si="0"/>
        <v>9818</v>
      </c>
    </row>
    <row r="22" spans="1:11">
      <c r="A22" s="2" t="s">
        <v>2036</v>
      </c>
      <c r="B22" s="2" t="s">
        <v>2047</v>
      </c>
      <c r="C22" s="2" t="s">
        <v>131</v>
      </c>
      <c r="D22" s="2" t="s">
        <v>8</v>
      </c>
      <c r="E22" s="2" t="s">
        <v>2046</v>
      </c>
      <c r="F22" s="2" t="s">
        <v>113</v>
      </c>
      <c r="G22" s="4">
        <v>1168106</v>
      </c>
      <c r="H22" s="4">
        <v>3960</v>
      </c>
      <c r="I22" s="4">
        <v>200</v>
      </c>
      <c r="J22" s="4">
        <v>0</v>
      </c>
      <c r="K22" s="4">
        <f t="shared" si="0"/>
        <v>4160</v>
      </c>
    </row>
    <row r="23" spans="1:11">
      <c r="A23" s="2" t="s">
        <v>2036</v>
      </c>
      <c r="B23" s="2" t="s">
        <v>718</v>
      </c>
      <c r="C23" s="2" t="s">
        <v>1011</v>
      </c>
      <c r="D23" s="2" t="s">
        <v>8</v>
      </c>
      <c r="E23" s="2" t="s">
        <v>717</v>
      </c>
      <c r="F23" s="2" t="s">
        <v>113</v>
      </c>
      <c r="G23" s="4">
        <v>1168352</v>
      </c>
      <c r="H23" s="4">
        <v>5950</v>
      </c>
      <c r="I23" s="4">
        <v>0</v>
      </c>
      <c r="J23" s="4">
        <v>0</v>
      </c>
      <c r="K23" s="4">
        <f t="shared" si="0"/>
        <v>5950</v>
      </c>
    </row>
    <row r="24" spans="1:11">
      <c r="A24" s="2" t="s">
        <v>2036</v>
      </c>
      <c r="B24" s="2" t="s">
        <v>2058</v>
      </c>
      <c r="C24" s="2" t="s">
        <v>1011</v>
      </c>
      <c r="D24" s="2" t="s">
        <v>8</v>
      </c>
      <c r="E24" s="2" t="s">
        <v>2057</v>
      </c>
      <c r="F24" s="2" t="s">
        <v>113</v>
      </c>
      <c r="G24" s="4">
        <v>1168398</v>
      </c>
      <c r="H24" s="4">
        <v>7854</v>
      </c>
      <c r="I24" s="4">
        <v>950</v>
      </c>
      <c r="J24" s="4">
        <v>0</v>
      </c>
      <c r="K24" s="4">
        <f t="shared" si="0"/>
        <v>8804</v>
      </c>
    </row>
    <row r="25" spans="1:11">
      <c r="A25" s="2" t="s">
        <v>2036</v>
      </c>
      <c r="B25" s="2" t="s">
        <v>2072</v>
      </c>
      <c r="C25" s="2" t="s">
        <v>2073</v>
      </c>
      <c r="D25" s="2" t="s">
        <v>2071</v>
      </c>
      <c r="E25" s="2" t="s">
        <v>198</v>
      </c>
      <c r="F25" s="2" t="s">
        <v>119</v>
      </c>
      <c r="G25" s="4">
        <v>1168882</v>
      </c>
      <c r="H25" s="4">
        <v>6426</v>
      </c>
      <c r="I25" s="4">
        <v>550</v>
      </c>
      <c r="J25" s="4">
        <v>0</v>
      </c>
      <c r="K25" s="4">
        <f t="shared" si="0"/>
        <v>6976</v>
      </c>
    </row>
    <row r="26" spans="1:11">
      <c r="A26" s="2" t="s">
        <v>2036</v>
      </c>
      <c r="B26" s="2" t="s">
        <v>1600</v>
      </c>
      <c r="C26" s="2" t="s">
        <v>265</v>
      </c>
      <c r="D26" s="2" t="s">
        <v>2074</v>
      </c>
      <c r="E26" s="2" t="s">
        <v>2075</v>
      </c>
      <c r="F26" s="2" t="s">
        <v>113</v>
      </c>
      <c r="G26" s="4">
        <v>1169004</v>
      </c>
      <c r="H26" s="4">
        <v>10710</v>
      </c>
      <c r="I26" s="4">
        <v>0</v>
      </c>
      <c r="J26" s="4">
        <v>0</v>
      </c>
      <c r="K26" s="4">
        <f t="shared" si="0"/>
        <v>10710</v>
      </c>
    </row>
    <row r="27" spans="1:11">
      <c r="A27" s="2" t="s">
        <v>2036</v>
      </c>
      <c r="B27" s="2" t="s">
        <v>1519</v>
      </c>
      <c r="C27" s="2" t="s">
        <v>1526</v>
      </c>
      <c r="D27" s="2" t="s">
        <v>2069</v>
      </c>
      <c r="E27" s="2" t="s">
        <v>2070</v>
      </c>
      <c r="F27" s="3" t="s">
        <v>108</v>
      </c>
      <c r="G27" s="4">
        <v>1168866</v>
      </c>
      <c r="H27" s="4">
        <v>6100</v>
      </c>
      <c r="I27" s="4">
        <v>0</v>
      </c>
      <c r="J27" s="4">
        <v>0</v>
      </c>
      <c r="K27" s="4">
        <f t="shared" si="0"/>
        <v>6100</v>
      </c>
    </row>
    <row r="28" spans="1:11">
      <c r="A28" s="2" t="s">
        <v>2036</v>
      </c>
      <c r="B28" s="2" t="s">
        <v>2076</v>
      </c>
      <c r="C28" s="2" t="s">
        <v>2077</v>
      </c>
      <c r="D28" s="2" t="s">
        <v>693</v>
      </c>
      <c r="E28" s="2" t="s">
        <v>8</v>
      </c>
      <c r="F28" s="2" t="s">
        <v>113</v>
      </c>
      <c r="G28" s="4">
        <v>1169072</v>
      </c>
      <c r="H28" s="4">
        <v>3780</v>
      </c>
      <c r="I28" s="4">
        <v>0</v>
      </c>
      <c r="J28" s="4">
        <v>1860</v>
      </c>
      <c r="K28" s="4">
        <f t="shared" si="0"/>
        <v>5640</v>
      </c>
    </row>
    <row r="29" spans="1:11">
      <c r="A29" s="2" t="s">
        <v>2036</v>
      </c>
      <c r="B29" s="2" t="s">
        <v>1424</v>
      </c>
      <c r="C29" s="2" t="s">
        <v>136</v>
      </c>
      <c r="D29" s="2" t="s">
        <v>12</v>
      </c>
      <c r="E29" s="2" t="s">
        <v>1777</v>
      </c>
      <c r="F29" s="2" t="s">
        <v>114</v>
      </c>
      <c r="G29" s="4">
        <v>1168462</v>
      </c>
      <c r="H29" s="4">
        <v>5380</v>
      </c>
      <c r="I29" s="4">
        <v>0</v>
      </c>
      <c r="J29" s="4">
        <v>1560</v>
      </c>
      <c r="K29" s="4">
        <f t="shared" si="0"/>
        <v>6940</v>
      </c>
    </row>
    <row r="30" spans="1:11">
      <c r="A30" s="2" t="s">
        <v>2036</v>
      </c>
      <c r="B30" s="2" t="s">
        <v>1466</v>
      </c>
      <c r="C30" s="2" t="s">
        <v>2082</v>
      </c>
      <c r="D30" s="2" t="s">
        <v>2081</v>
      </c>
      <c r="E30" s="2" t="s">
        <v>2083</v>
      </c>
      <c r="F30" s="2" t="s">
        <v>116</v>
      </c>
      <c r="G30" s="4">
        <v>1169134</v>
      </c>
      <c r="H30" s="4">
        <v>6188</v>
      </c>
      <c r="I30" s="4">
        <v>200</v>
      </c>
      <c r="J30" s="4">
        <v>0</v>
      </c>
      <c r="K30" s="4">
        <f t="shared" si="0"/>
        <v>6388</v>
      </c>
    </row>
    <row r="31" spans="1:11">
      <c r="A31" s="2" t="s">
        <v>2036</v>
      </c>
      <c r="B31" s="2" t="s">
        <v>2087</v>
      </c>
      <c r="C31" s="2" t="s">
        <v>2088</v>
      </c>
      <c r="D31" s="2" t="s">
        <v>2086</v>
      </c>
      <c r="E31" s="2" t="s">
        <v>12</v>
      </c>
      <c r="F31" s="2" t="s">
        <v>114</v>
      </c>
      <c r="G31" s="4">
        <v>1169279</v>
      </c>
      <c r="H31" s="4">
        <v>4920</v>
      </c>
      <c r="I31" s="4">
        <v>0</v>
      </c>
      <c r="J31" s="4">
        <v>0</v>
      </c>
      <c r="K31" s="4">
        <f t="shared" si="0"/>
        <v>4920</v>
      </c>
    </row>
    <row r="32" spans="1:11">
      <c r="A32" s="2" t="s">
        <v>2036</v>
      </c>
      <c r="B32" s="2" t="s">
        <v>2090</v>
      </c>
      <c r="C32" s="2" t="s">
        <v>1810</v>
      </c>
      <c r="D32" s="2" t="s">
        <v>2089</v>
      </c>
      <c r="E32" s="2" t="s">
        <v>2091</v>
      </c>
      <c r="F32" s="2" t="s">
        <v>116</v>
      </c>
      <c r="G32" s="4">
        <v>1169302</v>
      </c>
      <c r="H32" s="4">
        <v>3960</v>
      </c>
      <c r="I32" s="4">
        <v>0</v>
      </c>
      <c r="J32" s="4">
        <v>0</v>
      </c>
      <c r="K32" s="4">
        <f t="shared" si="0"/>
        <v>3960</v>
      </c>
    </row>
    <row r="33" spans="1:11">
      <c r="A33" s="2" t="s">
        <v>2036</v>
      </c>
      <c r="B33" s="2" t="s">
        <v>1940</v>
      </c>
      <c r="C33" s="2" t="s">
        <v>2084</v>
      </c>
      <c r="D33" s="2" t="s">
        <v>16</v>
      </c>
      <c r="E33" s="2" t="s">
        <v>1939</v>
      </c>
      <c r="F33" s="2" t="s">
        <v>109</v>
      </c>
      <c r="G33" s="4">
        <v>1169220</v>
      </c>
      <c r="H33" s="4">
        <v>7827</v>
      </c>
      <c r="I33" s="4">
        <v>200</v>
      </c>
      <c r="J33" s="4">
        <v>0</v>
      </c>
      <c r="K33" s="4">
        <f t="shared" si="0"/>
        <v>8027</v>
      </c>
    </row>
    <row r="34" spans="1:11">
      <c r="A34" s="2" t="s">
        <v>2036</v>
      </c>
      <c r="B34" s="2" t="s">
        <v>78</v>
      </c>
      <c r="C34" s="2" t="s">
        <v>2085</v>
      </c>
      <c r="D34" s="2" t="s">
        <v>201</v>
      </c>
      <c r="E34" s="2" t="s">
        <v>1667</v>
      </c>
      <c r="F34" s="2" t="s">
        <v>109</v>
      </c>
      <c r="G34" s="4">
        <v>1169224</v>
      </c>
      <c r="H34" s="4">
        <v>5002</v>
      </c>
      <c r="I34" s="4">
        <v>0</v>
      </c>
      <c r="J34" s="4">
        <v>0</v>
      </c>
      <c r="K34" s="4">
        <f t="shared" si="0"/>
        <v>5002</v>
      </c>
    </row>
    <row r="35" spans="1:11">
      <c r="A35" s="2" t="s">
        <v>2036</v>
      </c>
      <c r="B35" s="2" t="s">
        <v>2093</v>
      </c>
      <c r="C35" s="2" t="s">
        <v>2094</v>
      </c>
      <c r="D35" s="2" t="s">
        <v>2092</v>
      </c>
      <c r="E35" s="2" t="s">
        <v>2095</v>
      </c>
      <c r="F35" s="2" t="s">
        <v>119</v>
      </c>
      <c r="G35" s="4">
        <v>1169387</v>
      </c>
      <c r="H35" s="4">
        <v>6188</v>
      </c>
      <c r="I35" s="4">
        <v>0</v>
      </c>
      <c r="J35" s="4">
        <v>4680</v>
      </c>
      <c r="K35" s="4">
        <f t="shared" si="0"/>
        <v>10868</v>
      </c>
    </row>
    <row r="36" spans="1:11">
      <c r="A36" s="2" t="s">
        <v>2036</v>
      </c>
      <c r="B36" s="2" t="s">
        <v>2097</v>
      </c>
      <c r="C36" s="2" t="s">
        <v>2098</v>
      </c>
      <c r="D36" s="2" t="s">
        <v>2096</v>
      </c>
      <c r="E36" s="2" t="s">
        <v>193</v>
      </c>
      <c r="F36" s="2" t="s">
        <v>109</v>
      </c>
      <c r="G36" s="4">
        <v>1169566</v>
      </c>
      <c r="H36" s="4">
        <v>11088</v>
      </c>
      <c r="I36" s="4">
        <v>600</v>
      </c>
      <c r="J36" s="4">
        <v>0</v>
      </c>
      <c r="K36" s="4">
        <f t="shared" si="0"/>
        <v>11688</v>
      </c>
    </row>
    <row r="37" spans="1:11">
      <c r="A37" s="2" t="s">
        <v>2036</v>
      </c>
      <c r="B37" s="2" t="s">
        <v>2079</v>
      </c>
      <c r="C37" s="2" t="s">
        <v>1331</v>
      </c>
      <c r="D37" s="2" t="s">
        <v>2078</v>
      </c>
      <c r="E37" s="2" t="s">
        <v>2080</v>
      </c>
      <c r="F37" s="2" t="s">
        <v>111</v>
      </c>
      <c r="G37" s="4">
        <v>1169078</v>
      </c>
      <c r="H37" s="4">
        <v>3950</v>
      </c>
      <c r="I37" s="4">
        <v>0</v>
      </c>
      <c r="J37" s="4">
        <v>0</v>
      </c>
      <c r="K37" s="4">
        <f t="shared" si="0"/>
        <v>3950</v>
      </c>
    </row>
    <row r="38" spans="1:11">
      <c r="A38" s="2" t="s">
        <v>2036</v>
      </c>
      <c r="B38" s="2" t="s">
        <v>2101</v>
      </c>
      <c r="C38" s="2" t="s">
        <v>604</v>
      </c>
      <c r="D38" s="2" t="s">
        <v>2100</v>
      </c>
      <c r="E38" s="2" t="s">
        <v>30</v>
      </c>
      <c r="F38" s="2" t="s">
        <v>113</v>
      </c>
      <c r="G38" s="4">
        <v>1169692</v>
      </c>
      <c r="H38" s="4">
        <v>6426</v>
      </c>
      <c r="I38" s="4">
        <v>0</v>
      </c>
      <c r="J38" s="4">
        <v>0</v>
      </c>
      <c r="K38" s="4">
        <f t="shared" si="0"/>
        <v>6426</v>
      </c>
    </row>
    <row r="39" spans="1:11">
      <c r="A39" s="2" t="s">
        <v>2036</v>
      </c>
      <c r="B39" s="2" t="s">
        <v>2101</v>
      </c>
      <c r="C39" s="2" t="s">
        <v>153</v>
      </c>
      <c r="D39" s="2" t="s">
        <v>30</v>
      </c>
      <c r="E39" s="2" t="s">
        <v>2100</v>
      </c>
      <c r="F39" s="2" t="s">
        <v>113</v>
      </c>
      <c r="G39" s="4">
        <v>1169693</v>
      </c>
      <c r="H39" s="4">
        <v>6426</v>
      </c>
      <c r="I39" s="4">
        <v>0</v>
      </c>
      <c r="J39" s="4">
        <v>0</v>
      </c>
      <c r="K39" s="4">
        <f t="shared" si="0"/>
        <v>6426</v>
      </c>
    </row>
    <row r="40" spans="1:11">
      <c r="A40" s="2" t="s">
        <v>2036</v>
      </c>
      <c r="B40" s="2" t="s">
        <v>2103</v>
      </c>
      <c r="C40" s="2" t="s">
        <v>1696</v>
      </c>
      <c r="D40" s="2" t="s">
        <v>2102</v>
      </c>
      <c r="E40" s="2" t="s">
        <v>434</v>
      </c>
      <c r="F40" s="2" t="s">
        <v>119</v>
      </c>
      <c r="G40" s="4">
        <v>1169982</v>
      </c>
      <c r="H40" s="4">
        <v>3180</v>
      </c>
      <c r="I40" s="4">
        <v>0</v>
      </c>
      <c r="J40" s="4">
        <v>1560</v>
      </c>
      <c r="K40" s="4">
        <f t="shared" si="0"/>
        <v>4740</v>
      </c>
    </row>
    <row r="41" spans="1:11">
      <c r="A41" s="2" t="s">
        <v>2036</v>
      </c>
      <c r="B41" s="2" t="s">
        <v>2105</v>
      </c>
      <c r="C41" s="2" t="s">
        <v>2106</v>
      </c>
      <c r="D41" s="2" t="s">
        <v>2104</v>
      </c>
      <c r="E41" s="2" t="s">
        <v>2107</v>
      </c>
      <c r="F41" s="2" t="s">
        <v>119</v>
      </c>
      <c r="G41" s="4">
        <v>1169984</v>
      </c>
      <c r="H41" s="4">
        <v>3180</v>
      </c>
      <c r="I41" s="4">
        <v>0</v>
      </c>
      <c r="J41" s="4">
        <v>0</v>
      </c>
      <c r="K41" s="4">
        <f t="shared" si="0"/>
        <v>3180</v>
      </c>
    </row>
    <row r="42" spans="1:11">
      <c r="A42" s="2" t="s">
        <v>2036</v>
      </c>
      <c r="B42" s="2" t="s">
        <v>1170</v>
      </c>
      <c r="C42" s="2" t="s">
        <v>2099</v>
      </c>
      <c r="D42" s="2" t="s">
        <v>1285</v>
      </c>
      <c r="E42" s="2" t="s">
        <v>8</v>
      </c>
      <c r="F42" s="2" t="s">
        <v>113</v>
      </c>
      <c r="G42" s="4">
        <v>1169631</v>
      </c>
      <c r="H42" s="4">
        <v>4770</v>
      </c>
      <c r="I42" s="4">
        <v>0</v>
      </c>
      <c r="J42" s="4">
        <v>0</v>
      </c>
      <c r="K42" s="4">
        <f t="shared" si="0"/>
        <v>4770</v>
      </c>
    </row>
    <row r="43" spans="1:11">
      <c r="A43" s="2" t="s">
        <v>2036</v>
      </c>
      <c r="B43" s="2" t="s">
        <v>86</v>
      </c>
      <c r="C43" s="2" t="s">
        <v>2108</v>
      </c>
      <c r="D43" s="2" t="s">
        <v>207</v>
      </c>
      <c r="E43" s="2" t="s">
        <v>1972</v>
      </c>
      <c r="F43" s="2" t="s">
        <v>109</v>
      </c>
      <c r="G43" s="4">
        <v>1170044</v>
      </c>
      <c r="H43" s="4">
        <v>4194</v>
      </c>
      <c r="I43" s="4">
        <v>0</v>
      </c>
      <c r="J43" s="4">
        <v>0</v>
      </c>
      <c r="K43" s="4">
        <f t="shared" si="0"/>
        <v>4194</v>
      </c>
    </row>
    <row r="44" spans="1:11">
      <c r="A44" s="2" t="s">
        <v>2036</v>
      </c>
      <c r="B44" s="2" t="s">
        <v>416</v>
      </c>
      <c r="C44" s="2" t="s">
        <v>786</v>
      </c>
      <c r="D44" s="2" t="s">
        <v>415</v>
      </c>
      <c r="E44" s="2" t="s">
        <v>207</v>
      </c>
      <c r="F44" s="2" t="s">
        <v>109</v>
      </c>
      <c r="G44" s="4">
        <v>1170064</v>
      </c>
      <c r="H44" s="4">
        <v>3993</v>
      </c>
      <c r="I44" s="4">
        <v>0</v>
      </c>
      <c r="J44" s="4">
        <v>0</v>
      </c>
      <c r="K44" s="4">
        <f t="shared" si="0"/>
        <v>3993</v>
      </c>
    </row>
    <row r="45" spans="1:11">
      <c r="A45" s="2" t="s">
        <v>2036</v>
      </c>
      <c r="B45" s="2" t="s">
        <v>781</v>
      </c>
      <c r="C45" s="2" t="s">
        <v>784</v>
      </c>
      <c r="D45" s="2" t="s">
        <v>783</v>
      </c>
      <c r="E45" s="2" t="s">
        <v>43</v>
      </c>
      <c r="F45" s="2" t="s">
        <v>109</v>
      </c>
      <c r="G45" s="4">
        <v>1170077</v>
      </c>
      <c r="H45" s="4">
        <v>4396</v>
      </c>
      <c r="I45" s="4">
        <v>0</v>
      </c>
      <c r="J45" s="4">
        <v>0</v>
      </c>
      <c r="K45" s="4">
        <f t="shared" si="0"/>
        <v>4396</v>
      </c>
    </row>
    <row r="46" spans="1:11">
      <c r="A46" s="2" t="s">
        <v>2036</v>
      </c>
      <c r="B46" s="2" t="s">
        <v>1341</v>
      </c>
      <c r="C46" s="2" t="s">
        <v>1587</v>
      </c>
      <c r="D46" s="2" t="s">
        <v>8</v>
      </c>
      <c r="E46" s="2" t="s">
        <v>1989</v>
      </c>
      <c r="F46" s="2" t="s">
        <v>113</v>
      </c>
      <c r="G46" s="4">
        <v>1170187</v>
      </c>
      <c r="H46" s="4">
        <v>4998</v>
      </c>
      <c r="I46" s="4">
        <v>0</v>
      </c>
      <c r="J46" s="4">
        <v>0</v>
      </c>
      <c r="K46" s="4">
        <f t="shared" si="0"/>
        <v>4998</v>
      </c>
    </row>
    <row r="47" spans="1:11">
      <c r="A47" s="2" t="s">
        <v>2036</v>
      </c>
      <c r="B47" s="2" t="s">
        <v>819</v>
      </c>
      <c r="C47" s="2" t="s">
        <v>1358</v>
      </c>
      <c r="D47" s="2" t="s">
        <v>821</v>
      </c>
      <c r="E47" s="2" t="s">
        <v>12</v>
      </c>
      <c r="F47" s="2" t="s">
        <v>114</v>
      </c>
      <c r="G47" s="4">
        <v>1170586</v>
      </c>
      <c r="H47" s="4">
        <v>5380</v>
      </c>
      <c r="I47" s="4">
        <v>0</v>
      </c>
      <c r="J47" s="4">
        <v>0</v>
      </c>
      <c r="K47" s="4">
        <f t="shared" si="0"/>
        <v>5380</v>
      </c>
    </row>
    <row r="48" spans="1:11">
      <c r="A48" s="2" t="s">
        <v>2036</v>
      </c>
      <c r="B48" s="2" t="s">
        <v>2109</v>
      </c>
      <c r="C48" s="2" t="s">
        <v>2110</v>
      </c>
      <c r="D48" s="2" t="s">
        <v>549</v>
      </c>
      <c r="E48" s="2" t="s">
        <v>2111</v>
      </c>
      <c r="F48" s="2" t="s">
        <v>115</v>
      </c>
      <c r="G48" s="4">
        <v>1170678</v>
      </c>
      <c r="H48" s="4">
        <v>4680</v>
      </c>
      <c r="I48" s="4">
        <v>0</v>
      </c>
      <c r="J48" s="4">
        <v>1560</v>
      </c>
      <c r="K48" s="4">
        <f t="shared" si="0"/>
        <v>6240</v>
      </c>
    </row>
    <row r="49" spans="1:11">
      <c r="A49" s="2" t="s">
        <v>2036</v>
      </c>
      <c r="B49" s="2" t="s">
        <v>96</v>
      </c>
      <c r="C49" s="2" t="s">
        <v>499</v>
      </c>
      <c r="D49" s="2" t="s">
        <v>215</v>
      </c>
      <c r="E49" s="2" t="s">
        <v>2112</v>
      </c>
      <c r="F49" s="2" t="s">
        <v>112</v>
      </c>
      <c r="G49" s="4">
        <v>1170757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>
      <c r="A50" s="2" t="s">
        <v>2036</v>
      </c>
      <c r="B50" s="2" t="s">
        <v>2113</v>
      </c>
      <c r="C50" s="2" t="s">
        <v>2114</v>
      </c>
      <c r="D50" s="2" t="s">
        <v>1005</v>
      </c>
      <c r="E50" s="2" t="s">
        <v>2115</v>
      </c>
      <c r="F50" s="2" t="s">
        <v>119</v>
      </c>
      <c r="G50" s="4">
        <v>1170781</v>
      </c>
      <c r="H50" s="4">
        <v>3180</v>
      </c>
      <c r="I50" s="4">
        <v>0</v>
      </c>
      <c r="J50" s="4">
        <v>0</v>
      </c>
      <c r="K50" s="4">
        <f t="shared" si="0"/>
        <v>3180</v>
      </c>
    </row>
    <row r="51" spans="1:11">
      <c r="A51" s="2" t="s">
        <v>2036</v>
      </c>
      <c r="B51" s="2" t="s">
        <v>2117</v>
      </c>
      <c r="C51" s="2" t="s">
        <v>2118</v>
      </c>
      <c r="D51" s="2" t="s">
        <v>2116</v>
      </c>
      <c r="E51" s="2" t="s">
        <v>2119</v>
      </c>
      <c r="F51" s="2" t="s">
        <v>110</v>
      </c>
      <c r="G51" s="4">
        <v>1170801</v>
      </c>
      <c r="H51" s="4">
        <v>12138</v>
      </c>
      <c r="I51" s="4">
        <v>0</v>
      </c>
      <c r="J51" s="4">
        <v>1560</v>
      </c>
      <c r="K51" s="4">
        <f t="shared" si="0"/>
        <v>13698</v>
      </c>
    </row>
    <row r="52" spans="1:11">
      <c r="A52" s="2" t="s">
        <v>2036</v>
      </c>
      <c r="B52" s="2" t="s">
        <v>87</v>
      </c>
      <c r="C52" s="2" t="s">
        <v>155</v>
      </c>
      <c r="D52" s="2" t="s">
        <v>35</v>
      </c>
      <c r="E52" s="2" t="s">
        <v>208</v>
      </c>
      <c r="F52" s="2" t="s">
        <v>121</v>
      </c>
      <c r="G52" s="4">
        <v>1170319</v>
      </c>
      <c r="H52" s="4">
        <v>5474</v>
      </c>
      <c r="I52" s="4">
        <v>431</v>
      </c>
      <c r="J52" s="4">
        <v>0</v>
      </c>
      <c r="K52" s="4">
        <f t="shared" si="0"/>
        <v>5905</v>
      </c>
    </row>
    <row r="53" spans="1:11">
      <c r="A53" s="2" t="s">
        <v>2036</v>
      </c>
      <c r="B53" s="2" t="s">
        <v>2066</v>
      </c>
      <c r="C53" s="2" t="s">
        <v>626</v>
      </c>
      <c r="D53" s="2" t="s">
        <v>2065</v>
      </c>
      <c r="E53" s="2" t="s">
        <v>2120</v>
      </c>
      <c r="F53" s="2" t="s">
        <v>119</v>
      </c>
      <c r="G53" s="4">
        <v>1170916</v>
      </c>
      <c r="H53" s="4">
        <v>4132</v>
      </c>
      <c r="I53" s="4">
        <v>0</v>
      </c>
      <c r="J53" s="4">
        <v>0</v>
      </c>
      <c r="K53" s="4">
        <f t="shared" si="0"/>
        <v>4132</v>
      </c>
    </row>
    <row r="54" spans="1:11">
      <c r="A54" s="2" t="s">
        <v>2036</v>
      </c>
      <c r="B54" s="2" t="s">
        <v>781</v>
      </c>
      <c r="C54" s="2" t="s">
        <v>665</v>
      </c>
      <c r="D54" s="2" t="s">
        <v>783</v>
      </c>
      <c r="E54" s="2" t="s">
        <v>43</v>
      </c>
      <c r="F54" s="2" t="s">
        <v>109</v>
      </c>
      <c r="G54" s="4">
        <v>1170939</v>
      </c>
      <c r="H54" s="4">
        <v>11460</v>
      </c>
      <c r="I54" s="4">
        <v>1062</v>
      </c>
      <c r="J54" s="4">
        <v>6318</v>
      </c>
      <c r="K54" s="4">
        <f t="shared" si="0"/>
        <v>18840</v>
      </c>
    </row>
    <row r="55" spans="1:11">
      <c r="A55" s="2" t="s">
        <v>2036</v>
      </c>
      <c r="B55" s="2" t="s">
        <v>2122</v>
      </c>
      <c r="C55" s="2" t="s">
        <v>2123</v>
      </c>
      <c r="D55" s="2" t="s">
        <v>2121</v>
      </c>
      <c r="E55" s="2" t="s">
        <v>2124</v>
      </c>
      <c r="F55" s="2" t="s">
        <v>109</v>
      </c>
      <c r="G55" s="4">
        <v>1171069</v>
      </c>
      <c r="H55" s="4">
        <v>3993</v>
      </c>
      <c r="I55" s="4">
        <v>0</v>
      </c>
      <c r="J55" s="4">
        <v>0</v>
      </c>
      <c r="K55" s="4">
        <f t="shared" si="0"/>
        <v>3993</v>
      </c>
    </row>
    <row r="56" spans="1:11">
      <c r="A56" s="2" t="s">
        <v>2036</v>
      </c>
      <c r="B56" s="2" t="s">
        <v>819</v>
      </c>
      <c r="C56" s="2" t="s">
        <v>834</v>
      </c>
      <c r="D56" s="2" t="s">
        <v>1565</v>
      </c>
      <c r="E56" s="2" t="s">
        <v>821</v>
      </c>
      <c r="F56" s="2" t="s">
        <v>114</v>
      </c>
      <c r="G56" s="4">
        <v>1170973</v>
      </c>
      <c r="H56" s="4">
        <v>5380</v>
      </c>
      <c r="I56" s="4">
        <v>0</v>
      </c>
      <c r="J56" s="4">
        <v>0</v>
      </c>
      <c r="K56" s="4">
        <f t="shared" si="0"/>
        <v>5380</v>
      </c>
    </row>
    <row r="57" spans="1:11">
      <c r="A57" s="2" t="s">
        <v>2036</v>
      </c>
      <c r="B57" s="2" t="s">
        <v>1868</v>
      </c>
      <c r="C57" s="2" t="s">
        <v>2128</v>
      </c>
      <c r="D57" s="2" t="s">
        <v>470</v>
      </c>
      <c r="E57" s="2" t="s">
        <v>252</v>
      </c>
      <c r="F57" s="2" t="s">
        <v>119</v>
      </c>
      <c r="G57" s="4">
        <v>1171178</v>
      </c>
      <c r="H57" s="4">
        <v>3180</v>
      </c>
      <c r="I57" s="4">
        <v>0</v>
      </c>
      <c r="J57" s="4">
        <v>0</v>
      </c>
      <c r="K57" s="4">
        <f t="shared" si="0"/>
        <v>3180</v>
      </c>
    </row>
    <row r="58" spans="1:11">
      <c r="A58" s="2" t="s">
        <v>2036</v>
      </c>
      <c r="B58" s="2" t="s">
        <v>688</v>
      </c>
      <c r="C58" s="2" t="s">
        <v>1080</v>
      </c>
      <c r="D58" s="2" t="s">
        <v>690</v>
      </c>
      <c r="E58" s="2" t="s">
        <v>491</v>
      </c>
      <c r="F58" s="2" t="s">
        <v>109</v>
      </c>
      <c r="G58" s="4">
        <v>1171254</v>
      </c>
      <c r="H58" s="4">
        <v>4194</v>
      </c>
      <c r="I58" s="4">
        <v>0</v>
      </c>
      <c r="J58" s="4">
        <v>0</v>
      </c>
      <c r="K58" s="4">
        <f t="shared" si="0"/>
        <v>4194</v>
      </c>
    </row>
    <row r="59" spans="1:11">
      <c r="A59" s="2" t="s">
        <v>2036</v>
      </c>
      <c r="B59" s="2" t="s">
        <v>2126</v>
      </c>
      <c r="C59" s="2" t="s">
        <v>2127</v>
      </c>
      <c r="D59" s="2" t="s">
        <v>2125</v>
      </c>
      <c r="E59" s="2" t="s">
        <v>52</v>
      </c>
      <c r="F59" s="2" t="s">
        <v>112</v>
      </c>
      <c r="G59" s="4">
        <v>1171134</v>
      </c>
      <c r="H59" s="4">
        <v>3180</v>
      </c>
      <c r="I59" s="4">
        <v>0</v>
      </c>
      <c r="J59" s="4">
        <v>0</v>
      </c>
      <c r="K59" s="4">
        <f t="shared" si="0"/>
        <v>3180</v>
      </c>
    </row>
    <row r="60" spans="1:11">
      <c r="A60" s="2" t="s">
        <v>2036</v>
      </c>
      <c r="B60" s="2" t="s">
        <v>922</v>
      </c>
      <c r="C60" s="2" t="s">
        <v>2135</v>
      </c>
      <c r="D60" s="2" t="s">
        <v>921</v>
      </c>
      <c r="E60" s="2" t="s">
        <v>2136</v>
      </c>
      <c r="F60" s="2" t="s">
        <v>498</v>
      </c>
      <c r="G60" s="4">
        <v>1171337</v>
      </c>
      <c r="H60" s="4">
        <v>3960</v>
      </c>
      <c r="I60" s="4">
        <v>0</v>
      </c>
      <c r="J60" s="4">
        <v>0</v>
      </c>
      <c r="K60" s="4">
        <f t="shared" si="0"/>
        <v>3960</v>
      </c>
    </row>
    <row r="61" spans="1:11">
      <c r="A61" s="2" t="s">
        <v>2036</v>
      </c>
      <c r="B61" s="2" t="s">
        <v>2130</v>
      </c>
      <c r="C61" s="2" t="s">
        <v>1084</v>
      </c>
      <c r="D61" s="2" t="s">
        <v>2129</v>
      </c>
      <c r="E61" s="2" t="s">
        <v>16</v>
      </c>
      <c r="F61" s="2" t="s">
        <v>109</v>
      </c>
      <c r="G61" s="4">
        <v>1171262</v>
      </c>
      <c r="H61" s="4">
        <v>4194</v>
      </c>
      <c r="I61" s="4">
        <v>0</v>
      </c>
      <c r="J61" s="4">
        <v>0</v>
      </c>
      <c r="K61" s="4">
        <f t="shared" si="0"/>
        <v>4194</v>
      </c>
    </row>
    <row r="62" spans="1:11">
      <c r="A62" s="2" t="s">
        <v>2036</v>
      </c>
      <c r="B62" s="2" t="s">
        <v>2132</v>
      </c>
      <c r="C62" s="2" t="s">
        <v>2133</v>
      </c>
      <c r="D62" s="2" t="s">
        <v>2131</v>
      </c>
      <c r="E62" s="2" t="s">
        <v>2134</v>
      </c>
      <c r="F62" s="2" t="s">
        <v>109</v>
      </c>
      <c r="G62" s="4">
        <v>1171275</v>
      </c>
      <c r="H62" s="4">
        <v>5607</v>
      </c>
      <c r="I62" s="4">
        <v>0</v>
      </c>
      <c r="J62" s="4">
        <v>0</v>
      </c>
      <c r="K62" s="4">
        <f t="shared" si="0"/>
        <v>5607</v>
      </c>
    </row>
    <row r="63" spans="1:11">
      <c r="A63" s="2" t="s">
        <v>2036</v>
      </c>
      <c r="B63" s="2" t="s">
        <v>2138</v>
      </c>
      <c r="C63" s="2" t="s">
        <v>2139</v>
      </c>
      <c r="D63" s="2" t="s">
        <v>2137</v>
      </c>
      <c r="E63" s="2" t="s">
        <v>1085</v>
      </c>
      <c r="F63" s="2" t="s">
        <v>109</v>
      </c>
      <c r="G63" s="4">
        <v>1171393</v>
      </c>
      <c r="H63" s="4">
        <v>6011</v>
      </c>
      <c r="I63" s="4">
        <v>0</v>
      </c>
      <c r="J63" s="4">
        <v>0</v>
      </c>
      <c r="K63" s="4">
        <f t="shared" si="0"/>
        <v>6011</v>
      </c>
    </row>
    <row r="64" spans="1:11">
      <c r="A64" s="2" t="s">
        <v>2036</v>
      </c>
      <c r="B64" s="2" t="s">
        <v>2141</v>
      </c>
      <c r="C64" s="2" t="s">
        <v>2142</v>
      </c>
      <c r="D64" s="2" t="s">
        <v>2140</v>
      </c>
      <c r="E64" s="2" t="s">
        <v>2143</v>
      </c>
      <c r="F64" s="2" t="s">
        <v>109</v>
      </c>
      <c r="G64" s="4">
        <v>1171427</v>
      </c>
      <c r="H64" s="4">
        <v>560</v>
      </c>
      <c r="I64" s="4">
        <v>0</v>
      </c>
      <c r="J64" s="4">
        <v>1053</v>
      </c>
      <c r="K64" s="4">
        <f t="shared" si="0"/>
        <v>1613</v>
      </c>
    </row>
    <row r="65" spans="1:11">
      <c r="A65" s="2" t="s">
        <v>2036</v>
      </c>
      <c r="B65" s="2" t="s">
        <v>2144</v>
      </c>
      <c r="C65" s="2" t="s">
        <v>2145</v>
      </c>
      <c r="D65" s="2" t="s">
        <v>1354</v>
      </c>
      <c r="E65" s="2" t="s">
        <v>2146</v>
      </c>
      <c r="F65" s="2" t="s">
        <v>109</v>
      </c>
      <c r="G65" s="4">
        <v>1171443</v>
      </c>
      <c r="H65" s="4">
        <v>7020</v>
      </c>
      <c r="I65" s="4">
        <v>400</v>
      </c>
      <c r="J65" s="4">
        <v>1053</v>
      </c>
      <c r="K65" s="4">
        <f t="shared" si="0"/>
        <v>8473</v>
      </c>
    </row>
    <row r="66" spans="1:11" ht="51.75" customHeight="1">
      <c r="G66" s="5" t="s">
        <v>3467</v>
      </c>
      <c r="H66" s="5">
        <f>SUM(H3:H65)</f>
        <v>352555</v>
      </c>
      <c r="I66" s="5">
        <f>SUM(I3:I65)</f>
        <v>7193</v>
      </c>
      <c r="J66" s="5">
        <f>SUM(J3:J65)</f>
        <v>25884</v>
      </c>
      <c r="K66" s="5">
        <f>SUM(K3:K65)</f>
        <v>385632</v>
      </c>
    </row>
    <row r="67" spans="1:11">
      <c r="H67" t="str">
        <f>H2</f>
        <v>Reloj</v>
      </c>
      <c r="I67" t="str">
        <f t="shared" ref="I67:K67" si="1">I2</f>
        <v>Peaje</v>
      </c>
      <c r="J67" t="str">
        <f t="shared" si="1"/>
        <v>Equipaje</v>
      </c>
      <c r="K67" t="str">
        <f t="shared" si="1"/>
        <v>Monto Total</v>
      </c>
    </row>
    <row r="69" spans="1:11">
      <c r="E69" s="6" t="s">
        <v>3468</v>
      </c>
      <c r="F69" s="7">
        <f>H66+J66</f>
        <v>378439</v>
      </c>
    </row>
    <row r="70" spans="1:11">
      <c r="E70" s="8" t="s">
        <v>3469</v>
      </c>
      <c r="F70" s="7">
        <f>F69*0.25</f>
        <v>94609.75</v>
      </c>
    </row>
    <row r="71" spans="1:11">
      <c r="E71" s="8" t="s">
        <v>3470</v>
      </c>
      <c r="F71" s="7">
        <f>I66</f>
        <v>7193</v>
      </c>
    </row>
    <row r="72" spans="1:11">
      <c r="E72" s="8" t="s">
        <v>3471</v>
      </c>
      <c r="F72" s="7">
        <f>K27</f>
        <v>6100</v>
      </c>
    </row>
    <row r="74" spans="1:11" ht="15.75">
      <c r="A74" s="39" t="str">
        <f>A1</f>
        <v>MOVIL 3055 GONZALEZ FERNANDO</v>
      </c>
      <c r="B74" s="40"/>
      <c r="C74" s="40"/>
      <c r="D74" s="40"/>
      <c r="E74" s="40"/>
      <c r="F74" s="41"/>
    </row>
    <row r="75" spans="1:11" ht="16.5" thickBot="1">
      <c r="A75" s="42" t="s">
        <v>3487</v>
      </c>
      <c r="B75" s="43"/>
      <c r="C75" s="43"/>
      <c r="D75" s="43"/>
      <c r="E75" s="43"/>
      <c r="F75" s="44"/>
    </row>
    <row r="76" spans="1:11" ht="16.5" thickBot="1">
      <c r="A76" s="45" t="s">
        <v>3477</v>
      </c>
      <c r="B76" s="46"/>
      <c r="C76" s="9"/>
      <c r="D76" s="37">
        <f>H66</f>
        <v>352555</v>
      </c>
      <c r="E76" s="38"/>
      <c r="F76" s="10"/>
    </row>
    <row r="77" spans="1:11" ht="16.5" thickBot="1">
      <c r="A77" s="35" t="s">
        <v>3478</v>
      </c>
      <c r="B77" s="36"/>
      <c r="C77" s="11"/>
      <c r="D77" s="37">
        <f>J66</f>
        <v>25884</v>
      </c>
      <c r="E77" s="38"/>
      <c r="F77" s="12">
        <f>D76+D77</f>
        <v>378439</v>
      </c>
    </row>
    <row r="78" spans="1:11" ht="16.5" thickBot="1">
      <c r="A78" s="45" t="s">
        <v>3479</v>
      </c>
      <c r="B78" s="46"/>
      <c r="C78" s="11"/>
      <c r="D78" s="47">
        <f>F77*0.25</f>
        <v>94609.75</v>
      </c>
      <c r="E78" s="48"/>
      <c r="F78" s="13"/>
    </row>
    <row r="79" spans="1:11" ht="16.5" thickBot="1">
      <c r="A79" s="35"/>
      <c r="B79" s="36"/>
      <c r="C79" s="11"/>
      <c r="D79" s="37"/>
      <c r="E79" s="38"/>
      <c r="F79" s="14">
        <f>F77-D78</f>
        <v>283829.25</v>
      </c>
    </row>
    <row r="80" spans="1:11" ht="16.5" thickBot="1">
      <c r="A80" s="45" t="s">
        <v>3480</v>
      </c>
      <c r="B80" s="46"/>
      <c r="C80" s="11"/>
      <c r="D80" s="37">
        <f>I66</f>
        <v>7193</v>
      </c>
      <c r="E80" s="38"/>
      <c r="F80" s="13"/>
    </row>
    <row r="81" spans="1:6" ht="16.5" thickBot="1">
      <c r="A81" s="35"/>
      <c r="B81" s="36"/>
      <c r="C81" s="11"/>
      <c r="D81" s="37"/>
      <c r="E81" s="38"/>
      <c r="F81" s="14">
        <f>+F79+D80</f>
        <v>291022.25</v>
      </c>
    </row>
    <row r="82" spans="1:6" ht="16.5" thickBot="1">
      <c r="A82" s="45" t="s">
        <v>3481</v>
      </c>
      <c r="B82" s="46"/>
      <c r="C82" s="15"/>
      <c r="D82" s="54">
        <f>K27</f>
        <v>6100</v>
      </c>
      <c r="E82" s="61"/>
      <c r="F82" s="13"/>
    </row>
    <row r="83" spans="1:6" ht="16.5" thickBot="1">
      <c r="A83" s="35"/>
      <c r="B83" s="36"/>
      <c r="C83" s="16"/>
      <c r="D83" s="54"/>
      <c r="E83" s="61"/>
      <c r="F83" s="14">
        <f>F81-D82-D83</f>
        <v>284922.25</v>
      </c>
    </row>
    <row r="84" spans="1:6" ht="16.5" thickBot="1">
      <c r="A84" s="45" t="s">
        <v>3482</v>
      </c>
      <c r="B84" s="46"/>
      <c r="C84" s="15"/>
      <c r="D84" s="54">
        <v>0</v>
      </c>
      <c r="E84" s="61"/>
      <c r="F84" s="17"/>
    </row>
    <row r="85" spans="1:6" ht="16.5" thickBot="1">
      <c r="A85" s="35" t="s">
        <v>3483</v>
      </c>
      <c r="B85" s="36"/>
      <c r="C85" s="16"/>
      <c r="D85" s="54"/>
      <c r="E85" s="61"/>
      <c r="F85" s="14">
        <f>F83-D84-D85</f>
        <v>284922.25</v>
      </c>
    </row>
    <row r="86" spans="1:6" ht="16.5" thickBot="1">
      <c r="A86" s="45" t="s">
        <v>3484</v>
      </c>
      <c r="B86" s="46"/>
      <c r="C86" s="15"/>
      <c r="D86" s="54">
        <v>8800</v>
      </c>
      <c r="E86" s="61"/>
      <c r="F86" s="17"/>
    </row>
    <row r="87" spans="1:6" ht="16.5" thickBot="1">
      <c r="A87" s="55" t="s">
        <v>3485</v>
      </c>
      <c r="B87" s="56"/>
      <c r="C87" s="18"/>
      <c r="D87" s="58">
        <v>0</v>
      </c>
      <c r="E87" s="62"/>
      <c r="F87" s="19">
        <f>F85-D86</f>
        <v>276122.25</v>
      </c>
    </row>
    <row r="88" spans="1:6" ht="15.75">
      <c r="A88" s="20"/>
      <c r="B88" s="21"/>
      <c r="C88" s="21"/>
      <c r="D88" s="22"/>
      <c r="E88" s="23" t="s">
        <v>3486</v>
      </c>
      <c r="F88" s="24">
        <f>F87-D87</f>
        <v>276122.25</v>
      </c>
    </row>
  </sheetData>
  <mergeCells count="27">
    <mergeCell ref="A87:B87"/>
    <mergeCell ref="D87:E87"/>
    <mergeCell ref="A84:B84"/>
    <mergeCell ref="D84:E84"/>
    <mergeCell ref="A85:B85"/>
    <mergeCell ref="D85:E85"/>
    <mergeCell ref="A86:B86"/>
    <mergeCell ref="D86:E86"/>
    <mergeCell ref="A81:B81"/>
    <mergeCell ref="D81:E81"/>
    <mergeCell ref="A82:B82"/>
    <mergeCell ref="D82:E82"/>
    <mergeCell ref="A83:B83"/>
    <mergeCell ref="D83:E83"/>
    <mergeCell ref="A78:B78"/>
    <mergeCell ref="D78:E78"/>
    <mergeCell ref="A79:B79"/>
    <mergeCell ref="D79:E79"/>
    <mergeCell ref="A80:B80"/>
    <mergeCell ref="D80:E80"/>
    <mergeCell ref="A77:B77"/>
    <mergeCell ref="D77:E77"/>
    <mergeCell ref="A1:C1"/>
    <mergeCell ref="A74:F74"/>
    <mergeCell ref="A75:F75"/>
    <mergeCell ref="A76:B76"/>
    <mergeCell ref="D76:E7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K80"/>
  <sheetViews>
    <sheetView topLeftCell="A49" workbookViewId="0">
      <selection activeCell="A49" sqref="A1:XFD1048576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9.14062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3.140625" customWidth="1"/>
    <col min="9" max="9" width="12" customWidth="1"/>
    <col min="11" max="11" width="11.28515625" customWidth="1"/>
  </cols>
  <sheetData>
    <row r="1" spans="1:11" ht="61.5" customHeight="1">
      <c r="A1" s="33" t="s">
        <v>3498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2149</v>
      </c>
      <c r="B3" s="2" t="s">
        <v>264</v>
      </c>
      <c r="C3" s="2" t="s">
        <v>380</v>
      </c>
      <c r="D3" s="2" t="s">
        <v>263</v>
      </c>
      <c r="E3" s="2" t="s">
        <v>266</v>
      </c>
      <c r="F3" s="2" t="s">
        <v>109</v>
      </c>
      <c r="G3" s="4">
        <v>1167964</v>
      </c>
      <c r="H3" s="4">
        <v>11864</v>
      </c>
      <c r="I3" s="4">
        <v>0</v>
      </c>
      <c r="J3" s="4">
        <v>0</v>
      </c>
      <c r="K3" s="4">
        <f>H3+I3+J3</f>
        <v>11864</v>
      </c>
    </row>
    <row r="4" spans="1:11">
      <c r="A4" s="2" t="s">
        <v>2149</v>
      </c>
      <c r="B4" s="2" t="s">
        <v>264</v>
      </c>
      <c r="C4" s="2" t="s">
        <v>2150</v>
      </c>
      <c r="D4" s="2" t="s">
        <v>266</v>
      </c>
      <c r="E4" s="2" t="s">
        <v>263</v>
      </c>
      <c r="F4" s="2" t="s">
        <v>109</v>
      </c>
      <c r="G4" s="4">
        <v>1167965</v>
      </c>
      <c r="H4" s="4">
        <v>11864</v>
      </c>
      <c r="I4" s="4">
        <v>550</v>
      </c>
      <c r="J4" s="4">
        <v>0</v>
      </c>
      <c r="K4" s="4">
        <f t="shared" ref="K4:K57" si="0">H4+I4+J4</f>
        <v>12414</v>
      </c>
    </row>
    <row r="5" spans="1:11">
      <c r="A5" s="2" t="s">
        <v>2149</v>
      </c>
      <c r="B5" s="2" t="s">
        <v>2152</v>
      </c>
      <c r="C5" s="2" t="s">
        <v>2153</v>
      </c>
      <c r="D5" s="2" t="s">
        <v>2151</v>
      </c>
      <c r="E5" s="2" t="s">
        <v>2154</v>
      </c>
      <c r="F5" s="2" t="s">
        <v>109</v>
      </c>
      <c r="G5" s="4">
        <v>1168124</v>
      </c>
      <c r="H5" s="4">
        <v>7827</v>
      </c>
      <c r="I5" s="4">
        <v>0</v>
      </c>
      <c r="J5" s="4">
        <v>0</v>
      </c>
      <c r="K5" s="4">
        <f t="shared" si="0"/>
        <v>7827</v>
      </c>
    </row>
    <row r="6" spans="1:11">
      <c r="A6" s="2" t="s">
        <v>2149</v>
      </c>
      <c r="B6" s="2" t="s">
        <v>1021</v>
      </c>
      <c r="C6" s="2" t="s">
        <v>2162</v>
      </c>
      <c r="D6" s="2" t="s">
        <v>2161</v>
      </c>
      <c r="E6" s="2" t="s">
        <v>2163</v>
      </c>
      <c r="F6" s="2" t="s">
        <v>119</v>
      </c>
      <c r="G6" s="4">
        <v>1168703</v>
      </c>
      <c r="H6" s="4">
        <v>8292</v>
      </c>
      <c r="I6" s="4">
        <v>0</v>
      </c>
      <c r="J6" s="4">
        <v>1560</v>
      </c>
      <c r="K6" s="4">
        <f t="shared" si="0"/>
        <v>9852</v>
      </c>
    </row>
    <row r="7" spans="1:11">
      <c r="A7" s="2" t="s">
        <v>2149</v>
      </c>
      <c r="B7" s="2" t="s">
        <v>2156</v>
      </c>
      <c r="C7" s="2" t="s">
        <v>2157</v>
      </c>
      <c r="D7" s="2" t="s">
        <v>2155</v>
      </c>
      <c r="E7" s="2" t="s">
        <v>8</v>
      </c>
      <c r="F7" s="2" t="s">
        <v>113</v>
      </c>
      <c r="G7" s="4">
        <v>1168233</v>
      </c>
      <c r="H7" s="4">
        <v>10710</v>
      </c>
      <c r="I7" s="4">
        <v>1610</v>
      </c>
      <c r="J7" s="4">
        <v>0</v>
      </c>
      <c r="K7" s="4">
        <f t="shared" si="0"/>
        <v>12320</v>
      </c>
    </row>
    <row r="8" spans="1:11">
      <c r="A8" s="2" t="s">
        <v>2149</v>
      </c>
      <c r="B8" s="2" t="s">
        <v>560</v>
      </c>
      <c r="C8" s="2" t="s">
        <v>2067</v>
      </c>
      <c r="D8" s="2" t="s">
        <v>2164</v>
      </c>
      <c r="E8" s="2" t="s">
        <v>1796</v>
      </c>
      <c r="F8" s="2" t="s">
        <v>119</v>
      </c>
      <c r="G8" s="4">
        <v>1168704</v>
      </c>
      <c r="H8" s="4">
        <v>5236</v>
      </c>
      <c r="I8" s="4">
        <v>300</v>
      </c>
      <c r="J8" s="4">
        <v>0</v>
      </c>
      <c r="K8" s="4">
        <f t="shared" si="0"/>
        <v>5536</v>
      </c>
    </row>
    <row r="9" spans="1:11">
      <c r="A9" s="2" t="s">
        <v>2149</v>
      </c>
      <c r="B9" s="2" t="s">
        <v>90</v>
      </c>
      <c r="C9" s="2" t="s">
        <v>2165</v>
      </c>
      <c r="D9" s="2" t="s">
        <v>38</v>
      </c>
      <c r="E9" s="2" t="s">
        <v>210</v>
      </c>
      <c r="F9" s="2" t="s">
        <v>119</v>
      </c>
      <c r="G9" s="4">
        <v>1168737</v>
      </c>
      <c r="H9" s="4">
        <v>3180</v>
      </c>
      <c r="I9" s="4">
        <v>0</v>
      </c>
      <c r="J9" s="4">
        <v>0</v>
      </c>
      <c r="K9" s="4">
        <f t="shared" si="0"/>
        <v>3180</v>
      </c>
    </row>
    <row r="10" spans="1:11">
      <c r="A10" s="2" t="s">
        <v>2149</v>
      </c>
      <c r="B10" s="2" t="s">
        <v>2159</v>
      </c>
      <c r="C10" s="2" t="s">
        <v>2160</v>
      </c>
      <c r="D10" s="2" t="s">
        <v>2158</v>
      </c>
      <c r="E10" s="2" t="s">
        <v>8</v>
      </c>
      <c r="F10" s="2" t="s">
        <v>113</v>
      </c>
      <c r="G10" s="4">
        <v>1168415</v>
      </c>
      <c r="H10" s="4">
        <v>11424</v>
      </c>
      <c r="I10" s="4">
        <v>761</v>
      </c>
      <c r="J10" s="4">
        <v>0</v>
      </c>
      <c r="K10" s="4">
        <f t="shared" si="0"/>
        <v>12185</v>
      </c>
    </row>
    <row r="11" spans="1:11">
      <c r="A11" s="2" t="s">
        <v>2149</v>
      </c>
      <c r="B11" s="2" t="s">
        <v>2156</v>
      </c>
      <c r="C11" s="2" t="s">
        <v>131</v>
      </c>
      <c r="D11" s="2" t="s">
        <v>8</v>
      </c>
      <c r="E11" s="2" t="s">
        <v>2155</v>
      </c>
      <c r="F11" s="2" t="s">
        <v>113</v>
      </c>
      <c r="G11" s="4">
        <v>1168234</v>
      </c>
      <c r="H11" s="4">
        <v>11900</v>
      </c>
      <c r="I11" s="4">
        <v>761</v>
      </c>
      <c r="J11" s="4">
        <v>0</v>
      </c>
      <c r="K11" s="4">
        <f t="shared" si="0"/>
        <v>12661</v>
      </c>
    </row>
    <row r="12" spans="1:11">
      <c r="A12" s="2" t="s">
        <v>2149</v>
      </c>
      <c r="B12" s="2" t="s">
        <v>2159</v>
      </c>
      <c r="C12" s="2" t="s">
        <v>1011</v>
      </c>
      <c r="D12" s="2" t="s">
        <v>8</v>
      </c>
      <c r="E12" s="2" t="s">
        <v>2158</v>
      </c>
      <c r="F12" s="2" t="s">
        <v>113</v>
      </c>
      <c r="G12" s="4">
        <v>1168416</v>
      </c>
      <c r="H12" s="4">
        <v>11662</v>
      </c>
      <c r="I12" s="4">
        <v>761</v>
      </c>
      <c r="J12" s="4">
        <v>0</v>
      </c>
      <c r="K12" s="4">
        <f t="shared" si="0"/>
        <v>12423</v>
      </c>
    </row>
    <row r="13" spans="1:11">
      <c r="A13" s="2" t="s">
        <v>2149</v>
      </c>
      <c r="B13" s="2" t="s">
        <v>2167</v>
      </c>
      <c r="C13" s="2" t="s">
        <v>1932</v>
      </c>
      <c r="D13" s="2" t="s">
        <v>2166</v>
      </c>
      <c r="E13" s="2" t="s">
        <v>906</v>
      </c>
      <c r="F13" s="2" t="s">
        <v>112</v>
      </c>
      <c r="G13" s="4">
        <v>1168860</v>
      </c>
      <c r="H13" s="4">
        <v>7616</v>
      </c>
      <c r="I13" s="4">
        <v>100</v>
      </c>
      <c r="J13" s="4">
        <v>0</v>
      </c>
      <c r="K13" s="4">
        <f t="shared" si="0"/>
        <v>7716</v>
      </c>
    </row>
    <row r="14" spans="1:11">
      <c r="A14" s="2" t="s">
        <v>2149</v>
      </c>
      <c r="B14" s="2" t="s">
        <v>622</v>
      </c>
      <c r="C14" s="2" t="s">
        <v>2168</v>
      </c>
      <c r="D14" s="2" t="s">
        <v>869</v>
      </c>
      <c r="E14" s="2" t="s">
        <v>867</v>
      </c>
      <c r="F14" s="2" t="s">
        <v>109</v>
      </c>
      <c r="G14" s="4">
        <v>1168950</v>
      </c>
      <c r="H14" s="4">
        <v>7827</v>
      </c>
      <c r="I14" s="4">
        <v>400</v>
      </c>
      <c r="J14" s="4">
        <v>0</v>
      </c>
      <c r="K14" s="4">
        <f t="shared" si="0"/>
        <v>8227</v>
      </c>
    </row>
    <row r="15" spans="1:11">
      <c r="A15" s="2" t="s">
        <v>2149</v>
      </c>
      <c r="B15" s="2" t="s">
        <v>2171</v>
      </c>
      <c r="C15" s="2" t="s">
        <v>2172</v>
      </c>
      <c r="D15" s="2" t="s">
        <v>2170</v>
      </c>
      <c r="E15" s="2" t="s">
        <v>2173</v>
      </c>
      <c r="F15" s="2" t="s">
        <v>116</v>
      </c>
      <c r="G15" s="4">
        <v>1169027</v>
      </c>
      <c r="H15" s="4">
        <v>8330</v>
      </c>
      <c r="I15" s="4">
        <v>0</v>
      </c>
      <c r="J15" s="4">
        <v>0</v>
      </c>
      <c r="K15" s="4">
        <f t="shared" si="0"/>
        <v>8330</v>
      </c>
    </row>
    <row r="16" spans="1:11">
      <c r="A16" s="2" t="s">
        <v>2149</v>
      </c>
      <c r="B16" s="2" t="s">
        <v>94</v>
      </c>
      <c r="C16" s="2" t="s">
        <v>140</v>
      </c>
      <c r="D16" s="2" t="s">
        <v>42</v>
      </c>
      <c r="E16" s="2" t="s">
        <v>43</v>
      </c>
      <c r="F16" s="2" t="s">
        <v>109</v>
      </c>
      <c r="G16" s="25">
        <v>1168984</v>
      </c>
      <c r="H16" s="4">
        <v>6415</v>
      </c>
      <c r="I16" s="4">
        <v>0</v>
      </c>
      <c r="J16" s="4">
        <v>0</v>
      </c>
      <c r="K16" s="4">
        <f t="shared" si="0"/>
        <v>6415</v>
      </c>
    </row>
    <row r="17" spans="1:11">
      <c r="A17" s="2" t="s">
        <v>2149</v>
      </c>
      <c r="B17" s="2" t="s">
        <v>94</v>
      </c>
      <c r="C17" s="2" t="s">
        <v>2169</v>
      </c>
      <c r="D17" s="2" t="s">
        <v>43</v>
      </c>
      <c r="E17" s="2" t="s">
        <v>42</v>
      </c>
      <c r="F17" s="2" t="s">
        <v>109</v>
      </c>
      <c r="G17" s="4">
        <v>1168985</v>
      </c>
      <c r="H17" s="4">
        <v>6415</v>
      </c>
      <c r="I17" s="4">
        <v>0</v>
      </c>
      <c r="J17" s="4">
        <v>0</v>
      </c>
      <c r="K17" s="4">
        <f t="shared" si="0"/>
        <v>6415</v>
      </c>
    </row>
    <row r="18" spans="1:11">
      <c r="A18" s="2" t="s">
        <v>2149</v>
      </c>
      <c r="B18" s="2" t="s">
        <v>268</v>
      </c>
      <c r="C18" s="2" t="s">
        <v>2175</v>
      </c>
      <c r="D18" s="2" t="s">
        <v>2174</v>
      </c>
      <c r="E18" s="2" t="s">
        <v>2252</v>
      </c>
      <c r="F18" s="2" t="s">
        <v>269</v>
      </c>
      <c r="G18" s="4">
        <v>1169102</v>
      </c>
      <c r="H18" s="4">
        <v>5474</v>
      </c>
      <c r="I18" s="4">
        <v>431</v>
      </c>
      <c r="J18" s="4">
        <v>0</v>
      </c>
      <c r="K18" s="4">
        <f t="shared" si="0"/>
        <v>5905</v>
      </c>
    </row>
    <row r="19" spans="1:11">
      <c r="A19" s="2" t="s">
        <v>2149</v>
      </c>
      <c r="B19" s="2" t="s">
        <v>2178</v>
      </c>
      <c r="C19" s="2" t="s">
        <v>2179</v>
      </c>
      <c r="D19" s="2" t="s">
        <v>1660</v>
      </c>
      <c r="E19" s="2" t="s">
        <v>2180</v>
      </c>
      <c r="F19" s="2" t="s">
        <v>116</v>
      </c>
      <c r="G19" s="4">
        <v>1169354</v>
      </c>
      <c r="H19" s="4">
        <v>5707</v>
      </c>
      <c r="I19" s="4">
        <v>716</v>
      </c>
      <c r="J19" s="4">
        <v>1142</v>
      </c>
      <c r="K19" s="4">
        <f t="shared" si="0"/>
        <v>7565</v>
      </c>
    </row>
    <row r="20" spans="1:11">
      <c r="A20" s="2" t="s">
        <v>2149</v>
      </c>
      <c r="B20" s="2" t="s">
        <v>1183</v>
      </c>
      <c r="C20" s="2" t="s">
        <v>428</v>
      </c>
      <c r="D20" s="2" t="s">
        <v>30</v>
      </c>
      <c r="E20" s="2" t="s">
        <v>2253</v>
      </c>
      <c r="F20" s="2" t="s">
        <v>113</v>
      </c>
      <c r="G20" s="4">
        <v>1169448</v>
      </c>
      <c r="H20" s="4">
        <v>3180</v>
      </c>
      <c r="I20" s="4">
        <v>0</v>
      </c>
      <c r="J20" s="4">
        <v>1560</v>
      </c>
      <c r="K20" s="4">
        <f t="shared" si="0"/>
        <v>4740</v>
      </c>
    </row>
    <row r="21" spans="1:11">
      <c r="A21" s="2" t="s">
        <v>2149</v>
      </c>
      <c r="B21" s="2" t="s">
        <v>1318</v>
      </c>
      <c r="C21" s="2" t="s">
        <v>1155</v>
      </c>
      <c r="D21" s="2" t="s">
        <v>1153</v>
      </c>
      <c r="E21" s="2" t="s">
        <v>2176</v>
      </c>
      <c r="F21" s="2" t="s">
        <v>115</v>
      </c>
      <c r="G21" s="4">
        <v>1169164</v>
      </c>
      <c r="H21" s="4">
        <v>3185</v>
      </c>
      <c r="I21" s="4">
        <v>0</v>
      </c>
      <c r="J21" s="4">
        <v>0</v>
      </c>
      <c r="K21" s="4">
        <f t="shared" si="0"/>
        <v>3185</v>
      </c>
    </row>
    <row r="22" spans="1:11">
      <c r="A22" s="2" t="s">
        <v>2149</v>
      </c>
      <c r="B22" s="2" t="s">
        <v>520</v>
      </c>
      <c r="C22" s="2" t="s">
        <v>291</v>
      </c>
      <c r="D22" s="2" t="s">
        <v>1405</v>
      </c>
      <c r="E22" s="2" t="s">
        <v>292</v>
      </c>
      <c r="F22" s="2" t="s">
        <v>114</v>
      </c>
      <c r="G22" s="4">
        <v>1169446</v>
      </c>
      <c r="H22" s="4">
        <v>4904</v>
      </c>
      <c r="I22" s="4">
        <v>0</v>
      </c>
      <c r="J22" s="4">
        <v>0</v>
      </c>
      <c r="K22" s="4">
        <f t="shared" si="0"/>
        <v>4904</v>
      </c>
    </row>
    <row r="23" spans="1:11">
      <c r="A23" s="2" t="s">
        <v>2149</v>
      </c>
      <c r="B23" s="2" t="s">
        <v>97</v>
      </c>
      <c r="C23" s="2" t="s">
        <v>2184</v>
      </c>
      <c r="D23" s="2" t="s">
        <v>25</v>
      </c>
      <c r="E23" s="2" t="s">
        <v>51</v>
      </c>
      <c r="F23" s="2" t="s">
        <v>109</v>
      </c>
      <c r="G23" s="4">
        <v>1169527</v>
      </c>
      <c r="H23" s="4">
        <v>2782</v>
      </c>
      <c r="I23" s="4">
        <v>0</v>
      </c>
      <c r="J23" s="4">
        <v>0</v>
      </c>
      <c r="K23" s="4">
        <f t="shared" si="0"/>
        <v>2782</v>
      </c>
    </row>
    <row r="24" spans="1:11">
      <c r="A24" s="2" t="s">
        <v>2149</v>
      </c>
      <c r="B24" s="2" t="s">
        <v>2182</v>
      </c>
      <c r="C24" s="2" t="s">
        <v>2183</v>
      </c>
      <c r="D24" s="2" t="s">
        <v>26</v>
      </c>
      <c r="E24" s="2" t="s">
        <v>800</v>
      </c>
      <c r="F24" s="2" t="s">
        <v>109</v>
      </c>
      <c r="G24" s="4">
        <v>1169525</v>
      </c>
      <c r="H24" s="4">
        <v>2984</v>
      </c>
      <c r="I24" s="4">
        <v>0</v>
      </c>
      <c r="J24" s="4">
        <v>0</v>
      </c>
      <c r="K24" s="4">
        <f t="shared" si="0"/>
        <v>2984</v>
      </c>
    </row>
    <row r="25" spans="1:11">
      <c r="A25" s="2" t="s">
        <v>2149</v>
      </c>
      <c r="B25" s="2" t="s">
        <v>2186</v>
      </c>
      <c r="C25" s="2" t="s">
        <v>152</v>
      </c>
      <c r="D25" s="2" t="s">
        <v>2185</v>
      </c>
      <c r="E25" s="2" t="s">
        <v>2188</v>
      </c>
      <c r="F25" s="2" t="s">
        <v>2187</v>
      </c>
      <c r="G25" s="4">
        <v>1169615</v>
      </c>
      <c r="H25" s="4">
        <v>3950</v>
      </c>
      <c r="I25" s="4">
        <v>0</v>
      </c>
      <c r="J25" s="4">
        <v>780</v>
      </c>
      <c r="K25" s="4">
        <f t="shared" si="0"/>
        <v>4730</v>
      </c>
    </row>
    <row r="26" spans="1:11">
      <c r="A26" s="2" t="s">
        <v>2149</v>
      </c>
      <c r="B26" s="2" t="s">
        <v>2190</v>
      </c>
      <c r="C26" s="2" t="s">
        <v>2191</v>
      </c>
      <c r="D26" s="2" t="s">
        <v>2189</v>
      </c>
      <c r="E26" s="2" t="s">
        <v>2192</v>
      </c>
      <c r="F26" s="2" t="s">
        <v>118</v>
      </c>
      <c r="G26" s="4">
        <v>1169658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>
      <c r="A27" s="2" t="s">
        <v>2149</v>
      </c>
      <c r="B27" s="2" t="s">
        <v>592</v>
      </c>
      <c r="C27" s="2" t="s">
        <v>2181</v>
      </c>
      <c r="D27" s="2" t="s">
        <v>1012</v>
      </c>
      <c r="E27" s="2" t="s">
        <v>591</v>
      </c>
      <c r="F27" s="2" t="s">
        <v>121</v>
      </c>
      <c r="G27" s="4">
        <v>1169425</v>
      </c>
      <c r="H27" s="4">
        <v>7378</v>
      </c>
      <c r="I27" s="4">
        <v>950</v>
      </c>
      <c r="J27" s="4">
        <v>0</v>
      </c>
      <c r="K27" s="4">
        <f t="shared" si="0"/>
        <v>8328</v>
      </c>
    </row>
    <row r="28" spans="1:11">
      <c r="A28" s="2" t="s">
        <v>2149</v>
      </c>
      <c r="B28" s="2" t="s">
        <v>1018</v>
      </c>
      <c r="C28" s="2" t="s">
        <v>2195</v>
      </c>
      <c r="D28" s="2" t="s">
        <v>2194</v>
      </c>
      <c r="E28" s="2" t="s">
        <v>30</v>
      </c>
      <c r="F28" s="2" t="s">
        <v>113</v>
      </c>
      <c r="G28" s="4">
        <v>1169737</v>
      </c>
      <c r="H28" s="4">
        <v>7616</v>
      </c>
      <c r="I28" s="4">
        <v>1350</v>
      </c>
      <c r="J28" s="4">
        <v>0</v>
      </c>
      <c r="K28" s="4">
        <f t="shared" si="0"/>
        <v>8966</v>
      </c>
    </row>
    <row r="29" spans="1:11">
      <c r="A29" s="2" t="s">
        <v>2149</v>
      </c>
      <c r="B29" s="2" t="s">
        <v>2156</v>
      </c>
      <c r="C29" s="2" t="s">
        <v>153</v>
      </c>
      <c r="D29" s="2" t="s">
        <v>30</v>
      </c>
      <c r="E29" s="2" t="s">
        <v>2193</v>
      </c>
      <c r="F29" s="2" t="s">
        <v>113</v>
      </c>
      <c r="G29" s="4">
        <v>1169715</v>
      </c>
      <c r="H29" s="4">
        <v>9520</v>
      </c>
      <c r="I29" s="4">
        <v>1350</v>
      </c>
      <c r="J29" s="4">
        <v>0</v>
      </c>
      <c r="K29" s="4">
        <f t="shared" si="0"/>
        <v>10870</v>
      </c>
    </row>
    <row r="30" spans="1:11">
      <c r="A30" s="2" t="s">
        <v>2149</v>
      </c>
      <c r="B30" s="2" t="s">
        <v>2200</v>
      </c>
      <c r="C30" s="2" t="s">
        <v>1696</v>
      </c>
      <c r="D30" s="2" t="s">
        <v>2199</v>
      </c>
      <c r="E30" s="2" t="s">
        <v>2201</v>
      </c>
      <c r="F30" s="2" t="s">
        <v>119</v>
      </c>
      <c r="G30" s="4">
        <v>1169981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>
      <c r="A31" s="2" t="s">
        <v>2149</v>
      </c>
      <c r="B31" s="2" t="s">
        <v>1018</v>
      </c>
      <c r="C31" s="2" t="s">
        <v>2196</v>
      </c>
      <c r="D31" s="2" t="s">
        <v>30</v>
      </c>
      <c r="E31" s="2" t="s">
        <v>2194</v>
      </c>
      <c r="F31" s="2" t="s">
        <v>113</v>
      </c>
      <c r="G31" s="4">
        <v>1169738</v>
      </c>
      <c r="H31" s="4">
        <v>7854</v>
      </c>
      <c r="I31" s="4">
        <v>950</v>
      </c>
      <c r="J31" s="4">
        <v>0</v>
      </c>
      <c r="K31" s="4">
        <f t="shared" si="0"/>
        <v>8804</v>
      </c>
    </row>
    <row r="32" spans="1:11">
      <c r="A32" s="2" t="s">
        <v>2149</v>
      </c>
      <c r="B32" s="2" t="s">
        <v>2197</v>
      </c>
      <c r="C32" s="2" t="s">
        <v>2198</v>
      </c>
      <c r="D32" s="2" t="s">
        <v>1486</v>
      </c>
      <c r="E32" s="2" t="s">
        <v>12</v>
      </c>
      <c r="F32" s="2" t="s">
        <v>114</v>
      </c>
      <c r="G32" s="4">
        <v>1169975</v>
      </c>
      <c r="H32" s="4">
        <v>3720</v>
      </c>
      <c r="I32" s="4">
        <v>0</v>
      </c>
      <c r="J32" s="4">
        <v>0</v>
      </c>
      <c r="K32" s="4">
        <f t="shared" si="0"/>
        <v>3720</v>
      </c>
    </row>
    <row r="33" spans="1:11">
      <c r="A33" s="2" t="s">
        <v>2149</v>
      </c>
      <c r="B33" s="2" t="s">
        <v>2205</v>
      </c>
      <c r="C33" s="2" t="s">
        <v>2206</v>
      </c>
      <c r="D33" s="2" t="s">
        <v>2204</v>
      </c>
      <c r="E33" s="2" t="s">
        <v>210</v>
      </c>
      <c r="F33" s="2" t="s">
        <v>119</v>
      </c>
      <c r="G33" s="4">
        <v>1170123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>
      <c r="A34" s="2" t="s">
        <v>2149</v>
      </c>
      <c r="B34" s="2" t="s">
        <v>1036</v>
      </c>
      <c r="C34" s="2" t="s">
        <v>926</v>
      </c>
      <c r="D34" s="2" t="s">
        <v>1038</v>
      </c>
      <c r="E34" s="2" t="s">
        <v>217</v>
      </c>
      <c r="F34" s="2" t="s">
        <v>109</v>
      </c>
      <c r="G34" s="4">
        <v>1170151</v>
      </c>
      <c r="H34" s="4">
        <v>3791</v>
      </c>
      <c r="I34" s="4">
        <v>611</v>
      </c>
      <c r="J34" s="4">
        <v>0</v>
      </c>
      <c r="K34" s="4">
        <f t="shared" si="0"/>
        <v>4402</v>
      </c>
    </row>
    <row r="35" spans="1:11">
      <c r="A35" s="2" t="s">
        <v>2149</v>
      </c>
      <c r="B35" s="2" t="s">
        <v>68</v>
      </c>
      <c r="C35" s="2" t="s">
        <v>2203</v>
      </c>
      <c r="D35" s="2" t="s">
        <v>217</v>
      </c>
      <c r="E35" s="2" t="s">
        <v>15</v>
      </c>
      <c r="F35" s="2" t="s">
        <v>109</v>
      </c>
      <c r="G35" s="4">
        <v>1170061</v>
      </c>
      <c r="H35" s="4">
        <v>2782</v>
      </c>
      <c r="I35" s="4">
        <v>0</v>
      </c>
      <c r="J35" s="4">
        <v>0</v>
      </c>
      <c r="K35" s="4">
        <f t="shared" si="0"/>
        <v>2782</v>
      </c>
    </row>
    <row r="36" spans="1:11">
      <c r="A36" s="2" t="s">
        <v>2149</v>
      </c>
      <c r="B36" s="2" t="s">
        <v>76</v>
      </c>
      <c r="C36" s="2" t="s">
        <v>2202</v>
      </c>
      <c r="D36" s="2" t="s">
        <v>217</v>
      </c>
      <c r="E36" s="2" t="s">
        <v>618</v>
      </c>
      <c r="F36" s="2" t="s">
        <v>109</v>
      </c>
      <c r="G36" s="4">
        <v>1170050</v>
      </c>
      <c r="H36" s="4">
        <v>3185</v>
      </c>
      <c r="I36" s="4">
        <v>0</v>
      </c>
      <c r="J36" s="4">
        <v>0</v>
      </c>
      <c r="K36" s="4">
        <f t="shared" si="0"/>
        <v>3185</v>
      </c>
    </row>
    <row r="37" spans="1:11">
      <c r="A37" s="2" t="s">
        <v>2149</v>
      </c>
      <c r="B37" s="2" t="s">
        <v>104</v>
      </c>
      <c r="C37" s="2" t="s">
        <v>2208</v>
      </c>
      <c r="D37" s="2" t="s">
        <v>2207</v>
      </c>
      <c r="E37" s="2" t="s">
        <v>28</v>
      </c>
      <c r="F37" s="2" t="s">
        <v>113</v>
      </c>
      <c r="G37" s="4">
        <v>1170256</v>
      </c>
      <c r="H37" s="4">
        <v>3960</v>
      </c>
      <c r="I37" s="4">
        <v>611</v>
      </c>
      <c r="J37" s="4">
        <v>0</v>
      </c>
      <c r="K37" s="4">
        <f t="shared" si="0"/>
        <v>4571</v>
      </c>
    </row>
    <row r="38" spans="1:11">
      <c r="A38" s="2" t="s">
        <v>2149</v>
      </c>
      <c r="B38" s="2" t="s">
        <v>388</v>
      </c>
      <c r="C38" s="2" t="s">
        <v>2209</v>
      </c>
      <c r="D38" s="2" t="s">
        <v>869</v>
      </c>
      <c r="E38" s="2" t="s">
        <v>1709</v>
      </c>
      <c r="F38" s="2" t="s">
        <v>109</v>
      </c>
      <c r="G38" s="4">
        <v>1170288</v>
      </c>
      <c r="H38" s="4">
        <v>9644</v>
      </c>
      <c r="I38" s="4">
        <v>400</v>
      </c>
      <c r="J38" s="4">
        <v>0</v>
      </c>
      <c r="K38" s="4">
        <f t="shared" si="0"/>
        <v>10044</v>
      </c>
    </row>
    <row r="39" spans="1:11">
      <c r="A39" s="2" t="s">
        <v>2149</v>
      </c>
      <c r="B39" s="2" t="s">
        <v>2214</v>
      </c>
      <c r="C39" s="2" t="s">
        <v>479</v>
      </c>
      <c r="D39" s="2" t="s">
        <v>2213</v>
      </c>
      <c r="E39" s="2" t="s">
        <v>635</v>
      </c>
      <c r="F39" s="2" t="s">
        <v>109</v>
      </c>
      <c r="G39" s="4">
        <v>1170355</v>
      </c>
      <c r="H39" s="4">
        <v>2984</v>
      </c>
      <c r="I39" s="4">
        <v>0</v>
      </c>
      <c r="J39" s="4">
        <v>0</v>
      </c>
      <c r="K39" s="4">
        <f t="shared" si="0"/>
        <v>2984</v>
      </c>
    </row>
    <row r="40" spans="1:11">
      <c r="A40" s="2" t="s">
        <v>2149</v>
      </c>
      <c r="B40" s="2" t="s">
        <v>2216</v>
      </c>
      <c r="C40" s="2" t="s">
        <v>2217</v>
      </c>
      <c r="D40" s="2" t="s">
        <v>2215</v>
      </c>
      <c r="E40" s="2" t="s">
        <v>2254</v>
      </c>
      <c r="F40" s="29" t="s">
        <v>108</v>
      </c>
      <c r="G40" s="4">
        <v>1170462</v>
      </c>
      <c r="H40" s="4">
        <v>9100</v>
      </c>
      <c r="I40" s="4">
        <v>0</v>
      </c>
      <c r="J40" s="4">
        <v>0</v>
      </c>
      <c r="K40" s="4">
        <f t="shared" si="0"/>
        <v>9100</v>
      </c>
    </row>
    <row r="41" spans="1:11">
      <c r="A41" s="2" t="s">
        <v>2149</v>
      </c>
      <c r="B41" s="2" t="s">
        <v>2211</v>
      </c>
      <c r="C41" s="2" t="s">
        <v>634</v>
      </c>
      <c r="D41" s="2" t="s">
        <v>2210</v>
      </c>
      <c r="E41" s="2" t="s">
        <v>2212</v>
      </c>
      <c r="F41" s="2" t="s">
        <v>119</v>
      </c>
      <c r="G41" s="4">
        <v>1170299</v>
      </c>
      <c r="H41" s="4">
        <v>4980</v>
      </c>
      <c r="I41" s="4">
        <v>431</v>
      </c>
      <c r="J41" s="4">
        <v>0</v>
      </c>
      <c r="K41" s="4">
        <f t="shared" si="0"/>
        <v>5411</v>
      </c>
    </row>
    <row r="42" spans="1:11">
      <c r="A42" s="2" t="s">
        <v>2149</v>
      </c>
      <c r="B42" s="2" t="s">
        <v>2218</v>
      </c>
      <c r="C42" s="2" t="s">
        <v>2219</v>
      </c>
      <c r="D42" s="2" t="s">
        <v>207</v>
      </c>
      <c r="E42" s="2" t="s">
        <v>2220</v>
      </c>
      <c r="F42" s="2" t="s">
        <v>109</v>
      </c>
      <c r="G42" s="4">
        <v>1170523</v>
      </c>
      <c r="H42" s="4">
        <v>5607</v>
      </c>
      <c r="I42" s="4">
        <v>950</v>
      </c>
      <c r="J42" s="4">
        <v>0</v>
      </c>
      <c r="K42" s="4">
        <f t="shared" si="0"/>
        <v>6557</v>
      </c>
    </row>
    <row r="43" spans="1:11">
      <c r="A43" s="2" t="s">
        <v>2149</v>
      </c>
      <c r="B43" s="2" t="s">
        <v>583</v>
      </c>
      <c r="C43" s="2" t="s">
        <v>2177</v>
      </c>
      <c r="D43" s="2" t="s">
        <v>582</v>
      </c>
      <c r="E43" s="2" t="s">
        <v>377</v>
      </c>
      <c r="F43" s="2" t="s">
        <v>119</v>
      </c>
      <c r="G43" s="26">
        <v>1169351</v>
      </c>
      <c r="H43" s="4">
        <v>3960</v>
      </c>
      <c r="I43" s="4">
        <v>0</v>
      </c>
      <c r="J43" s="4">
        <v>0</v>
      </c>
      <c r="K43" s="4">
        <f t="shared" si="0"/>
        <v>3960</v>
      </c>
    </row>
    <row r="44" spans="1:11">
      <c r="A44" s="2" t="s">
        <v>2149</v>
      </c>
      <c r="B44" s="2" t="s">
        <v>520</v>
      </c>
      <c r="C44" s="2" t="s">
        <v>1358</v>
      </c>
      <c r="D44" s="2" t="s">
        <v>519</v>
      </c>
      <c r="E44" s="2" t="s">
        <v>12</v>
      </c>
      <c r="F44" s="2" t="s">
        <v>114</v>
      </c>
      <c r="G44" s="4">
        <v>1170584</v>
      </c>
      <c r="H44" s="4">
        <v>4904</v>
      </c>
      <c r="I44" s="4">
        <v>0</v>
      </c>
      <c r="J44" s="4">
        <v>0</v>
      </c>
      <c r="K44" s="4">
        <f t="shared" si="0"/>
        <v>4904</v>
      </c>
    </row>
    <row r="45" spans="1:11">
      <c r="A45" s="2" t="s">
        <v>2149</v>
      </c>
      <c r="B45" s="2" t="s">
        <v>2222</v>
      </c>
      <c r="C45" s="2" t="s">
        <v>2223</v>
      </c>
      <c r="D45" s="2" t="s">
        <v>2221</v>
      </c>
      <c r="E45" s="2" t="s">
        <v>221</v>
      </c>
      <c r="F45" s="2" t="s">
        <v>119</v>
      </c>
      <c r="G45" s="4">
        <v>1170847</v>
      </c>
      <c r="H45" s="4">
        <v>5950</v>
      </c>
      <c r="I45" s="4">
        <v>0</v>
      </c>
      <c r="J45" s="4">
        <v>0</v>
      </c>
      <c r="K45" s="4">
        <f t="shared" si="0"/>
        <v>5950</v>
      </c>
    </row>
    <row r="46" spans="1:11">
      <c r="A46" s="2" t="s">
        <v>2149</v>
      </c>
      <c r="B46" s="2" t="s">
        <v>69</v>
      </c>
      <c r="C46" s="2" t="s">
        <v>2234</v>
      </c>
      <c r="D46" s="2" t="s">
        <v>194</v>
      </c>
      <c r="E46" s="2" t="s">
        <v>26</v>
      </c>
      <c r="F46" s="2" t="s">
        <v>109</v>
      </c>
      <c r="G46" s="4">
        <v>1170936</v>
      </c>
      <c r="H46" s="4">
        <v>1974</v>
      </c>
      <c r="I46" s="4">
        <v>0</v>
      </c>
      <c r="J46" s="4">
        <v>0</v>
      </c>
      <c r="K46" s="4">
        <f t="shared" si="0"/>
        <v>1974</v>
      </c>
    </row>
    <row r="47" spans="1:11">
      <c r="A47" s="2" t="s">
        <v>2149</v>
      </c>
      <c r="B47" s="2" t="s">
        <v>1459</v>
      </c>
      <c r="C47" s="2" t="s">
        <v>2225</v>
      </c>
      <c r="D47" s="2" t="s">
        <v>2224</v>
      </c>
      <c r="E47" s="2" t="s">
        <v>26</v>
      </c>
      <c r="F47" s="2" t="s">
        <v>109</v>
      </c>
      <c r="G47" s="4">
        <v>1170888</v>
      </c>
      <c r="H47" s="4">
        <v>2580</v>
      </c>
      <c r="I47" s="4">
        <v>176</v>
      </c>
      <c r="J47" s="4">
        <v>0</v>
      </c>
      <c r="K47" s="4">
        <f t="shared" si="0"/>
        <v>2756</v>
      </c>
    </row>
    <row r="48" spans="1:11">
      <c r="A48" s="2" t="s">
        <v>2149</v>
      </c>
      <c r="B48" s="2" t="s">
        <v>2236</v>
      </c>
      <c r="C48" s="2" t="s">
        <v>2237</v>
      </c>
      <c r="D48" s="2" t="s">
        <v>2235</v>
      </c>
      <c r="E48" s="2" t="s">
        <v>377</v>
      </c>
      <c r="F48" s="2" t="s">
        <v>119</v>
      </c>
      <c r="G48" s="4">
        <v>1171032</v>
      </c>
      <c r="H48" s="4">
        <v>3180</v>
      </c>
      <c r="I48" s="4">
        <v>0</v>
      </c>
      <c r="J48" s="4">
        <v>0</v>
      </c>
      <c r="K48" s="4">
        <f t="shared" si="0"/>
        <v>3180</v>
      </c>
    </row>
    <row r="49" spans="1:11">
      <c r="A49" s="2" t="s">
        <v>2149</v>
      </c>
      <c r="B49" s="2" t="s">
        <v>2239</v>
      </c>
      <c r="C49" s="2" t="s">
        <v>2240</v>
      </c>
      <c r="D49" s="2" t="s">
        <v>2238</v>
      </c>
      <c r="E49" s="2" t="s">
        <v>2241</v>
      </c>
      <c r="F49" s="2" t="s">
        <v>119</v>
      </c>
      <c r="G49" s="4">
        <v>1171075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>
      <c r="A50" s="2" t="s">
        <v>2149</v>
      </c>
      <c r="B50" s="2" t="s">
        <v>2232</v>
      </c>
      <c r="C50" s="2" t="s">
        <v>2233</v>
      </c>
      <c r="D50" s="2" t="s">
        <v>2231</v>
      </c>
      <c r="E50" s="2" t="s">
        <v>26</v>
      </c>
      <c r="F50" s="2" t="s">
        <v>109</v>
      </c>
      <c r="G50" s="4">
        <v>1170920</v>
      </c>
      <c r="H50" s="4">
        <v>1571</v>
      </c>
      <c r="I50" s="4">
        <v>0</v>
      </c>
      <c r="J50" s="4">
        <v>0</v>
      </c>
      <c r="K50" s="4">
        <f t="shared" si="0"/>
        <v>1571</v>
      </c>
    </row>
    <row r="51" spans="1:11">
      <c r="A51" s="2" t="s">
        <v>2149</v>
      </c>
      <c r="B51" s="2" t="s">
        <v>492</v>
      </c>
      <c r="C51" s="2" t="s">
        <v>2229</v>
      </c>
      <c r="D51" s="2" t="s">
        <v>26</v>
      </c>
      <c r="E51" s="2" t="s">
        <v>2230</v>
      </c>
      <c r="F51" s="2" t="s">
        <v>109</v>
      </c>
      <c r="G51" s="4">
        <v>1170901</v>
      </c>
      <c r="H51" s="4">
        <v>560</v>
      </c>
      <c r="I51" s="4">
        <v>0</v>
      </c>
      <c r="J51" s="4">
        <v>1053</v>
      </c>
      <c r="K51" s="4">
        <f t="shared" si="0"/>
        <v>1613</v>
      </c>
    </row>
    <row r="52" spans="1:11">
      <c r="A52" s="2" t="s">
        <v>2149</v>
      </c>
      <c r="B52" s="2" t="s">
        <v>2242</v>
      </c>
      <c r="C52" s="2" t="s">
        <v>2243</v>
      </c>
      <c r="D52" s="2" t="s">
        <v>736</v>
      </c>
      <c r="E52" s="2" t="s">
        <v>2244</v>
      </c>
      <c r="F52" s="2" t="s">
        <v>109</v>
      </c>
      <c r="G52" s="4">
        <v>1171146</v>
      </c>
      <c r="H52" s="4">
        <v>6213</v>
      </c>
      <c r="I52" s="4">
        <v>611</v>
      </c>
      <c r="J52" s="4">
        <v>0</v>
      </c>
      <c r="K52" s="4">
        <f t="shared" si="0"/>
        <v>6824</v>
      </c>
    </row>
    <row r="53" spans="1:11">
      <c r="A53" s="2" t="s">
        <v>2149</v>
      </c>
      <c r="B53" s="2" t="s">
        <v>2226</v>
      </c>
      <c r="C53" s="2" t="s">
        <v>2227</v>
      </c>
      <c r="D53" s="2" t="s">
        <v>26</v>
      </c>
      <c r="E53" s="2" t="s">
        <v>2228</v>
      </c>
      <c r="F53" s="2" t="s">
        <v>109</v>
      </c>
      <c r="G53" s="4">
        <v>1170897</v>
      </c>
      <c r="H53" s="4">
        <v>2782</v>
      </c>
      <c r="I53" s="4">
        <v>0</v>
      </c>
      <c r="J53" s="4">
        <v>2106</v>
      </c>
      <c r="K53" s="4">
        <f t="shared" si="0"/>
        <v>4888</v>
      </c>
    </row>
    <row r="54" spans="1:11">
      <c r="A54" s="2" t="s">
        <v>2149</v>
      </c>
      <c r="B54" s="2" t="s">
        <v>2248</v>
      </c>
      <c r="C54" s="2" t="s">
        <v>2249</v>
      </c>
      <c r="D54" s="2" t="s">
        <v>2247</v>
      </c>
      <c r="E54" s="2" t="s">
        <v>1053</v>
      </c>
      <c r="F54" s="2" t="s">
        <v>109</v>
      </c>
      <c r="G54" s="4">
        <v>1171340</v>
      </c>
      <c r="H54" s="4">
        <v>3960</v>
      </c>
      <c r="I54" s="4">
        <v>0</v>
      </c>
      <c r="J54" s="4">
        <v>1560</v>
      </c>
      <c r="K54" s="4">
        <f t="shared" si="0"/>
        <v>5520</v>
      </c>
    </row>
    <row r="55" spans="1:11">
      <c r="A55" s="2" t="s">
        <v>2149</v>
      </c>
      <c r="B55" s="2" t="s">
        <v>781</v>
      </c>
      <c r="C55" s="2" t="s">
        <v>1744</v>
      </c>
      <c r="D55" s="2" t="s">
        <v>2245</v>
      </c>
      <c r="E55" s="2" t="s">
        <v>43</v>
      </c>
      <c r="F55" s="2" t="s">
        <v>109</v>
      </c>
      <c r="G55" s="4">
        <v>1171256</v>
      </c>
      <c r="H55" s="4">
        <v>4396</v>
      </c>
      <c r="I55" s="4">
        <v>150</v>
      </c>
      <c r="J55" s="4">
        <v>0</v>
      </c>
      <c r="K55" s="4">
        <f t="shared" si="0"/>
        <v>4546</v>
      </c>
    </row>
    <row r="56" spans="1:11">
      <c r="A56" s="2" t="s">
        <v>2149</v>
      </c>
      <c r="B56" s="2" t="s">
        <v>781</v>
      </c>
      <c r="C56" s="2" t="s">
        <v>2246</v>
      </c>
      <c r="D56" s="2" t="s">
        <v>43</v>
      </c>
      <c r="E56" s="2" t="s">
        <v>2245</v>
      </c>
      <c r="F56" s="2" t="s">
        <v>109</v>
      </c>
      <c r="G56" s="4">
        <v>1171257</v>
      </c>
      <c r="H56" s="4">
        <v>4396</v>
      </c>
      <c r="I56" s="4">
        <v>150</v>
      </c>
      <c r="J56" s="4">
        <v>0</v>
      </c>
      <c r="K56" s="4">
        <f t="shared" si="0"/>
        <v>4546</v>
      </c>
    </row>
    <row r="57" spans="1:11">
      <c r="A57" s="2" t="s">
        <v>2149</v>
      </c>
      <c r="B57" s="2" t="s">
        <v>1394</v>
      </c>
      <c r="C57" s="2" t="s">
        <v>2251</v>
      </c>
      <c r="D57" s="2" t="s">
        <v>2250</v>
      </c>
      <c r="E57" s="2" t="s">
        <v>1393</v>
      </c>
      <c r="F57" s="2" t="s">
        <v>109</v>
      </c>
      <c r="G57" s="4">
        <v>1171375</v>
      </c>
      <c r="H57" s="4">
        <v>8029</v>
      </c>
      <c r="I57" s="4">
        <v>150</v>
      </c>
      <c r="J57" s="4">
        <v>0</v>
      </c>
      <c r="K57" s="4">
        <f t="shared" si="0"/>
        <v>8179</v>
      </c>
    </row>
    <row r="58" spans="1:11" ht="51" customHeight="1">
      <c r="G58" s="5" t="s">
        <v>3467</v>
      </c>
      <c r="H58" s="5">
        <f>SUM(H3:H57)</f>
        <v>312024</v>
      </c>
      <c r="I58" s="5">
        <f>SUM(I3:I57)</f>
        <v>15230</v>
      </c>
      <c r="J58" s="5">
        <f>SUM(J3:J57)</f>
        <v>9761</v>
      </c>
      <c r="K58" s="5">
        <f>SUM(K3:K57)</f>
        <v>337015</v>
      </c>
    </row>
    <row r="59" spans="1:11">
      <c r="H59" t="str">
        <f>H2</f>
        <v>Reloj</v>
      </c>
      <c r="I59" t="str">
        <f t="shared" ref="I59:K59" si="1">I2</f>
        <v>Peaje</v>
      </c>
      <c r="J59" t="str">
        <f t="shared" si="1"/>
        <v>Equipaje</v>
      </c>
      <c r="K59" t="str">
        <f t="shared" si="1"/>
        <v>Monto Total</v>
      </c>
    </row>
    <row r="61" spans="1:11">
      <c r="E61" s="6" t="s">
        <v>3468</v>
      </c>
      <c r="F61" s="7">
        <f>H58+J58</f>
        <v>321785</v>
      </c>
    </row>
    <row r="62" spans="1:11">
      <c r="E62" s="8" t="s">
        <v>3469</v>
      </c>
      <c r="F62" s="7">
        <f>F61*0.25</f>
        <v>80446.25</v>
      </c>
    </row>
    <row r="63" spans="1:11">
      <c r="E63" s="8" t="s">
        <v>3470</v>
      </c>
      <c r="F63" s="7">
        <f>I58</f>
        <v>15230</v>
      </c>
    </row>
    <row r="64" spans="1:11">
      <c r="E64" s="8" t="s">
        <v>3471</v>
      </c>
      <c r="F64" s="7">
        <f>K40</f>
        <v>9100</v>
      </c>
    </row>
    <row r="66" spans="1:6" ht="15.75">
      <c r="A66" s="39" t="str">
        <f>A1</f>
        <v>MOVIL 3056 PIGUELA THOMAS FRANCISCO</v>
      </c>
      <c r="B66" s="40"/>
      <c r="C66" s="40"/>
      <c r="D66" s="40"/>
      <c r="E66" s="40"/>
      <c r="F66" s="41"/>
    </row>
    <row r="67" spans="1:6" ht="16.5" thickBot="1">
      <c r="A67" s="42" t="s">
        <v>3487</v>
      </c>
      <c r="B67" s="43"/>
      <c r="C67" s="43"/>
      <c r="D67" s="43"/>
      <c r="E67" s="43"/>
      <c r="F67" s="44"/>
    </row>
    <row r="68" spans="1:6" ht="16.5" thickBot="1">
      <c r="A68" s="45" t="s">
        <v>3477</v>
      </c>
      <c r="B68" s="46"/>
      <c r="C68" s="9"/>
      <c r="D68" s="37">
        <f>H58</f>
        <v>312024</v>
      </c>
      <c r="E68" s="38"/>
      <c r="F68" s="10"/>
    </row>
    <row r="69" spans="1:6" ht="16.5" thickBot="1">
      <c r="A69" s="35" t="s">
        <v>3478</v>
      </c>
      <c r="B69" s="36"/>
      <c r="C69" s="11"/>
      <c r="D69" s="37">
        <f>J58</f>
        <v>9761</v>
      </c>
      <c r="E69" s="38"/>
      <c r="F69" s="12">
        <f>D68+D69</f>
        <v>321785</v>
      </c>
    </row>
    <row r="70" spans="1:6" ht="16.5" thickBot="1">
      <c r="A70" s="45" t="s">
        <v>3479</v>
      </c>
      <c r="B70" s="46"/>
      <c r="C70" s="11"/>
      <c r="D70" s="47">
        <f>F69*0.25</f>
        <v>80446.25</v>
      </c>
      <c r="E70" s="48"/>
      <c r="F70" s="13"/>
    </row>
    <row r="71" spans="1:6" ht="16.5" thickBot="1">
      <c r="A71" s="35"/>
      <c r="B71" s="36"/>
      <c r="C71" s="11"/>
      <c r="D71" s="37"/>
      <c r="E71" s="38"/>
      <c r="F71" s="14">
        <f>F69-D70</f>
        <v>241338.75</v>
      </c>
    </row>
    <row r="72" spans="1:6" ht="16.5" thickBot="1">
      <c r="A72" s="45" t="s">
        <v>3480</v>
      </c>
      <c r="B72" s="46"/>
      <c r="C72" s="11"/>
      <c r="D72" s="37">
        <f>I58</f>
        <v>15230</v>
      </c>
      <c r="E72" s="38"/>
      <c r="F72" s="13"/>
    </row>
    <row r="73" spans="1:6" ht="16.5" thickBot="1">
      <c r="A73" s="35"/>
      <c r="B73" s="36"/>
      <c r="C73" s="11"/>
      <c r="D73" s="37"/>
      <c r="E73" s="38"/>
      <c r="F73" s="14">
        <f>+F71+D72</f>
        <v>256568.75</v>
      </c>
    </row>
    <row r="74" spans="1:6" ht="16.5" thickBot="1">
      <c r="A74" s="45" t="s">
        <v>3481</v>
      </c>
      <c r="B74" s="46"/>
      <c r="C74" s="15"/>
      <c r="D74" s="54">
        <f>K40</f>
        <v>9100</v>
      </c>
      <c r="E74" s="61"/>
      <c r="F74" s="13"/>
    </row>
    <row r="75" spans="1:6" ht="16.5" thickBot="1">
      <c r="A75" s="35"/>
      <c r="B75" s="36"/>
      <c r="C75" s="16"/>
      <c r="D75" s="54"/>
      <c r="E75" s="61"/>
      <c r="F75" s="14">
        <f>F73-D74-D75</f>
        <v>247468.75</v>
      </c>
    </row>
    <row r="76" spans="1:6" ht="16.5" thickBot="1">
      <c r="A76" s="45" t="s">
        <v>3482</v>
      </c>
      <c r="B76" s="46"/>
      <c r="C76" s="15"/>
      <c r="D76" s="54">
        <v>0</v>
      </c>
      <c r="E76" s="61"/>
      <c r="F76" s="17"/>
    </row>
    <row r="77" spans="1:6" ht="16.5" thickBot="1">
      <c r="A77" s="35" t="s">
        <v>3483</v>
      </c>
      <c r="B77" s="36"/>
      <c r="C77" s="16"/>
      <c r="D77" s="54"/>
      <c r="E77" s="61"/>
      <c r="F77" s="14">
        <f>F75-D76-D77</f>
        <v>247468.75</v>
      </c>
    </row>
    <row r="78" spans="1:6" ht="16.5" thickBot="1">
      <c r="A78" s="45" t="s">
        <v>3484</v>
      </c>
      <c r="B78" s="46"/>
      <c r="C78" s="15"/>
      <c r="D78" s="54">
        <v>8800</v>
      </c>
      <c r="E78" s="61"/>
      <c r="F78" s="17"/>
    </row>
    <row r="79" spans="1:6" ht="16.5" thickBot="1">
      <c r="A79" s="55" t="s">
        <v>3485</v>
      </c>
      <c r="B79" s="56"/>
      <c r="C79" s="18"/>
      <c r="D79" s="58">
        <v>0</v>
      </c>
      <c r="E79" s="62"/>
      <c r="F79" s="19">
        <f>F77-D78</f>
        <v>238668.75</v>
      </c>
    </row>
    <row r="80" spans="1:6" ht="15.75">
      <c r="A80" s="20"/>
      <c r="B80" s="21"/>
      <c r="C80" s="21"/>
      <c r="D80" s="22"/>
      <c r="E80" s="23" t="s">
        <v>3486</v>
      </c>
      <c r="F80" s="24">
        <f>F79-D79</f>
        <v>238668.75</v>
      </c>
    </row>
  </sheetData>
  <mergeCells count="27">
    <mergeCell ref="A79:B79"/>
    <mergeCell ref="D79:E79"/>
    <mergeCell ref="A76:B76"/>
    <mergeCell ref="D76:E76"/>
    <mergeCell ref="A77:B77"/>
    <mergeCell ref="D77:E77"/>
    <mergeCell ref="A78:B78"/>
    <mergeCell ref="D78:E78"/>
    <mergeCell ref="A73:B73"/>
    <mergeCell ref="D73:E73"/>
    <mergeCell ref="A74:B74"/>
    <mergeCell ref="D74:E74"/>
    <mergeCell ref="A75:B75"/>
    <mergeCell ref="D75:E75"/>
    <mergeCell ref="A70:B70"/>
    <mergeCell ref="D70:E70"/>
    <mergeCell ref="A71:B71"/>
    <mergeCell ref="D71:E71"/>
    <mergeCell ref="A72:B72"/>
    <mergeCell ref="D72:E72"/>
    <mergeCell ref="A69:B69"/>
    <mergeCell ref="D69:E69"/>
    <mergeCell ref="A1:C1"/>
    <mergeCell ref="A66:F66"/>
    <mergeCell ref="A67:F67"/>
    <mergeCell ref="A68:B68"/>
    <mergeCell ref="D68:E6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76"/>
  <sheetViews>
    <sheetView topLeftCell="A43" workbookViewId="0">
      <selection activeCell="F75" sqref="F75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9.85546875" customWidth="1"/>
    <col min="9" max="9" width="11.5703125" customWidth="1"/>
    <col min="11" max="11" width="11.28515625" customWidth="1"/>
  </cols>
  <sheetData>
    <row r="1" spans="1:11" ht="54.75" customHeight="1">
      <c r="A1" s="33" t="s">
        <v>3499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2255</v>
      </c>
      <c r="B3" s="2" t="s">
        <v>2262</v>
      </c>
      <c r="C3" s="2" t="s">
        <v>2263</v>
      </c>
      <c r="D3" s="2" t="s">
        <v>2261</v>
      </c>
      <c r="E3" s="2" t="s">
        <v>2264</v>
      </c>
      <c r="F3" s="2" t="s">
        <v>109</v>
      </c>
      <c r="G3" s="4">
        <v>1167918</v>
      </c>
      <c r="H3" s="4">
        <v>7455</v>
      </c>
      <c r="I3" s="4">
        <v>0</v>
      </c>
      <c r="J3" s="4">
        <v>0</v>
      </c>
      <c r="K3" s="4">
        <f>H3+I3+J3</f>
        <v>7455</v>
      </c>
    </row>
    <row r="4" spans="1:11">
      <c r="A4" s="2" t="s">
        <v>2255</v>
      </c>
      <c r="B4" s="2" t="s">
        <v>2258</v>
      </c>
      <c r="C4" s="2" t="s">
        <v>2259</v>
      </c>
      <c r="D4" s="2" t="s">
        <v>30</v>
      </c>
      <c r="E4" s="2" t="s">
        <v>2260</v>
      </c>
      <c r="F4" s="2" t="s">
        <v>113</v>
      </c>
      <c r="G4" s="4">
        <v>1167873</v>
      </c>
      <c r="H4" s="4">
        <v>11424</v>
      </c>
      <c r="I4" s="4">
        <v>200</v>
      </c>
      <c r="J4" s="4">
        <v>0</v>
      </c>
      <c r="K4" s="4">
        <f t="shared" ref="K4:K67" si="0">H4+I4+J4</f>
        <v>11624</v>
      </c>
    </row>
    <row r="5" spans="1:11">
      <c r="A5" s="2" t="s">
        <v>2255</v>
      </c>
      <c r="B5" s="2" t="s">
        <v>2269</v>
      </c>
      <c r="C5" s="2" t="s">
        <v>2270</v>
      </c>
      <c r="D5" s="2" t="s">
        <v>217</v>
      </c>
      <c r="E5" s="2" t="s">
        <v>2271</v>
      </c>
      <c r="F5" s="2" t="s">
        <v>109</v>
      </c>
      <c r="G5" s="4">
        <v>1168367</v>
      </c>
      <c r="H5" s="4">
        <v>7222</v>
      </c>
      <c r="I5" s="4">
        <v>531</v>
      </c>
      <c r="J5" s="4">
        <v>0</v>
      </c>
      <c r="K5" s="4">
        <f t="shared" si="0"/>
        <v>7753</v>
      </c>
    </row>
    <row r="6" spans="1:11">
      <c r="A6" s="2" t="s">
        <v>2255</v>
      </c>
      <c r="B6" s="2" t="s">
        <v>622</v>
      </c>
      <c r="C6" s="2" t="s">
        <v>386</v>
      </c>
      <c r="D6" s="2" t="s">
        <v>2265</v>
      </c>
      <c r="E6" s="2" t="s">
        <v>2266</v>
      </c>
      <c r="F6" s="2" t="s">
        <v>109</v>
      </c>
      <c r="G6" s="4">
        <v>1168248</v>
      </c>
      <c r="H6" s="4">
        <v>14488</v>
      </c>
      <c r="I6" s="4">
        <v>681</v>
      </c>
      <c r="J6" s="4">
        <v>0</v>
      </c>
      <c r="K6" s="4">
        <f t="shared" si="0"/>
        <v>15169</v>
      </c>
    </row>
    <row r="7" spans="1:11">
      <c r="A7" s="2" t="s">
        <v>2255</v>
      </c>
      <c r="B7" s="2" t="s">
        <v>2273</v>
      </c>
      <c r="C7" s="2" t="s">
        <v>2274</v>
      </c>
      <c r="D7" s="2" t="s">
        <v>434</v>
      </c>
      <c r="E7" s="2" t="s">
        <v>2275</v>
      </c>
      <c r="F7" s="2" t="s">
        <v>119</v>
      </c>
      <c r="G7" s="4">
        <v>1168420</v>
      </c>
      <c r="H7" s="4">
        <v>5712</v>
      </c>
      <c r="I7" s="4">
        <v>431</v>
      </c>
      <c r="J7" s="4">
        <v>0</v>
      </c>
      <c r="K7" s="4">
        <f t="shared" si="0"/>
        <v>6143</v>
      </c>
    </row>
    <row r="8" spans="1:11">
      <c r="A8" s="2" t="s">
        <v>2255</v>
      </c>
      <c r="B8" s="2" t="s">
        <v>2268</v>
      </c>
      <c r="C8" s="2" t="s">
        <v>129</v>
      </c>
      <c r="D8" s="2" t="s">
        <v>2267</v>
      </c>
      <c r="E8" s="2" t="s">
        <v>703</v>
      </c>
      <c r="F8" s="2" t="s">
        <v>112</v>
      </c>
      <c r="G8" s="4">
        <v>1168279</v>
      </c>
      <c r="H8" s="4">
        <v>10472</v>
      </c>
      <c r="I8" s="4">
        <v>200</v>
      </c>
      <c r="J8" s="4">
        <v>0</v>
      </c>
      <c r="K8" s="4">
        <f t="shared" si="0"/>
        <v>10672</v>
      </c>
    </row>
    <row r="9" spans="1:11">
      <c r="A9" s="2" t="s">
        <v>2255</v>
      </c>
      <c r="B9" s="2" t="s">
        <v>2277</v>
      </c>
      <c r="C9" s="2" t="s">
        <v>2278</v>
      </c>
      <c r="D9" s="2" t="s">
        <v>2276</v>
      </c>
      <c r="E9" s="2" t="s">
        <v>2279</v>
      </c>
      <c r="F9" s="2" t="s">
        <v>119</v>
      </c>
      <c r="G9" s="4">
        <v>1168557</v>
      </c>
      <c r="H9" s="4">
        <v>3960</v>
      </c>
      <c r="I9" s="4">
        <v>0</v>
      </c>
      <c r="J9" s="4">
        <v>0</v>
      </c>
      <c r="K9" s="4">
        <f t="shared" si="0"/>
        <v>3960</v>
      </c>
    </row>
    <row r="10" spans="1:11">
      <c r="A10" s="2" t="s">
        <v>2255</v>
      </c>
      <c r="B10" s="2" t="s">
        <v>2159</v>
      </c>
      <c r="C10" s="2" t="s">
        <v>247</v>
      </c>
      <c r="D10" s="2" t="s">
        <v>8</v>
      </c>
      <c r="E10" s="2" t="s">
        <v>2272</v>
      </c>
      <c r="F10" s="2" t="s">
        <v>113</v>
      </c>
      <c r="G10" s="4">
        <v>1168392</v>
      </c>
      <c r="H10" s="4">
        <v>11424</v>
      </c>
      <c r="I10" s="4">
        <v>561</v>
      </c>
      <c r="J10" s="4">
        <v>0</v>
      </c>
      <c r="K10" s="4">
        <f t="shared" si="0"/>
        <v>11985</v>
      </c>
    </row>
    <row r="11" spans="1:11">
      <c r="A11" s="2" t="s">
        <v>2255</v>
      </c>
      <c r="B11" s="2" t="s">
        <v>1096</v>
      </c>
      <c r="C11" s="2" t="s">
        <v>2256</v>
      </c>
      <c r="D11" s="2" t="s">
        <v>1095</v>
      </c>
      <c r="E11" s="2" t="s">
        <v>2257</v>
      </c>
      <c r="F11" s="2" t="s">
        <v>236</v>
      </c>
      <c r="G11" s="4">
        <v>1167781</v>
      </c>
      <c r="H11" s="4">
        <v>6664</v>
      </c>
      <c r="I11" s="4">
        <v>0</v>
      </c>
      <c r="J11" s="4">
        <v>0</v>
      </c>
      <c r="K11" s="4">
        <f t="shared" si="0"/>
        <v>6664</v>
      </c>
    </row>
    <row r="12" spans="1:11">
      <c r="A12" s="2" t="s">
        <v>2255</v>
      </c>
      <c r="B12" s="2" t="s">
        <v>245</v>
      </c>
      <c r="C12" s="2" t="s">
        <v>1011</v>
      </c>
      <c r="D12" s="2" t="s">
        <v>8</v>
      </c>
      <c r="E12" s="2" t="s">
        <v>244</v>
      </c>
      <c r="F12" s="2" t="s">
        <v>113</v>
      </c>
      <c r="G12" s="4">
        <v>1168545</v>
      </c>
      <c r="H12" s="4">
        <v>15708</v>
      </c>
      <c r="I12" s="4">
        <v>681</v>
      </c>
      <c r="J12" s="4">
        <v>0</v>
      </c>
      <c r="K12" s="4">
        <f t="shared" si="0"/>
        <v>16389</v>
      </c>
    </row>
    <row r="13" spans="1:11">
      <c r="A13" s="2" t="s">
        <v>2255</v>
      </c>
      <c r="B13" s="2" t="s">
        <v>1376</v>
      </c>
      <c r="C13" s="2" t="s">
        <v>2286</v>
      </c>
      <c r="D13" s="2" t="s">
        <v>2285</v>
      </c>
      <c r="E13" s="2" t="s">
        <v>2287</v>
      </c>
      <c r="F13" s="2" t="s">
        <v>119</v>
      </c>
      <c r="G13" s="4">
        <v>1168862</v>
      </c>
      <c r="H13" s="4">
        <v>4770</v>
      </c>
      <c r="I13" s="4">
        <v>0</v>
      </c>
      <c r="J13" s="4">
        <v>3120</v>
      </c>
      <c r="K13" s="4">
        <f t="shared" si="0"/>
        <v>7890</v>
      </c>
    </row>
    <row r="14" spans="1:11">
      <c r="A14" s="2" t="s">
        <v>2255</v>
      </c>
      <c r="B14" s="2" t="s">
        <v>2292</v>
      </c>
      <c r="C14" s="2" t="s">
        <v>2293</v>
      </c>
      <c r="D14" s="2" t="s">
        <v>2291</v>
      </c>
      <c r="E14" s="2" t="s">
        <v>2294</v>
      </c>
      <c r="F14" s="2" t="s">
        <v>119</v>
      </c>
      <c r="G14" s="4">
        <v>1168897</v>
      </c>
      <c r="H14" s="4">
        <v>7616</v>
      </c>
      <c r="I14" s="4">
        <v>200</v>
      </c>
      <c r="J14" s="4">
        <v>0</v>
      </c>
      <c r="K14" s="4">
        <f t="shared" si="0"/>
        <v>7816</v>
      </c>
    </row>
    <row r="15" spans="1:11">
      <c r="A15" s="2" t="s">
        <v>2255</v>
      </c>
      <c r="B15" s="2" t="s">
        <v>2288</v>
      </c>
      <c r="C15" s="2" t="s">
        <v>2289</v>
      </c>
      <c r="D15" s="2" t="s">
        <v>434</v>
      </c>
      <c r="E15" s="2" t="s">
        <v>2290</v>
      </c>
      <c r="F15" s="2" t="s">
        <v>119</v>
      </c>
      <c r="G15" s="4">
        <v>1168870</v>
      </c>
      <c r="H15" s="4">
        <v>3180</v>
      </c>
      <c r="I15" s="4">
        <v>0</v>
      </c>
      <c r="J15" s="4">
        <v>0</v>
      </c>
      <c r="K15" s="4">
        <f t="shared" si="0"/>
        <v>3180</v>
      </c>
    </row>
    <row r="16" spans="1:11">
      <c r="A16" s="2" t="s">
        <v>2255</v>
      </c>
      <c r="B16" s="2" t="s">
        <v>2282</v>
      </c>
      <c r="C16" s="2" t="s">
        <v>2283</v>
      </c>
      <c r="D16" s="2" t="s">
        <v>2281</v>
      </c>
      <c r="E16" s="2" t="s">
        <v>2284</v>
      </c>
      <c r="F16" s="2" t="s">
        <v>116</v>
      </c>
      <c r="G16" s="4">
        <v>1168861</v>
      </c>
      <c r="H16" s="4">
        <v>11236</v>
      </c>
      <c r="I16" s="4">
        <v>700</v>
      </c>
      <c r="J16" s="4">
        <v>0</v>
      </c>
      <c r="K16" s="4">
        <f t="shared" si="0"/>
        <v>11936</v>
      </c>
    </row>
    <row r="17" spans="1:11">
      <c r="A17" s="2" t="s">
        <v>2255</v>
      </c>
      <c r="B17" s="2" t="s">
        <v>1519</v>
      </c>
      <c r="C17" s="2" t="s">
        <v>239</v>
      </c>
      <c r="D17" s="2" t="s">
        <v>2070</v>
      </c>
      <c r="E17" s="30" t="s">
        <v>2423</v>
      </c>
      <c r="F17" s="3" t="s">
        <v>108</v>
      </c>
      <c r="G17" s="4">
        <v>1169112</v>
      </c>
      <c r="H17" s="4">
        <v>6500</v>
      </c>
      <c r="I17" s="4">
        <v>0</v>
      </c>
      <c r="J17" s="4">
        <v>0</v>
      </c>
      <c r="K17" s="4">
        <f t="shared" si="0"/>
        <v>6500</v>
      </c>
    </row>
    <row r="18" spans="1:11">
      <c r="A18" s="2" t="s">
        <v>2255</v>
      </c>
      <c r="B18" s="2" t="s">
        <v>2300</v>
      </c>
      <c r="C18" s="2" t="s">
        <v>2301</v>
      </c>
      <c r="D18" s="2" t="s">
        <v>2299</v>
      </c>
      <c r="E18" s="2" t="s">
        <v>2302</v>
      </c>
      <c r="F18" s="2" t="s">
        <v>1500</v>
      </c>
      <c r="G18" s="4">
        <v>1169136</v>
      </c>
      <c r="H18" s="4">
        <v>3180</v>
      </c>
      <c r="I18" s="4">
        <v>0</v>
      </c>
      <c r="J18" s="4">
        <v>1560</v>
      </c>
      <c r="K18" s="4">
        <f t="shared" si="0"/>
        <v>4740</v>
      </c>
    </row>
    <row r="19" spans="1:11">
      <c r="A19" s="2" t="s">
        <v>2255</v>
      </c>
      <c r="B19" s="2" t="s">
        <v>2296</v>
      </c>
      <c r="C19" s="2" t="s">
        <v>2297</v>
      </c>
      <c r="D19" s="2" t="s">
        <v>2295</v>
      </c>
      <c r="E19" s="2" t="s">
        <v>2298</v>
      </c>
      <c r="F19" s="2" t="s">
        <v>109</v>
      </c>
      <c r="G19" s="4">
        <v>1169135</v>
      </c>
      <c r="H19" s="4">
        <v>10500</v>
      </c>
      <c r="I19" s="4">
        <v>531</v>
      </c>
      <c r="J19" s="4">
        <v>1053</v>
      </c>
      <c r="K19" s="4">
        <f t="shared" si="0"/>
        <v>12084</v>
      </c>
    </row>
    <row r="20" spans="1:11">
      <c r="A20" s="2" t="s">
        <v>2255</v>
      </c>
      <c r="B20" s="2" t="s">
        <v>2313</v>
      </c>
      <c r="C20" s="2" t="s">
        <v>2314</v>
      </c>
      <c r="D20" s="2" t="s">
        <v>2312</v>
      </c>
      <c r="E20" s="2" t="s">
        <v>217</v>
      </c>
      <c r="F20" s="2" t="s">
        <v>109</v>
      </c>
      <c r="G20" s="4">
        <v>1169197</v>
      </c>
      <c r="H20" s="4">
        <v>7625</v>
      </c>
      <c r="I20" s="4">
        <v>0</v>
      </c>
      <c r="J20" s="4">
        <v>0</v>
      </c>
      <c r="K20" s="4">
        <f t="shared" si="0"/>
        <v>7625</v>
      </c>
    </row>
    <row r="21" spans="1:11">
      <c r="A21" s="2" t="s">
        <v>2255</v>
      </c>
      <c r="B21" s="2" t="s">
        <v>2304</v>
      </c>
      <c r="C21" s="2" t="s">
        <v>2305</v>
      </c>
      <c r="D21" s="2" t="s">
        <v>2303</v>
      </c>
      <c r="E21" s="2" t="s">
        <v>2306</v>
      </c>
      <c r="F21" s="2" t="s">
        <v>116</v>
      </c>
      <c r="G21" s="4">
        <v>1169140</v>
      </c>
      <c r="H21" s="4">
        <v>14280</v>
      </c>
      <c r="I21" s="4">
        <v>350</v>
      </c>
      <c r="J21" s="4">
        <v>0</v>
      </c>
      <c r="K21" s="4">
        <f t="shared" si="0"/>
        <v>14630</v>
      </c>
    </row>
    <row r="22" spans="1:11">
      <c r="A22" s="2" t="s">
        <v>2255</v>
      </c>
      <c r="B22" s="2" t="s">
        <v>2309</v>
      </c>
      <c r="C22" s="2" t="s">
        <v>2310</v>
      </c>
      <c r="D22" s="2" t="s">
        <v>278</v>
      </c>
      <c r="E22" s="2" t="s">
        <v>2311</v>
      </c>
      <c r="F22" s="2" t="s">
        <v>113</v>
      </c>
      <c r="G22" s="4">
        <v>1169169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>
      <c r="A23" s="2" t="s">
        <v>2255</v>
      </c>
      <c r="B23" s="2" t="s">
        <v>1178</v>
      </c>
      <c r="C23" s="2" t="s">
        <v>2307</v>
      </c>
      <c r="D23" s="2" t="s">
        <v>1177</v>
      </c>
      <c r="E23" s="2" t="s">
        <v>2308</v>
      </c>
      <c r="F23" s="2" t="s">
        <v>119</v>
      </c>
      <c r="G23" s="4">
        <v>1169149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>
      <c r="A24" s="2" t="s">
        <v>2255</v>
      </c>
      <c r="B24" s="2" t="s">
        <v>682</v>
      </c>
      <c r="C24" s="2" t="s">
        <v>2316</v>
      </c>
      <c r="D24" s="2" t="s">
        <v>2315</v>
      </c>
      <c r="E24" s="2" t="s">
        <v>2317</v>
      </c>
      <c r="F24" s="2" t="s">
        <v>119</v>
      </c>
      <c r="G24" s="4">
        <v>1169651</v>
      </c>
      <c r="H24" s="4">
        <v>3180</v>
      </c>
      <c r="I24" s="4">
        <v>0</v>
      </c>
      <c r="J24" s="4">
        <v>0</v>
      </c>
      <c r="K24" s="4">
        <f t="shared" si="0"/>
        <v>3180</v>
      </c>
    </row>
    <row r="25" spans="1:11">
      <c r="A25" s="2" t="s">
        <v>2255</v>
      </c>
      <c r="B25" s="2" t="s">
        <v>1006</v>
      </c>
      <c r="C25" s="2" t="s">
        <v>2280</v>
      </c>
      <c r="D25" s="2" t="s">
        <v>1005</v>
      </c>
      <c r="E25" s="2" t="s">
        <v>1008</v>
      </c>
      <c r="F25" s="2" t="s">
        <v>119</v>
      </c>
      <c r="G25" s="4">
        <v>1168698</v>
      </c>
      <c r="H25" s="4">
        <v>3180</v>
      </c>
      <c r="I25" s="4">
        <v>0</v>
      </c>
      <c r="J25" s="4">
        <v>1560</v>
      </c>
      <c r="K25" s="4">
        <f t="shared" si="0"/>
        <v>4740</v>
      </c>
    </row>
    <row r="26" spans="1:11">
      <c r="A26" s="2" t="s">
        <v>2255</v>
      </c>
      <c r="B26" s="2" t="s">
        <v>1107</v>
      </c>
      <c r="C26" s="2" t="s">
        <v>1134</v>
      </c>
      <c r="D26" s="2" t="s">
        <v>210</v>
      </c>
      <c r="E26" s="2" t="s">
        <v>1109</v>
      </c>
      <c r="F26" s="2" t="s">
        <v>119</v>
      </c>
      <c r="G26" s="4">
        <v>1168786</v>
      </c>
      <c r="H26" s="4">
        <v>3180</v>
      </c>
      <c r="I26" s="4">
        <v>0</v>
      </c>
      <c r="J26" s="4">
        <v>2340</v>
      </c>
      <c r="K26" s="4">
        <f t="shared" si="0"/>
        <v>5520</v>
      </c>
    </row>
    <row r="27" spans="1:11">
      <c r="A27" s="2" t="s">
        <v>2255</v>
      </c>
      <c r="B27" s="2" t="s">
        <v>2323</v>
      </c>
      <c r="C27" s="2" t="s">
        <v>2324</v>
      </c>
      <c r="D27" s="2" t="s">
        <v>2322</v>
      </c>
      <c r="E27" s="2" t="s">
        <v>2325</v>
      </c>
      <c r="F27" s="2" t="s">
        <v>119</v>
      </c>
      <c r="G27" s="4">
        <v>1169744</v>
      </c>
      <c r="H27" s="4">
        <v>4284</v>
      </c>
      <c r="I27" s="4">
        <v>0</v>
      </c>
      <c r="J27" s="4">
        <v>1560</v>
      </c>
      <c r="K27" s="4">
        <f t="shared" si="0"/>
        <v>5844</v>
      </c>
    </row>
    <row r="28" spans="1:11">
      <c r="A28" s="2" t="s">
        <v>2255</v>
      </c>
      <c r="B28" s="2" t="s">
        <v>2326</v>
      </c>
      <c r="C28" s="2" t="s">
        <v>2327</v>
      </c>
      <c r="D28" s="2" t="s">
        <v>1221</v>
      </c>
      <c r="E28" s="2" t="s">
        <v>2328</v>
      </c>
      <c r="F28" s="2" t="s">
        <v>119</v>
      </c>
      <c r="G28" s="4">
        <v>1169819</v>
      </c>
      <c r="H28" s="4">
        <v>10710</v>
      </c>
      <c r="I28" s="4">
        <v>781</v>
      </c>
      <c r="J28" s="4">
        <v>0</v>
      </c>
      <c r="K28" s="4">
        <f t="shared" si="0"/>
        <v>11491</v>
      </c>
    </row>
    <row r="29" spans="1:11">
      <c r="A29" s="2" t="s">
        <v>2255</v>
      </c>
      <c r="B29" s="2" t="s">
        <v>2330</v>
      </c>
      <c r="C29" s="2" t="s">
        <v>1436</v>
      </c>
      <c r="D29" s="2" t="s">
        <v>2329</v>
      </c>
      <c r="E29" s="2" t="s">
        <v>2331</v>
      </c>
      <c r="F29" s="2" t="s">
        <v>112</v>
      </c>
      <c r="G29" s="4">
        <v>1169828</v>
      </c>
      <c r="H29" s="4">
        <v>9996</v>
      </c>
      <c r="I29" s="4">
        <v>200</v>
      </c>
      <c r="J29" s="4">
        <v>0</v>
      </c>
      <c r="K29" s="4">
        <f t="shared" si="0"/>
        <v>10196</v>
      </c>
    </row>
    <row r="30" spans="1:11">
      <c r="A30" s="2" t="s">
        <v>2255</v>
      </c>
      <c r="B30" s="2" t="s">
        <v>1806</v>
      </c>
      <c r="C30" s="2" t="s">
        <v>2338</v>
      </c>
      <c r="D30" s="2" t="s">
        <v>1803</v>
      </c>
      <c r="E30" s="2" t="s">
        <v>2339</v>
      </c>
      <c r="F30" s="2" t="s">
        <v>960</v>
      </c>
      <c r="G30" s="4">
        <v>1169970</v>
      </c>
      <c r="H30" s="4">
        <v>10472</v>
      </c>
      <c r="I30" s="4">
        <v>0</v>
      </c>
      <c r="J30" s="4">
        <v>0</v>
      </c>
      <c r="K30" s="4">
        <f t="shared" si="0"/>
        <v>10472</v>
      </c>
    </row>
    <row r="31" spans="1:11">
      <c r="A31" s="2" t="s">
        <v>2255</v>
      </c>
      <c r="B31" s="2" t="s">
        <v>2335</v>
      </c>
      <c r="C31" s="2" t="s">
        <v>2336</v>
      </c>
      <c r="D31" s="2" t="s">
        <v>2334</v>
      </c>
      <c r="E31" s="2" t="s">
        <v>2337</v>
      </c>
      <c r="F31" s="2" t="s">
        <v>112</v>
      </c>
      <c r="G31" s="4">
        <v>1169965</v>
      </c>
      <c r="H31" s="4">
        <v>5950</v>
      </c>
      <c r="I31" s="4">
        <v>100</v>
      </c>
      <c r="J31" s="4">
        <v>0</v>
      </c>
      <c r="K31" s="4">
        <f t="shared" si="0"/>
        <v>6050</v>
      </c>
    </row>
    <row r="32" spans="1:11">
      <c r="A32" s="2" t="s">
        <v>2255</v>
      </c>
      <c r="B32" s="2" t="s">
        <v>2349</v>
      </c>
      <c r="C32" s="2" t="s">
        <v>2350</v>
      </c>
      <c r="D32" s="2" t="s">
        <v>2348</v>
      </c>
      <c r="E32" s="2" t="s">
        <v>2351</v>
      </c>
      <c r="F32" s="2" t="s">
        <v>119</v>
      </c>
      <c r="G32" s="4">
        <v>1170008</v>
      </c>
      <c r="H32" s="4">
        <v>3180</v>
      </c>
      <c r="I32" s="4">
        <v>0</v>
      </c>
      <c r="J32" s="4">
        <v>0</v>
      </c>
      <c r="K32" s="4">
        <f t="shared" si="0"/>
        <v>3180</v>
      </c>
    </row>
    <row r="33" spans="1:11">
      <c r="A33" s="2" t="s">
        <v>2255</v>
      </c>
      <c r="B33" s="2" t="s">
        <v>2340</v>
      </c>
      <c r="C33" s="2" t="s">
        <v>2341</v>
      </c>
      <c r="D33" s="2" t="s">
        <v>221</v>
      </c>
      <c r="E33" s="2" t="s">
        <v>2342</v>
      </c>
      <c r="F33" s="2" t="s">
        <v>119</v>
      </c>
      <c r="G33" s="4">
        <v>1169983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>
      <c r="A34" s="2" t="s">
        <v>2255</v>
      </c>
      <c r="B34" s="2" t="s">
        <v>1538</v>
      </c>
      <c r="C34" s="2" t="s">
        <v>2353</v>
      </c>
      <c r="D34" s="2" t="s">
        <v>2352</v>
      </c>
      <c r="E34" s="2" t="s">
        <v>2354</v>
      </c>
      <c r="F34" s="2" t="s">
        <v>119</v>
      </c>
      <c r="G34" s="4">
        <v>1170031</v>
      </c>
      <c r="H34" s="4">
        <v>7378</v>
      </c>
      <c r="I34" s="4">
        <v>100</v>
      </c>
      <c r="J34" s="4">
        <v>0</v>
      </c>
      <c r="K34" s="4">
        <f t="shared" si="0"/>
        <v>7478</v>
      </c>
    </row>
    <row r="35" spans="1:11">
      <c r="A35" s="2" t="s">
        <v>2255</v>
      </c>
      <c r="B35" s="2" t="s">
        <v>2319</v>
      </c>
      <c r="C35" s="2" t="s">
        <v>2320</v>
      </c>
      <c r="D35" s="2" t="s">
        <v>2318</v>
      </c>
      <c r="E35" s="2" t="s">
        <v>2321</v>
      </c>
      <c r="F35" s="2" t="s">
        <v>116</v>
      </c>
      <c r="G35" s="4">
        <v>1169706</v>
      </c>
      <c r="H35" s="4">
        <v>9133.2800000000007</v>
      </c>
      <c r="I35" s="4">
        <v>531</v>
      </c>
      <c r="J35" s="4">
        <v>0</v>
      </c>
      <c r="K35" s="4">
        <f t="shared" si="0"/>
        <v>9664.2800000000007</v>
      </c>
    </row>
    <row r="36" spans="1:11">
      <c r="A36" s="2" t="s">
        <v>2255</v>
      </c>
      <c r="B36" s="2" t="s">
        <v>2343</v>
      </c>
      <c r="C36" s="2" t="s">
        <v>2344</v>
      </c>
      <c r="D36" s="2" t="s">
        <v>776</v>
      </c>
      <c r="E36" s="2" t="s">
        <v>52</v>
      </c>
      <c r="F36" s="2" t="s">
        <v>115</v>
      </c>
      <c r="G36" s="4">
        <v>1169998</v>
      </c>
      <c r="H36" s="4">
        <v>13300</v>
      </c>
      <c r="I36" s="4">
        <v>531</v>
      </c>
      <c r="J36" s="4">
        <v>1560</v>
      </c>
      <c r="K36" s="4">
        <f t="shared" si="0"/>
        <v>15391</v>
      </c>
    </row>
    <row r="37" spans="1:11">
      <c r="A37" s="2" t="s">
        <v>2255</v>
      </c>
      <c r="B37" s="2" t="s">
        <v>2361</v>
      </c>
      <c r="C37" s="2" t="s">
        <v>2362</v>
      </c>
      <c r="D37" s="2" t="s">
        <v>2360</v>
      </c>
      <c r="E37" s="30" t="s">
        <v>2254</v>
      </c>
      <c r="F37" s="3" t="s">
        <v>108</v>
      </c>
      <c r="G37" s="4">
        <v>1170227</v>
      </c>
      <c r="H37" s="4">
        <v>9400</v>
      </c>
      <c r="I37" s="4">
        <v>0</v>
      </c>
      <c r="J37" s="4">
        <v>0</v>
      </c>
      <c r="K37" s="4">
        <f t="shared" si="0"/>
        <v>9400</v>
      </c>
    </row>
    <row r="38" spans="1:11">
      <c r="A38" s="2" t="s">
        <v>2255</v>
      </c>
      <c r="B38" s="2" t="s">
        <v>1959</v>
      </c>
      <c r="C38" s="2" t="s">
        <v>2333</v>
      </c>
      <c r="D38" s="2" t="s">
        <v>1960</v>
      </c>
      <c r="E38" s="2" t="s">
        <v>30</v>
      </c>
      <c r="F38" s="2" t="s">
        <v>113</v>
      </c>
      <c r="G38" s="4">
        <v>1169840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>
      <c r="A39" s="2" t="s">
        <v>2255</v>
      </c>
      <c r="B39" s="2" t="s">
        <v>2345</v>
      </c>
      <c r="C39" s="2" t="s">
        <v>2346</v>
      </c>
      <c r="D39" s="2" t="s">
        <v>52</v>
      </c>
      <c r="E39" s="2" t="s">
        <v>2347</v>
      </c>
      <c r="F39" s="2" t="s">
        <v>115</v>
      </c>
      <c r="G39" s="4">
        <v>1170004</v>
      </c>
      <c r="H39" s="4">
        <v>4680</v>
      </c>
      <c r="I39" s="4">
        <v>0</v>
      </c>
      <c r="J39" s="4">
        <v>2340</v>
      </c>
      <c r="K39" s="4">
        <f t="shared" si="0"/>
        <v>7020</v>
      </c>
    </row>
    <row r="40" spans="1:11">
      <c r="A40" s="2" t="s">
        <v>2255</v>
      </c>
      <c r="B40" s="2" t="s">
        <v>2355</v>
      </c>
      <c r="C40" s="2" t="s">
        <v>2356</v>
      </c>
      <c r="D40" s="2" t="s">
        <v>1257</v>
      </c>
      <c r="E40" s="2" t="s">
        <v>2357</v>
      </c>
      <c r="F40" s="2" t="s">
        <v>236</v>
      </c>
      <c r="G40" s="4">
        <v>1170153</v>
      </c>
      <c r="H40" s="4">
        <v>5950</v>
      </c>
      <c r="I40" s="4">
        <v>250</v>
      </c>
      <c r="J40" s="4">
        <v>0</v>
      </c>
      <c r="K40" s="4">
        <f t="shared" si="0"/>
        <v>6200</v>
      </c>
    </row>
    <row r="41" spans="1:11">
      <c r="A41" s="2" t="s">
        <v>2255</v>
      </c>
      <c r="B41" s="2" t="s">
        <v>2370</v>
      </c>
      <c r="C41" s="2" t="s">
        <v>1223</v>
      </c>
      <c r="D41" s="2" t="s">
        <v>252</v>
      </c>
      <c r="E41" s="2" t="s">
        <v>2371</v>
      </c>
      <c r="F41" s="2" t="s">
        <v>119</v>
      </c>
      <c r="G41" s="4">
        <v>1170326</v>
      </c>
      <c r="H41" s="4">
        <v>3180</v>
      </c>
      <c r="I41" s="4">
        <v>0</v>
      </c>
      <c r="J41" s="4">
        <v>1560</v>
      </c>
      <c r="K41" s="4">
        <f t="shared" si="0"/>
        <v>4740</v>
      </c>
    </row>
    <row r="42" spans="1:11">
      <c r="A42" s="2" t="s">
        <v>2255</v>
      </c>
      <c r="B42" s="2" t="s">
        <v>2363</v>
      </c>
      <c r="C42" s="2" t="s">
        <v>2364</v>
      </c>
      <c r="D42" s="2" t="s">
        <v>434</v>
      </c>
      <c r="E42" s="2" t="s">
        <v>2365</v>
      </c>
      <c r="F42" s="2" t="s">
        <v>119</v>
      </c>
      <c r="G42" s="4">
        <v>1170265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>
      <c r="A43" s="2" t="s">
        <v>2255</v>
      </c>
      <c r="B43" s="2" t="s">
        <v>1203</v>
      </c>
      <c r="C43" s="2" t="s">
        <v>2366</v>
      </c>
      <c r="D43" s="2" t="s">
        <v>1202</v>
      </c>
      <c r="E43" s="2" t="s">
        <v>1205</v>
      </c>
      <c r="F43" s="2" t="s">
        <v>112</v>
      </c>
      <c r="G43" s="4">
        <v>1170281</v>
      </c>
      <c r="H43" s="4">
        <v>7140</v>
      </c>
      <c r="I43" s="4">
        <v>200</v>
      </c>
      <c r="J43" s="4">
        <v>0</v>
      </c>
      <c r="K43" s="4">
        <f t="shared" si="0"/>
        <v>7340</v>
      </c>
    </row>
    <row r="44" spans="1:11">
      <c r="A44" s="2" t="s">
        <v>2255</v>
      </c>
      <c r="B44" s="2" t="s">
        <v>2374</v>
      </c>
      <c r="C44" s="2" t="s">
        <v>2375</v>
      </c>
      <c r="D44" s="2" t="s">
        <v>28</v>
      </c>
      <c r="E44" s="30" t="s">
        <v>2424</v>
      </c>
      <c r="F44" s="2" t="s">
        <v>113</v>
      </c>
      <c r="G44" s="4">
        <v>1170574</v>
      </c>
      <c r="H44" s="4">
        <v>7616</v>
      </c>
      <c r="I44" s="4">
        <v>400</v>
      </c>
      <c r="J44" s="4">
        <v>1560</v>
      </c>
      <c r="K44" s="4">
        <f t="shared" si="0"/>
        <v>9576</v>
      </c>
    </row>
    <row r="45" spans="1:11">
      <c r="A45" s="2" t="s">
        <v>2255</v>
      </c>
      <c r="B45" s="2" t="s">
        <v>1024</v>
      </c>
      <c r="C45" s="2" t="s">
        <v>2332</v>
      </c>
      <c r="D45" s="2" t="s">
        <v>1023</v>
      </c>
      <c r="E45" s="2" t="s">
        <v>30</v>
      </c>
      <c r="F45" s="2" t="s">
        <v>113</v>
      </c>
      <c r="G45" s="4">
        <v>1169836</v>
      </c>
      <c r="H45" s="4">
        <v>4046</v>
      </c>
      <c r="I45" s="4">
        <v>431</v>
      </c>
      <c r="J45" s="4">
        <v>0</v>
      </c>
      <c r="K45" s="4">
        <f t="shared" si="0"/>
        <v>4477</v>
      </c>
    </row>
    <row r="46" spans="1:11">
      <c r="A46" s="2" t="s">
        <v>2255</v>
      </c>
      <c r="B46" s="2" t="s">
        <v>2377</v>
      </c>
      <c r="C46" s="2" t="s">
        <v>2378</v>
      </c>
      <c r="D46" s="2" t="s">
        <v>2376</v>
      </c>
      <c r="E46" s="2" t="s">
        <v>2379</v>
      </c>
      <c r="F46" s="2" t="s">
        <v>109</v>
      </c>
      <c r="G46" s="4">
        <v>1170601</v>
      </c>
      <c r="H46" s="4">
        <v>560</v>
      </c>
      <c r="I46" s="4">
        <v>0</v>
      </c>
      <c r="J46" s="4">
        <v>0</v>
      </c>
      <c r="K46" s="4">
        <f t="shared" si="0"/>
        <v>560</v>
      </c>
    </row>
    <row r="47" spans="1:11">
      <c r="A47" s="2" t="s">
        <v>2255</v>
      </c>
      <c r="B47" s="2" t="s">
        <v>2380</v>
      </c>
      <c r="C47" s="2" t="s">
        <v>2381</v>
      </c>
      <c r="D47" s="2" t="s">
        <v>1246</v>
      </c>
      <c r="E47" s="2" t="s">
        <v>2382</v>
      </c>
      <c r="F47" s="2" t="s">
        <v>109</v>
      </c>
      <c r="G47" s="4">
        <v>1170604</v>
      </c>
      <c r="H47" s="4">
        <v>4598</v>
      </c>
      <c r="I47" s="4">
        <v>200</v>
      </c>
      <c r="J47" s="4">
        <v>0</v>
      </c>
      <c r="K47" s="4">
        <f t="shared" si="0"/>
        <v>4798</v>
      </c>
    </row>
    <row r="48" spans="1:11">
      <c r="A48" s="2" t="s">
        <v>2255</v>
      </c>
      <c r="B48" s="2" t="s">
        <v>2355</v>
      </c>
      <c r="C48" s="2" t="s">
        <v>2358</v>
      </c>
      <c r="D48" s="2" t="s">
        <v>1257</v>
      </c>
      <c r="E48" s="2" t="s">
        <v>2357</v>
      </c>
      <c r="F48" s="2" t="s">
        <v>236</v>
      </c>
      <c r="G48" s="4">
        <v>1170154</v>
      </c>
      <c r="H48" s="4">
        <v>5950</v>
      </c>
      <c r="I48" s="4">
        <v>600</v>
      </c>
      <c r="J48" s="4">
        <v>0</v>
      </c>
      <c r="K48" s="4">
        <f t="shared" si="0"/>
        <v>6550</v>
      </c>
    </row>
    <row r="49" spans="1:11">
      <c r="A49" s="2" t="s">
        <v>2255</v>
      </c>
      <c r="B49" s="2" t="s">
        <v>2368</v>
      </c>
      <c r="C49" s="2" t="s">
        <v>2369</v>
      </c>
      <c r="D49" s="2" t="s">
        <v>2367</v>
      </c>
      <c r="E49" s="30" t="s">
        <v>2254</v>
      </c>
      <c r="F49" s="3" t="s">
        <v>108</v>
      </c>
      <c r="G49" s="4">
        <v>1170290</v>
      </c>
      <c r="H49" s="4">
        <v>9300</v>
      </c>
      <c r="I49" s="4">
        <v>0</v>
      </c>
      <c r="J49" s="4">
        <v>0</v>
      </c>
      <c r="K49" s="4">
        <f t="shared" si="0"/>
        <v>9300</v>
      </c>
    </row>
    <row r="50" spans="1:11">
      <c r="A50" s="2" t="s">
        <v>2255</v>
      </c>
      <c r="B50" s="2" t="s">
        <v>1203</v>
      </c>
      <c r="C50" s="2" t="s">
        <v>2373</v>
      </c>
      <c r="D50" s="2" t="s">
        <v>1202</v>
      </c>
      <c r="E50" s="2" t="s">
        <v>1205</v>
      </c>
      <c r="F50" s="2" t="s">
        <v>112</v>
      </c>
      <c r="G50" s="4">
        <v>1170573</v>
      </c>
      <c r="H50" s="4">
        <v>7140</v>
      </c>
      <c r="I50" s="4">
        <v>200</v>
      </c>
      <c r="J50" s="4">
        <v>0</v>
      </c>
      <c r="K50" s="4">
        <f t="shared" si="0"/>
        <v>7340</v>
      </c>
    </row>
    <row r="51" spans="1:11">
      <c r="A51" s="2" t="s">
        <v>2255</v>
      </c>
      <c r="B51" s="2" t="s">
        <v>59</v>
      </c>
      <c r="C51" s="2" t="s">
        <v>2386</v>
      </c>
      <c r="D51" s="2" t="s">
        <v>662</v>
      </c>
      <c r="E51" s="2" t="s">
        <v>680</v>
      </c>
      <c r="F51" s="2" t="s">
        <v>111</v>
      </c>
      <c r="G51" s="4">
        <v>1170806</v>
      </c>
      <c r="H51" s="4">
        <v>3180</v>
      </c>
      <c r="I51" s="4">
        <v>0</v>
      </c>
      <c r="J51" s="4">
        <v>0</v>
      </c>
      <c r="K51" s="4">
        <f t="shared" si="0"/>
        <v>3180</v>
      </c>
    </row>
    <row r="52" spans="1:11">
      <c r="A52" s="2" t="s">
        <v>2255</v>
      </c>
      <c r="B52" s="2" t="s">
        <v>647</v>
      </c>
      <c r="C52" s="2" t="s">
        <v>174</v>
      </c>
      <c r="D52" s="2" t="s">
        <v>649</v>
      </c>
      <c r="E52" s="2" t="s">
        <v>646</v>
      </c>
      <c r="F52" s="2" t="s">
        <v>113</v>
      </c>
      <c r="G52" s="4">
        <v>1170563</v>
      </c>
      <c r="H52" s="4">
        <v>3960</v>
      </c>
      <c r="I52" s="4">
        <v>0</v>
      </c>
      <c r="J52" s="4">
        <v>0</v>
      </c>
      <c r="K52" s="4">
        <f t="shared" si="0"/>
        <v>3960</v>
      </c>
    </row>
    <row r="53" spans="1:11">
      <c r="A53" s="2" t="s">
        <v>2255</v>
      </c>
      <c r="B53" s="2" t="s">
        <v>1128</v>
      </c>
      <c r="C53" s="2" t="s">
        <v>2372</v>
      </c>
      <c r="D53" s="2" t="s">
        <v>1127</v>
      </c>
      <c r="E53" s="2" t="s">
        <v>1130</v>
      </c>
      <c r="F53" s="2" t="s">
        <v>119</v>
      </c>
      <c r="G53" s="4">
        <v>1170415</v>
      </c>
      <c r="H53" s="4">
        <v>3960</v>
      </c>
      <c r="I53" s="4">
        <v>0</v>
      </c>
      <c r="J53" s="4">
        <v>2340</v>
      </c>
      <c r="K53" s="4">
        <f t="shared" si="0"/>
        <v>6300</v>
      </c>
    </row>
    <row r="54" spans="1:11">
      <c r="A54" s="2" t="s">
        <v>2255</v>
      </c>
      <c r="B54" s="2" t="s">
        <v>2383</v>
      </c>
      <c r="C54" s="2" t="s">
        <v>2384</v>
      </c>
      <c r="D54" s="2" t="s">
        <v>434</v>
      </c>
      <c r="E54" s="2" t="s">
        <v>2385</v>
      </c>
      <c r="F54" s="2" t="s">
        <v>119</v>
      </c>
      <c r="G54" s="4">
        <v>1170680</v>
      </c>
      <c r="H54" s="4">
        <v>3180</v>
      </c>
      <c r="I54" s="4">
        <v>0</v>
      </c>
      <c r="J54" s="4">
        <v>0</v>
      </c>
      <c r="K54" s="4">
        <f t="shared" si="0"/>
        <v>3180</v>
      </c>
    </row>
    <row r="55" spans="1:11">
      <c r="A55" s="2" t="s">
        <v>2255</v>
      </c>
      <c r="B55" s="2" t="s">
        <v>2392</v>
      </c>
      <c r="C55" s="2" t="s">
        <v>2393</v>
      </c>
      <c r="D55" s="2" t="s">
        <v>1246</v>
      </c>
      <c r="E55" s="2" t="s">
        <v>2394</v>
      </c>
      <c r="F55" s="2" t="s">
        <v>109</v>
      </c>
      <c r="G55" s="4">
        <v>1170956</v>
      </c>
      <c r="H55" s="4">
        <v>9151</v>
      </c>
      <c r="I55" s="4">
        <v>100</v>
      </c>
      <c r="J55" s="4">
        <v>0</v>
      </c>
      <c r="K55" s="4">
        <f t="shared" si="0"/>
        <v>9251</v>
      </c>
    </row>
    <row r="56" spans="1:11">
      <c r="A56" s="2" t="s">
        <v>2255</v>
      </c>
      <c r="B56" s="2" t="s">
        <v>2396</v>
      </c>
      <c r="C56" s="2" t="s">
        <v>2397</v>
      </c>
      <c r="D56" s="2" t="s">
        <v>2395</v>
      </c>
      <c r="E56" s="2" t="s">
        <v>1146</v>
      </c>
      <c r="F56" s="2" t="s">
        <v>109</v>
      </c>
      <c r="G56" s="4">
        <v>1170965</v>
      </c>
      <c r="H56" s="4">
        <v>11572</v>
      </c>
      <c r="I56" s="4">
        <v>0</v>
      </c>
      <c r="J56" s="4">
        <v>0</v>
      </c>
      <c r="K56" s="4">
        <f t="shared" si="0"/>
        <v>11572</v>
      </c>
    </row>
    <row r="57" spans="1:11">
      <c r="A57" s="2" t="s">
        <v>2255</v>
      </c>
      <c r="B57" s="2" t="s">
        <v>532</v>
      </c>
      <c r="C57" s="2" t="s">
        <v>505</v>
      </c>
      <c r="D57" s="2" t="s">
        <v>1202</v>
      </c>
      <c r="E57" s="2" t="s">
        <v>2387</v>
      </c>
      <c r="F57" s="2" t="s">
        <v>112</v>
      </c>
      <c r="G57" s="4">
        <v>1170828</v>
      </c>
      <c r="H57" s="4">
        <v>7140</v>
      </c>
      <c r="I57" s="4">
        <v>200</v>
      </c>
      <c r="J57" s="4">
        <v>0</v>
      </c>
      <c r="K57" s="4">
        <f t="shared" si="0"/>
        <v>7340</v>
      </c>
    </row>
    <row r="58" spans="1:11">
      <c r="A58" s="2" t="s">
        <v>2255</v>
      </c>
      <c r="B58" s="2" t="s">
        <v>466</v>
      </c>
      <c r="C58" s="2" t="s">
        <v>2359</v>
      </c>
      <c r="D58" s="2" t="s">
        <v>627</v>
      </c>
      <c r="E58" s="2" t="s">
        <v>794</v>
      </c>
      <c r="F58" s="2" t="s">
        <v>467</v>
      </c>
      <c r="G58" s="4">
        <v>1170224</v>
      </c>
      <c r="H58" s="4">
        <v>3960</v>
      </c>
      <c r="I58" s="4">
        <v>0</v>
      </c>
      <c r="J58" s="4">
        <v>0</v>
      </c>
      <c r="K58" s="4">
        <f t="shared" si="0"/>
        <v>3960</v>
      </c>
    </row>
    <row r="59" spans="1:11">
      <c r="A59" s="2" t="s">
        <v>2255</v>
      </c>
      <c r="B59" s="2" t="s">
        <v>2389</v>
      </c>
      <c r="C59" s="2" t="s">
        <v>2390</v>
      </c>
      <c r="D59" s="2" t="s">
        <v>2388</v>
      </c>
      <c r="E59" s="2" t="s">
        <v>2391</v>
      </c>
      <c r="F59" s="2" t="s">
        <v>115</v>
      </c>
      <c r="G59" s="4">
        <v>1170866</v>
      </c>
      <c r="H59" s="4">
        <v>3840</v>
      </c>
      <c r="I59" s="4">
        <v>0</v>
      </c>
      <c r="J59" s="4">
        <v>1560</v>
      </c>
      <c r="K59" s="4">
        <f t="shared" si="0"/>
        <v>5400</v>
      </c>
    </row>
    <row r="60" spans="1:11">
      <c r="A60" s="2" t="s">
        <v>2255</v>
      </c>
      <c r="B60" s="2" t="s">
        <v>2402</v>
      </c>
      <c r="C60" s="2" t="s">
        <v>2403</v>
      </c>
      <c r="D60" s="2" t="s">
        <v>736</v>
      </c>
      <c r="E60" s="2" t="s">
        <v>2404</v>
      </c>
      <c r="F60" s="2" t="s">
        <v>109</v>
      </c>
      <c r="G60" s="4">
        <v>1171156</v>
      </c>
      <c r="H60" s="4">
        <v>5405</v>
      </c>
      <c r="I60" s="4">
        <v>0</v>
      </c>
      <c r="J60" s="4">
        <v>0</v>
      </c>
      <c r="K60" s="4">
        <f t="shared" si="0"/>
        <v>5405</v>
      </c>
    </row>
    <row r="61" spans="1:11">
      <c r="A61" s="2" t="s">
        <v>2255</v>
      </c>
      <c r="B61" s="2" t="s">
        <v>2409</v>
      </c>
      <c r="C61" s="2" t="s">
        <v>2410</v>
      </c>
      <c r="D61" s="2" t="s">
        <v>217</v>
      </c>
      <c r="E61" s="2" t="s">
        <v>2411</v>
      </c>
      <c r="F61" s="2" t="s">
        <v>109</v>
      </c>
      <c r="G61" s="4">
        <v>1171205</v>
      </c>
      <c r="H61" s="4">
        <v>7625</v>
      </c>
      <c r="I61" s="4">
        <v>531</v>
      </c>
      <c r="J61" s="4">
        <v>0</v>
      </c>
      <c r="K61" s="4">
        <f t="shared" si="0"/>
        <v>8156</v>
      </c>
    </row>
    <row r="62" spans="1:11">
      <c r="A62" s="2" t="s">
        <v>2255</v>
      </c>
      <c r="B62" s="2" t="s">
        <v>1137</v>
      </c>
      <c r="C62" s="2" t="s">
        <v>2412</v>
      </c>
      <c r="D62" s="2" t="s">
        <v>434</v>
      </c>
      <c r="E62" s="2" t="s">
        <v>1139</v>
      </c>
      <c r="F62" s="2" t="s">
        <v>119</v>
      </c>
      <c r="G62" s="4">
        <v>1171219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>
      <c r="A63" s="2" t="s">
        <v>2255</v>
      </c>
      <c r="B63" s="2" t="s">
        <v>2383</v>
      </c>
      <c r="C63" s="2" t="s">
        <v>2398</v>
      </c>
      <c r="D63" s="2" t="s">
        <v>434</v>
      </c>
      <c r="E63" s="2" t="s">
        <v>2385</v>
      </c>
      <c r="F63" s="2" t="s">
        <v>119</v>
      </c>
      <c r="G63" s="4">
        <v>1170988</v>
      </c>
      <c r="H63" s="4">
        <v>3180</v>
      </c>
      <c r="I63" s="4">
        <v>0</v>
      </c>
      <c r="J63" s="4">
        <v>2527</v>
      </c>
      <c r="K63" s="4">
        <f t="shared" si="0"/>
        <v>5707</v>
      </c>
    </row>
    <row r="64" spans="1:11">
      <c r="A64" s="2" t="s">
        <v>2255</v>
      </c>
      <c r="B64" s="2" t="s">
        <v>2399</v>
      </c>
      <c r="C64" s="2" t="s">
        <v>2400</v>
      </c>
      <c r="D64" s="2" t="s">
        <v>391</v>
      </c>
      <c r="E64" s="2" t="s">
        <v>2401</v>
      </c>
      <c r="F64" s="2" t="s">
        <v>115</v>
      </c>
      <c r="G64" s="4">
        <v>1171148</v>
      </c>
      <c r="H64" s="4">
        <v>4680</v>
      </c>
      <c r="I64" s="4">
        <v>0</v>
      </c>
      <c r="J64" s="4">
        <v>1560</v>
      </c>
      <c r="K64" s="4">
        <f t="shared" si="0"/>
        <v>6240</v>
      </c>
    </row>
    <row r="65" spans="1:11">
      <c r="A65" s="2" t="s">
        <v>2255</v>
      </c>
      <c r="B65" s="2" t="s">
        <v>2406</v>
      </c>
      <c r="C65" s="2" t="s">
        <v>2407</v>
      </c>
      <c r="D65" s="2" t="s">
        <v>2405</v>
      </c>
      <c r="E65" s="2" t="s">
        <v>2408</v>
      </c>
      <c r="F65" s="2" t="s">
        <v>115</v>
      </c>
      <c r="G65" s="4">
        <v>1171164</v>
      </c>
      <c r="H65" s="4">
        <v>5405</v>
      </c>
      <c r="I65" s="4">
        <v>631</v>
      </c>
      <c r="J65" s="4">
        <v>0</v>
      </c>
      <c r="K65" s="4">
        <f t="shared" si="0"/>
        <v>6036</v>
      </c>
    </row>
    <row r="66" spans="1:11">
      <c r="A66" s="2" t="s">
        <v>2255</v>
      </c>
      <c r="B66" s="2" t="s">
        <v>2420</v>
      </c>
      <c r="C66" s="2" t="s">
        <v>2421</v>
      </c>
      <c r="D66" s="2" t="s">
        <v>391</v>
      </c>
      <c r="E66" s="2" t="s">
        <v>2422</v>
      </c>
      <c r="F66" s="2" t="s">
        <v>115</v>
      </c>
      <c r="G66" s="4">
        <v>1171514</v>
      </c>
      <c r="H66" s="4">
        <v>7536</v>
      </c>
      <c r="I66" s="4">
        <v>0</v>
      </c>
      <c r="J66" s="4">
        <v>1560</v>
      </c>
      <c r="K66" s="4">
        <f t="shared" si="0"/>
        <v>9096</v>
      </c>
    </row>
    <row r="67" spans="1:11">
      <c r="A67" s="2" t="s">
        <v>2255</v>
      </c>
      <c r="B67" s="2" t="s">
        <v>2417</v>
      </c>
      <c r="C67" s="2" t="s">
        <v>2418</v>
      </c>
      <c r="D67" s="2" t="s">
        <v>28</v>
      </c>
      <c r="E67" s="2" t="s">
        <v>2419</v>
      </c>
      <c r="F67" s="2" t="s">
        <v>113</v>
      </c>
      <c r="G67" s="4">
        <v>1171506</v>
      </c>
      <c r="H67" s="4">
        <v>3180</v>
      </c>
      <c r="I67" s="4">
        <v>0</v>
      </c>
      <c r="J67" s="4">
        <v>0</v>
      </c>
      <c r="K67" s="4">
        <f t="shared" si="0"/>
        <v>3180</v>
      </c>
    </row>
    <row r="68" spans="1:11">
      <c r="A68" s="2" t="s">
        <v>2255</v>
      </c>
      <c r="B68" s="2" t="s">
        <v>2414</v>
      </c>
      <c r="C68" s="2" t="s">
        <v>2415</v>
      </c>
      <c r="D68" s="2" t="s">
        <v>2413</v>
      </c>
      <c r="E68" s="2" t="s">
        <v>2416</v>
      </c>
      <c r="F68" s="2" t="s">
        <v>115</v>
      </c>
      <c r="G68" s="4">
        <v>1171497</v>
      </c>
      <c r="H68" s="4">
        <v>4680</v>
      </c>
      <c r="I68" s="4">
        <v>0</v>
      </c>
      <c r="J68" s="4">
        <v>4680</v>
      </c>
      <c r="K68" s="4">
        <f t="shared" ref="K68" si="1">H68+I68+J68</f>
        <v>9360</v>
      </c>
    </row>
    <row r="69" spans="1:11" ht="50.25" customHeight="1">
      <c r="G69" s="5" t="s">
        <v>3467</v>
      </c>
      <c r="H69" s="5">
        <f>SUM(H3:H68)</f>
        <v>427633.28</v>
      </c>
      <c r="I69" s="5">
        <f>SUM(I3:I68)</f>
        <v>11052</v>
      </c>
      <c r="J69" s="5">
        <f>SUM(J3:J68)</f>
        <v>32440</v>
      </c>
      <c r="K69" s="5">
        <f>SUM(K3:K68)</f>
        <v>471125.28</v>
      </c>
    </row>
    <row r="70" spans="1:11">
      <c r="H70" t="str">
        <f>H2</f>
        <v>Reloj</v>
      </c>
      <c r="I70" t="str">
        <f t="shared" ref="I70:K70" si="2">I2</f>
        <v>Peaje</v>
      </c>
      <c r="J70" t="str">
        <f t="shared" si="2"/>
        <v>Equipaje</v>
      </c>
      <c r="K70" t="str">
        <f t="shared" si="2"/>
        <v>Monto Total</v>
      </c>
    </row>
    <row r="72" spans="1:11">
      <c r="E72" s="63" t="str">
        <f>A1</f>
        <v>MOVIL 3101 VARGAS CRISTIAN</v>
      </c>
      <c r="F72" s="64"/>
    </row>
    <row r="73" spans="1:11">
      <c r="E73" s="6" t="s">
        <v>3468</v>
      </c>
      <c r="F73" s="7">
        <f>H69+J69</f>
        <v>460073.28</v>
      </c>
    </row>
    <row r="74" spans="1:11">
      <c r="E74" s="8" t="s">
        <v>3469</v>
      </c>
      <c r="F74" s="7">
        <f>F73*0.25</f>
        <v>115018.32</v>
      </c>
    </row>
    <row r="75" spans="1:11">
      <c r="E75" s="8" t="s">
        <v>3470</v>
      </c>
      <c r="F75" s="7">
        <f>I69</f>
        <v>11052</v>
      </c>
    </row>
    <row r="76" spans="1:11">
      <c r="E76" s="8" t="s">
        <v>3471</v>
      </c>
      <c r="F76" s="7">
        <f>K17+K37+K49</f>
        <v>25200</v>
      </c>
    </row>
  </sheetData>
  <mergeCells count="2">
    <mergeCell ref="A1:C1"/>
    <mergeCell ref="E72:F7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2"/>
  <sheetViews>
    <sheetView topLeftCell="A22" workbookViewId="0">
      <selection activeCell="F51" sqref="F51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9" width="10.28515625" customWidth="1"/>
    <col min="11" max="11" width="11.28515625" customWidth="1"/>
  </cols>
  <sheetData>
    <row r="1" spans="1:11" ht="54" customHeight="1">
      <c r="A1" s="33" t="s">
        <v>3500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2425</v>
      </c>
      <c r="B3" s="2" t="s">
        <v>2427</v>
      </c>
      <c r="C3" s="2" t="s">
        <v>844</v>
      </c>
      <c r="D3" s="2" t="s">
        <v>12</v>
      </c>
      <c r="E3" s="2" t="s">
        <v>347</v>
      </c>
      <c r="F3" s="2" t="s">
        <v>114</v>
      </c>
      <c r="G3" s="4">
        <v>1167986</v>
      </c>
      <c r="H3" s="4">
        <v>4920</v>
      </c>
      <c r="I3" s="4">
        <v>0</v>
      </c>
      <c r="J3" s="4">
        <v>0</v>
      </c>
      <c r="K3" s="4">
        <f>H3+I3+J3</f>
        <v>4920</v>
      </c>
    </row>
    <row r="4" spans="1:11">
      <c r="A4" s="2" t="s">
        <v>2425</v>
      </c>
      <c r="B4" s="2" t="s">
        <v>2429</v>
      </c>
      <c r="C4" s="2" t="s">
        <v>2430</v>
      </c>
      <c r="D4" s="2" t="s">
        <v>2428</v>
      </c>
      <c r="E4" s="2" t="s">
        <v>1782</v>
      </c>
      <c r="F4" s="3" t="s">
        <v>108</v>
      </c>
      <c r="G4" s="4">
        <v>1168084</v>
      </c>
      <c r="H4" s="4">
        <v>9200</v>
      </c>
      <c r="I4" s="4">
        <v>0</v>
      </c>
      <c r="J4" s="4">
        <v>0</v>
      </c>
      <c r="K4" s="4">
        <f t="shared" ref="K4:K44" si="0">H4+I4+J4</f>
        <v>9200</v>
      </c>
    </row>
    <row r="5" spans="1:11">
      <c r="A5" s="2" t="s">
        <v>2425</v>
      </c>
      <c r="B5" s="2" t="s">
        <v>2433</v>
      </c>
      <c r="C5" s="2" t="s">
        <v>2434</v>
      </c>
      <c r="D5" s="2" t="s">
        <v>210</v>
      </c>
      <c r="E5" s="2" t="s">
        <v>2435</v>
      </c>
      <c r="F5" s="2" t="s">
        <v>119</v>
      </c>
      <c r="G5" s="4">
        <v>1168325</v>
      </c>
      <c r="H5" s="4">
        <v>3180</v>
      </c>
      <c r="I5" s="4">
        <v>0</v>
      </c>
      <c r="J5" s="4">
        <v>0</v>
      </c>
      <c r="K5" s="4">
        <f t="shared" si="0"/>
        <v>3180</v>
      </c>
    </row>
    <row r="6" spans="1:11">
      <c r="A6" s="2" t="s">
        <v>2425</v>
      </c>
      <c r="B6" s="2" t="s">
        <v>2438</v>
      </c>
      <c r="C6" s="2" t="s">
        <v>2439</v>
      </c>
      <c r="D6" s="2" t="s">
        <v>391</v>
      </c>
      <c r="E6" s="2" t="s">
        <v>2440</v>
      </c>
      <c r="F6" s="2" t="s">
        <v>115</v>
      </c>
      <c r="G6" s="4">
        <v>1168366</v>
      </c>
      <c r="H6" s="4">
        <v>4680</v>
      </c>
      <c r="I6" s="4">
        <v>1350</v>
      </c>
      <c r="J6" s="4">
        <v>1560</v>
      </c>
      <c r="K6" s="4">
        <f t="shared" si="0"/>
        <v>7590</v>
      </c>
    </row>
    <row r="7" spans="1:11">
      <c r="A7" s="2" t="s">
        <v>2425</v>
      </c>
      <c r="B7" s="2" t="s">
        <v>1308</v>
      </c>
      <c r="C7" s="2" t="s">
        <v>2443</v>
      </c>
      <c r="D7" s="2" t="s">
        <v>2442</v>
      </c>
      <c r="E7" s="2" t="s">
        <v>2444</v>
      </c>
      <c r="F7" s="3" t="s">
        <v>108</v>
      </c>
      <c r="G7" s="4">
        <v>1168608</v>
      </c>
      <c r="H7" s="4">
        <v>11840</v>
      </c>
      <c r="I7" s="4">
        <v>0</v>
      </c>
      <c r="J7" s="4">
        <v>0</v>
      </c>
      <c r="K7" s="4">
        <f t="shared" si="0"/>
        <v>11840</v>
      </c>
    </row>
    <row r="8" spans="1:11">
      <c r="A8" s="2" t="s">
        <v>2425</v>
      </c>
      <c r="B8" s="2" t="s">
        <v>2446</v>
      </c>
      <c r="C8" s="2" t="s">
        <v>2447</v>
      </c>
      <c r="D8" s="2" t="s">
        <v>2445</v>
      </c>
      <c r="E8" s="2" t="s">
        <v>2448</v>
      </c>
      <c r="F8" s="2" t="s">
        <v>119</v>
      </c>
      <c r="G8" s="4">
        <v>1168610</v>
      </c>
      <c r="H8" s="4">
        <v>3180</v>
      </c>
      <c r="I8" s="4">
        <v>0</v>
      </c>
      <c r="J8" s="4">
        <v>0</v>
      </c>
      <c r="K8" s="4">
        <f t="shared" si="0"/>
        <v>3180</v>
      </c>
    </row>
    <row r="9" spans="1:11">
      <c r="A9" s="2" t="s">
        <v>2425</v>
      </c>
      <c r="B9" s="2" t="s">
        <v>2436</v>
      </c>
      <c r="C9" s="2" t="s">
        <v>247</v>
      </c>
      <c r="D9" s="2" t="s">
        <v>8</v>
      </c>
      <c r="E9" s="2" t="s">
        <v>2437</v>
      </c>
      <c r="F9" s="2" t="s">
        <v>113</v>
      </c>
      <c r="G9" s="4">
        <v>1168341</v>
      </c>
      <c r="H9" s="4">
        <v>9520</v>
      </c>
      <c r="I9" s="4">
        <v>0</v>
      </c>
      <c r="J9" s="4">
        <v>0</v>
      </c>
      <c r="K9" s="4">
        <f t="shared" si="0"/>
        <v>9520</v>
      </c>
    </row>
    <row r="10" spans="1:11">
      <c r="A10" s="2" t="s">
        <v>2425</v>
      </c>
      <c r="B10" s="2" t="s">
        <v>2258</v>
      </c>
      <c r="C10" s="2" t="s">
        <v>247</v>
      </c>
      <c r="D10" s="2" t="s">
        <v>8</v>
      </c>
      <c r="E10" s="2" t="s">
        <v>2441</v>
      </c>
      <c r="F10" s="2" t="s">
        <v>113</v>
      </c>
      <c r="G10" s="4">
        <v>1168570</v>
      </c>
      <c r="H10" s="4">
        <v>5474</v>
      </c>
      <c r="I10" s="4">
        <v>0</v>
      </c>
      <c r="J10" s="4">
        <v>0</v>
      </c>
      <c r="K10" s="4">
        <f t="shared" si="0"/>
        <v>5474</v>
      </c>
    </row>
    <row r="11" spans="1:11">
      <c r="A11" s="2" t="s">
        <v>2425</v>
      </c>
      <c r="B11" s="2" t="s">
        <v>2451</v>
      </c>
      <c r="C11" s="2" t="s">
        <v>139</v>
      </c>
      <c r="D11" s="2" t="s">
        <v>2450</v>
      </c>
      <c r="E11" s="2" t="s">
        <v>2452</v>
      </c>
      <c r="F11" s="2" t="s">
        <v>109</v>
      </c>
      <c r="G11" s="4">
        <v>1168830</v>
      </c>
      <c r="H11" s="4">
        <v>6818</v>
      </c>
      <c r="I11" s="4">
        <v>150</v>
      </c>
      <c r="J11" s="4">
        <v>0</v>
      </c>
      <c r="K11" s="4">
        <f t="shared" si="0"/>
        <v>6968</v>
      </c>
    </row>
    <row r="12" spans="1:11">
      <c r="A12" s="2" t="s">
        <v>2425</v>
      </c>
      <c r="B12" s="2" t="s">
        <v>2431</v>
      </c>
      <c r="C12" s="2" t="s">
        <v>131</v>
      </c>
      <c r="D12" s="2" t="s">
        <v>8</v>
      </c>
      <c r="E12" s="2" t="s">
        <v>2432</v>
      </c>
      <c r="F12" s="2" t="s">
        <v>113</v>
      </c>
      <c r="G12" s="4">
        <v>1168228</v>
      </c>
      <c r="H12" s="4">
        <v>3960</v>
      </c>
      <c r="I12" s="4">
        <v>0</v>
      </c>
      <c r="J12" s="4">
        <v>0</v>
      </c>
      <c r="K12" s="4">
        <f t="shared" si="0"/>
        <v>3960</v>
      </c>
    </row>
    <row r="13" spans="1:11">
      <c r="A13" s="2" t="s">
        <v>2425</v>
      </c>
      <c r="B13" s="2" t="s">
        <v>2258</v>
      </c>
      <c r="C13" s="2" t="s">
        <v>1011</v>
      </c>
      <c r="D13" s="2" t="s">
        <v>8</v>
      </c>
      <c r="E13" s="2" t="s">
        <v>2260</v>
      </c>
      <c r="F13" s="2" t="s">
        <v>113</v>
      </c>
      <c r="G13" s="4">
        <v>1168712</v>
      </c>
      <c r="H13" s="4">
        <v>11662</v>
      </c>
      <c r="I13" s="4">
        <v>400</v>
      </c>
      <c r="J13" s="4">
        <v>0</v>
      </c>
      <c r="K13" s="4">
        <f t="shared" si="0"/>
        <v>12062</v>
      </c>
    </row>
    <row r="14" spans="1:11">
      <c r="A14" s="2" t="s">
        <v>2425</v>
      </c>
      <c r="B14" s="2" t="s">
        <v>2451</v>
      </c>
      <c r="C14" s="2" t="s">
        <v>2453</v>
      </c>
      <c r="D14" s="2" t="s">
        <v>2452</v>
      </c>
      <c r="E14" s="2" t="s">
        <v>2450</v>
      </c>
      <c r="F14" s="2" t="s">
        <v>109</v>
      </c>
      <c r="G14" s="4">
        <v>1168831</v>
      </c>
      <c r="H14" s="4">
        <v>6818</v>
      </c>
      <c r="I14" s="4">
        <v>300</v>
      </c>
      <c r="J14" s="4">
        <v>1579.5</v>
      </c>
      <c r="K14" s="4">
        <f t="shared" si="0"/>
        <v>8697.5</v>
      </c>
    </row>
    <row r="15" spans="1:11">
      <c r="A15" s="2" t="s">
        <v>2425</v>
      </c>
      <c r="B15" s="2" t="s">
        <v>2455</v>
      </c>
      <c r="C15" s="2" t="s">
        <v>2456</v>
      </c>
      <c r="D15" s="2" t="s">
        <v>2454</v>
      </c>
      <c r="E15" s="2" t="s">
        <v>2457</v>
      </c>
      <c r="F15" s="2" t="s">
        <v>109</v>
      </c>
      <c r="G15" s="4">
        <v>1169075</v>
      </c>
      <c r="H15" s="4">
        <v>26395</v>
      </c>
      <c r="I15" s="4">
        <v>1911</v>
      </c>
      <c r="J15" s="4">
        <v>4212</v>
      </c>
      <c r="K15" s="4">
        <f t="shared" si="0"/>
        <v>32518</v>
      </c>
    </row>
    <row r="16" spans="1:11">
      <c r="A16" s="2" t="s">
        <v>2425</v>
      </c>
      <c r="B16" s="2" t="s">
        <v>2461</v>
      </c>
      <c r="C16" s="2" t="s">
        <v>2462</v>
      </c>
      <c r="D16" s="2" t="s">
        <v>217</v>
      </c>
      <c r="E16" s="2" t="s">
        <v>2463</v>
      </c>
      <c r="F16" s="2" t="s">
        <v>109</v>
      </c>
      <c r="G16" s="4">
        <v>1169191</v>
      </c>
      <c r="H16" s="4">
        <v>4194</v>
      </c>
      <c r="I16" s="4">
        <v>0</v>
      </c>
      <c r="J16" s="4">
        <v>0</v>
      </c>
      <c r="K16" s="4">
        <f t="shared" si="0"/>
        <v>4194</v>
      </c>
    </row>
    <row r="17" spans="1:11">
      <c r="A17" s="2" t="s">
        <v>2425</v>
      </c>
      <c r="B17" s="2" t="s">
        <v>70</v>
      </c>
      <c r="C17" s="2" t="s">
        <v>146</v>
      </c>
      <c r="D17" s="2" t="s">
        <v>226</v>
      </c>
      <c r="E17" s="2" t="s">
        <v>2464</v>
      </c>
      <c r="F17" s="2" t="s">
        <v>116</v>
      </c>
      <c r="G17" s="4">
        <v>1169378</v>
      </c>
      <c r="H17" s="4">
        <v>13304</v>
      </c>
      <c r="I17" s="4">
        <v>900</v>
      </c>
      <c r="J17" s="4">
        <v>0</v>
      </c>
      <c r="K17" s="4">
        <f t="shared" si="0"/>
        <v>14204</v>
      </c>
    </row>
    <row r="18" spans="1:11">
      <c r="A18" s="2" t="s">
        <v>2425</v>
      </c>
      <c r="B18" s="2" t="s">
        <v>1006</v>
      </c>
      <c r="C18" s="2" t="s">
        <v>2449</v>
      </c>
      <c r="D18" s="2" t="s">
        <v>1005</v>
      </c>
      <c r="E18" s="2" t="s">
        <v>1008</v>
      </c>
      <c r="F18" s="2" t="s">
        <v>119</v>
      </c>
      <c r="G18" s="4">
        <v>1168697</v>
      </c>
      <c r="H18" s="4">
        <v>3180</v>
      </c>
      <c r="I18" s="4">
        <v>0</v>
      </c>
      <c r="J18" s="4">
        <v>0</v>
      </c>
      <c r="K18" s="4">
        <f t="shared" si="0"/>
        <v>3180</v>
      </c>
    </row>
    <row r="19" spans="1:11">
      <c r="A19" s="2" t="s">
        <v>2425</v>
      </c>
      <c r="B19" s="2" t="s">
        <v>2459</v>
      </c>
      <c r="C19" s="2" t="s">
        <v>1155</v>
      </c>
      <c r="D19" s="2" t="s">
        <v>2458</v>
      </c>
      <c r="E19" s="2" t="s">
        <v>2460</v>
      </c>
      <c r="F19" s="2" t="s">
        <v>115</v>
      </c>
      <c r="G19" s="4">
        <v>1169162</v>
      </c>
      <c r="H19" s="4">
        <v>3180</v>
      </c>
      <c r="I19" s="4">
        <v>0</v>
      </c>
      <c r="J19" s="4">
        <v>0</v>
      </c>
      <c r="K19" s="4">
        <f t="shared" si="0"/>
        <v>3180</v>
      </c>
    </row>
    <row r="20" spans="1:11">
      <c r="A20" s="2" t="s">
        <v>2425</v>
      </c>
      <c r="B20" s="2" t="s">
        <v>2466</v>
      </c>
      <c r="C20" s="2" t="s">
        <v>2467</v>
      </c>
      <c r="D20" s="2" t="s">
        <v>2465</v>
      </c>
      <c r="E20" s="2" t="s">
        <v>2468</v>
      </c>
      <c r="F20" s="2" t="s">
        <v>119</v>
      </c>
      <c r="G20" s="4">
        <v>1169456</v>
      </c>
      <c r="H20" s="4">
        <v>3180</v>
      </c>
      <c r="I20" s="4">
        <v>0</v>
      </c>
      <c r="J20" s="4">
        <v>2340</v>
      </c>
      <c r="K20" s="4">
        <f t="shared" si="0"/>
        <v>5520</v>
      </c>
    </row>
    <row r="21" spans="1:11">
      <c r="A21" s="2" t="s">
        <v>2425</v>
      </c>
      <c r="B21" s="2" t="s">
        <v>592</v>
      </c>
      <c r="C21" s="2" t="s">
        <v>293</v>
      </c>
      <c r="D21" s="2" t="s">
        <v>591</v>
      </c>
      <c r="E21" s="2" t="s">
        <v>594</v>
      </c>
      <c r="F21" s="2" t="s">
        <v>121</v>
      </c>
      <c r="G21" s="4">
        <v>1169428</v>
      </c>
      <c r="H21" s="4">
        <v>7140</v>
      </c>
      <c r="I21" s="4">
        <v>631</v>
      </c>
      <c r="J21" s="4">
        <v>0</v>
      </c>
      <c r="K21" s="4">
        <f t="shared" si="0"/>
        <v>7771</v>
      </c>
    </row>
    <row r="22" spans="1:11">
      <c r="A22" s="2" t="s">
        <v>2425</v>
      </c>
      <c r="B22" s="2" t="s">
        <v>2470</v>
      </c>
      <c r="C22" s="2" t="s">
        <v>1834</v>
      </c>
      <c r="D22" s="2" t="s">
        <v>2469</v>
      </c>
      <c r="E22" s="2" t="s">
        <v>217</v>
      </c>
      <c r="F22" s="2" t="s">
        <v>109</v>
      </c>
      <c r="G22" s="4">
        <v>1169607</v>
      </c>
      <c r="H22" s="4">
        <v>10855</v>
      </c>
      <c r="I22" s="4">
        <v>500</v>
      </c>
      <c r="J22" s="4">
        <v>0</v>
      </c>
      <c r="K22" s="4">
        <f t="shared" si="0"/>
        <v>11355</v>
      </c>
    </row>
    <row r="23" spans="1:11">
      <c r="A23" s="2" t="s">
        <v>2425</v>
      </c>
      <c r="B23" s="2" t="s">
        <v>2470</v>
      </c>
      <c r="C23" s="2" t="s">
        <v>2474</v>
      </c>
      <c r="D23" s="2" t="s">
        <v>2473</v>
      </c>
      <c r="E23" s="2" t="s">
        <v>2469</v>
      </c>
      <c r="F23" s="2" t="s">
        <v>109</v>
      </c>
      <c r="G23" s="4">
        <v>1169788</v>
      </c>
      <c r="H23" s="4">
        <v>10855</v>
      </c>
      <c r="I23" s="4">
        <v>500</v>
      </c>
      <c r="J23" s="4">
        <v>0</v>
      </c>
      <c r="K23" s="4">
        <f t="shared" si="0"/>
        <v>11355</v>
      </c>
    </row>
    <row r="24" spans="1:11">
      <c r="A24" s="2" t="s">
        <v>2425</v>
      </c>
      <c r="B24" s="2" t="s">
        <v>2471</v>
      </c>
      <c r="C24" s="2" t="s">
        <v>1175</v>
      </c>
      <c r="D24" s="2" t="s">
        <v>1173</v>
      </c>
      <c r="E24" s="2" t="s">
        <v>2472</v>
      </c>
      <c r="F24" s="2" t="s">
        <v>112</v>
      </c>
      <c r="G24" s="4">
        <v>1169638</v>
      </c>
      <c r="H24" s="4">
        <v>5474</v>
      </c>
      <c r="I24" s="4">
        <v>100</v>
      </c>
      <c r="J24" s="4">
        <v>0</v>
      </c>
      <c r="K24" s="4">
        <f t="shared" si="0"/>
        <v>5574</v>
      </c>
    </row>
    <row r="25" spans="1:11">
      <c r="A25" s="2" t="s">
        <v>2425</v>
      </c>
      <c r="B25" s="2" t="s">
        <v>370</v>
      </c>
      <c r="C25" s="2" t="s">
        <v>2426</v>
      </c>
      <c r="D25" s="2" t="s">
        <v>369</v>
      </c>
      <c r="E25" s="2" t="s">
        <v>373</v>
      </c>
      <c r="F25" s="2" t="s">
        <v>111</v>
      </c>
      <c r="G25" s="4">
        <v>1166626</v>
      </c>
      <c r="H25" s="4">
        <v>19278</v>
      </c>
      <c r="I25" s="4">
        <v>1000</v>
      </c>
      <c r="J25" s="4">
        <v>1560</v>
      </c>
      <c r="K25" s="4">
        <f t="shared" si="0"/>
        <v>21838</v>
      </c>
    </row>
    <row r="26" spans="1:11">
      <c r="A26" s="2" t="s">
        <v>2425</v>
      </c>
      <c r="B26" s="2" t="s">
        <v>2475</v>
      </c>
      <c r="C26" s="2" t="s">
        <v>770</v>
      </c>
      <c r="D26" s="2" t="s">
        <v>769</v>
      </c>
      <c r="E26" s="2" t="s">
        <v>2476</v>
      </c>
      <c r="F26" s="2" t="s">
        <v>113</v>
      </c>
      <c r="G26" s="4">
        <v>1169893</v>
      </c>
      <c r="H26" s="4">
        <v>8330</v>
      </c>
      <c r="I26" s="4">
        <v>1011</v>
      </c>
      <c r="J26" s="4">
        <v>0</v>
      </c>
      <c r="K26" s="4">
        <f t="shared" si="0"/>
        <v>9341</v>
      </c>
    </row>
    <row r="27" spans="1:11">
      <c r="A27" s="2" t="s">
        <v>2425</v>
      </c>
      <c r="B27" s="2" t="s">
        <v>433</v>
      </c>
      <c r="C27" s="2" t="s">
        <v>2477</v>
      </c>
      <c r="D27" s="2" t="s">
        <v>434</v>
      </c>
      <c r="E27" s="2" t="s">
        <v>2478</v>
      </c>
      <c r="F27" s="2" t="s">
        <v>119</v>
      </c>
      <c r="G27" s="4">
        <v>1169925</v>
      </c>
      <c r="H27" s="4">
        <v>3180</v>
      </c>
      <c r="I27" s="4">
        <v>0</v>
      </c>
      <c r="J27" s="4">
        <v>1560</v>
      </c>
      <c r="K27" s="4">
        <f t="shared" si="0"/>
        <v>4740</v>
      </c>
    </row>
    <row r="28" spans="1:11">
      <c r="A28" s="2" t="s">
        <v>2425</v>
      </c>
      <c r="B28" s="2" t="s">
        <v>1681</v>
      </c>
      <c r="C28" s="2" t="s">
        <v>2480</v>
      </c>
      <c r="D28" s="2" t="s">
        <v>2479</v>
      </c>
      <c r="E28" s="2" t="s">
        <v>1684</v>
      </c>
      <c r="F28" s="2" t="s">
        <v>1682</v>
      </c>
      <c r="G28" s="4">
        <v>1170509</v>
      </c>
      <c r="H28" s="4">
        <v>6426</v>
      </c>
      <c r="I28" s="4">
        <v>631</v>
      </c>
      <c r="J28" s="4">
        <v>0</v>
      </c>
      <c r="K28" s="4">
        <f t="shared" si="0"/>
        <v>7057</v>
      </c>
    </row>
    <row r="29" spans="1:11">
      <c r="A29" s="2" t="s">
        <v>2425</v>
      </c>
      <c r="B29" s="2" t="s">
        <v>2300</v>
      </c>
      <c r="C29" s="2" t="s">
        <v>2482</v>
      </c>
      <c r="D29" s="2" t="s">
        <v>2481</v>
      </c>
      <c r="E29" s="2" t="s">
        <v>2483</v>
      </c>
      <c r="F29" s="2" t="s">
        <v>1500</v>
      </c>
      <c r="G29" s="4">
        <v>1170541</v>
      </c>
      <c r="H29" s="4">
        <v>3180</v>
      </c>
      <c r="I29" s="4">
        <v>0</v>
      </c>
      <c r="J29" s="4">
        <v>1560</v>
      </c>
      <c r="K29" s="4">
        <f t="shared" si="0"/>
        <v>4740</v>
      </c>
    </row>
    <row r="30" spans="1:11">
      <c r="A30" s="2" t="s">
        <v>2425</v>
      </c>
      <c r="B30" s="2" t="s">
        <v>1183</v>
      </c>
      <c r="C30" s="2" t="s">
        <v>2485</v>
      </c>
      <c r="D30" s="2" t="s">
        <v>2484</v>
      </c>
      <c r="E30" s="2" t="s">
        <v>2486</v>
      </c>
      <c r="F30" s="2" t="s">
        <v>113</v>
      </c>
      <c r="G30" s="4">
        <v>1170575</v>
      </c>
      <c r="H30" s="4">
        <v>3180</v>
      </c>
      <c r="I30" s="4">
        <v>0</v>
      </c>
      <c r="J30" s="4">
        <v>1560</v>
      </c>
      <c r="K30" s="4">
        <f t="shared" si="0"/>
        <v>4740</v>
      </c>
    </row>
    <row r="31" spans="1:11">
      <c r="A31" s="2" t="s">
        <v>2425</v>
      </c>
      <c r="B31" s="2" t="s">
        <v>2490</v>
      </c>
      <c r="C31" s="2" t="s">
        <v>2491</v>
      </c>
      <c r="D31" s="2" t="s">
        <v>2489</v>
      </c>
      <c r="E31" s="2" t="s">
        <v>2492</v>
      </c>
      <c r="F31" s="2" t="s">
        <v>109</v>
      </c>
      <c r="G31" s="4">
        <v>1170593</v>
      </c>
      <c r="H31" s="4">
        <v>9644</v>
      </c>
      <c r="I31" s="4">
        <v>300</v>
      </c>
      <c r="J31" s="4">
        <v>0</v>
      </c>
      <c r="K31" s="4">
        <f t="shared" si="0"/>
        <v>9944</v>
      </c>
    </row>
    <row r="32" spans="1:11">
      <c r="A32" s="2" t="s">
        <v>2425</v>
      </c>
      <c r="B32" s="2" t="s">
        <v>76</v>
      </c>
      <c r="C32" s="2" t="s">
        <v>1367</v>
      </c>
      <c r="D32" s="2" t="s">
        <v>618</v>
      </c>
      <c r="E32" s="2" t="s">
        <v>193</v>
      </c>
      <c r="F32" s="2" t="s">
        <v>109</v>
      </c>
      <c r="G32" s="4">
        <v>1170633</v>
      </c>
      <c r="H32" s="4">
        <v>3185</v>
      </c>
      <c r="I32" s="4">
        <v>0</v>
      </c>
      <c r="J32" s="4">
        <v>0</v>
      </c>
      <c r="K32" s="4">
        <f t="shared" si="0"/>
        <v>3185</v>
      </c>
    </row>
    <row r="33" spans="1:11">
      <c r="A33" s="2" t="s">
        <v>2425</v>
      </c>
      <c r="B33" s="2" t="s">
        <v>2494</v>
      </c>
      <c r="C33" s="2" t="s">
        <v>2495</v>
      </c>
      <c r="D33" s="2" t="s">
        <v>53</v>
      </c>
      <c r="E33" s="2" t="s">
        <v>2496</v>
      </c>
      <c r="F33" s="2" t="s">
        <v>109</v>
      </c>
      <c r="G33" s="4">
        <v>1170803</v>
      </c>
      <c r="H33" s="4">
        <v>560</v>
      </c>
      <c r="I33" s="4">
        <v>0</v>
      </c>
      <c r="J33" s="4">
        <v>1053</v>
      </c>
      <c r="K33" s="4">
        <f t="shared" si="0"/>
        <v>1613</v>
      </c>
    </row>
    <row r="34" spans="1:11">
      <c r="A34" s="2" t="s">
        <v>2425</v>
      </c>
      <c r="B34" s="2" t="s">
        <v>57</v>
      </c>
      <c r="C34" s="2" t="s">
        <v>2493</v>
      </c>
      <c r="D34" s="2" t="s">
        <v>26</v>
      </c>
      <c r="E34" s="2" t="s">
        <v>186</v>
      </c>
      <c r="F34" s="2" t="s">
        <v>109</v>
      </c>
      <c r="G34" s="4">
        <v>1170646</v>
      </c>
      <c r="H34" s="4">
        <v>4194</v>
      </c>
      <c r="I34" s="4">
        <v>431</v>
      </c>
      <c r="J34" s="4">
        <v>0</v>
      </c>
      <c r="K34" s="4">
        <f t="shared" si="0"/>
        <v>4625</v>
      </c>
    </row>
    <row r="35" spans="1:11">
      <c r="A35" s="2" t="s">
        <v>2425</v>
      </c>
      <c r="B35" s="2" t="s">
        <v>2498</v>
      </c>
      <c r="C35" s="2" t="s">
        <v>2499</v>
      </c>
      <c r="D35" s="2" t="s">
        <v>28</v>
      </c>
      <c r="E35" s="2" t="s">
        <v>2500</v>
      </c>
      <c r="F35" s="2" t="s">
        <v>1374</v>
      </c>
      <c r="G35" s="4">
        <v>1170840</v>
      </c>
      <c r="H35" s="4">
        <v>3180</v>
      </c>
      <c r="I35" s="4">
        <v>0</v>
      </c>
      <c r="J35" s="4">
        <v>0</v>
      </c>
      <c r="K35" s="4">
        <f t="shared" si="0"/>
        <v>3180</v>
      </c>
    </row>
    <row r="36" spans="1:11">
      <c r="A36" s="2" t="s">
        <v>2425</v>
      </c>
      <c r="B36" s="2" t="s">
        <v>1870</v>
      </c>
      <c r="C36" s="2" t="s">
        <v>2497</v>
      </c>
      <c r="D36" s="2" t="s">
        <v>52</v>
      </c>
      <c r="E36" s="2" t="s">
        <v>1869</v>
      </c>
      <c r="F36" s="2" t="s">
        <v>116</v>
      </c>
      <c r="G36" s="4">
        <v>1170816</v>
      </c>
      <c r="H36" s="4">
        <v>3180</v>
      </c>
      <c r="I36" s="4">
        <v>0</v>
      </c>
      <c r="J36" s="4">
        <v>1142</v>
      </c>
      <c r="K36" s="4">
        <f t="shared" si="0"/>
        <v>4322</v>
      </c>
    </row>
    <row r="37" spans="1:11">
      <c r="A37" s="2" t="s">
        <v>2425</v>
      </c>
      <c r="B37" s="2" t="s">
        <v>2487</v>
      </c>
      <c r="C37" s="2" t="s">
        <v>1225</v>
      </c>
      <c r="D37" s="2" t="s">
        <v>197</v>
      </c>
      <c r="E37" s="2" t="s">
        <v>2488</v>
      </c>
      <c r="F37" s="2" t="s">
        <v>112</v>
      </c>
      <c r="G37" s="4">
        <v>1170592</v>
      </c>
      <c r="H37" s="4">
        <v>10710</v>
      </c>
      <c r="I37" s="4">
        <v>761</v>
      </c>
      <c r="J37" s="4">
        <v>0</v>
      </c>
      <c r="K37" s="4">
        <f t="shared" si="0"/>
        <v>11471</v>
      </c>
    </row>
    <row r="38" spans="1:11">
      <c r="A38" s="2" t="s">
        <v>2425</v>
      </c>
      <c r="B38" s="2" t="s">
        <v>2505</v>
      </c>
      <c r="C38" s="2" t="s">
        <v>2506</v>
      </c>
      <c r="D38" s="2" t="s">
        <v>2504</v>
      </c>
      <c r="E38" s="2" t="s">
        <v>2507</v>
      </c>
      <c r="F38" s="2" t="s">
        <v>109</v>
      </c>
      <c r="G38" s="4">
        <v>1171076</v>
      </c>
      <c r="H38" s="4">
        <v>3185</v>
      </c>
      <c r="I38" s="4">
        <v>100</v>
      </c>
      <c r="J38" s="4">
        <v>1053</v>
      </c>
      <c r="K38" s="4">
        <f t="shared" si="0"/>
        <v>4338</v>
      </c>
    </row>
    <row r="39" spans="1:11">
      <c r="A39" s="2" t="s">
        <v>2425</v>
      </c>
      <c r="B39" s="2" t="s">
        <v>781</v>
      </c>
      <c r="C39" s="2" t="s">
        <v>2501</v>
      </c>
      <c r="D39" s="2" t="s">
        <v>43</v>
      </c>
      <c r="E39" s="2" t="s">
        <v>783</v>
      </c>
      <c r="F39" s="2" t="s">
        <v>109</v>
      </c>
      <c r="G39" s="4">
        <v>1170940</v>
      </c>
      <c r="H39" s="4">
        <v>3387</v>
      </c>
      <c r="I39" s="4">
        <v>100</v>
      </c>
      <c r="J39" s="4">
        <v>0</v>
      </c>
      <c r="K39" s="4">
        <f t="shared" si="0"/>
        <v>3487</v>
      </c>
    </row>
    <row r="40" spans="1:11">
      <c r="A40" s="2" t="s">
        <v>2425</v>
      </c>
      <c r="B40" s="2" t="s">
        <v>515</v>
      </c>
      <c r="C40" s="2" t="s">
        <v>2508</v>
      </c>
      <c r="D40" s="2" t="s">
        <v>53</v>
      </c>
      <c r="E40" s="2" t="s">
        <v>514</v>
      </c>
      <c r="F40" s="2" t="s">
        <v>109</v>
      </c>
      <c r="G40" s="4">
        <v>1171094</v>
      </c>
      <c r="H40" s="4">
        <v>11186</v>
      </c>
      <c r="I40" s="4">
        <v>554</v>
      </c>
      <c r="J40" s="4">
        <v>0</v>
      </c>
      <c r="K40" s="4">
        <f t="shared" si="0"/>
        <v>11740</v>
      </c>
    </row>
    <row r="41" spans="1:11">
      <c r="A41" s="2" t="s">
        <v>2425</v>
      </c>
      <c r="B41" s="2" t="s">
        <v>2502</v>
      </c>
      <c r="C41" s="2" t="s">
        <v>2410</v>
      </c>
      <c r="D41" s="2" t="s">
        <v>391</v>
      </c>
      <c r="E41" s="2" t="s">
        <v>2503</v>
      </c>
      <c r="F41" s="2" t="s">
        <v>116</v>
      </c>
      <c r="G41" s="4">
        <v>1171051</v>
      </c>
      <c r="H41" s="4">
        <v>2553</v>
      </c>
      <c r="I41" s="4">
        <v>0</v>
      </c>
      <c r="J41" s="4">
        <v>0</v>
      </c>
      <c r="K41" s="4">
        <f t="shared" si="0"/>
        <v>2553</v>
      </c>
    </row>
    <row r="42" spans="1:11">
      <c r="A42" s="2" t="s">
        <v>2425</v>
      </c>
      <c r="B42" s="2" t="s">
        <v>2511</v>
      </c>
      <c r="C42" s="2" t="s">
        <v>2512</v>
      </c>
      <c r="D42" s="2" t="s">
        <v>1684</v>
      </c>
      <c r="E42" s="2" t="s">
        <v>2513</v>
      </c>
      <c r="F42" s="2" t="s">
        <v>1682</v>
      </c>
      <c r="G42" s="4">
        <v>1171387</v>
      </c>
      <c r="H42" s="4">
        <v>6664</v>
      </c>
      <c r="I42" s="4">
        <v>431</v>
      </c>
      <c r="J42" s="4">
        <v>0</v>
      </c>
      <c r="K42" s="4">
        <f t="shared" si="0"/>
        <v>7095</v>
      </c>
    </row>
    <row r="43" spans="1:11">
      <c r="A43" s="2" t="s">
        <v>2425</v>
      </c>
      <c r="B43" s="2" t="s">
        <v>1036</v>
      </c>
      <c r="C43" s="2" t="s">
        <v>2509</v>
      </c>
      <c r="D43" s="2" t="s">
        <v>193</v>
      </c>
      <c r="E43" s="2" t="s">
        <v>2510</v>
      </c>
      <c r="F43" s="2" t="s">
        <v>109</v>
      </c>
      <c r="G43" s="4">
        <v>1171268</v>
      </c>
      <c r="H43" s="4">
        <v>3791</v>
      </c>
      <c r="I43" s="4">
        <v>0</v>
      </c>
      <c r="J43" s="4">
        <v>0</v>
      </c>
      <c r="K43" s="4">
        <f t="shared" si="0"/>
        <v>3791</v>
      </c>
    </row>
    <row r="44" spans="1:11">
      <c r="A44" s="2" t="s">
        <v>2425</v>
      </c>
      <c r="B44" s="2" t="s">
        <v>2514</v>
      </c>
      <c r="C44" s="2" t="s">
        <v>2515</v>
      </c>
      <c r="D44" s="2" t="s">
        <v>1053</v>
      </c>
      <c r="E44" s="2" t="s">
        <v>2516</v>
      </c>
      <c r="F44" s="2" t="s">
        <v>109</v>
      </c>
      <c r="G44" s="4">
        <v>1171486</v>
      </c>
      <c r="H44" s="4">
        <v>7625</v>
      </c>
      <c r="I44" s="4">
        <v>1061</v>
      </c>
      <c r="J44" s="4">
        <v>0</v>
      </c>
      <c r="K44" s="4">
        <f t="shared" si="0"/>
        <v>8686</v>
      </c>
    </row>
    <row r="45" spans="1:11" ht="53.25" customHeight="1">
      <c r="G45" s="5" t="s">
        <v>3467</v>
      </c>
      <c r="H45" s="5">
        <f>SUM(H3:H44)</f>
        <v>285627</v>
      </c>
      <c r="I45" s="5">
        <f>SUM(I3:I44)</f>
        <v>13122</v>
      </c>
      <c r="J45" s="5">
        <f>SUM(J3:J44)</f>
        <v>19179.5</v>
      </c>
      <c r="K45" s="5">
        <f>SUM(K3:K44)</f>
        <v>317928.5</v>
      </c>
    </row>
    <row r="46" spans="1:11">
      <c r="H46" t="str">
        <f>H2</f>
        <v>Reloj</v>
      </c>
      <c r="I46" t="str">
        <f t="shared" ref="I46:K46" si="1">I2</f>
        <v>Peaje</v>
      </c>
      <c r="J46" t="str">
        <f t="shared" si="1"/>
        <v>Equipaje</v>
      </c>
      <c r="K46" t="str">
        <f t="shared" si="1"/>
        <v>Monto Total</v>
      </c>
    </row>
    <row r="48" spans="1:11">
      <c r="E48" s="34" t="str">
        <f>A1</f>
        <v>MOVIL 3120 TARIFA JOSE FERNANDO</v>
      </c>
      <c r="F48" s="34"/>
    </row>
    <row r="49" spans="5:6">
      <c r="E49" s="6" t="s">
        <v>3468</v>
      </c>
      <c r="F49" s="7">
        <f>H45+J45</f>
        <v>304806.5</v>
      </c>
    </row>
    <row r="50" spans="5:6">
      <c r="E50" s="8" t="s">
        <v>3469</v>
      </c>
      <c r="F50" s="7">
        <f>F49*0.25</f>
        <v>76201.625</v>
      </c>
    </row>
    <row r="51" spans="5:6">
      <c r="E51" s="8" t="s">
        <v>3470</v>
      </c>
      <c r="F51" s="7">
        <f>I45</f>
        <v>13122</v>
      </c>
    </row>
    <row r="52" spans="5:6">
      <c r="E52" s="8" t="s">
        <v>3471</v>
      </c>
      <c r="F52" s="7">
        <f>K4+K7</f>
        <v>21040</v>
      </c>
    </row>
  </sheetData>
  <mergeCells count="2">
    <mergeCell ref="A1:C1"/>
    <mergeCell ref="E48:F4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3"/>
  <sheetViews>
    <sheetView topLeftCell="A31" workbookViewId="0">
      <selection activeCell="F52" sqref="F52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21.14062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140625" customWidth="1"/>
    <col min="9" max="9" width="10.5703125" customWidth="1"/>
    <col min="11" max="11" width="11.28515625" customWidth="1"/>
  </cols>
  <sheetData>
    <row r="1" spans="1:11" ht="60" customHeight="1">
      <c r="A1" s="33" t="s">
        <v>3501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2517</v>
      </c>
      <c r="B3" s="2" t="s">
        <v>2383</v>
      </c>
      <c r="C3" s="2" t="s">
        <v>2518</v>
      </c>
      <c r="D3" s="2" t="s">
        <v>434</v>
      </c>
      <c r="E3" s="2" t="s">
        <v>2519</v>
      </c>
      <c r="F3" s="2" t="s">
        <v>119</v>
      </c>
      <c r="G3" s="4">
        <v>1166736</v>
      </c>
      <c r="H3" s="4">
        <v>3418</v>
      </c>
      <c r="I3" s="4">
        <v>0</v>
      </c>
      <c r="J3" s="4">
        <v>0</v>
      </c>
      <c r="K3" s="4">
        <f>H3+I3+J3</f>
        <v>3418</v>
      </c>
    </row>
    <row r="4" spans="1:11">
      <c r="A4" s="2" t="s">
        <v>2517</v>
      </c>
      <c r="B4" s="2" t="s">
        <v>2526</v>
      </c>
      <c r="C4" s="2" t="s">
        <v>2259</v>
      </c>
      <c r="D4" s="2" t="s">
        <v>28</v>
      </c>
      <c r="E4" s="2" t="s">
        <v>2527</v>
      </c>
      <c r="F4" s="2" t="s">
        <v>113</v>
      </c>
      <c r="G4" s="4">
        <v>1167874</v>
      </c>
      <c r="H4" s="4">
        <v>3808</v>
      </c>
      <c r="I4" s="4">
        <v>431</v>
      </c>
      <c r="J4" s="4">
        <v>0</v>
      </c>
      <c r="K4" s="4">
        <f t="shared" ref="K4:K45" si="0">H4+I4+J4</f>
        <v>4239</v>
      </c>
    </row>
    <row r="5" spans="1:11">
      <c r="A5" s="2" t="s">
        <v>2517</v>
      </c>
      <c r="B5" s="2" t="s">
        <v>2523</v>
      </c>
      <c r="C5" s="2" t="s">
        <v>2524</v>
      </c>
      <c r="D5" s="2" t="s">
        <v>391</v>
      </c>
      <c r="E5" s="2" t="s">
        <v>2525</v>
      </c>
      <c r="F5" s="2" t="s">
        <v>119</v>
      </c>
      <c r="G5" s="4">
        <v>1167738</v>
      </c>
      <c r="H5" s="4">
        <v>4680</v>
      </c>
      <c r="I5" s="4">
        <v>0</v>
      </c>
      <c r="J5" s="4">
        <v>3900</v>
      </c>
      <c r="K5" s="4">
        <f t="shared" si="0"/>
        <v>8580</v>
      </c>
    </row>
    <row r="6" spans="1:11">
      <c r="A6" s="2" t="s">
        <v>2517</v>
      </c>
      <c r="B6" s="2" t="s">
        <v>2535</v>
      </c>
      <c r="C6" s="2" t="s">
        <v>2536</v>
      </c>
      <c r="D6" s="2" t="s">
        <v>2534</v>
      </c>
      <c r="E6" s="2" t="s">
        <v>217</v>
      </c>
      <c r="F6" s="2" t="s">
        <v>109</v>
      </c>
      <c r="G6" s="4">
        <v>1168328</v>
      </c>
      <c r="H6" s="4">
        <v>9996</v>
      </c>
      <c r="I6" s="4">
        <v>400</v>
      </c>
      <c r="J6" s="4">
        <v>0</v>
      </c>
      <c r="K6" s="4">
        <f t="shared" si="0"/>
        <v>10396</v>
      </c>
    </row>
    <row r="7" spans="1:11">
      <c r="A7" s="2" t="s">
        <v>2517</v>
      </c>
      <c r="B7" s="2" t="s">
        <v>2528</v>
      </c>
      <c r="C7" s="2" t="s">
        <v>2529</v>
      </c>
      <c r="D7" s="2" t="s">
        <v>391</v>
      </c>
      <c r="E7" s="2" t="s">
        <v>2530</v>
      </c>
      <c r="F7" s="2" t="s">
        <v>116</v>
      </c>
      <c r="G7" s="4">
        <v>1168152</v>
      </c>
      <c r="H7" s="4">
        <v>2950</v>
      </c>
      <c r="I7" s="4">
        <v>0</v>
      </c>
      <c r="J7" s="4">
        <v>1560</v>
      </c>
      <c r="K7" s="4">
        <f t="shared" si="0"/>
        <v>4510</v>
      </c>
    </row>
    <row r="8" spans="1:11">
      <c r="A8" s="2" t="s">
        <v>2517</v>
      </c>
      <c r="B8" s="2" t="s">
        <v>2520</v>
      </c>
      <c r="C8" s="2" t="s">
        <v>2521</v>
      </c>
      <c r="D8" s="2" t="s">
        <v>210</v>
      </c>
      <c r="E8" s="2" t="s">
        <v>2522</v>
      </c>
      <c r="F8" s="2" t="s">
        <v>119</v>
      </c>
      <c r="G8" s="4">
        <v>1166752</v>
      </c>
      <c r="H8" s="4">
        <v>3180</v>
      </c>
      <c r="I8" s="4">
        <v>0</v>
      </c>
      <c r="J8" s="4">
        <v>0</v>
      </c>
      <c r="K8" s="4">
        <f t="shared" si="0"/>
        <v>3180</v>
      </c>
    </row>
    <row r="9" spans="1:11">
      <c r="A9" s="2" t="s">
        <v>2517</v>
      </c>
      <c r="B9" s="2" t="s">
        <v>2532</v>
      </c>
      <c r="C9" s="2" t="s">
        <v>2533</v>
      </c>
      <c r="D9" s="2" t="s">
        <v>2531</v>
      </c>
      <c r="E9" s="2" t="s">
        <v>2603</v>
      </c>
      <c r="F9" s="3" t="s">
        <v>108</v>
      </c>
      <c r="G9" s="4">
        <v>1168194</v>
      </c>
      <c r="H9" s="4">
        <v>4000</v>
      </c>
      <c r="I9" s="4">
        <v>0</v>
      </c>
      <c r="J9" s="4">
        <v>0</v>
      </c>
      <c r="K9" s="4">
        <f t="shared" si="0"/>
        <v>4000</v>
      </c>
    </row>
    <row r="10" spans="1:11">
      <c r="A10" s="2" t="s">
        <v>2517</v>
      </c>
      <c r="B10" s="2" t="s">
        <v>542</v>
      </c>
      <c r="C10" s="2" t="s">
        <v>719</v>
      </c>
      <c r="D10" s="2" t="s">
        <v>197</v>
      </c>
      <c r="E10" s="2" t="s">
        <v>541</v>
      </c>
      <c r="F10" s="2" t="s">
        <v>113</v>
      </c>
      <c r="G10" s="4">
        <v>1168364</v>
      </c>
      <c r="H10" s="4">
        <v>3960</v>
      </c>
      <c r="I10" s="4">
        <v>0</v>
      </c>
      <c r="J10" s="4">
        <v>0</v>
      </c>
      <c r="K10" s="4">
        <f t="shared" si="0"/>
        <v>3960</v>
      </c>
    </row>
    <row r="11" spans="1:11">
      <c r="A11" s="2" t="s">
        <v>2517</v>
      </c>
      <c r="B11" s="2" t="s">
        <v>2537</v>
      </c>
      <c r="C11" s="2" t="s">
        <v>1120</v>
      </c>
      <c r="D11" s="2" t="s">
        <v>214</v>
      </c>
      <c r="E11" s="2" t="s">
        <v>2538</v>
      </c>
      <c r="F11" s="2" t="s">
        <v>119</v>
      </c>
      <c r="G11" s="4">
        <v>1168444</v>
      </c>
      <c r="H11" s="4">
        <v>6664</v>
      </c>
      <c r="I11" s="4">
        <v>611</v>
      </c>
      <c r="J11" s="4">
        <v>0</v>
      </c>
      <c r="K11" s="4">
        <f t="shared" si="0"/>
        <v>7275</v>
      </c>
    </row>
    <row r="12" spans="1:11">
      <c r="A12" s="2" t="s">
        <v>2517</v>
      </c>
      <c r="B12" s="2" t="s">
        <v>2543</v>
      </c>
      <c r="C12" s="2" t="s">
        <v>2544</v>
      </c>
      <c r="D12" s="2" t="s">
        <v>210</v>
      </c>
      <c r="E12" s="2" t="s">
        <v>2545</v>
      </c>
      <c r="F12" s="2" t="s">
        <v>119</v>
      </c>
      <c r="G12" s="4">
        <v>1168732</v>
      </c>
      <c r="H12" s="4">
        <v>3180</v>
      </c>
      <c r="I12" s="4">
        <v>0</v>
      </c>
      <c r="J12" s="4">
        <v>0</v>
      </c>
      <c r="K12" s="4">
        <f t="shared" si="0"/>
        <v>3180</v>
      </c>
    </row>
    <row r="13" spans="1:11">
      <c r="A13" s="2" t="s">
        <v>2517</v>
      </c>
      <c r="B13" s="2" t="s">
        <v>2547</v>
      </c>
      <c r="C13" s="2" t="s">
        <v>2548</v>
      </c>
      <c r="D13" s="2" t="s">
        <v>2546</v>
      </c>
      <c r="E13" s="2" t="s">
        <v>2549</v>
      </c>
      <c r="F13" s="2" t="s">
        <v>109</v>
      </c>
      <c r="G13" s="4">
        <v>1168748</v>
      </c>
      <c r="H13" s="4">
        <v>6244</v>
      </c>
      <c r="I13" s="4">
        <v>531</v>
      </c>
      <c r="J13" s="4">
        <v>0</v>
      </c>
      <c r="K13" s="4">
        <f t="shared" si="0"/>
        <v>6775</v>
      </c>
    </row>
    <row r="14" spans="1:11">
      <c r="A14" s="2" t="s">
        <v>2517</v>
      </c>
      <c r="B14" s="2" t="s">
        <v>2539</v>
      </c>
      <c r="C14" s="2" t="s">
        <v>2542</v>
      </c>
      <c r="D14" s="2" t="s">
        <v>377</v>
      </c>
      <c r="E14" s="2" t="s">
        <v>2541</v>
      </c>
      <c r="F14" s="2" t="s">
        <v>119</v>
      </c>
      <c r="G14" s="4">
        <v>1168636</v>
      </c>
      <c r="H14" s="4">
        <v>3960</v>
      </c>
      <c r="I14" s="4">
        <v>0</v>
      </c>
      <c r="J14" s="4">
        <v>0</v>
      </c>
      <c r="K14" s="4">
        <f t="shared" si="0"/>
        <v>3960</v>
      </c>
    </row>
    <row r="15" spans="1:11">
      <c r="A15" s="2" t="s">
        <v>2517</v>
      </c>
      <c r="B15" s="2" t="s">
        <v>2551</v>
      </c>
      <c r="C15" s="2" t="s">
        <v>2555</v>
      </c>
      <c r="D15" s="2" t="s">
        <v>2554</v>
      </c>
      <c r="E15" s="2" t="s">
        <v>2556</v>
      </c>
      <c r="F15" s="2" t="s">
        <v>119</v>
      </c>
      <c r="G15" s="4">
        <v>1168761</v>
      </c>
      <c r="H15" s="4">
        <v>3960</v>
      </c>
      <c r="I15" s="4">
        <v>0</v>
      </c>
      <c r="J15" s="4">
        <v>0</v>
      </c>
      <c r="K15" s="4">
        <f t="shared" si="0"/>
        <v>3960</v>
      </c>
    </row>
    <row r="16" spans="1:11">
      <c r="A16" s="2" t="s">
        <v>2517</v>
      </c>
      <c r="B16" s="2" t="s">
        <v>2551</v>
      </c>
      <c r="C16" s="2" t="s">
        <v>2552</v>
      </c>
      <c r="D16" s="2" t="s">
        <v>2550</v>
      </c>
      <c r="E16" s="2" t="s">
        <v>2553</v>
      </c>
      <c r="F16" s="2" t="s">
        <v>119</v>
      </c>
      <c r="G16" s="4">
        <v>1168759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>
      <c r="A17" s="2" t="s">
        <v>2517</v>
      </c>
      <c r="B17" s="2" t="s">
        <v>1294</v>
      </c>
      <c r="C17" s="2" t="s">
        <v>1011</v>
      </c>
      <c r="D17" s="2" t="s">
        <v>8</v>
      </c>
      <c r="E17" s="2" t="s">
        <v>1293</v>
      </c>
      <c r="F17" s="2" t="s">
        <v>113</v>
      </c>
      <c r="G17" s="4">
        <v>1168311</v>
      </c>
      <c r="H17" s="4">
        <v>5950</v>
      </c>
      <c r="I17" s="4">
        <v>0</v>
      </c>
      <c r="J17" s="4">
        <v>0</v>
      </c>
      <c r="K17" s="4">
        <f t="shared" si="0"/>
        <v>5950</v>
      </c>
    </row>
    <row r="18" spans="1:11">
      <c r="A18" s="2" t="s">
        <v>2517</v>
      </c>
      <c r="B18" s="2" t="s">
        <v>1339</v>
      </c>
      <c r="C18" s="2" t="s">
        <v>1011</v>
      </c>
      <c r="D18" s="2" t="s">
        <v>8</v>
      </c>
      <c r="E18" s="2" t="s">
        <v>1411</v>
      </c>
      <c r="F18" s="2" t="s">
        <v>113</v>
      </c>
      <c r="G18" s="4">
        <v>1168402</v>
      </c>
      <c r="H18" s="4">
        <v>7854</v>
      </c>
      <c r="I18" s="4">
        <v>0</v>
      </c>
      <c r="J18" s="4">
        <v>0</v>
      </c>
      <c r="K18" s="4">
        <f t="shared" si="0"/>
        <v>7854</v>
      </c>
    </row>
    <row r="19" spans="1:11">
      <c r="A19" s="2" t="s">
        <v>2517</v>
      </c>
      <c r="B19" s="2" t="s">
        <v>2566</v>
      </c>
      <c r="C19" s="2" t="s">
        <v>2567</v>
      </c>
      <c r="D19" s="2" t="s">
        <v>198</v>
      </c>
      <c r="E19" s="2" t="s">
        <v>2568</v>
      </c>
      <c r="F19" s="2" t="s">
        <v>119</v>
      </c>
      <c r="G19" s="4">
        <v>1168883</v>
      </c>
      <c r="H19" s="4">
        <v>3960</v>
      </c>
      <c r="I19" s="4">
        <v>0</v>
      </c>
      <c r="J19" s="4">
        <v>0</v>
      </c>
      <c r="K19" s="4">
        <f t="shared" si="0"/>
        <v>3960</v>
      </c>
    </row>
    <row r="20" spans="1:11">
      <c r="A20" s="2" t="s">
        <v>2517</v>
      </c>
      <c r="B20" s="2" t="s">
        <v>2539</v>
      </c>
      <c r="C20" s="2" t="s">
        <v>2540</v>
      </c>
      <c r="D20" s="2" t="s">
        <v>377</v>
      </c>
      <c r="E20" s="2" t="s">
        <v>2541</v>
      </c>
      <c r="F20" s="2" t="s">
        <v>119</v>
      </c>
      <c r="G20" s="4">
        <v>1168635</v>
      </c>
      <c r="H20" s="4">
        <v>3960</v>
      </c>
      <c r="I20" s="4">
        <v>0</v>
      </c>
      <c r="J20" s="4">
        <v>1560</v>
      </c>
      <c r="K20" s="4">
        <f t="shared" si="0"/>
        <v>5520</v>
      </c>
    </row>
    <row r="21" spans="1:11">
      <c r="A21" s="2" t="s">
        <v>2517</v>
      </c>
      <c r="B21" s="2" t="s">
        <v>88</v>
      </c>
      <c r="C21" s="2" t="s">
        <v>2289</v>
      </c>
      <c r="D21" s="2" t="s">
        <v>2564</v>
      </c>
      <c r="E21" s="2" t="s">
        <v>2565</v>
      </c>
      <c r="F21" s="2" t="s">
        <v>119</v>
      </c>
      <c r="G21" s="4">
        <v>1168873</v>
      </c>
      <c r="H21" s="4">
        <v>13090</v>
      </c>
      <c r="I21" s="4">
        <v>1520</v>
      </c>
      <c r="J21" s="4">
        <v>6240</v>
      </c>
      <c r="K21" s="4">
        <f t="shared" si="0"/>
        <v>20850</v>
      </c>
    </row>
    <row r="22" spans="1:11">
      <c r="A22" s="2" t="s">
        <v>2517</v>
      </c>
      <c r="B22" s="2" t="s">
        <v>2579</v>
      </c>
      <c r="C22" s="2" t="s">
        <v>2580</v>
      </c>
      <c r="D22" s="2" t="s">
        <v>693</v>
      </c>
      <c r="E22" s="2" t="s">
        <v>8</v>
      </c>
      <c r="F22" s="2" t="s">
        <v>113</v>
      </c>
      <c r="G22" s="4">
        <v>1169170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>
      <c r="A23" s="2" t="s">
        <v>2517</v>
      </c>
      <c r="B23" s="2" t="s">
        <v>81</v>
      </c>
      <c r="C23" s="2" t="s">
        <v>2562</v>
      </c>
      <c r="D23" s="2" t="s">
        <v>2561</v>
      </c>
      <c r="E23" s="2" t="s">
        <v>192</v>
      </c>
      <c r="F23" s="2" t="s">
        <v>113</v>
      </c>
      <c r="G23" s="4">
        <v>1168801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>
      <c r="A24" s="2" t="s">
        <v>2517</v>
      </c>
      <c r="B24" s="2" t="s">
        <v>1107</v>
      </c>
      <c r="C24" s="2" t="s">
        <v>1098</v>
      </c>
      <c r="D24" s="2" t="s">
        <v>210</v>
      </c>
      <c r="E24" s="2" t="s">
        <v>1109</v>
      </c>
      <c r="F24" s="2" t="s">
        <v>119</v>
      </c>
      <c r="G24" s="4">
        <v>1168784</v>
      </c>
      <c r="H24" s="4">
        <v>3180</v>
      </c>
      <c r="I24" s="4">
        <v>0</v>
      </c>
      <c r="J24" s="4">
        <v>0</v>
      </c>
      <c r="K24" s="4">
        <f t="shared" si="0"/>
        <v>3180</v>
      </c>
    </row>
    <row r="25" spans="1:11">
      <c r="A25" s="2" t="s">
        <v>2517</v>
      </c>
      <c r="B25" s="2" t="s">
        <v>2570</v>
      </c>
      <c r="C25" s="2" t="s">
        <v>2571</v>
      </c>
      <c r="D25" s="2" t="s">
        <v>2569</v>
      </c>
      <c r="E25" s="2" t="s">
        <v>2572</v>
      </c>
      <c r="F25" s="2" t="s">
        <v>119</v>
      </c>
      <c r="G25" s="4">
        <v>1169132</v>
      </c>
      <c r="H25" s="4">
        <v>5950</v>
      </c>
      <c r="I25" s="4">
        <v>760</v>
      </c>
      <c r="J25" s="4">
        <v>0</v>
      </c>
      <c r="K25" s="4">
        <f t="shared" si="0"/>
        <v>6710</v>
      </c>
    </row>
    <row r="26" spans="1:11">
      <c r="A26" s="2" t="s">
        <v>2517</v>
      </c>
      <c r="B26" s="2" t="s">
        <v>1240</v>
      </c>
      <c r="C26" s="2" t="s">
        <v>2581</v>
      </c>
      <c r="D26" s="2" t="s">
        <v>2352</v>
      </c>
      <c r="E26" s="2" t="s">
        <v>2582</v>
      </c>
      <c r="F26" s="2" t="s">
        <v>119</v>
      </c>
      <c r="G26" s="4">
        <v>1169212</v>
      </c>
      <c r="H26" s="4">
        <v>8092</v>
      </c>
      <c r="I26" s="4">
        <v>781</v>
      </c>
      <c r="J26" s="4">
        <v>0</v>
      </c>
      <c r="K26" s="4">
        <f t="shared" si="0"/>
        <v>8873</v>
      </c>
    </row>
    <row r="27" spans="1:11">
      <c r="A27" s="2" t="s">
        <v>2517</v>
      </c>
      <c r="B27" s="2" t="s">
        <v>2573</v>
      </c>
      <c r="C27" s="2" t="s">
        <v>2574</v>
      </c>
      <c r="D27" s="2" t="s">
        <v>8</v>
      </c>
      <c r="E27" s="2" t="s">
        <v>2575</v>
      </c>
      <c r="F27" s="2" t="s">
        <v>113</v>
      </c>
      <c r="G27" s="4">
        <v>1169155</v>
      </c>
      <c r="H27" s="4">
        <v>10234</v>
      </c>
      <c r="I27" s="4">
        <v>431</v>
      </c>
      <c r="J27" s="4">
        <v>0</v>
      </c>
      <c r="K27" s="4">
        <f t="shared" si="0"/>
        <v>10665</v>
      </c>
    </row>
    <row r="28" spans="1:11">
      <c r="A28" s="2" t="s">
        <v>2517</v>
      </c>
      <c r="B28" s="2" t="s">
        <v>1170</v>
      </c>
      <c r="C28" s="2" t="s">
        <v>2584</v>
      </c>
      <c r="D28" s="2" t="s">
        <v>30</v>
      </c>
      <c r="E28" s="2" t="s">
        <v>1272</v>
      </c>
      <c r="F28" s="2" t="s">
        <v>113</v>
      </c>
      <c r="G28" s="4">
        <v>1169420</v>
      </c>
      <c r="H28" s="4">
        <v>4770</v>
      </c>
      <c r="I28" s="4">
        <v>0</v>
      </c>
      <c r="J28" s="4">
        <v>0</v>
      </c>
      <c r="K28" s="4">
        <f t="shared" si="0"/>
        <v>4770</v>
      </c>
    </row>
    <row r="29" spans="1:11">
      <c r="A29" s="2" t="s">
        <v>2517</v>
      </c>
      <c r="B29" s="2" t="s">
        <v>2537</v>
      </c>
      <c r="C29" s="2" t="s">
        <v>2557</v>
      </c>
      <c r="D29" s="2" t="s">
        <v>210</v>
      </c>
      <c r="E29" s="2" t="s">
        <v>2558</v>
      </c>
      <c r="F29" s="2" t="s">
        <v>119</v>
      </c>
      <c r="G29" s="4">
        <v>1168788</v>
      </c>
      <c r="H29" s="4">
        <v>5474</v>
      </c>
      <c r="I29" s="4">
        <v>611</v>
      </c>
      <c r="J29" s="4">
        <v>1560</v>
      </c>
      <c r="K29" s="4">
        <f t="shared" si="0"/>
        <v>7645</v>
      </c>
    </row>
    <row r="30" spans="1:11">
      <c r="A30" s="2" t="s">
        <v>2517</v>
      </c>
      <c r="B30" s="2" t="s">
        <v>2577</v>
      </c>
      <c r="C30" s="2" t="s">
        <v>1155</v>
      </c>
      <c r="D30" s="2" t="s">
        <v>2576</v>
      </c>
      <c r="E30" s="2" t="s">
        <v>2578</v>
      </c>
      <c r="F30" s="2" t="s">
        <v>115</v>
      </c>
      <c r="G30" s="4">
        <v>1169163</v>
      </c>
      <c r="H30" s="4">
        <v>5474</v>
      </c>
      <c r="I30" s="4">
        <v>0</v>
      </c>
      <c r="J30" s="4">
        <v>0</v>
      </c>
      <c r="K30" s="4">
        <f t="shared" si="0"/>
        <v>5474</v>
      </c>
    </row>
    <row r="31" spans="1:11">
      <c r="A31" s="2" t="s">
        <v>2517</v>
      </c>
      <c r="B31" s="2" t="s">
        <v>2586</v>
      </c>
      <c r="C31" s="2" t="s">
        <v>2587</v>
      </c>
      <c r="D31" s="2" t="s">
        <v>2585</v>
      </c>
      <c r="E31" s="2" t="s">
        <v>1146</v>
      </c>
      <c r="F31" s="2" t="s">
        <v>109</v>
      </c>
      <c r="G31" s="4">
        <v>1169505</v>
      </c>
      <c r="H31" s="4">
        <v>12299</v>
      </c>
      <c r="I31" s="4">
        <v>150</v>
      </c>
      <c r="J31" s="4">
        <v>0</v>
      </c>
      <c r="K31" s="4">
        <f t="shared" si="0"/>
        <v>12449</v>
      </c>
    </row>
    <row r="32" spans="1:11">
      <c r="A32" s="2" t="s">
        <v>2517</v>
      </c>
      <c r="B32" s="2" t="s">
        <v>2586</v>
      </c>
      <c r="C32" s="2" t="s">
        <v>2588</v>
      </c>
      <c r="D32" s="2" t="s">
        <v>1147</v>
      </c>
      <c r="E32" s="2" t="s">
        <v>2589</v>
      </c>
      <c r="F32" s="2" t="s">
        <v>109</v>
      </c>
      <c r="G32" s="4">
        <v>1169558</v>
      </c>
      <c r="H32" s="4">
        <v>12299</v>
      </c>
      <c r="I32" s="4">
        <v>0</v>
      </c>
      <c r="J32" s="4">
        <v>0</v>
      </c>
      <c r="K32" s="4">
        <f t="shared" si="0"/>
        <v>12299</v>
      </c>
    </row>
    <row r="33" spans="1:11">
      <c r="A33" s="2" t="s">
        <v>2517</v>
      </c>
      <c r="B33" s="2" t="s">
        <v>572</v>
      </c>
      <c r="C33" s="2" t="s">
        <v>2583</v>
      </c>
      <c r="D33" s="2" t="s">
        <v>571</v>
      </c>
      <c r="E33" s="2" t="s">
        <v>197</v>
      </c>
      <c r="F33" s="2" t="s">
        <v>112</v>
      </c>
      <c r="G33" s="4">
        <v>1169407</v>
      </c>
      <c r="H33" s="4">
        <v>4284</v>
      </c>
      <c r="I33" s="4">
        <v>760</v>
      </c>
      <c r="J33" s="4">
        <v>0</v>
      </c>
      <c r="K33" s="4">
        <f t="shared" si="0"/>
        <v>5044</v>
      </c>
    </row>
    <row r="34" spans="1:11">
      <c r="A34" s="2" t="s">
        <v>2517</v>
      </c>
      <c r="B34" s="2" t="s">
        <v>1024</v>
      </c>
      <c r="C34" s="2" t="s">
        <v>2563</v>
      </c>
      <c r="D34" s="2" t="s">
        <v>8</v>
      </c>
      <c r="E34" s="2" t="s">
        <v>1131</v>
      </c>
      <c r="F34" s="2" t="s">
        <v>113</v>
      </c>
      <c r="G34" s="4">
        <v>1168811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>
      <c r="A35" s="2" t="s">
        <v>2517</v>
      </c>
      <c r="B35" s="2" t="s">
        <v>2591</v>
      </c>
      <c r="C35" s="2" t="s">
        <v>2592</v>
      </c>
      <c r="D35" s="2" t="s">
        <v>2590</v>
      </c>
      <c r="E35" s="2" t="s">
        <v>1173</v>
      </c>
      <c r="F35" s="2" t="s">
        <v>112</v>
      </c>
      <c r="G35" s="4">
        <v>1169627</v>
      </c>
      <c r="H35" s="4">
        <v>5236</v>
      </c>
      <c r="I35" s="4">
        <v>150</v>
      </c>
      <c r="J35" s="4">
        <v>0</v>
      </c>
      <c r="K35" s="4">
        <f t="shared" si="0"/>
        <v>5386</v>
      </c>
    </row>
    <row r="36" spans="1:11">
      <c r="A36" s="2" t="s">
        <v>2517</v>
      </c>
      <c r="B36" s="2" t="s">
        <v>1128</v>
      </c>
      <c r="C36" s="2" t="s">
        <v>2559</v>
      </c>
      <c r="D36" s="2" t="s">
        <v>1127</v>
      </c>
      <c r="E36" s="2" t="s">
        <v>1130</v>
      </c>
      <c r="F36" s="2" t="s">
        <v>119</v>
      </c>
      <c r="G36" s="4">
        <v>1168796</v>
      </c>
      <c r="H36" s="4">
        <v>3960</v>
      </c>
      <c r="I36" s="4">
        <v>0</v>
      </c>
      <c r="J36" s="4">
        <v>2340</v>
      </c>
      <c r="K36" s="4">
        <f t="shared" si="0"/>
        <v>6300</v>
      </c>
    </row>
    <row r="37" spans="1:11">
      <c r="A37" s="2" t="s">
        <v>2517</v>
      </c>
      <c r="B37" s="2" t="s">
        <v>2594</v>
      </c>
      <c r="C37" s="2" t="s">
        <v>2327</v>
      </c>
      <c r="D37" s="2" t="s">
        <v>2593</v>
      </c>
      <c r="E37" s="2" t="s">
        <v>2604</v>
      </c>
      <c r="F37" s="3" t="s">
        <v>108</v>
      </c>
      <c r="G37" s="4">
        <v>1169632</v>
      </c>
      <c r="H37" s="4">
        <v>3180</v>
      </c>
      <c r="I37" s="4">
        <v>0</v>
      </c>
      <c r="J37" s="4">
        <v>0</v>
      </c>
      <c r="K37" s="4">
        <f t="shared" si="0"/>
        <v>3180</v>
      </c>
    </row>
    <row r="38" spans="1:11">
      <c r="A38" s="2" t="s">
        <v>2517</v>
      </c>
      <c r="B38" s="2" t="s">
        <v>2597</v>
      </c>
      <c r="C38" s="2" t="s">
        <v>2598</v>
      </c>
      <c r="D38" s="2" t="s">
        <v>1288</v>
      </c>
      <c r="E38" s="2" t="s">
        <v>1954</v>
      </c>
      <c r="F38" s="2" t="s">
        <v>113</v>
      </c>
      <c r="G38" s="4">
        <v>1169746</v>
      </c>
      <c r="H38" s="4">
        <v>4998</v>
      </c>
      <c r="I38" s="4">
        <v>450</v>
      </c>
      <c r="J38" s="4">
        <v>0</v>
      </c>
      <c r="K38" s="4">
        <f t="shared" si="0"/>
        <v>5448</v>
      </c>
    </row>
    <row r="39" spans="1:11">
      <c r="A39" s="2" t="s">
        <v>2517</v>
      </c>
      <c r="B39" s="2" t="s">
        <v>1772</v>
      </c>
      <c r="C39" s="2" t="s">
        <v>758</v>
      </c>
      <c r="D39" s="2" t="s">
        <v>2050</v>
      </c>
      <c r="E39" s="2" t="s">
        <v>30</v>
      </c>
      <c r="F39" s="2" t="s">
        <v>113</v>
      </c>
      <c r="G39" s="4">
        <v>1169678</v>
      </c>
      <c r="H39" s="4">
        <v>5712</v>
      </c>
      <c r="I39" s="4">
        <v>450</v>
      </c>
      <c r="J39" s="4">
        <v>0</v>
      </c>
      <c r="K39" s="4">
        <f t="shared" si="0"/>
        <v>6162</v>
      </c>
    </row>
    <row r="40" spans="1:11">
      <c r="A40" s="2" t="s">
        <v>2517</v>
      </c>
      <c r="B40" s="2" t="s">
        <v>753</v>
      </c>
      <c r="C40" s="2" t="s">
        <v>2595</v>
      </c>
      <c r="D40" s="2" t="s">
        <v>755</v>
      </c>
      <c r="E40" s="2" t="s">
        <v>752</v>
      </c>
      <c r="F40" s="2" t="s">
        <v>113</v>
      </c>
      <c r="G40" s="4">
        <v>1169643</v>
      </c>
      <c r="H40" s="4">
        <v>3180</v>
      </c>
      <c r="I40" s="4">
        <v>0</v>
      </c>
      <c r="J40" s="4">
        <v>0</v>
      </c>
      <c r="K40" s="4">
        <f t="shared" si="0"/>
        <v>3180</v>
      </c>
    </row>
    <row r="41" spans="1:11">
      <c r="A41" s="2" t="s">
        <v>2517</v>
      </c>
      <c r="B41" s="2" t="s">
        <v>1959</v>
      </c>
      <c r="C41" s="2" t="s">
        <v>770</v>
      </c>
      <c r="D41" s="2" t="s">
        <v>30</v>
      </c>
      <c r="E41" s="2" t="s">
        <v>2599</v>
      </c>
      <c r="F41" s="2" t="s">
        <v>113</v>
      </c>
      <c r="G41" s="4">
        <v>1169835</v>
      </c>
      <c r="H41" s="4">
        <v>3180</v>
      </c>
      <c r="I41" s="4">
        <v>0</v>
      </c>
      <c r="J41" s="4">
        <v>0</v>
      </c>
      <c r="K41" s="4">
        <f t="shared" si="0"/>
        <v>3180</v>
      </c>
    </row>
    <row r="42" spans="1:11">
      <c r="A42" s="2" t="s">
        <v>2517</v>
      </c>
      <c r="B42" s="2" t="s">
        <v>1018</v>
      </c>
      <c r="C42" s="2" t="s">
        <v>2596</v>
      </c>
      <c r="D42" s="2" t="s">
        <v>30</v>
      </c>
      <c r="E42" s="2" t="s">
        <v>1017</v>
      </c>
      <c r="F42" s="2" t="s">
        <v>113</v>
      </c>
      <c r="G42" s="4">
        <v>1169736</v>
      </c>
      <c r="H42" s="4">
        <v>7616</v>
      </c>
      <c r="I42" s="4">
        <v>631</v>
      </c>
      <c r="J42" s="4">
        <v>0</v>
      </c>
      <c r="K42" s="4">
        <f t="shared" si="0"/>
        <v>8247</v>
      </c>
    </row>
    <row r="43" spans="1:11">
      <c r="A43" s="2" t="s">
        <v>2517</v>
      </c>
      <c r="B43" s="2" t="s">
        <v>1128</v>
      </c>
      <c r="C43" s="2" t="s">
        <v>2560</v>
      </c>
      <c r="D43" s="2" t="s">
        <v>1127</v>
      </c>
      <c r="E43" s="2" t="s">
        <v>1130</v>
      </c>
      <c r="F43" s="2" t="s">
        <v>119</v>
      </c>
      <c r="G43" s="4">
        <v>1168797</v>
      </c>
      <c r="H43" s="4">
        <v>3960</v>
      </c>
      <c r="I43" s="4">
        <v>0</v>
      </c>
      <c r="J43" s="4">
        <v>1560</v>
      </c>
      <c r="K43" s="4">
        <f t="shared" si="0"/>
        <v>5520</v>
      </c>
    </row>
    <row r="44" spans="1:11">
      <c r="A44" s="2" t="s">
        <v>2517</v>
      </c>
      <c r="B44" s="2" t="s">
        <v>2601</v>
      </c>
      <c r="C44" s="2" t="s">
        <v>2602</v>
      </c>
      <c r="D44" s="2" t="s">
        <v>2600</v>
      </c>
      <c r="E44" s="30" t="s">
        <v>2254</v>
      </c>
      <c r="F44" s="3" t="s">
        <v>108</v>
      </c>
      <c r="G44" s="4">
        <v>1169877</v>
      </c>
      <c r="H44" s="4">
        <v>9400</v>
      </c>
      <c r="I44" s="4">
        <v>0</v>
      </c>
      <c r="J44" s="4">
        <v>0</v>
      </c>
      <c r="K44" s="4">
        <f t="shared" si="0"/>
        <v>9400</v>
      </c>
    </row>
    <row r="45" spans="1:11">
      <c r="A45" s="2" t="s">
        <v>2517</v>
      </c>
      <c r="B45" s="2" t="s">
        <v>79</v>
      </c>
      <c r="C45" s="2" t="s">
        <v>1568</v>
      </c>
      <c r="D45" s="2" t="s">
        <v>202</v>
      </c>
      <c r="E45" s="2" t="s">
        <v>28</v>
      </c>
      <c r="F45" s="2" t="s">
        <v>113</v>
      </c>
      <c r="G45" s="4">
        <v>1169703</v>
      </c>
      <c r="H45" s="4">
        <v>7616</v>
      </c>
      <c r="I45" s="4">
        <v>300</v>
      </c>
      <c r="J45" s="4">
        <v>0</v>
      </c>
      <c r="K45" s="4">
        <f t="shared" si="0"/>
        <v>7916</v>
      </c>
    </row>
    <row r="46" spans="1:11" ht="57" customHeight="1">
      <c r="G46" s="5" t="s">
        <v>3467</v>
      </c>
      <c r="H46" s="5">
        <f>SUM(H3:H45)</f>
        <v>237628</v>
      </c>
      <c r="I46" s="5">
        <f>SUM(I3:I45)</f>
        <v>8967</v>
      </c>
      <c r="J46" s="5">
        <f>SUM(J3:J45)</f>
        <v>18720</v>
      </c>
      <c r="K46" s="5">
        <f>SUM(K3:K45)</f>
        <v>265315</v>
      </c>
    </row>
    <row r="47" spans="1:11">
      <c r="H47" t="str">
        <f>H2</f>
        <v>Reloj</v>
      </c>
      <c r="I47" t="str">
        <f t="shared" ref="I47:K47" si="1">I2</f>
        <v>Peaje</v>
      </c>
      <c r="J47" t="str">
        <f t="shared" si="1"/>
        <v>Equipaje</v>
      </c>
      <c r="K47" t="str">
        <f t="shared" si="1"/>
        <v>Monto Total</v>
      </c>
    </row>
    <row r="49" spans="5:6">
      <c r="E49" s="34" t="str">
        <f>A1</f>
        <v>MOVIL 3121 MIRANDA CRISTIAN</v>
      </c>
      <c r="F49" s="34"/>
    </row>
    <row r="50" spans="5:6">
      <c r="E50" s="6" t="s">
        <v>3468</v>
      </c>
      <c r="F50" s="7">
        <f>H46+J46</f>
        <v>256348</v>
      </c>
    </row>
    <row r="51" spans="5:6">
      <c r="E51" s="8" t="s">
        <v>3469</v>
      </c>
      <c r="F51" s="7">
        <f>F50*0.25</f>
        <v>64087</v>
      </c>
    </row>
    <row r="52" spans="5:6">
      <c r="E52" s="8" t="s">
        <v>3470</v>
      </c>
      <c r="F52" s="7">
        <f>I46</f>
        <v>8967</v>
      </c>
    </row>
    <row r="53" spans="5:6">
      <c r="E53" s="8" t="s">
        <v>3471</v>
      </c>
      <c r="F53" s="7">
        <f>K9+K37+K44</f>
        <v>16580</v>
      </c>
    </row>
  </sheetData>
  <mergeCells count="2">
    <mergeCell ref="A1:C1"/>
    <mergeCell ref="E49:F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3"/>
  <sheetViews>
    <sheetView topLeftCell="A37" workbookViewId="0">
      <selection activeCell="F62" sqref="F62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28515625" customWidth="1"/>
    <col min="9" max="9" width="8.5703125" customWidth="1"/>
    <col min="11" max="11" width="11.28515625" customWidth="1"/>
  </cols>
  <sheetData>
    <row r="1" spans="1:11" ht="54.75" customHeight="1">
      <c r="A1" s="33" t="s">
        <v>3472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229</v>
      </c>
      <c r="B3" s="2" t="s">
        <v>228</v>
      </c>
      <c r="C3" s="2" t="s">
        <v>230</v>
      </c>
      <c r="D3" s="2" t="s">
        <v>227</v>
      </c>
      <c r="E3" s="2" t="s">
        <v>8</v>
      </c>
      <c r="F3" s="2" t="s">
        <v>113</v>
      </c>
      <c r="G3" s="4">
        <v>1168097</v>
      </c>
      <c r="H3" s="4">
        <v>13090</v>
      </c>
      <c r="I3" s="4">
        <v>1422</v>
      </c>
      <c r="J3" s="4">
        <v>0</v>
      </c>
      <c r="K3" s="4">
        <f>H3+I3+J3</f>
        <v>14512</v>
      </c>
    </row>
    <row r="4" spans="1:11">
      <c r="A4" s="2" t="s">
        <v>229</v>
      </c>
      <c r="B4" s="2" t="s">
        <v>250</v>
      </c>
      <c r="C4" s="2" t="s">
        <v>251</v>
      </c>
      <c r="D4" s="2" t="s">
        <v>249</v>
      </c>
      <c r="E4" s="2" t="s">
        <v>252</v>
      </c>
      <c r="F4" s="2" t="s">
        <v>119</v>
      </c>
      <c r="G4" s="4">
        <v>1168640</v>
      </c>
      <c r="H4" s="4">
        <v>4760</v>
      </c>
      <c r="I4" s="4">
        <v>280</v>
      </c>
      <c r="J4" s="4">
        <v>1560</v>
      </c>
      <c r="K4" s="4">
        <f t="shared" ref="K4:K55" si="0">H4+I4+J4</f>
        <v>6600</v>
      </c>
    </row>
    <row r="5" spans="1:11">
      <c r="A5" s="2" t="s">
        <v>229</v>
      </c>
      <c r="B5" s="2" t="s">
        <v>245</v>
      </c>
      <c r="C5" s="2" t="s">
        <v>246</v>
      </c>
      <c r="D5" s="2" t="s">
        <v>244</v>
      </c>
      <c r="E5" s="2" t="s">
        <v>8</v>
      </c>
      <c r="F5" s="2" t="s">
        <v>113</v>
      </c>
      <c r="G5" s="4">
        <v>1168538</v>
      </c>
      <c r="H5" s="4">
        <v>16184</v>
      </c>
      <c r="I5" s="4">
        <v>831</v>
      </c>
      <c r="J5" s="4">
        <v>0</v>
      </c>
      <c r="K5" s="4">
        <f t="shared" si="0"/>
        <v>17015</v>
      </c>
    </row>
    <row r="6" spans="1:11">
      <c r="A6" s="2" t="s">
        <v>229</v>
      </c>
      <c r="B6" s="2" t="s">
        <v>242</v>
      </c>
      <c r="C6" s="2" t="s">
        <v>133</v>
      </c>
      <c r="D6" s="2" t="s">
        <v>28</v>
      </c>
      <c r="E6" s="2" t="s">
        <v>243</v>
      </c>
      <c r="F6" s="2" t="s">
        <v>113</v>
      </c>
      <c r="G6" s="4">
        <v>1168177</v>
      </c>
      <c r="H6" s="4">
        <v>5950</v>
      </c>
      <c r="I6" s="4">
        <v>0</v>
      </c>
      <c r="J6" s="4">
        <v>0</v>
      </c>
      <c r="K6" s="4">
        <f t="shared" si="0"/>
        <v>5950</v>
      </c>
    </row>
    <row r="7" spans="1:11">
      <c r="A7" s="2" t="s">
        <v>229</v>
      </c>
      <c r="B7" s="2" t="s">
        <v>228</v>
      </c>
      <c r="C7" s="2" t="s">
        <v>231</v>
      </c>
      <c r="D7" s="2" t="s">
        <v>8</v>
      </c>
      <c r="E7" s="2" t="s">
        <v>227</v>
      </c>
      <c r="F7" s="2" t="s">
        <v>113</v>
      </c>
      <c r="G7" s="4">
        <v>1168098</v>
      </c>
      <c r="H7" s="4">
        <v>12852</v>
      </c>
      <c r="I7" s="4">
        <v>581</v>
      </c>
      <c r="J7" s="4">
        <v>0</v>
      </c>
      <c r="K7" s="4">
        <f t="shared" si="0"/>
        <v>13433</v>
      </c>
    </row>
    <row r="8" spans="1:11">
      <c r="A8" s="2" t="s">
        <v>229</v>
      </c>
      <c r="B8" s="2" t="s">
        <v>245</v>
      </c>
      <c r="C8" s="2" t="s">
        <v>247</v>
      </c>
      <c r="D8" s="2" t="s">
        <v>8</v>
      </c>
      <c r="E8" s="2" t="s">
        <v>244</v>
      </c>
      <c r="F8" s="2" t="s">
        <v>113</v>
      </c>
      <c r="G8" s="4">
        <v>1168539</v>
      </c>
      <c r="H8" s="4">
        <v>15946</v>
      </c>
      <c r="I8" s="4">
        <v>1611</v>
      </c>
      <c r="J8" s="4">
        <v>0</v>
      </c>
      <c r="K8" s="4">
        <f t="shared" si="0"/>
        <v>17557</v>
      </c>
    </row>
    <row r="9" spans="1:11">
      <c r="A9" s="2" t="s">
        <v>229</v>
      </c>
      <c r="B9" s="2" t="s">
        <v>232</v>
      </c>
      <c r="C9" s="2" t="s">
        <v>233</v>
      </c>
      <c r="D9" s="2" t="s">
        <v>227</v>
      </c>
      <c r="E9" s="2" t="s">
        <v>8</v>
      </c>
      <c r="F9" s="2" t="s">
        <v>113</v>
      </c>
      <c r="G9" s="4">
        <v>1168101</v>
      </c>
      <c r="H9" s="4">
        <v>13090</v>
      </c>
      <c r="I9" s="4">
        <v>1611</v>
      </c>
      <c r="J9" s="4">
        <v>0</v>
      </c>
      <c r="K9" s="4">
        <f t="shared" si="0"/>
        <v>14701</v>
      </c>
    </row>
    <row r="10" spans="1:11">
      <c r="A10" s="2" t="s">
        <v>229</v>
      </c>
      <c r="B10" s="2" t="s">
        <v>254</v>
      </c>
      <c r="C10" s="2" t="s">
        <v>255</v>
      </c>
      <c r="D10" s="2" t="s">
        <v>253</v>
      </c>
      <c r="E10" s="2" t="s">
        <v>256</v>
      </c>
      <c r="F10" s="2" t="s">
        <v>119</v>
      </c>
      <c r="G10" s="4">
        <v>1168715</v>
      </c>
      <c r="H10" s="4">
        <v>3180</v>
      </c>
      <c r="I10" s="4">
        <v>0</v>
      </c>
      <c r="J10" s="4">
        <v>0</v>
      </c>
      <c r="K10" s="4">
        <f t="shared" si="0"/>
        <v>3180</v>
      </c>
    </row>
    <row r="11" spans="1:11">
      <c r="A11" s="2" t="s">
        <v>229</v>
      </c>
      <c r="B11" s="2" t="s">
        <v>245</v>
      </c>
      <c r="C11" s="2" t="s">
        <v>248</v>
      </c>
      <c r="D11" s="2" t="s">
        <v>244</v>
      </c>
      <c r="E11" s="2" t="s">
        <v>8</v>
      </c>
      <c r="F11" s="2" t="s">
        <v>113</v>
      </c>
      <c r="G11" s="4">
        <v>1168544</v>
      </c>
      <c r="H11" s="4">
        <v>15946</v>
      </c>
      <c r="I11" s="4">
        <v>1611</v>
      </c>
      <c r="J11" s="4">
        <v>0</v>
      </c>
      <c r="K11" s="4">
        <f t="shared" si="0"/>
        <v>17557</v>
      </c>
    </row>
    <row r="12" spans="1:11">
      <c r="A12" s="2" t="s">
        <v>229</v>
      </c>
      <c r="B12" s="2" t="s">
        <v>232</v>
      </c>
      <c r="C12" s="2" t="s">
        <v>131</v>
      </c>
      <c r="D12" s="2" t="s">
        <v>8</v>
      </c>
      <c r="E12" s="2" t="s">
        <v>227</v>
      </c>
      <c r="F12" s="2" t="s">
        <v>113</v>
      </c>
      <c r="G12" s="4">
        <v>1168102</v>
      </c>
      <c r="H12" s="4">
        <v>12852</v>
      </c>
      <c r="I12" s="4">
        <v>1611</v>
      </c>
      <c r="J12" s="4">
        <v>0</v>
      </c>
      <c r="K12" s="4">
        <f t="shared" si="0"/>
        <v>14463</v>
      </c>
    </row>
    <row r="13" spans="1:11">
      <c r="A13" s="2" t="s">
        <v>229</v>
      </c>
      <c r="B13" s="2" t="s">
        <v>235</v>
      </c>
      <c r="C13" s="2" t="s">
        <v>237</v>
      </c>
      <c r="D13" s="2" t="s">
        <v>234</v>
      </c>
      <c r="E13" s="2" t="s">
        <v>238</v>
      </c>
      <c r="F13" s="2" t="s">
        <v>236</v>
      </c>
      <c r="G13" s="4">
        <v>1168127</v>
      </c>
      <c r="H13" s="4">
        <v>10472</v>
      </c>
      <c r="I13" s="4">
        <v>1011</v>
      </c>
      <c r="J13" s="4">
        <v>0</v>
      </c>
      <c r="K13" s="4">
        <f t="shared" si="0"/>
        <v>11483</v>
      </c>
    </row>
    <row r="14" spans="1:11">
      <c r="A14" s="2" t="s">
        <v>229</v>
      </c>
      <c r="B14" s="2" t="s">
        <v>261</v>
      </c>
      <c r="C14" s="2" t="s">
        <v>262</v>
      </c>
      <c r="D14" s="2" t="s">
        <v>260</v>
      </c>
      <c r="E14" s="2" t="s">
        <v>201</v>
      </c>
      <c r="F14" s="2" t="s">
        <v>109</v>
      </c>
      <c r="G14" s="4">
        <v>1168965</v>
      </c>
      <c r="H14" s="4">
        <v>4396</v>
      </c>
      <c r="I14" s="4">
        <v>0</v>
      </c>
      <c r="J14" s="4">
        <v>0</v>
      </c>
      <c r="K14" s="4">
        <f t="shared" si="0"/>
        <v>4396</v>
      </c>
    </row>
    <row r="15" spans="1:11">
      <c r="A15" s="2" t="s">
        <v>229</v>
      </c>
      <c r="B15" s="2" t="s">
        <v>264</v>
      </c>
      <c r="C15" s="2" t="s">
        <v>265</v>
      </c>
      <c r="D15" s="2" t="s">
        <v>263</v>
      </c>
      <c r="E15" s="2" t="s">
        <v>266</v>
      </c>
      <c r="F15" s="2" t="s">
        <v>109</v>
      </c>
      <c r="G15" s="4">
        <v>1168988</v>
      </c>
      <c r="H15" s="4">
        <v>5405</v>
      </c>
      <c r="I15" s="4">
        <v>300</v>
      </c>
      <c r="J15" s="4">
        <v>0</v>
      </c>
      <c r="K15" s="4">
        <f t="shared" si="0"/>
        <v>5705</v>
      </c>
    </row>
    <row r="16" spans="1:11">
      <c r="A16" s="2" t="s">
        <v>229</v>
      </c>
      <c r="B16" s="2" t="s">
        <v>257</v>
      </c>
      <c r="C16" s="2" t="s">
        <v>258</v>
      </c>
      <c r="D16" s="2" t="s">
        <v>201</v>
      </c>
      <c r="E16" s="2" t="s">
        <v>259</v>
      </c>
      <c r="F16" s="2" t="s">
        <v>109</v>
      </c>
      <c r="G16" s="4">
        <v>1168907</v>
      </c>
      <c r="H16" s="4">
        <v>2378</v>
      </c>
      <c r="I16" s="4">
        <v>0</v>
      </c>
      <c r="J16" s="4">
        <v>0</v>
      </c>
      <c r="K16" s="4">
        <f t="shared" si="0"/>
        <v>2378</v>
      </c>
    </row>
    <row r="17" spans="1:11">
      <c r="A17" s="2" t="s">
        <v>229</v>
      </c>
      <c r="B17" s="2" t="s">
        <v>272</v>
      </c>
      <c r="C17" s="2" t="s">
        <v>273</v>
      </c>
      <c r="D17" s="2" t="s">
        <v>271</v>
      </c>
      <c r="E17" s="2" t="s">
        <v>274</v>
      </c>
      <c r="F17" s="2" t="s">
        <v>109</v>
      </c>
      <c r="G17" s="4">
        <v>1169035</v>
      </c>
      <c r="H17" s="4">
        <v>2176</v>
      </c>
      <c r="I17" s="4">
        <v>0</v>
      </c>
      <c r="J17" s="4">
        <v>0</v>
      </c>
      <c r="K17" s="4">
        <f t="shared" si="0"/>
        <v>2176</v>
      </c>
    </row>
    <row r="18" spans="1:11">
      <c r="A18" s="2" t="s">
        <v>229</v>
      </c>
      <c r="B18" s="2" t="s">
        <v>276</v>
      </c>
      <c r="C18" s="2" t="s">
        <v>277</v>
      </c>
      <c r="D18" s="2" t="s">
        <v>275</v>
      </c>
      <c r="E18" s="2" t="s">
        <v>30</v>
      </c>
      <c r="F18" s="2" t="s">
        <v>113</v>
      </c>
      <c r="G18" s="4">
        <v>1169046</v>
      </c>
      <c r="H18" s="4">
        <v>3180</v>
      </c>
      <c r="I18" s="4">
        <v>431</v>
      </c>
      <c r="J18" s="4">
        <v>0</v>
      </c>
      <c r="K18" s="4">
        <f t="shared" si="0"/>
        <v>3611</v>
      </c>
    </row>
    <row r="19" spans="1:11">
      <c r="A19" s="2" t="s">
        <v>229</v>
      </c>
      <c r="B19" s="2" t="s">
        <v>268</v>
      </c>
      <c r="C19" s="2" t="s">
        <v>144</v>
      </c>
      <c r="D19" s="2" t="s">
        <v>267</v>
      </c>
      <c r="E19" s="2" t="s">
        <v>367</v>
      </c>
      <c r="F19" s="2" t="s">
        <v>269</v>
      </c>
      <c r="G19" s="4">
        <v>1169028</v>
      </c>
      <c r="H19" s="4">
        <v>3960</v>
      </c>
      <c r="I19" s="4">
        <v>0</v>
      </c>
      <c r="J19" s="4">
        <v>0</v>
      </c>
      <c r="K19" s="4">
        <f t="shared" si="0"/>
        <v>3960</v>
      </c>
    </row>
    <row r="20" spans="1:11">
      <c r="A20" s="2" t="s">
        <v>229</v>
      </c>
      <c r="B20" s="2" t="s">
        <v>279</v>
      </c>
      <c r="C20" s="2" t="s">
        <v>280</v>
      </c>
      <c r="D20" s="2" t="s">
        <v>278</v>
      </c>
      <c r="E20" s="2" t="s">
        <v>281</v>
      </c>
      <c r="F20" s="2" t="s">
        <v>113</v>
      </c>
      <c r="G20" s="4">
        <v>1169077</v>
      </c>
      <c r="H20" s="4">
        <v>3180</v>
      </c>
      <c r="I20" s="4">
        <v>431</v>
      </c>
      <c r="J20" s="4">
        <v>0</v>
      </c>
      <c r="K20" s="4">
        <f t="shared" si="0"/>
        <v>3611</v>
      </c>
    </row>
    <row r="21" spans="1:11">
      <c r="A21" s="2" t="s">
        <v>229</v>
      </c>
      <c r="B21" s="2" t="s">
        <v>235</v>
      </c>
      <c r="C21" s="2" t="s">
        <v>239</v>
      </c>
      <c r="D21" s="2" t="s">
        <v>238</v>
      </c>
      <c r="E21" s="2" t="s">
        <v>234</v>
      </c>
      <c r="F21" s="2" t="s">
        <v>236</v>
      </c>
      <c r="G21" s="4">
        <v>1168128</v>
      </c>
      <c r="H21" s="4">
        <v>10472</v>
      </c>
      <c r="I21" s="4">
        <v>1031</v>
      </c>
      <c r="J21" s="4">
        <v>0</v>
      </c>
      <c r="K21" s="4">
        <f t="shared" si="0"/>
        <v>11503</v>
      </c>
    </row>
    <row r="22" spans="1:11">
      <c r="A22" s="2" t="s">
        <v>229</v>
      </c>
      <c r="B22" s="2" t="s">
        <v>235</v>
      </c>
      <c r="C22" s="2" t="s">
        <v>241</v>
      </c>
      <c r="D22" s="2" t="s">
        <v>240</v>
      </c>
      <c r="E22" s="2" t="s">
        <v>238</v>
      </c>
      <c r="F22" s="2" t="s">
        <v>236</v>
      </c>
      <c r="G22" s="4">
        <v>1168129</v>
      </c>
      <c r="H22" s="4">
        <v>10472</v>
      </c>
      <c r="I22" s="4">
        <v>1611</v>
      </c>
      <c r="J22" s="4">
        <v>0</v>
      </c>
      <c r="K22" s="4">
        <f t="shared" si="0"/>
        <v>12083</v>
      </c>
    </row>
    <row r="23" spans="1:11">
      <c r="A23" s="2" t="s">
        <v>229</v>
      </c>
      <c r="B23" s="2" t="s">
        <v>264</v>
      </c>
      <c r="C23" s="2" t="s">
        <v>282</v>
      </c>
      <c r="D23" s="2" t="s">
        <v>263</v>
      </c>
      <c r="E23" s="2" t="s">
        <v>283</v>
      </c>
      <c r="F23" s="2" t="s">
        <v>109</v>
      </c>
      <c r="G23" s="4">
        <v>1169233</v>
      </c>
      <c r="H23" s="4">
        <v>11864</v>
      </c>
      <c r="I23" s="4">
        <v>700</v>
      </c>
      <c r="J23" s="4">
        <v>0</v>
      </c>
      <c r="K23" s="4">
        <f t="shared" si="0"/>
        <v>12564</v>
      </c>
    </row>
    <row r="24" spans="1:11">
      <c r="A24" s="2" t="s">
        <v>229</v>
      </c>
      <c r="B24" s="2" t="s">
        <v>264</v>
      </c>
      <c r="C24" s="2" t="s">
        <v>284</v>
      </c>
      <c r="D24" s="2" t="s">
        <v>283</v>
      </c>
      <c r="E24" s="2" t="s">
        <v>263</v>
      </c>
      <c r="F24" s="2" t="s">
        <v>109</v>
      </c>
      <c r="G24" s="4">
        <v>1169234</v>
      </c>
      <c r="H24" s="4">
        <v>11864</v>
      </c>
      <c r="I24" s="4">
        <v>700</v>
      </c>
      <c r="J24" s="4">
        <v>0</v>
      </c>
      <c r="K24" s="4">
        <f t="shared" si="0"/>
        <v>12564</v>
      </c>
    </row>
    <row r="25" spans="1:11">
      <c r="A25" s="2" t="s">
        <v>229</v>
      </c>
      <c r="B25" s="2" t="s">
        <v>286</v>
      </c>
      <c r="C25" s="2" t="s">
        <v>287</v>
      </c>
      <c r="D25" s="2" t="s">
        <v>285</v>
      </c>
      <c r="E25" s="2" t="s">
        <v>288</v>
      </c>
      <c r="F25" s="2" t="s">
        <v>109</v>
      </c>
      <c r="G25" s="4">
        <v>1169373</v>
      </c>
      <c r="H25" s="4">
        <v>8231</v>
      </c>
      <c r="I25" s="4">
        <v>600</v>
      </c>
      <c r="J25" s="4">
        <v>0</v>
      </c>
      <c r="K25" s="4">
        <f t="shared" si="0"/>
        <v>8831</v>
      </c>
    </row>
    <row r="26" spans="1:11">
      <c r="A26" s="2" t="s">
        <v>229</v>
      </c>
      <c r="B26" s="2" t="s">
        <v>235</v>
      </c>
      <c r="C26" s="2" t="s">
        <v>146</v>
      </c>
      <c r="D26" s="2" t="s">
        <v>238</v>
      </c>
      <c r="E26" s="2" t="s">
        <v>240</v>
      </c>
      <c r="F26" s="2" t="s">
        <v>236</v>
      </c>
      <c r="G26" s="4">
        <v>1168130</v>
      </c>
      <c r="H26" s="4">
        <v>10472</v>
      </c>
      <c r="I26" s="4">
        <v>1031</v>
      </c>
      <c r="J26" s="4">
        <v>0</v>
      </c>
      <c r="K26" s="4">
        <f t="shared" si="0"/>
        <v>11503</v>
      </c>
    </row>
    <row r="27" spans="1:11">
      <c r="A27" s="2" t="s">
        <v>229</v>
      </c>
      <c r="B27" s="2" t="s">
        <v>290</v>
      </c>
      <c r="C27" s="2" t="s">
        <v>291</v>
      </c>
      <c r="D27" s="2" t="s">
        <v>289</v>
      </c>
      <c r="E27" s="2" t="s">
        <v>292</v>
      </c>
      <c r="F27" s="2" t="s">
        <v>114</v>
      </c>
      <c r="G27" s="4">
        <v>1169443</v>
      </c>
      <c r="H27" s="4">
        <v>6998</v>
      </c>
      <c r="I27" s="4">
        <v>1000</v>
      </c>
      <c r="J27" s="4">
        <v>0</v>
      </c>
      <c r="K27" s="4">
        <f t="shared" si="0"/>
        <v>7998</v>
      </c>
    </row>
    <row r="28" spans="1:11">
      <c r="A28" s="2" t="s">
        <v>229</v>
      </c>
      <c r="B28" s="2" t="s">
        <v>268</v>
      </c>
      <c r="C28" s="2" t="s">
        <v>295</v>
      </c>
      <c r="D28" s="2" t="s">
        <v>294</v>
      </c>
      <c r="E28" s="2" t="s">
        <v>368</v>
      </c>
      <c r="F28" s="2" t="s">
        <v>269</v>
      </c>
      <c r="G28" s="4">
        <v>1169589</v>
      </c>
      <c r="H28" s="4">
        <v>9520</v>
      </c>
      <c r="I28" s="4">
        <v>0</v>
      </c>
      <c r="J28" s="4">
        <v>1560</v>
      </c>
      <c r="K28" s="4">
        <f t="shared" si="0"/>
        <v>11080</v>
      </c>
    </row>
    <row r="29" spans="1:11">
      <c r="A29" s="2" t="s">
        <v>229</v>
      </c>
      <c r="B29" s="2" t="s">
        <v>290</v>
      </c>
      <c r="C29" s="2" t="s">
        <v>293</v>
      </c>
      <c r="D29" s="2" t="s">
        <v>292</v>
      </c>
      <c r="E29" s="2" t="s">
        <v>289</v>
      </c>
      <c r="F29" s="2" t="s">
        <v>114</v>
      </c>
      <c r="G29" s="4">
        <v>1169444</v>
      </c>
      <c r="H29" s="4">
        <v>7498</v>
      </c>
      <c r="I29" s="4">
        <v>500</v>
      </c>
      <c r="J29" s="4">
        <v>0</v>
      </c>
      <c r="K29" s="4">
        <f t="shared" si="0"/>
        <v>7998</v>
      </c>
    </row>
    <row r="30" spans="1:11">
      <c r="A30" s="2" t="s">
        <v>229</v>
      </c>
      <c r="B30" s="2" t="s">
        <v>290</v>
      </c>
      <c r="C30" s="2" t="s">
        <v>297</v>
      </c>
      <c r="D30" s="2" t="s">
        <v>296</v>
      </c>
      <c r="E30" s="2" t="s">
        <v>12</v>
      </c>
      <c r="F30" s="2" t="s">
        <v>114</v>
      </c>
      <c r="G30" s="4">
        <v>1169971</v>
      </c>
      <c r="H30" s="4">
        <v>6998</v>
      </c>
      <c r="I30" s="4">
        <v>1000</v>
      </c>
      <c r="J30" s="4">
        <v>0</v>
      </c>
      <c r="K30" s="4">
        <f t="shared" si="0"/>
        <v>7998</v>
      </c>
    </row>
    <row r="31" spans="1:11">
      <c r="A31" s="2" t="s">
        <v>229</v>
      </c>
      <c r="B31" s="2" t="s">
        <v>97</v>
      </c>
      <c r="C31" s="2" t="s">
        <v>299</v>
      </c>
      <c r="D31" s="2" t="s">
        <v>217</v>
      </c>
      <c r="E31" s="2" t="s">
        <v>51</v>
      </c>
      <c r="F31" s="2" t="s">
        <v>109</v>
      </c>
      <c r="G31" s="4">
        <v>1170056</v>
      </c>
      <c r="H31" s="4">
        <v>2984</v>
      </c>
      <c r="I31" s="4">
        <v>0</v>
      </c>
      <c r="J31" s="4">
        <v>0</v>
      </c>
      <c r="K31" s="4">
        <f t="shared" si="0"/>
        <v>2984</v>
      </c>
    </row>
    <row r="32" spans="1:11">
      <c r="A32" s="2" t="s">
        <v>229</v>
      </c>
      <c r="B32" s="2" t="s">
        <v>68</v>
      </c>
      <c r="C32" s="2" t="s">
        <v>300</v>
      </c>
      <c r="D32" s="2" t="s">
        <v>15</v>
      </c>
      <c r="E32" s="2" t="s">
        <v>217</v>
      </c>
      <c r="F32" s="2" t="s">
        <v>109</v>
      </c>
      <c r="G32" s="4">
        <v>1170060</v>
      </c>
      <c r="H32" s="4">
        <v>2782</v>
      </c>
      <c r="I32" s="4">
        <v>0</v>
      </c>
      <c r="J32" s="4">
        <v>0</v>
      </c>
      <c r="K32" s="4">
        <f t="shared" si="0"/>
        <v>2782</v>
      </c>
    </row>
    <row r="33" spans="1:11">
      <c r="A33" s="2" t="s">
        <v>229</v>
      </c>
      <c r="B33" s="2" t="s">
        <v>307</v>
      </c>
      <c r="C33" s="2" t="s">
        <v>308</v>
      </c>
      <c r="D33" s="2" t="s">
        <v>306</v>
      </c>
      <c r="E33" s="2" t="s">
        <v>309</v>
      </c>
      <c r="F33" s="2" t="s">
        <v>110</v>
      </c>
      <c r="G33" s="4">
        <v>1170190</v>
      </c>
      <c r="H33" s="4">
        <v>4760</v>
      </c>
      <c r="I33" s="4">
        <v>281</v>
      </c>
      <c r="J33" s="4">
        <v>0</v>
      </c>
      <c r="K33" s="4">
        <f t="shared" si="0"/>
        <v>5041</v>
      </c>
    </row>
    <row r="34" spans="1:11">
      <c r="A34" s="2" t="s">
        <v>229</v>
      </c>
      <c r="B34" s="2" t="s">
        <v>290</v>
      </c>
      <c r="C34" s="2" t="s">
        <v>298</v>
      </c>
      <c r="D34" s="2" t="s">
        <v>12</v>
      </c>
      <c r="E34" s="2" t="s">
        <v>296</v>
      </c>
      <c r="F34" s="2" t="s">
        <v>114</v>
      </c>
      <c r="G34" s="4">
        <v>1169972</v>
      </c>
      <c r="H34" s="4">
        <v>7498</v>
      </c>
      <c r="I34" s="4">
        <v>500</v>
      </c>
      <c r="J34" s="4">
        <v>0</v>
      </c>
      <c r="K34" s="4">
        <f t="shared" si="0"/>
        <v>7998</v>
      </c>
    </row>
    <row r="35" spans="1:11">
      <c r="A35" s="2" t="s">
        <v>229</v>
      </c>
      <c r="B35" s="2" t="s">
        <v>235</v>
      </c>
      <c r="C35" s="2" t="s">
        <v>301</v>
      </c>
      <c r="D35" s="2" t="s">
        <v>240</v>
      </c>
      <c r="E35" s="2" t="s">
        <v>302</v>
      </c>
      <c r="F35" s="2" t="s">
        <v>236</v>
      </c>
      <c r="G35" s="4">
        <v>1170141</v>
      </c>
      <c r="H35" s="4">
        <v>10472</v>
      </c>
      <c r="I35" s="4">
        <v>1611</v>
      </c>
      <c r="J35" s="4">
        <v>0</v>
      </c>
      <c r="K35" s="4">
        <f t="shared" si="0"/>
        <v>12083</v>
      </c>
    </row>
    <row r="36" spans="1:11">
      <c r="A36" s="2" t="s">
        <v>229</v>
      </c>
      <c r="B36" s="2" t="s">
        <v>312</v>
      </c>
      <c r="C36" s="2" t="s">
        <v>313</v>
      </c>
      <c r="D36" s="2" t="s">
        <v>311</v>
      </c>
      <c r="E36" s="2" t="s">
        <v>12</v>
      </c>
      <c r="F36" s="2" t="s">
        <v>114</v>
      </c>
      <c r="G36" s="4">
        <v>1170386</v>
      </c>
      <c r="H36" s="4">
        <v>3720</v>
      </c>
      <c r="I36" s="4">
        <v>0</v>
      </c>
      <c r="J36" s="4">
        <v>0</v>
      </c>
      <c r="K36" s="4">
        <f t="shared" si="0"/>
        <v>3720</v>
      </c>
    </row>
    <row r="37" spans="1:11">
      <c r="A37" s="2" t="s">
        <v>229</v>
      </c>
      <c r="B37" s="2" t="s">
        <v>86</v>
      </c>
      <c r="C37" s="2" t="s">
        <v>310</v>
      </c>
      <c r="D37" s="2" t="s">
        <v>207</v>
      </c>
      <c r="E37" s="2" t="s">
        <v>34</v>
      </c>
      <c r="F37" s="2" t="s">
        <v>109</v>
      </c>
      <c r="G37" s="4">
        <v>1170316</v>
      </c>
      <c r="H37" s="4">
        <v>4396</v>
      </c>
      <c r="I37" s="4">
        <v>611</v>
      </c>
      <c r="J37" s="4">
        <v>0</v>
      </c>
      <c r="K37" s="4">
        <f t="shared" si="0"/>
        <v>5007</v>
      </c>
    </row>
    <row r="38" spans="1:11">
      <c r="A38" s="2" t="s">
        <v>229</v>
      </c>
      <c r="B38" s="2" t="s">
        <v>315</v>
      </c>
      <c r="C38" s="2" t="s">
        <v>316</v>
      </c>
      <c r="D38" s="2" t="s">
        <v>314</v>
      </c>
      <c r="E38" s="2" t="s">
        <v>317</v>
      </c>
      <c r="F38" s="2" t="s">
        <v>116</v>
      </c>
      <c r="G38" s="4">
        <v>1170428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>
      <c r="A39" s="2" t="s">
        <v>229</v>
      </c>
      <c r="B39" s="2" t="s">
        <v>324</v>
      </c>
      <c r="C39" s="2" t="s">
        <v>325</v>
      </c>
      <c r="D39" s="2" t="s">
        <v>323</v>
      </c>
      <c r="E39" s="2" t="s">
        <v>326</v>
      </c>
      <c r="F39" s="2" t="s">
        <v>109</v>
      </c>
      <c r="G39" s="4">
        <v>1170486</v>
      </c>
      <c r="H39" s="4">
        <v>7424</v>
      </c>
      <c r="I39" s="4">
        <v>450</v>
      </c>
      <c r="J39" s="4">
        <v>0</v>
      </c>
      <c r="K39" s="4">
        <f t="shared" si="0"/>
        <v>7874</v>
      </c>
    </row>
    <row r="40" spans="1:11">
      <c r="A40" s="2" t="s">
        <v>229</v>
      </c>
      <c r="B40" s="2" t="s">
        <v>235</v>
      </c>
      <c r="C40" s="2" t="s">
        <v>303</v>
      </c>
      <c r="D40" s="2" t="s">
        <v>302</v>
      </c>
      <c r="E40" s="2" t="s">
        <v>240</v>
      </c>
      <c r="F40" s="2" t="s">
        <v>236</v>
      </c>
      <c r="G40" s="4">
        <v>1170142</v>
      </c>
      <c r="H40" s="4">
        <v>10472</v>
      </c>
      <c r="I40" s="4">
        <v>1611</v>
      </c>
      <c r="J40" s="4">
        <v>0</v>
      </c>
      <c r="K40" s="4">
        <f t="shared" si="0"/>
        <v>12083</v>
      </c>
    </row>
    <row r="41" spans="1:11">
      <c r="A41" s="2" t="s">
        <v>229</v>
      </c>
      <c r="B41" s="2" t="s">
        <v>319</v>
      </c>
      <c r="C41" s="2" t="s">
        <v>321</v>
      </c>
      <c r="D41" s="2" t="s">
        <v>318</v>
      </c>
      <c r="E41" s="2" t="s">
        <v>322</v>
      </c>
      <c r="F41" s="2" t="s">
        <v>320</v>
      </c>
      <c r="G41" s="4">
        <v>1170446</v>
      </c>
      <c r="H41" s="4">
        <v>3180</v>
      </c>
      <c r="I41" s="4">
        <v>0</v>
      </c>
      <c r="J41" s="4">
        <v>0</v>
      </c>
      <c r="K41" s="4">
        <f t="shared" si="0"/>
        <v>3180</v>
      </c>
    </row>
    <row r="42" spans="1:11">
      <c r="A42" s="2" t="s">
        <v>229</v>
      </c>
      <c r="B42" s="2" t="s">
        <v>331</v>
      </c>
      <c r="C42" s="2" t="s">
        <v>332</v>
      </c>
      <c r="D42" s="2" t="s">
        <v>330</v>
      </c>
      <c r="E42" s="2" t="s">
        <v>333</v>
      </c>
      <c r="F42" s="2" t="s">
        <v>111</v>
      </c>
      <c r="G42" s="4">
        <v>1170701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>
      <c r="A43" s="2" t="s">
        <v>229</v>
      </c>
      <c r="B43" s="2" t="s">
        <v>335</v>
      </c>
      <c r="C43" s="2" t="s">
        <v>337</v>
      </c>
      <c r="D43" s="2" t="s">
        <v>334</v>
      </c>
      <c r="E43" s="2" t="s">
        <v>338</v>
      </c>
      <c r="F43" s="2" t="s">
        <v>336</v>
      </c>
      <c r="G43" s="4">
        <v>1170721</v>
      </c>
      <c r="H43" s="4">
        <v>4846</v>
      </c>
      <c r="I43" s="4">
        <v>0</v>
      </c>
      <c r="J43" s="4">
        <v>0</v>
      </c>
      <c r="K43" s="4">
        <f t="shared" si="0"/>
        <v>4846</v>
      </c>
    </row>
    <row r="44" spans="1:11">
      <c r="A44" s="2" t="s">
        <v>229</v>
      </c>
      <c r="B44" s="2" t="s">
        <v>257</v>
      </c>
      <c r="C44" s="2" t="s">
        <v>328</v>
      </c>
      <c r="D44" s="2" t="s">
        <v>327</v>
      </c>
      <c r="E44" s="2" t="s">
        <v>329</v>
      </c>
      <c r="F44" s="2" t="s">
        <v>109</v>
      </c>
      <c r="G44" s="4">
        <v>1170650</v>
      </c>
      <c r="H44" s="4">
        <v>2176</v>
      </c>
      <c r="I44" s="4">
        <v>0</v>
      </c>
      <c r="J44" s="4">
        <v>0</v>
      </c>
      <c r="K44" s="4">
        <f t="shared" si="0"/>
        <v>2176</v>
      </c>
    </row>
    <row r="45" spans="1:11">
      <c r="A45" s="2" t="s">
        <v>229</v>
      </c>
      <c r="B45" s="2" t="s">
        <v>340</v>
      </c>
      <c r="C45" s="2" t="s">
        <v>341</v>
      </c>
      <c r="D45" s="2" t="s">
        <v>339</v>
      </c>
      <c r="E45" s="2" t="s">
        <v>342</v>
      </c>
      <c r="F45" s="2" t="s">
        <v>116</v>
      </c>
      <c r="G45" s="4">
        <v>1170773</v>
      </c>
      <c r="H45" s="4">
        <v>5712</v>
      </c>
      <c r="I45" s="4">
        <v>300</v>
      </c>
      <c r="J45" s="4">
        <v>0</v>
      </c>
      <c r="K45" s="4">
        <f t="shared" si="0"/>
        <v>6012</v>
      </c>
    </row>
    <row r="46" spans="1:11">
      <c r="A46" s="2" t="s">
        <v>229</v>
      </c>
      <c r="B46" s="2" t="s">
        <v>235</v>
      </c>
      <c r="C46" s="2" t="s">
        <v>304</v>
      </c>
      <c r="D46" s="2" t="s">
        <v>240</v>
      </c>
      <c r="E46" s="2" t="s">
        <v>238</v>
      </c>
      <c r="F46" s="2" t="s">
        <v>236</v>
      </c>
      <c r="G46" s="4">
        <v>1170143</v>
      </c>
      <c r="H46" s="4">
        <v>10472</v>
      </c>
      <c r="I46" s="4">
        <v>1611</v>
      </c>
      <c r="J46" s="4">
        <v>0</v>
      </c>
      <c r="K46" s="4">
        <f t="shared" si="0"/>
        <v>12083</v>
      </c>
    </row>
    <row r="47" spans="1:11">
      <c r="A47" s="2" t="s">
        <v>229</v>
      </c>
      <c r="B47" s="2" t="s">
        <v>348</v>
      </c>
      <c r="C47" s="2" t="s">
        <v>349</v>
      </c>
      <c r="D47" s="2" t="s">
        <v>347</v>
      </c>
      <c r="E47" s="2" t="s">
        <v>12</v>
      </c>
      <c r="F47" s="2" t="s">
        <v>114</v>
      </c>
      <c r="G47" s="4">
        <v>1170974</v>
      </c>
      <c r="H47" s="4">
        <v>3000</v>
      </c>
      <c r="I47" s="4">
        <v>0</v>
      </c>
      <c r="J47" s="4">
        <v>0</v>
      </c>
      <c r="K47" s="4">
        <f t="shared" si="0"/>
        <v>3000</v>
      </c>
    </row>
    <row r="48" spans="1:11">
      <c r="A48" s="2" t="s">
        <v>229</v>
      </c>
      <c r="B48" s="2" t="s">
        <v>344</v>
      </c>
      <c r="C48" s="2" t="s">
        <v>345</v>
      </c>
      <c r="D48" s="2" t="s">
        <v>343</v>
      </c>
      <c r="E48" s="2" t="s">
        <v>346</v>
      </c>
      <c r="F48" s="2" t="s">
        <v>111</v>
      </c>
      <c r="G48" s="4">
        <v>1170838</v>
      </c>
      <c r="H48" s="4">
        <v>9044</v>
      </c>
      <c r="I48" s="4">
        <v>911</v>
      </c>
      <c r="J48" s="4">
        <v>0</v>
      </c>
      <c r="K48" s="4">
        <f t="shared" si="0"/>
        <v>9955</v>
      </c>
    </row>
    <row r="49" spans="1:11">
      <c r="A49" s="2" t="s">
        <v>229</v>
      </c>
      <c r="B49" s="2" t="s">
        <v>351</v>
      </c>
      <c r="C49" s="2" t="s">
        <v>352</v>
      </c>
      <c r="D49" s="2" t="s">
        <v>350</v>
      </c>
      <c r="E49" s="2" t="s">
        <v>353</v>
      </c>
      <c r="F49" s="2" t="s">
        <v>116</v>
      </c>
      <c r="G49" s="4">
        <v>1171017</v>
      </c>
      <c r="H49" s="4">
        <v>5712</v>
      </c>
      <c r="I49" s="4">
        <v>300</v>
      </c>
      <c r="J49" s="4">
        <v>0</v>
      </c>
      <c r="K49" s="4">
        <f t="shared" si="0"/>
        <v>6012</v>
      </c>
    </row>
    <row r="50" spans="1:11">
      <c r="A50" s="2" t="s">
        <v>229</v>
      </c>
      <c r="B50" s="2" t="s">
        <v>235</v>
      </c>
      <c r="C50" s="2" t="s">
        <v>305</v>
      </c>
      <c r="D50" s="2" t="s">
        <v>238</v>
      </c>
      <c r="E50" s="2" t="s">
        <v>240</v>
      </c>
      <c r="F50" s="2" t="s">
        <v>236</v>
      </c>
      <c r="G50" s="4">
        <v>1170144</v>
      </c>
      <c r="H50" s="4">
        <v>10472</v>
      </c>
      <c r="I50" s="4">
        <v>811</v>
      </c>
      <c r="J50" s="4">
        <v>0</v>
      </c>
      <c r="K50" s="4">
        <f t="shared" si="0"/>
        <v>11283</v>
      </c>
    </row>
    <row r="51" spans="1:11">
      <c r="A51" s="2" t="s">
        <v>229</v>
      </c>
      <c r="B51" s="2" t="s">
        <v>361</v>
      </c>
      <c r="C51" s="2" t="s">
        <v>362</v>
      </c>
      <c r="D51" s="2" t="s">
        <v>8</v>
      </c>
      <c r="E51" s="2" t="s">
        <v>363</v>
      </c>
      <c r="F51" s="2" t="s">
        <v>113</v>
      </c>
      <c r="G51" s="4">
        <v>1171306</v>
      </c>
      <c r="H51" s="4">
        <v>4046</v>
      </c>
      <c r="I51" s="4">
        <v>611</v>
      </c>
      <c r="J51" s="4">
        <v>3120</v>
      </c>
      <c r="K51" s="4">
        <f t="shared" si="0"/>
        <v>7777</v>
      </c>
    </row>
    <row r="52" spans="1:11">
      <c r="A52" s="2" t="s">
        <v>229</v>
      </c>
      <c r="B52" s="2" t="s">
        <v>356</v>
      </c>
      <c r="C52" s="2" t="s">
        <v>357</v>
      </c>
      <c r="D52" s="2" t="s">
        <v>355</v>
      </c>
      <c r="E52" s="2" t="s">
        <v>16</v>
      </c>
      <c r="F52" s="2" t="s">
        <v>109</v>
      </c>
      <c r="G52" s="4">
        <v>1171269</v>
      </c>
      <c r="H52" s="4">
        <v>4194</v>
      </c>
      <c r="I52" s="4">
        <v>611</v>
      </c>
      <c r="J52" s="4">
        <v>0</v>
      </c>
      <c r="K52" s="4">
        <f t="shared" si="0"/>
        <v>4805</v>
      </c>
    </row>
    <row r="53" spans="1:11">
      <c r="A53" s="2" t="s">
        <v>229</v>
      </c>
      <c r="B53" s="2" t="s">
        <v>364</v>
      </c>
      <c r="C53" s="2" t="s">
        <v>365</v>
      </c>
      <c r="D53" s="2" t="s">
        <v>24</v>
      </c>
      <c r="E53" s="2" t="s">
        <v>366</v>
      </c>
      <c r="F53" s="2" t="s">
        <v>120</v>
      </c>
      <c r="G53" s="4">
        <v>1171370</v>
      </c>
      <c r="H53" s="4">
        <v>4998</v>
      </c>
      <c r="I53" s="4">
        <v>431</v>
      </c>
      <c r="J53" s="4">
        <v>0</v>
      </c>
      <c r="K53" s="4">
        <f t="shared" si="0"/>
        <v>5429</v>
      </c>
    </row>
    <row r="54" spans="1:11">
      <c r="A54" s="2" t="s">
        <v>229</v>
      </c>
      <c r="B54" s="2" t="s">
        <v>57</v>
      </c>
      <c r="C54" s="2" t="s">
        <v>354</v>
      </c>
      <c r="D54" s="2" t="s">
        <v>16</v>
      </c>
      <c r="E54" s="2" t="s">
        <v>186</v>
      </c>
      <c r="F54" s="2" t="s">
        <v>109</v>
      </c>
      <c r="G54" s="4">
        <v>1171249</v>
      </c>
      <c r="H54" s="4">
        <v>4194</v>
      </c>
      <c r="I54" s="4">
        <v>431</v>
      </c>
      <c r="J54" s="4">
        <v>0</v>
      </c>
      <c r="K54" s="4">
        <f t="shared" si="0"/>
        <v>4625</v>
      </c>
    </row>
    <row r="55" spans="1:11">
      <c r="A55" s="2" t="s">
        <v>229</v>
      </c>
      <c r="B55" s="2" t="s">
        <v>358</v>
      </c>
      <c r="C55" s="2" t="s">
        <v>359</v>
      </c>
      <c r="D55" s="2" t="s">
        <v>8</v>
      </c>
      <c r="E55" s="2" t="s">
        <v>360</v>
      </c>
      <c r="F55" s="2" t="s">
        <v>113</v>
      </c>
      <c r="G55" s="4">
        <v>1171298</v>
      </c>
      <c r="H55" s="4">
        <v>3180</v>
      </c>
      <c r="I55" s="4">
        <v>431</v>
      </c>
      <c r="J55" s="4">
        <v>0</v>
      </c>
      <c r="K55" s="4">
        <f t="shared" si="0"/>
        <v>3611</v>
      </c>
    </row>
    <row r="56" spans="1:11" ht="65.25" customHeight="1">
      <c r="G56" s="5" t="s">
        <v>3467</v>
      </c>
      <c r="H56" s="5">
        <f>SUM(H3:H55)</f>
        <v>379480</v>
      </c>
      <c r="I56" s="5">
        <f>SUM(I3:I55)</f>
        <v>31416</v>
      </c>
      <c r="J56" s="5">
        <f>SUM(J3:J55)</f>
        <v>6240</v>
      </c>
      <c r="K56" s="5">
        <f>SUM(K3:K55)</f>
        <v>417136</v>
      </c>
    </row>
    <row r="57" spans="1:11">
      <c r="H57" t="str">
        <f>H2</f>
        <v>Reloj</v>
      </c>
      <c r="I57" t="str">
        <f t="shared" ref="I57:K57" si="1">I2</f>
        <v>Peaje</v>
      </c>
      <c r="J57" t="str">
        <f t="shared" si="1"/>
        <v>Equipaje</v>
      </c>
      <c r="K57" t="str">
        <f t="shared" si="1"/>
        <v>Monto Total</v>
      </c>
    </row>
    <row r="59" spans="1:11">
      <c r="E59" s="34" t="str">
        <f>A1</f>
        <v>MOVIL 3023 MANDAYO RUBEN</v>
      </c>
      <c r="F59" s="34"/>
    </row>
    <row r="60" spans="1:11">
      <c r="E60" s="6" t="s">
        <v>3468</v>
      </c>
      <c r="F60" s="7">
        <f>H56+J56</f>
        <v>385720</v>
      </c>
    </row>
    <row r="61" spans="1:11">
      <c r="E61" s="8" t="s">
        <v>3469</v>
      </c>
      <c r="F61" s="7">
        <f>F60*0.25</f>
        <v>96430</v>
      </c>
    </row>
    <row r="62" spans="1:11">
      <c r="E62" s="8" t="s">
        <v>3470</v>
      </c>
      <c r="F62" s="7">
        <f>I56</f>
        <v>31416</v>
      </c>
    </row>
    <row r="63" spans="1:11">
      <c r="E63" s="8" t="s">
        <v>3471</v>
      </c>
      <c r="F63" s="7">
        <v>0</v>
      </c>
    </row>
  </sheetData>
  <mergeCells count="2">
    <mergeCell ref="A1:C1"/>
    <mergeCell ref="E59:F5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75"/>
  <sheetViews>
    <sheetView topLeftCell="A40" workbookViewId="0">
      <selection activeCell="F74" sqref="F74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9" width="11.42578125" customWidth="1"/>
    <col min="11" max="11" width="11.28515625" customWidth="1"/>
  </cols>
  <sheetData>
    <row r="1" spans="1:11" ht="49.5" customHeight="1">
      <c r="A1" s="33" t="s">
        <v>3502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2605</v>
      </c>
      <c r="B3" s="2" t="s">
        <v>1140</v>
      </c>
      <c r="C3" s="2" t="s">
        <v>2610</v>
      </c>
      <c r="D3" s="2" t="s">
        <v>1221</v>
      </c>
      <c r="E3" s="2" t="s">
        <v>2611</v>
      </c>
      <c r="F3" s="2" t="s">
        <v>119</v>
      </c>
      <c r="G3" s="4">
        <v>1167909</v>
      </c>
      <c r="H3" s="4">
        <v>4998</v>
      </c>
      <c r="I3" s="4">
        <v>260</v>
      </c>
      <c r="J3" s="4">
        <v>0</v>
      </c>
      <c r="K3" s="4">
        <f>H3+I3+J3</f>
        <v>5258</v>
      </c>
    </row>
    <row r="4" spans="1:11">
      <c r="A4" s="2" t="s">
        <v>2605</v>
      </c>
      <c r="B4" s="2" t="s">
        <v>403</v>
      </c>
      <c r="C4" s="2" t="s">
        <v>2259</v>
      </c>
      <c r="D4" s="2" t="s">
        <v>8</v>
      </c>
      <c r="E4" s="2" t="s">
        <v>2609</v>
      </c>
      <c r="F4" s="2" t="s">
        <v>113</v>
      </c>
      <c r="G4" s="4">
        <v>1167904</v>
      </c>
      <c r="H4" s="4">
        <v>12138</v>
      </c>
      <c r="I4" s="4">
        <v>1431</v>
      </c>
      <c r="J4" s="4">
        <v>0</v>
      </c>
      <c r="K4" s="4">
        <f t="shared" ref="K4:K67" si="0">H4+I4+J4</f>
        <v>13569</v>
      </c>
    </row>
    <row r="5" spans="1:11">
      <c r="A5" s="2" t="s">
        <v>2605</v>
      </c>
      <c r="B5" s="2" t="s">
        <v>2607</v>
      </c>
      <c r="C5" s="2" t="s">
        <v>1754</v>
      </c>
      <c r="D5" s="2" t="s">
        <v>391</v>
      </c>
      <c r="E5" s="2" t="s">
        <v>2608</v>
      </c>
      <c r="F5" s="2" t="s">
        <v>116</v>
      </c>
      <c r="G5" s="4">
        <v>1167853</v>
      </c>
      <c r="H5" s="4">
        <v>9282</v>
      </c>
      <c r="I5" s="4">
        <v>0</v>
      </c>
      <c r="J5" s="4">
        <v>1560</v>
      </c>
      <c r="K5" s="4">
        <f t="shared" si="0"/>
        <v>10842</v>
      </c>
    </row>
    <row r="6" spans="1:11">
      <c r="A6" s="2" t="s">
        <v>2605</v>
      </c>
      <c r="B6" s="2" t="s">
        <v>1209</v>
      </c>
      <c r="C6" s="2" t="s">
        <v>2606</v>
      </c>
      <c r="D6" s="2" t="s">
        <v>210</v>
      </c>
      <c r="E6" s="2" t="s">
        <v>1008</v>
      </c>
      <c r="F6" s="2" t="s">
        <v>119</v>
      </c>
      <c r="G6" s="4">
        <v>1166732</v>
      </c>
      <c r="H6" s="4">
        <v>3180</v>
      </c>
      <c r="I6" s="4">
        <v>0</v>
      </c>
      <c r="J6" s="4">
        <v>0</v>
      </c>
      <c r="K6" s="4">
        <f t="shared" si="0"/>
        <v>3180</v>
      </c>
    </row>
    <row r="7" spans="1:11">
      <c r="A7" s="2" t="s">
        <v>2605</v>
      </c>
      <c r="B7" s="2" t="s">
        <v>2615</v>
      </c>
      <c r="C7" s="2" t="s">
        <v>2616</v>
      </c>
      <c r="D7" s="2" t="s">
        <v>217</v>
      </c>
      <c r="E7" s="2" t="s">
        <v>2617</v>
      </c>
      <c r="F7" s="2" t="s">
        <v>109</v>
      </c>
      <c r="G7" s="4">
        <v>1168337</v>
      </c>
      <c r="H7" s="4">
        <v>7424</v>
      </c>
      <c r="I7" s="4">
        <v>300</v>
      </c>
      <c r="J7" s="4">
        <v>0</v>
      </c>
      <c r="K7" s="4">
        <f t="shared" si="0"/>
        <v>7724</v>
      </c>
    </row>
    <row r="8" spans="1:11">
      <c r="A8" s="2" t="s">
        <v>2605</v>
      </c>
      <c r="B8" s="2" t="s">
        <v>2619</v>
      </c>
      <c r="C8" s="2" t="s">
        <v>2620</v>
      </c>
      <c r="D8" s="2" t="s">
        <v>2618</v>
      </c>
      <c r="E8" s="2" t="s">
        <v>2621</v>
      </c>
      <c r="F8" s="2" t="s">
        <v>119</v>
      </c>
      <c r="G8" s="4">
        <v>1168372</v>
      </c>
      <c r="H8" s="4">
        <v>4522</v>
      </c>
      <c r="I8" s="4">
        <v>0</v>
      </c>
      <c r="J8" s="4">
        <v>1560</v>
      </c>
      <c r="K8" s="4">
        <f t="shared" si="0"/>
        <v>6082</v>
      </c>
    </row>
    <row r="9" spans="1:11">
      <c r="A9" s="2" t="s">
        <v>2605</v>
      </c>
      <c r="B9" s="2" t="s">
        <v>2623</v>
      </c>
      <c r="C9" s="2" t="s">
        <v>2624</v>
      </c>
      <c r="D9" s="2" t="s">
        <v>2622</v>
      </c>
      <c r="E9" s="2" t="s">
        <v>2625</v>
      </c>
      <c r="F9" s="2" t="s">
        <v>109</v>
      </c>
      <c r="G9" s="4">
        <v>1168431</v>
      </c>
      <c r="H9" s="4">
        <v>7455</v>
      </c>
      <c r="I9" s="4">
        <v>300</v>
      </c>
      <c r="J9" s="4">
        <v>0</v>
      </c>
      <c r="K9" s="4">
        <f t="shared" si="0"/>
        <v>7755</v>
      </c>
    </row>
    <row r="10" spans="1:11">
      <c r="A10" s="2" t="s">
        <v>2605</v>
      </c>
      <c r="B10" s="2" t="s">
        <v>2623</v>
      </c>
      <c r="C10" s="2" t="s">
        <v>2627</v>
      </c>
      <c r="D10" s="2" t="s">
        <v>2626</v>
      </c>
      <c r="E10" s="2" t="s">
        <v>2628</v>
      </c>
      <c r="F10" s="2" t="s">
        <v>109</v>
      </c>
      <c r="G10" s="4">
        <v>1168436</v>
      </c>
      <c r="H10" s="4">
        <v>7455</v>
      </c>
      <c r="I10" s="4">
        <v>300</v>
      </c>
      <c r="J10" s="4">
        <v>0</v>
      </c>
      <c r="K10" s="4">
        <f t="shared" si="0"/>
        <v>7755</v>
      </c>
    </row>
    <row r="11" spans="1:11">
      <c r="A11" s="2" t="s">
        <v>2605</v>
      </c>
      <c r="B11" s="2" t="s">
        <v>1772</v>
      </c>
      <c r="C11" s="2" t="s">
        <v>400</v>
      </c>
      <c r="D11" s="2" t="s">
        <v>2050</v>
      </c>
      <c r="E11" s="2" t="s">
        <v>8</v>
      </c>
      <c r="F11" s="2" t="s">
        <v>113</v>
      </c>
      <c r="G11" s="4">
        <v>1168160</v>
      </c>
      <c r="H11" s="4">
        <v>6188</v>
      </c>
      <c r="I11" s="4">
        <v>150</v>
      </c>
      <c r="J11" s="4">
        <v>0</v>
      </c>
      <c r="K11" s="4">
        <f t="shared" si="0"/>
        <v>6338</v>
      </c>
    </row>
    <row r="12" spans="1:11">
      <c r="A12" s="2" t="s">
        <v>2605</v>
      </c>
      <c r="B12" s="2" t="s">
        <v>2629</v>
      </c>
      <c r="C12" s="2" t="s">
        <v>2630</v>
      </c>
      <c r="D12" s="2" t="s">
        <v>377</v>
      </c>
      <c r="E12" s="2" t="s">
        <v>2631</v>
      </c>
      <c r="F12" s="2" t="s">
        <v>119</v>
      </c>
      <c r="G12" s="4">
        <v>1168642</v>
      </c>
      <c r="H12" s="4">
        <v>3180</v>
      </c>
      <c r="I12" s="4">
        <v>0</v>
      </c>
      <c r="J12" s="4">
        <v>0</v>
      </c>
      <c r="K12" s="4">
        <f t="shared" si="0"/>
        <v>3180</v>
      </c>
    </row>
    <row r="13" spans="1:11">
      <c r="A13" s="2" t="s">
        <v>2605</v>
      </c>
      <c r="B13" s="2" t="s">
        <v>1140</v>
      </c>
      <c r="C13" s="2" t="s">
        <v>2639</v>
      </c>
      <c r="D13" s="2" t="s">
        <v>2569</v>
      </c>
      <c r="E13" s="2" t="s">
        <v>2640</v>
      </c>
      <c r="F13" s="2" t="s">
        <v>119</v>
      </c>
      <c r="G13" s="4">
        <v>1168664</v>
      </c>
      <c r="H13" s="4">
        <v>4760</v>
      </c>
      <c r="I13" s="4">
        <v>260</v>
      </c>
      <c r="J13" s="4">
        <v>0</v>
      </c>
      <c r="K13" s="4">
        <f t="shared" si="0"/>
        <v>5020</v>
      </c>
    </row>
    <row r="14" spans="1:11">
      <c r="A14" s="2" t="s">
        <v>2605</v>
      </c>
      <c r="B14" s="2" t="s">
        <v>2636</v>
      </c>
      <c r="C14" s="2" t="s">
        <v>2637</v>
      </c>
      <c r="D14" s="2" t="s">
        <v>2635</v>
      </c>
      <c r="E14" s="2" t="s">
        <v>2638</v>
      </c>
      <c r="F14" s="2" t="s">
        <v>119</v>
      </c>
      <c r="G14" s="4">
        <v>1168662</v>
      </c>
      <c r="H14" s="4">
        <v>3180</v>
      </c>
      <c r="I14" s="4">
        <v>0</v>
      </c>
      <c r="J14" s="4">
        <v>1560</v>
      </c>
      <c r="K14" s="4">
        <f t="shared" si="0"/>
        <v>4740</v>
      </c>
    </row>
    <row r="15" spans="1:11">
      <c r="A15" s="2" t="s">
        <v>2605</v>
      </c>
      <c r="B15" s="2" t="s">
        <v>2633</v>
      </c>
      <c r="C15" s="2" t="s">
        <v>2634</v>
      </c>
      <c r="D15" s="2" t="s">
        <v>2632</v>
      </c>
      <c r="E15" s="2" t="s">
        <v>377</v>
      </c>
      <c r="F15" s="2" t="s">
        <v>119</v>
      </c>
      <c r="G15" s="4">
        <v>1168643</v>
      </c>
      <c r="H15" s="4">
        <v>3180</v>
      </c>
      <c r="I15" s="4">
        <v>0</v>
      </c>
      <c r="J15" s="4">
        <v>0</v>
      </c>
      <c r="K15" s="4">
        <f t="shared" si="0"/>
        <v>3180</v>
      </c>
    </row>
    <row r="16" spans="1:11">
      <c r="A16" s="2" t="s">
        <v>2605</v>
      </c>
      <c r="B16" s="2" t="s">
        <v>1772</v>
      </c>
      <c r="C16" s="2" t="s">
        <v>984</v>
      </c>
      <c r="D16" s="2" t="s">
        <v>2050</v>
      </c>
      <c r="E16" s="2" t="s">
        <v>8</v>
      </c>
      <c r="F16" s="2" t="s">
        <v>113</v>
      </c>
      <c r="G16" s="4">
        <v>1168174</v>
      </c>
      <c r="H16" s="4">
        <v>6188</v>
      </c>
      <c r="I16" s="4">
        <v>150</v>
      </c>
      <c r="J16" s="4">
        <v>1560</v>
      </c>
      <c r="K16" s="4">
        <f t="shared" si="0"/>
        <v>7898</v>
      </c>
    </row>
    <row r="17" spans="1:11">
      <c r="A17" s="2" t="s">
        <v>2605</v>
      </c>
      <c r="B17" s="2" t="s">
        <v>1959</v>
      </c>
      <c r="C17" s="2" t="s">
        <v>247</v>
      </c>
      <c r="D17" s="2" t="s">
        <v>28</v>
      </c>
      <c r="E17" s="2" t="s">
        <v>2641</v>
      </c>
      <c r="F17" s="2" t="s">
        <v>113</v>
      </c>
      <c r="G17" s="4">
        <v>1168693</v>
      </c>
      <c r="H17" s="4">
        <v>3180</v>
      </c>
      <c r="I17" s="4">
        <v>0</v>
      </c>
      <c r="J17" s="4">
        <v>0</v>
      </c>
      <c r="K17" s="4">
        <f t="shared" si="0"/>
        <v>3180</v>
      </c>
    </row>
    <row r="18" spans="1:11">
      <c r="A18" s="2" t="s">
        <v>2605</v>
      </c>
      <c r="B18" s="2" t="s">
        <v>1167</v>
      </c>
      <c r="C18" s="2" t="s">
        <v>247</v>
      </c>
      <c r="D18" s="2" t="s">
        <v>28</v>
      </c>
      <c r="E18" s="2" t="s">
        <v>2642</v>
      </c>
      <c r="F18" s="2" t="s">
        <v>113</v>
      </c>
      <c r="G18" s="4">
        <v>1168709</v>
      </c>
      <c r="H18" s="4">
        <v>3180</v>
      </c>
      <c r="I18" s="4">
        <v>0</v>
      </c>
      <c r="J18" s="4">
        <v>0</v>
      </c>
      <c r="K18" s="4">
        <f t="shared" si="0"/>
        <v>3180</v>
      </c>
    </row>
    <row r="19" spans="1:11">
      <c r="A19" s="2" t="s">
        <v>2605</v>
      </c>
      <c r="B19" s="2" t="s">
        <v>2644</v>
      </c>
      <c r="C19" s="2" t="s">
        <v>2256</v>
      </c>
      <c r="D19" s="2" t="s">
        <v>218</v>
      </c>
      <c r="E19" s="2" t="s">
        <v>2645</v>
      </c>
      <c r="F19" s="2" t="s">
        <v>119</v>
      </c>
      <c r="G19" s="4">
        <v>1168725</v>
      </c>
      <c r="H19" s="4">
        <v>3180</v>
      </c>
      <c r="I19" s="4">
        <v>0</v>
      </c>
      <c r="J19" s="4">
        <v>0</v>
      </c>
      <c r="K19" s="4">
        <f t="shared" si="0"/>
        <v>3180</v>
      </c>
    </row>
    <row r="20" spans="1:11">
      <c r="A20" s="2" t="s">
        <v>2605</v>
      </c>
      <c r="B20" s="2" t="s">
        <v>2292</v>
      </c>
      <c r="C20" s="2" t="s">
        <v>2646</v>
      </c>
      <c r="D20" s="2" t="s">
        <v>434</v>
      </c>
      <c r="E20" s="2" t="s">
        <v>2647</v>
      </c>
      <c r="F20" s="2" t="s">
        <v>119</v>
      </c>
      <c r="G20" s="4">
        <v>1168745</v>
      </c>
      <c r="H20" s="4">
        <v>7616</v>
      </c>
      <c r="I20" s="4">
        <v>500</v>
      </c>
      <c r="J20" s="4">
        <v>0</v>
      </c>
      <c r="K20" s="4">
        <f t="shared" si="0"/>
        <v>8116</v>
      </c>
    </row>
    <row r="21" spans="1:11">
      <c r="A21" s="2" t="s">
        <v>2605</v>
      </c>
      <c r="B21" s="2" t="s">
        <v>2613</v>
      </c>
      <c r="C21" s="2" t="s">
        <v>2157</v>
      </c>
      <c r="D21" s="2" t="s">
        <v>2612</v>
      </c>
      <c r="E21" s="2" t="s">
        <v>8</v>
      </c>
      <c r="F21" s="2" t="s">
        <v>113</v>
      </c>
      <c r="G21" s="4">
        <v>1168103</v>
      </c>
      <c r="H21" s="4">
        <v>5950</v>
      </c>
      <c r="I21" s="4">
        <v>0</v>
      </c>
      <c r="J21" s="4">
        <v>0</v>
      </c>
      <c r="K21" s="4">
        <f t="shared" si="0"/>
        <v>5950</v>
      </c>
    </row>
    <row r="22" spans="1:11">
      <c r="A22" s="2" t="s">
        <v>2605</v>
      </c>
      <c r="B22" s="2" t="s">
        <v>242</v>
      </c>
      <c r="C22" s="2" t="s">
        <v>988</v>
      </c>
      <c r="D22" s="2" t="s">
        <v>2614</v>
      </c>
      <c r="E22" s="2" t="s">
        <v>8</v>
      </c>
      <c r="F22" s="2" t="s">
        <v>113</v>
      </c>
      <c r="G22" s="4">
        <v>1168204</v>
      </c>
      <c r="H22" s="4">
        <v>5474</v>
      </c>
      <c r="I22" s="4">
        <v>0</v>
      </c>
      <c r="J22" s="4">
        <v>0</v>
      </c>
      <c r="K22" s="4">
        <f t="shared" si="0"/>
        <v>5474</v>
      </c>
    </row>
    <row r="23" spans="1:11">
      <c r="A23" s="2" t="s">
        <v>2605</v>
      </c>
      <c r="B23" s="2" t="s">
        <v>471</v>
      </c>
      <c r="C23" s="2" t="s">
        <v>2643</v>
      </c>
      <c r="D23" s="2" t="s">
        <v>470</v>
      </c>
      <c r="E23" s="2" t="s">
        <v>434</v>
      </c>
      <c r="F23" s="2" t="s">
        <v>119</v>
      </c>
      <c r="G23" s="4">
        <v>1168718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>
      <c r="A24" s="2" t="s">
        <v>2605</v>
      </c>
      <c r="B24" s="2" t="s">
        <v>2658</v>
      </c>
      <c r="C24" s="2" t="s">
        <v>2659</v>
      </c>
      <c r="D24" s="2" t="s">
        <v>723</v>
      </c>
      <c r="E24" s="2" t="s">
        <v>2660</v>
      </c>
      <c r="F24" s="2" t="s">
        <v>119</v>
      </c>
      <c r="G24" s="4">
        <v>1169811</v>
      </c>
      <c r="H24" s="4">
        <v>4998</v>
      </c>
      <c r="I24" s="4">
        <v>431</v>
      </c>
      <c r="J24" s="4">
        <v>0</v>
      </c>
      <c r="K24" s="4">
        <f t="shared" si="0"/>
        <v>5429</v>
      </c>
    </row>
    <row r="25" spans="1:11">
      <c r="A25" s="2" t="s">
        <v>2605</v>
      </c>
      <c r="B25" s="2" t="s">
        <v>2650</v>
      </c>
      <c r="C25" s="2" t="s">
        <v>1175</v>
      </c>
      <c r="D25" s="2" t="s">
        <v>1173</v>
      </c>
      <c r="E25" s="2" t="s">
        <v>2651</v>
      </c>
      <c r="F25" s="2" t="s">
        <v>112</v>
      </c>
      <c r="G25" s="4">
        <v>1169637</v>
      </c>
      <c r="H25" s="4">
        <v>5236</v>
      </c>
      <c r="I25" s="4">
        <v>260</v>
      </c>
      <c r="J25" s="4">
        <v>0</v>
      </c>
      <c r="K25" s="4">
        <f t="shared" si="0"/>
        <v>5496</v>
      </c>
    </row>
    <row r="26" spans="1:11">
      <c r="A26" s="2" t="s">
        <v>2605</v>
      </c>
      <c r="B26" s="2" t="s">
        <v>2292</v>
      </c>
      <c r="C26" s="2" t="s">
        <v>2661</v>
      </c>
      <c r="D26" s="2" t="s">
        <v>434</v>
      </c>
      <c r="E26" s="2" t="s">
        <v>2662</v>
      </c>
      <c r="F26" s="2" t="s">
        <v>119</v>
      </c>
      <c r="G26" s="4">
        <v>1169817</v>
      </c>
      <c r="H26" s="4">
        <v>7378</v>
      </c>
      <c r="I26" s="4">
        <v>1000</v>
      </c>
      <c r="J26" s="4">
        <v>0</v>
      </c>
      <c r="K26" s="4">
        <f t="shared" si="0"/>
        <v>8378</v>
      </c>
    </row>
    <row r="27" spans="1:11">
      <c r="A27" s="2" t="s">
        <v>2605</v>
      </c>
      <c r="B27" s="2" t="s">
        <v>2664</v>
      </c>
      <c r="C27" s="2" t="s">
        <v>2665</v>
      </c>
      <c r="D27" s="2" t="s">
        <v>2663</v>
      </c>
      <c r="E27" s="2" t="s">
        <v>2666</v>
      </c>
      <c r="F27" s="2" t="s">
        <v>109</v>
      </c>
      <c r="G27" s="4">
        <v>1169827</v>
      </c>
      <c r="H27" s="4">
        <v>4065</v>
      </c>
      <c r="I27" s="4">
        <v>0</v>
      </c>
      <c r="J27" s="4">
        <v>0</v>
      </c>
      <c r="K27" s="4">
        <f t="shared" si="0"/>
        <v>4065</v>
      </c>
    </row>
    <row r="28" spans="1:11">
      <c r="A28" s="2" t="s">
        <v>2605</v>
      </c>
      <c r="B28" s="2" t="s">
        <v>2654</v>
      </c>
      <c r="C28" s="2" t="s">
        <v>2655</v>
      </c>
      <c r="D28" s="2" t="s">
        <v>2653</v>
      </c>
      <c r="E28" s="30" t="s">
        <v>52</v>
      </c>
      <c r="F28" s="3" t="s">
        <v>108</v>
      </c>
      <c r="G28" s="4">
        <v>1169723</v>
      </c>
      <c r="H28" s="4">
        <v>3387</v>
      </c>
      <c r="I28" s="4">
        <v>0</v>
      </c>
      <c r="J28" s="4">
        <v>0</v>
      </c>
      <c r="K28" s="4">
        <f t="shared" si="0"/>
        <v>3387</v>
      </c>
    </row>
    <row r="29" spans="1:11">
      <c r="A29" s="2" t="s">
        <v>2605</v>
      </c>
      <c r="B29" s="2" t="s">
        <v>1024</v>
      </c>
      <c r="C29" s="2" t="s">
        <v>2595</v>
      </c>
      <c r="D29" s="2" t="s">
        <v>8</v>
      </c>
      <c r="E29" s="2" t="s">
        <v>1131</v>
      </c>
      <c r="F29" s="2" t="s">
        <v>113</v>
      </c>
      <c r="G29" s="4">
        <v>1168812</v>
      </c>
      <c r="H29" s="4">
        <v>3180</v>
      </c>
      <c r="I29" s="4">
        <v>0</v>
      </c>
      <c r="J29" s="4">
        <v>0</v>
      </c>
      <c r="K29" s="4">
        <f t="shared" si="0"/>
        <v>3180</v>
      </c>
    </row>
    <row r="30" spans="1:11">
      <c r="A30" s="2" t="s">
        <v>2605</v>
      </c>
      <c r="B30" s="2" t="s">
        <v>545</v>
      </c>
      <c r="C30" s="2" t="s">
        <v>2595</v>
      </c>
      <c r="D30" s="2" t="s">
        <v>2652</v>
      </c>
      <c r="E30" s="2" t="s">
        <v>30</v>
      </c>
      <c r="F30" s="2" t="s">
        <v>113</v>
      </c>
      <c r="G30" s="4">
        <v>1169668</v>
      </c>
      <c r="H30" s="4">
        <v>3180</v>
      </c>
      <c r="I30" s="4">
        <v>0</v>
      </c>
      <c r="J30" s="4">
        <v>1560</v>
      </c>
      <c r="K30" s="4">
        <f t="shared" si="0"/>
        <v>4740</v>
      </c>
    </row>
    <row r="31" spans="1:11">
      <c r="A31" s="2" t="s">
        <v>2605</v>
      </c>
      <c r="B31" s="2" t="s">
        <v>2669</v>
      </c>
      <c r="C31" s="2" t="s">
        <v>2670</v>
      </c>
      <c r="D31" s="2" t="s">
        <v>2668</v>
      </c>
      <c r="E31" s="2" t="s">
        <v>2671</v>
      </c>
      <c r="F31" s="2" t="s">
        <v>109</v>
      </c>
      <c r="G31" s="4">
        <v>1169939</v>
      </c>
      <c r="H31" s="4">
        <v>5518</v>
      </c>
      <c r="I31" s="4">
        <v>0</v>
      </c>
      <c r="J31" s="4">
        <v>0</v>
      </c>
      <c r="K31" s="4">
        <f t="shared" si="0"/>
        <v>5518</v>
      </c>
    </row>
    <row r="32" spans="1:11">
      <c r="A32" s="2" t="s">
        <v>2605</v>
      </c>
      <c r="B32" s="2" t="s">
        <v>2656</v>
      </c>
      <c r="C32" s="2" t="s">
        <v>158</v>
      </c>
      <c r="D32" s="2" t="s">
        <v>197</v>
      </c>
      <c r="E32" s="2" t="s">
        <v>2657</v>
      </c>
      <c r="F32" s="2" t="s">
        <v>113</v>
      </c>
      <c r="G32" s="4">
        <v>1169802</v>
      </c>
      <c r="H32" s="4">
        <v>3656</v>
      </c>
      <c r="I32" s="4">
        <v>0</v>
      </c>
      <c r="J32" s="4">
        <v>0</v>
      </c>
      <c r="K32" s="4">
        <f t="shared" si="0"/>
        <v>3656</v>
      </c>
    </row>
    <row r="33" spans="1:11">
      <c r="A33" s="2" t="s">
        <v>2605</v>
      </c>
      <c r="B33" s="2" t="s">
        <v>606</v>
      </c>
      <c r="C33" s="2" t="s">
        <v>158</v>
      </c>
      <c r="D33" s="2" t="s">
        <v>197</v>
      </c>
      <c r="E33" s="2" t="s">
        <v>605</v>
      </c>
      <c r="F33" s="2" t="s">
        <v>113</v>
      </c>
      <c r="G33" s="4">
        <v>1169911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>
      <c r="A34" s="2" t="s">
        <v>2605</v>
      </c>
      <c r="B34" s="2" t="s">
        <v>2673</v>
      </c>
      <c r="C34" s="2" t="s">
        <v>2674</v>
      </c>
      <c r="D34" s="2" t="s">
        <v>2672</v>
      </c>
      <c r="E34" s="2" t="s">
        <v>2675</v>
      </c>
      <c r="F34" s="2" t="s">
        <v>547</v>
      </c>
      <c r="G34" s="4">
        <v>1170006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>
      <c r="A35" s="2" t="s">
        <v>2605</v>
      </c>
      <c r="B35" s="2" t="s">
        <v>2677</v>
      </c>
      <c r="C35" s="2" t="s">
        <v>2678</v>
      </c>
      <c r="D35" s="2" t="s">
        <v>2676</v>
      </c>
      <c r="E35" s="2" t="s">
        <v>2679</v>
      </c>
      <c r="F35" s="3" t="s">
        <v>108</v>
      </c>
      <c r="G35" s="4">
        <v>1170007</v>
      </c>
      <c r="H35" s="4">
        <v>3180</v>
      </c>
      <c r="I35" s="4">
        <v>0</v>
      </c>
      <c r="J35" s="4">
        <v>0</v>
      </c>
      <c r="K35" s="4">
        <f t="shared" si="0"/>
        <v>3180</v>
      </c>
    </row>
    <row r="36" spans="1:11">
      <c r="A36" s="2" t="s">
        <v>2605</v>
      </c>
      <c r="B36" s="2" t="s">
        <v>2683</v>
      </c>
      <c r="C36" s="2" t="s">
        <v>2684</v>
      </c>
      <c r="D36" s="2" t="s">
        <v>2682</v>
      </c>
      <c r="E36" s="2" t="s">
        <v>2685</v>
      </c>
      <c r="F36" s="2" t="s">
        <v>119</v>
      </c>
      <c r="G36" s="4">
        <v>1170025</v>
      </c>
      <c r="H36" s="4">
        <v>3180</v>
      </c>
      <c r="I36" s="4">
        <v>0</v>
      </c>
      <c r="J36" s="4">
        <v>1560</v>
      </c>
      <c r="K36" s="4">
        <f t="shared" si="0"/>
        <v>4740</v>
      </c>
    </row>
    <row r="37" spans="1:11">
      <c r="A37" s="2" t="s">
        <v>2605</v>
      </c>
      <c r="B37" s="2" t="s">
        <v>2288</v>
      </c>
      <c r="C37" s="2" t="s">
        <v>2680</v>
      </c>
      <c r="D37" s="2" t="s">
        <v>434</v>
      </c>
      <c r="E37" s="2" t="s">
        <v>2681</v>
      </c>
      <c r="F37" s="2" t="s">
        <v>119</v>
      </c>
      <c r="G37" s="4">
        <v>1170010</v>
      </c>
      <c r="H37" s="4">
        <v>3180</v>
      </c>
      <c r="I37" s="4">
        <v>0</v>
      </c>
      <c r="J37" s="4">
        <v>2340</v>
      </c>
      <c r="K37" s="4">
        <f t="shared" si="0"/>
        <v>5520</v>
      </c>
    </row>
    <row r="38" spans="1:11">
      <c r="A38" s="2" t="s">
        <v>2605</v>
      </c>
      <c r="B38" s="2" t="s">
        <v>2687</v>
      </c>
      <c r="C38" s="2" t="s">
        <v>2688</v>
      </c>
      <c r="D38" s="2" t="s">
        <v>2686</v>
      </c>
      <c r="E38" s="2" t="s">
        <v>2689</v>
      </c>
      <c r="F38" s="3" t="s">
        <v>108</v>
      </c>
      <c r="G38" s="4">
        <v>1170059</v>
      </c>
      <c r="H38" s="4">
        <v>9000</v>
      </c>
      <c r="I38" s="4">
        <v>0</v>
      </c>
      <c r="J38" s="4">
        <v>0</v>
      </c>
      <c r="K38" s="4">
        <f t="shared" si="0"/>
        <v>9000</v>
      </c>
    </row>
    <row r="39" spans="1:11">
      <c r="A39" s="2" t="s">
        <v>2605</v>
      </c>
      <c r="B39" s="2" t="s">
        <v>257</v>
      </c>
      <c r="C39" s="2" t="s">
        <v>1342</v>
      </c>
      <c r="D39" s="2" t="s">
        <v>259</v>
      </c>
      <c r="E39" s="2" t="s">
        <v>201</v>
      </c>
      <c r="F39" s="2" t="s">
        <v>109</v>
      </c>
      <c r="G39" s="4">
        <v>1170035</v>
      </c>
      <c r="H39" s="4">
        <v>2854</v>
      </c>
      <c r="I39" s="4">
        <v>0</v>
      </c>
      <c r="J39" s="4">
        <v>0</v>
      </c>
      <c r="K39" s="4">
        <f t="shared" si="0"/>
        <v>2854</v>
      </c>
    </row>
    <row r="40" spans="1:11">
      <c r="A40" s="2" t="s">
        <v>2605</v>
      </c>
      <c r="B40" s="2" t="s">
        <v>2537</v>
      </c>
      <c r="C40" s="2" t="s">
        <v>2690</v>
      </c>
      <c r="D40" s="2" t="s">
        <v>1876</v>
      </c>
      <c r="E40" s="2" t="s">
        <v>2558</v>
      </c>
      <c r="F40" s="2" t="s">
        <v>119</v>
      </c>
      <c r="G40" s="4">
        <v>1170103</v>
      </c>
      <c r="H40" s="4">
        <v>5474</v>
      </c>
      <c r="I40" s="4">
        <v>611</v>
      </c>
      <c r="J40" s="4">
        <v>2340</v>
      </c>
      <c r="K40" s="4">
        <f t="shared" si="0"/>
        <v>8425</v>
      </c>
    </row>
    <row r="41" spans="1:11">
      <c r="A41" s="2" t="s">
        <v>2605</v>
      </c>
      <c r="B41" s="2" t="s">
        <v>2696</v>
      </c>
      <c r="C41" s="2" t="s">
        <v>2697</v>
      </c>
      <c r="D41" s="2" t="s">
        <v>217</v>
      </c>
      <c r="E41" s="2" t="s">
        <v>2698</v>
      </c>
      <c r="F41" s="2" t="s">
        <v>109</v>
      </c>
      <c r="G41" s="4">
        <v>1170301</v>
      </c>
      <c r="H41" s="4">
        <v>9442</v>
      </c>
      <c r="I41" s="4">
        <v>900</v>
      </c>
      <c r="J41" s="4">
        <v>0</v>
      </c>
      <c r="K41" s="4">
        <f t="shared" si="0"/>
        <v>10342</v>
      </c>
    </row>
    <row r="42" spans="1:11">
      <c r="A42" s="2" t="s">
        <v>2605</v>
      </c>
      <c r="B42" s="2" t="s">
        <v>1122</v>
      </c>
      <c r="C42" s="2" t="s">
        <v>2692</v>
      </c>
      <c r="D42" s="2" t="s">
        <v>1121</v>
      </c>
      <c r="E42" s="2" t="s">
        <v>2693</v>
      </c>
      <c r="F42" s="2" t="s">
        <v>119</v>
      </c>
      <c r="G42" s="4">
        <v>1170282</v>
      </c>
      <c r="H42" s="4">
        <v>8806</v>
      </c>
      <c r="I42" s="4">
        <v>520</v>
      </c>
      <c r="J42" s="4">
        <v>3120</v>
      </c>
      <c r="K42" s="4">
        <f t="shared" si="0"/>
        <v>12446</v>
      </c>
    </row>
    <row r="43" spans="1:11">
      <c r="A43" s="2" t="s">
        <v>2605</v>
      </c>
      <c r="B43" s="2" t="s">
        <v>2436</v>
      </c>
      <c r="C43" s="2" t="s">
        <v>2699</v>
      </c>
      <c r="D43" s="2" t="s">
        <v>769</v>
      </c>
      <c r="E43" s="2" t="s">
        <v>2700</v>
      </c>
      <c r="F43" s="2" t="s">
        <v>113</v>
      </c>
      <c r="G43" s="4">
        <v>1170303</v>
      </c>
      <c r="H43" s="4">
        <v>9520</v>
      </c>
      <c r="I43" s="4">
        <v>0</v>
      </c>
      <c r="J43" s="4">
        <v>0</v>
      </c>
      <c r="K43" s="4">
        <f t="shared" si="0"/>
        <v>9520</v>
      </c>
    </row>
    <row r="44" spans="1:11">
      <c r="A44" s="2" t="s">
        <v>2605</v>
      </c>
      <c r="B44" s="2" t="s">
        <v>2695</v>
      </c>
      <c r="C44" s="2" t="s">
        <v>475</v>
      </c>
      <c r="D44" s="2" t="s">
        <v>2694</v>
      </c>
      <c r="E44" s="2" t="s">
        <v>52</v>
      </c>
      <c r="F44" s="2" t="s">
        <v>113</v>
      </c>
      <c r="G44" s="4">
        <v>1170293</v>
      </c>
      <c r="H44" s="4">
        <v>12376</v>
      </c>
      <c r="I44" s="4">
        <v>600</v>
      </c>
      <c r="J44" s="4">
        <v>0</v>
      </c>
      <c r="K44" s="4">
        <f t="shared" si="0"/>
        <v>12976</v>
      </c>
    </row>
    <row r="45" spans="1:11">
      <c r="A45" s="2" t="s">
        <v>2605</v>
      </c>
      <c r="B45" s="2" t="s">
        <v>444</v>
      </c>
      <c r="C45" s="2" t="s">
        <v>2648</v>
      </c>
      <c r="D45" s="2" t="s">
        <v>443</v>
      </c>
      <c r="E45" s="2" t="s">
        <v>2649</v>
      </c>
      <c r="F45" s="2" t="s">
        <v>119</v>
      </c>
      <c r="G45" s="4">
        <v>1169327</v>
      </c>
      <c r="H45" s="4">
        <v>3180</v>
      </c>
      <c r="I45" s="4">
        <v>0</v>
      </c>
      <c r="J45" s="4">
        <v>0</v>
      </c>
      <c r="K45" s="4">
        <f t="shared" si="0"/>
        <v>3180</v>
      </c>
    </row>
    <row r="46" spans="1:11">
      <c r="A46" s="2" t="s">
        <v>2605</v>
      </c>
      <c r="B46" s="2" t="s">
        <v>81</v>
      </c>
      <c r="C46" s="2" t="s">
        <v>2332</v>
      </c>
      <c r="D46" s="2" t="s">
        <v>2561</v>
      </c>
      <c r="E46" s="2" t="s">
        <v>30</v>
      </c>
      <c r="F46" s="2" t="s">
        <v>113</v>
      </c>
      <c r="G46" s="4">
        <v>1169849</v>
      </c>
      <c r="H46" s="4">
        <v>3180</v>
      </c>
      <c r="I46" s="4">
        <v>0</v>
      </c>
      <c r="J46" s="4">
        <v>0</v>
      </c>
      <c r="K46" s="4">
        <f t="shared" si="0"/>
        <v>3180</v>
      </c>
    </row>
    <row r="47" spans="1:11">
      <c r="A47" s="2" t="s">
        <v>2605</v>
      </c>
      <c r="B47" s="2" t="s">
        <v>2706</v>
      </c>
      <c r="C47" s="2" t="s">
        <v>2707</v>
      </c>
      <c r="D47" s="2" t="s">
        <v>2705</v>
      </c>
      <c r="E47" s="2" t="s">
        <v>2708</v>
      </c>
      <c r="F47" s="2" t="s">
        <v>119</v>
      </c>
      <c r="G47" s="4">
        <v>1170599</v>
      </c>
      <c r="H47" s="4">
        <v>3180</v>
      </c>
      <c r="I47" s="4">
        <v>0</v>
      </c>
      <c r="J47" s="4">
        <v>0</v>
      </c>
      <c r="K47" s="4">
        <f t="shared" si="0"/>
        <v>3180</v>
      </c>
    </row>
    <row r="48" spans="1:11">
      <c r="A48" s="2" t="s">
        <v>2605</v>
      </c>
      <c r="B48" s="2" t="s">
        <v>2703</v>
      </c>
      <c r="C48" s="2" t="s">
        <v>2704</v>
      </c>
      <c r="D48" s="2" t="s">
        <v>197</v>
      </c>
      <c r="E48" s="2" t="s">
        <v>2488</v>
      </c>
      <c r="F48" s="2" t="s">
        <v>112</v>
      </c>
      <c r="G48" s="4">
        <v>1170591</v>
      </c>
      <c r="H48" s="4">
        <v>11424</v>
      </c>
      <c r="I48" s="4">
        <v>1211</v>
      </c>
      <c r="J48" s="4">
        <v>0</v>
      </c>
      <c r="K48" s="4">
        <f t="shared" si="0"/>
        <v>12635</v>
      </c>
    </row>
    <row r="49" spans="1:11">
      <c r="A49" s="2" t="s">
        <v>2605</v>
      </c>
      <c r="B49" s="2" t="s">
        <v>2383</v>
      </c>
      <c r="C49" s="2" t="s">
        <v>2369</v>
      </c>
      <c r="D49" s="2" t="s">
        <v>434</v>
      </c>
      <c r="E49" s="2" t="s">
        <v>2701</v>
      </c>
      <c r="F49" s="2" t="s">
        <v>119</v>
      </c>
      <c r="G49" s="4">
        <v>1170400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>
      <c r="A50" s="2" t="s">
        <v>2605</v>
      </c>
      <c r="B50" s="2" t="s">
        <v>2710</v>
      </c>
      <c r="C50" s="2" t="s">
        <v>2711</v>
      </c>
      <c r="D50" s="2" t="s">
        <v>2709</v>
      </c>
      <c r="E50" s="2" t="s">
        <v>2712</v>
      </c>
      <c r="F50" s="3" t="s">
        <v>108</v>
      </c>
      <c r="G50" s="4">
        <v>1170627</v>
      </c>
      <c r="H50" s="4">
        <v>9000</v>
      </c>
      <c r="I50" s="4">
        <v>0</v>
      </c>
      <c r="J50" s="4">
        <v>0</v>
      </c>
      <c r="K50" s="4">
        <f t="shared" si="0"/>
        <v>9000</v>
      </c>
    </row>
    <row r="51" spans="1:11">
      <c r="A51" s="2" t="s">
        <v>2605</v>
      </c>
      <c r="B51" s="2" t="s">
        <v>1209</v>
      </c>
      <c r="C51" s="2" t="s">
        <v>2702</v>
      </c>
      <c r="D51" s="2" t="s">
        <v>214</v>
      </c>
      <c r="E51" s="2" t="s">
        <v>1008</v>
      </c>
      <c r="F51" s="2" t="s">
        <v>119</v>
      </c>
      <c r="G51" s="4">
        <v>1170402</v>
      </c>
      <c r="H51" s="4">
        <v>3180</v>
      </c>
      <c r="I51" s="4">
        <v>0</v>
      </c>
      <c r="J51" s="4">
        <v>1560</v>
      </c>
      <c r="K51" s="4">
        <f t="shared" si="0"/>
        <v>4740</v>
      </c>
    </row>
    <row r="52" spans="1:11">
      <c r="A52" s="2" t="s">
        <v>2605</v>
      </c>
      <c r="B52" s="2" t="s">
        <v>2721</v>
      </c>
      <c r="C52" s="2" t="s">
        <v>2722</v>
      </c>
      <c r="D52" s="2" t="s">
        <v>818</v>
      </c>
      <c r="E52" s="2" t="s">
        <v>2723</v>
      </c>
      <c r="F52" s="2" t="s">
        <v>117</v>
      </c>
      <c r="G52" s="4">
        <v>1170841</v>
      </c>
      <c r="H52" s="4">
        <v>2044</v>
      </c>
      <c r="I52" s="4">
        <v>0</v>
      </c>
      <c r="J52" s="4">
        <v>0</v>
      </c>
      <c r="K52" s="4">
        <f t="shared" si="0"/>
        <v>2044</v>
      </c>
    </row>
    <row r="53" spans="1:11">
      <c r="A53" s="2" t="s">
        <v>2605</v>
      </c>
      <c r="B53" s="2" t="s">
        <v>2727</v>
      </c>
      <c r="C53" s="2" t="s">
        <v>1225</v>
      </c>
      <c r="D53" s="2" t="s">
        <v>2726</v>
      </c>
      <c r="E53" s="2" t="s">
        <v>2729</v>
      </c>
      <c r="F53" s="2" t="s">
        <v>2728</v>
      </c>
      <c r="G53" s="4">
        <v>1170875</v>
      </c>
      <c r="H53" s="4">
        <v>3960</v>
      </c>
      <c r="I53" s="4">
        <v>0</v>
      </c>
      <c r="J53" s="4">
        <v>1560</v>
      </c>
      <c r="K53" s="4">
        <f t="shared" si="0"/>
        <v>5520</v>
      </c>
    </row>
    <row r="54" spans="1:11">
      <c r="A54" s="2" t="s">
        <v>2605</v>
      </c>
      <c r="B54" s="2" t="s">
        <v>2304</v>
      </c>
      <c r="C54" s="2" t="s">
        <v>2717</v>
      </c>
      <c r="D54" s="2" t="s">
        <v>2716</v>
      </c>
      <c r="E54" s="2" t="s">
        <v>2306</v>
      </c>
      <c r="F54" s="2" t="s">
        <v>116</v>
      </c>
      <c r="G54" s="4">
        <v>1170825</v>
      </c>
      <c r="H54" s="4">
        <v>14518</v>
      </c>
      <c r="I54" s="4">
        <v>1000</v>
      </c>
      <c r="J54" s="4">
        <v>0</v>
      </c>
      <c r="K54" s="4">
        <f t="shared" si="0"/>
        <v>15518</v>
      </c>
    </row>
    <row r="55" spans="1:11">
      <c r="A55" s="2" t="s">
        <v>2605</v>
      </c>
      <c r="B55" s="2" t="s">
        <v>2718</v>
      </c>
      <c r="C55" s="2" t="s">
        <v>2719</v>
      </c>
      <c r="D55" s="2" t="s">
        <v>1371</v>
      </c>
      <c r="E55" s="2" t="s">
        <v>2720</v>
      </c>
      <c r="F55" s="2" t="s">
        <v>113</v>
      </c>
      <c r="G55" s="4">
        <v>1170839</v>
      </c>
      <c r="H55" s="4">
        <v>4770</v>
      </c>
      <c r="I55" s="4">
        <v>0</v>
      </c>
      <c r="J55" s="4">
        <v>0</v>
      </c>
      <c r="K55" s="4">
        <f t="shared" si="0"/>
        <v>4770</v>
      </c>
    </row>
    <row r="56" spans="1:11">
      <c r="A56" s="2" t="s">
        <v>2605</v>
      </c>
      <c r="B56" s="2" t="s">
        <v>2714</v>
      </c>
      <c r="C56" s="2" t="s">
        <v>2715</v>
      </c>
      <c r="D56" s="2" t="s">
        <v>2713</v>
      </c>
      <c r="E56" s="2" t="s">
        <v>214</v>
      </c>
      <c r="F56" s="2" t="s">
        <v>119</v>
      </c>
      <c r="G56" s="4">
        <v>1170686</v>
      </c>
      <c r="H56" s="4">
        <v>3180</v>
      </c>
      <c r="I56" s="4">
        <v>0</v>
      </c>
      <c r="J56" s="4">
        <v>1560</v>
      </c>
      <c r="K56" s="4">
        <f t="shared" si="0"/>
        <v>4740</v>
      </c>
    </row>
    <row r="57" spans="1:11">
      <c r="A57" s="2" t="s">
        <v>2605</v>
      </c>
      <c r="B57" s="2" t="s">
        <v>2725</v>
      </c>
      <c r="C57" s="2" t="s">
        <v>155</v>
      </c>
      <c r="D57" s="2" t="s">
        <v>2724</v>
      </c>
      <c r="E57" s="2" t="s">
        <v>218</v>
      </c>
      <c r="F57" s="2" t="s">
        <v>119</v>
      </c>
      <c r="G57" s="4">
        <v>1170846</v>
      </c>
      <c r="H57" s="4">
        <v>3180</v>
      </c>
      <c r="I57" s="4">
        <v>0</v>
      </c>
      <c r="J57" s="4">
        <v>1560</v>
      </c>
      <c r="K57" s="4">
        <f t="shared" si="0"/>
        <v>4740</v>
      </c>
    </row>
    <row r="58" spans="1:11">
      <c r="A58" s="2" t="s">
        <v>2605</v>
      </c>
      <c r="B58" s="2" t="s">
        <v>2739</v>
      </c>
      <c r="C58" s="2" t="s">
        <v>2740</v>
      </c>
      <c r="D58" s="2" t="s">
        <v>2705</v>
      </c>
      <c r="E58" s="2" t="s">
        <v>2741</v>
      </c>
      <c r="F58" s="2" t="s">
        <v>119</v>
      </c>
      <c r="G58" s="4">
        <v>1171184</v>
      </c>
      <c r="H58" s="4">
        <v>8330</v>
      </c>
      <c r="I58" s="4">
        <v>1000</v>
      </c>
      <c r="J58" s="4">
        <v>1560</v>
      </c>
      <c r="K58" s="4">
        <f t="shared" si="0"/>
        <v>10890</v>
      </c>
    </row>
    <row r="59" spans="1:11">
      <c r="A59" s="2" t="s">
        <v>2605</v>
      </c>
      <c r="B59" s="2" t="s">
        <v>1259</v>
      </c>
      <c r="C59" s="2" t="s">
        <v>2691</v>
      </c>
      <c r="D59" s="2" t="s">
        <v>1257</v>
      </c>
      <c r="E59" s="2" t="s">
        <v>1265</v>
      </c>
      <c r="F59" s="2" t="s">
        <v>236</v>
      </c>
      <c r="G59" s="4">
        <v>1170156</v>
      </c>
      <c r="H59" s="4">
        <v>6188</v>
      </c>
      <c r="I59" s="4">
        <v>800</v>
      </c>
      <c r="J59" s="4">
        <v>0</v>
      </c>
      <c r="K59" s="4">
        <f t="shared" si="0"/>
        <v>6988</v>
      </c>
    </row>
    <row r="60" spans="1:11">
      <c r="A60" s="2" t="s">
        <v>2605</v>
      </c>
      <c r="B60" s="2" t="s">
        <v>2742</v>
      </c>
      <c r="C60" s="2" t="s">
        <v>2743</v>
      </c>
      <c r="D60" s="2" t="s">
        <v>214</v>
      </c>
      <c r="E60" s="2" t="s">
        <v>2744</v>
      </c>
      <c r="F60" s="2" t="s">
        <v>119</v>
      </c>
      <c r="G60" s="4">
        <v>1171210</v>
      </c>
      <c r="H60" s="4">
        <v>7378</v>
      </c>
      <c r="I60" s="4">
        <v>731</v>
      </c>
      <c r="J60" s="4">
        <v>0</v>
      </c>
      <c r="K60" s="4">
        <f t="shared" si="0"/>
        <v>8109</v>
      </c>
    </row>
    <row r="61" spans="1:11">
      <c r="A61" s="2" t="s">
        <v>2605</v>
      </c>
      <c r="B61" s="2" t="s">
        <v>2736</v>
      </c>
      <c r="C61" s="2" t="s">
        <v>2737</v>
      </c>
      <c r="D61" s="2" t="s">
        <v>2735</v>
      </c>
      <c r="E61" s="2" t="s">
        <v>2738</v>
      </c>
      <c r="F61" s="2" t="s">
        <v>113</v>
      </c>
      <c r="G61" s="4">
        <v>1171171</v>
      </c>
      <c r="H61" s="4">
        <v>6902</v>
      </c>
      <c r="I61" s="4">
        <v>300</v>
      </c>
      <c r="J61" s="4">
        <v>0</v>
      </c>
      <c r="K61" s="4">
        <f t="shared" si="0"/>
        <v>7202</v>
      </c>
    </row>
    <row r="62" spans="1:11">
      <c r="A62" s="2" t="s">
        <v>2605</v>
      </c>
      <c r="B62" s="2" t="s">
        <v>1178</v>
      </c>
      <c r="C62" s="2" t="s">
        <v>2667</v>
      </c>
      <c r="D62" s="2" t="s">
        <v>1177</v>
      </c>
      <c r="E62" s="2" t="s">
        <v>1180</v>
      </c>
      <c r="F62" s="2" t="s">
        <v>119</v>
      </c>
      <c r="G62" s="4">
        <v>1169830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>
      <c r="A63" s="2" t="s">
        <v>2605</v>
      </c>
      <c r="B63" s="2" t="s">
        <v>528</v>
      </c>
      <c r="C63" s="2" t="s">
        <v>2731</v>
      </c>
      <c r="D63" s="2" t="s">
        <v>391</v>
      </c>
      <c r="E63" s="2" t="s">
        <v>2732</v>
      </c>
      <c r="F63" s="2" t="s">
        <v>115</v>
      </c>
      <c r="G63" s="4">
        <v>1171150</v>
      </c>
      <c r="H63" s="4">
        <v>4680</v>
      </c>
      <c r="I63" s="4">
        <v>260</v>
      </c>
      <c r="J63" s="4">
        <v>1560</v>
      </c>
      <c r="K63" s="4">
        <f t="shared" si="0"/>
        <v>6500</v>
      </c>
    </row>
    <row r="64" spans="1:11">
      <c r="A64" s="2" t="s">
        <v>2605</v>
      </c>
      <c r="B64" s="2" t="s">
        <v>2733</v>
      </c>
      <c r="C64" s="2" t="s">
        <v>2421</v>
      </c>
      <c r="D64" s="2" t="s">
        <v>391</v>
      </c>
      <c r="E64" s="2" t="s">
        <v>2734</v>
      </c>
      <c r="F64" s="2" t="s">
        <v>115</v>
      </c>
      <c r="G64" s="4">
        <v>1171165</v>
      </c>
      <c r="H64" s="4">
        <v>4680</v>
      </c>
      <c r="I64" s="4">
        <v>0</v>
      </c>
      <c r="J64" s="4">
        <v>1560</v>
      </c>
      <c r="K64" s="4">
        <f t="shared" si="0"/>
        <v>6240</v>
      </c>
    </row>
    <row r="65" spans="1:11">
      <c r="A65" s="2" t="s">
        <v>2605</v>
      </c>
      <c r="B65" s="2" t="s">
        <v>1209</v>
      </c>
      <c r="C65" s="2" t="s">
        <v>2730</v>
      </c>
      <c r="D65" s="2" t="s">
        <v>210</v>
      </c>
      <c r="E65" s="2" t="s">
        <v>1008</v>
      </c>
      <c r="F65" s="2" t="s">
        <v>119</v>
      </c>
      <c r="G65" s="4">
        <v>1170987</v>
      </c>
      <c r="H65" s="4">
        <v>3418</v>
      </c>
      <c r="I65" s="4">
        <v>0</v>
      </c>
      <c r="J65" s="4">
        <v>1560</v>
      </c>
      <c r="K65" s="4">
        <f t="shared" si="0"/>
        <v>4978</v>
      </c>
    </row>
    <row r="66" spans="1:11">
      <c r="A66" s="2" t="s">
        <v>2605</v>
      </c>
      <c r="B66" s="2" t="s">
        <v>2746</v>
      </c>
      <c r="C66" s="2" t="s">
        <v>2747</v>
      </c>
      <c r="D66" s="2" t="s">
        <v>2745</v>
      </c>
      <c r="E66" s="2" t="s">
        <v>2748</v>
      </c>
      <c r="F66" s="2" t="s">
        <v>109</v>
      </c>
      <c r="G66" s="4">
        <v>1171538</v>
      </c>
      <c r="H66" s="4">
        <v>3338</v>
      </c>
      <c r="I66" s="4">
        <v>0</v>
      </c>
      <c r="J66" s="4">
        <v>0</v>
      </c>
      <c r="K66" s="4">
        <f t="shared" si="0"/>
        <v>3338</v>
      </c>
    </row>
    <row r="67" spans="1:11">
      <c r="A67" s="2" t="s">
        <v>2605</v>
      </c>
      <c r="B67" s="2" t="s">
        <v>1128</v>
      </c>
      <c r="C67" s="2" t="s">
        <v>1255</v>
      </c>
      <c r="D67" s="2" t="s">
        <v>1127</v>
      </c>
      <c r="E67" s="2" t="s">
        <v>1130</v>
      </c>
      <c r="F67" s="2" t="s">
        <v>119</v>
      </c>
      <c r="G67" s="4">
        <v>1170997</v>
      </c>
      <c r="H67" s="4">
        <v>3960</v>
      </c>
      <c r="I67" s="4">
        <v>0</v>
      </c>
      <c r="J67" s="4">
        <v>2340</v>
      </c>
      <c r="K67" s="4">
        <f t="shared" si="0"/>
        <v>6300</v>
      </c>
    </row>
    <row r="68" spans="1:11" ht="57.75" customHeight="1">
      <c r="G68" s="5" t="s">
        <v>3467</v>
      </c>
      <c r="H68" s="5">
        <f>SUM(H3:H67)</f>
        <v>348890</v>
      </c>
      <c r="I68" s="5">
        <f>SUM(I3:I67)</f>
        <v>13275</v>
      </c>
      <c r="J68" s="5">
        <f>SUM(J3:J67)</f>
        <v>31980</v>
      </c>
      <c r="K68" s="5">
        <f>SUM(K3:K67)</f>
        <v>394145</v>
      </c>
    </row>
    <row r="69" spans="1:11">
      <c r="H69" t="str">
        <f>H2</f>
        <v>Reloj</v>
      </c>
      <c r="I69" t="str">
        <f t="shared" ref="I69:K69" si="1">I2</f>
        <v>Peaje</v>
      </c>
      <c r="J69" t="str">
        <f t="shared" si="1"/>
        <v>Equipaje</v>
      </c>
      <c r="K69" t="str">
        <f t="shared" si="1"/>
        <v>Monto Total</v>
      </c>
    </row>
    <row r="71" spans="1:11">
      <c r="E71" s="34" t="str">
        <f>A1</f>
        <v>MOVIL 3122 KACZMARCZYK GABRIEL</v>
      </c>
      <c r="F71" s="34"/>
    </row>
    <row r="72" spans="1:11">
      <c r="E72" s="6" t="s">
        <v>3468</v>
      </c>
      <c r="F72" s="7">
        <f>H68+J68</f>
        <v>380870</v>
      </c>
    </row>
    <row r="73" spans="1:11">
      <c r="E73" s="8" t="s">
        <v>3469</v>
      </c>
      <c r="F73" s="7">
        <f>F72*0.25</f>
        <v>95217.5</v>
      </c>
    </row>
    <row r="74" spans="1:11">
      <c r="E74" s="8" t="s">
        <v>3470</v>
      </c>
      <c r="F74" s="7">
        <f>I68</f>
        <v>13275</v>
      </c>
    </row>
    <row r="75" spans="1:11">
      <c r="E75" s="8" t="s">
        <v>3471</v>
      </c>
      <c r="F75" s="7">
        <f>K28+K35+K38+K50</f>
        <v>24567</v>
      </c>
    </row>
  </sheetData>
  <mergeCells count="2">
    <mergeCell ref="A1:C1"/>
    <mergeCell ref="E71:F7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6"/>
  <sheetViews>
    <sheetView topLeftCell="A42" workbookViewId="0">
      <selection activeCell="F65" sqref="F65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" customWidth="1"/>
    <col min="9" max="9" width="9.42578125" customWidth="1"/>
    <col min="11" max="11" width="11.28515625" customWidth="1"/>
  </cols>
  <sheetData>
    <row r="1" spans="1:11" ht="45.75" customHeight="1">
      <c r="A1" s="33" t="s">
        <v>3503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2749</v>
      </c>
      <c r="B3" s="2" t="s">
        <v>2751</v>
      </c>
      <c r="C3" s="2" t="s">
        <v>2524</v>
      </c>
      <c r="D3" s="2" t="s">
        <v>391</v>
      </c>
      <c r="E3" s="2" t="s">
        <v>2752</v>
      </c>
      <c r="F3" s="2" t="s">
        <v>119</v>
      </c>
      <c r="G3" s="4">
        <v>1167878</v>
      </c>
      <c r="H3" s="4">
        <v>3840</v>
      </c>
      <c r="I3" s="4">
        <v>0</v>
      </c>
      <c r="J3" s="4">
        <v>3900</v>
      </c>
      <c r="K3" s="4">
        <f>H3+I3+J3</f>
        <v>7740</v>
      </c>
    </row>
    <row r="4" spans="1:11">
      <c r="A4" s="2" t="s">
        <v>2749</v>
      </c>
      <c r="B4" s="2" t="s">
        <v>2754</v>
      </c>
      <c r="C4" s="2" t="s">
        <v>1760</v>
      </c>
      <c r="D4" s="2" t="s">
        <v>2753</v>
      </c>
      <c r="E4" s="2" t="s">
        <v>221</v>
      </c>
      <c r="F4" s="2" t="s">
        <v>119</v>
      </c>
      <c r="G4" s="4">
        <v>1167890</v>
      </c>
      <c r="H4" s="4">
        <v>5712</v>
      </c>
      <c r="I4" s="4">
        <v>300</v>
      </c>
      <c r="J4" s="4">
        <v>1560</v>
      </c>
      <c r="K4" s="4">
        <f t="shared" ref="K4:K58" si="0">H4+I4+J4</f>
        <v>7572</v>
      </c>
    </row>
    <row r="5" spans="1:11">
      <c r="A5" s="2" t="s">
        <v>2749</v>
      </c>
      <c r="B5" s="2" t="s">
        <v>2041</v>
      </c>
      <c r="C5" s="2" t="s">
        <v>976</v>
      </c>
      <c r="D5" s="2" t="s">
        <v>2042</v>
      </c>
      <c r="E5" s="2" t="s">
        <v>12</v>
      </c>
      <c r="F5" s="2" t="s">
        <v>114</v>
      </c>
      <c r="G5" s="4">
        <v>1167983</v>
      </c>
      <c r="H5" s="4">
        <v>4920</v>
      </c>
      <c r="I5" s="4">
        <v>0</v>
      </c>
      <c r="J5" s="4">
        <v>0</v>
      </c>
      <c r="K5" s="4">
        <f t="shared" si="0"/>
        <v>4920</v>
      </c>
    </row>
    <row r="6" spans="1:11">
      <c r="A6" s="2" t="s">
        <v>2749</v>
      </c>
      <c r="B6" s="2" t="s">
        <v>1384</v>
      </c>
      <c r="C6" s="2" t="s">
        <v>2043</v>
      </c>
      <c r="D6" s="2" t="s">
        <v>1383</v>
      </c>
      <c r="E6" s="2" t="s">
        <v>2750</v>
      </c>
      <c r="F6" s="2" t="s">
        <v>111</v>
      </c>
      <c r="G6" s="4">
        <v>1167789</v>
      </c>
      <c r="H6" s="4">
        <v>19754</v>
      </c>
      <c r="I6" s="4">
        <v>760</v>
      </c>
      <c r="J6" s="4">
        <v>10920</v>
      </c>
      <c r="K6" s="4">
        <f t="shared" si="0"/>
        <v>31434</v>
      </c>
    </row>
    <row r="7" spans="1:11">
      <c r="A7" s="2" t="s">
        <v>2749</v>
      </c>
      <c r="B7" s="2" t="s">
        <v>2535</v>
      </c>
      <c r="C7" s="2" t="s">
        <v>2762</v>
      </c>
      <c r="D7" s="2" t="s">
        <v>1811</v>
      </c>
      <c r="E7" s="2" t="s">
        <v>2763</v>
      </c>
      <c r="F7" s="2" t="s">
        <v>109</v>
      </c>
      <c r="G7" s="4">
        <v>1168214</v>
      </c>
      <c r="H7" s="4">
        <v>560</v>
      </c>
      <c r="I7" s="4">
        <v>0</v>
      </c>
      <c r="J7" s="4">
        <v>0</v>
      </c>
      <c r="K7" s="4">
        <f t="shared" si="0"/>
        <v>560</v>
      </c>
    </row>
    <row r="8" spans="1:11">
      <c r="A8" s="2" t="s">
        <v>2749</v>
      </c>
      <c r="B8" s="2" t="s">
        <v>2756</v>
      </c>
      <c r="C8" s="2" t="s">
        <v>2757</v>
      </c>
      <c r="D8" s="2" t="s">
        <v>2755</v>
      </c>
      <c r="E8" s="2" t="s">
        <v>703</v>
      </c>
      <c r="F8" s="2" t="s">
        <v>112</v>
      </c>
      <c r="G8" s="4">
        <v>1168081</v>
      </c>
      <c r="H8" s="4">
        <v>7140</v>
      </c>
      <c r="I8" s="4">
        <v>0</v>
      </c>
      <c r="J8" s="4">
        <v>0</v>
      </c>
      <c r="K8" s="4">
        <f t="shared" si="0"/>
        <v>7140</v>
      </c>
    </row>
    <row r="9" spans="1:11">
      <c r="A9" s="2" t="s">
        <v>2749</v>
      </c>
      <c r="B9" s="2" t="s">
        <v>2268</v>
      </c>
      <c r="C9" s="2" t="s">
        <v>705</v>
      </c>
      <c r="D9" s="2" t="s">
        <v>1635</v>
      </c>
      <c r="E9" s="2" t="s">
        <v>2267</v>
      </c>
      <c r="F9" s="2" t="s">
        <v>112</v>
      </c>
      <c r="G9" s="4">
        <v>1168315</v>
      </c>
      <c r="H9" s="4">
        <v>11186</v>
      </c>
      <c r="I9" s="4">
        <v>300</v>
      </c>
      <c r="J9" s="4">
        <v>2340</v>
      </c>
      <c r="K9" s="4">
        <f t="shared" si="0"/>
        <v>13826</v>
      </c>
    </row>
    <row r="10" spans="1:11">
      <c r="A10" s="2" t="s">
        <v>2749</v>
      </c>
      <c r="B10" s="2" t="s">
        <v>2760</v>
      </c>
      <c r="C10" s="2" t="s">
        <v>2761</v>
      </c>
      <c r="D10" s="2" t="s">
        <v>2759</v>
      </c>
      <c r="E10" s="2" t="s">
        <v>8</v>
      </c>
      <c r="F10" s="2" t="s">
        <v>113</v>
      </c>
      <c r="G10" s="4">
        <v>1168197</v>
      </c>
      <c r="H10" s="4">
        <v>5950</v>
      </c>
      <c r="I10" s="4">
        <v>0</v>
      </c>
      <c r="J10" s="4">
        <v>2340</v>
      </c>
      <c r="K10" s="4">
        <f t="shared" si="0"/>
        <v>8290</v>
      </c>
    </row>
    <row r="11" spans="1:11">
      <c r="A11" s="2" t="s">
        <v>2749</v>
      </c>
      <c r="B11" s="2" t="s">
        <v>2766</v>
      </c>
      <c r="C11" s="2" t="s">
        <v>137</v>
      </c>
      <c r="D11" s="2" t="s">
        <v>2765</v>
      </c>
      <c r="E11" s="2" t="s">
        <v>52</v>
      </c>
      <c r="F11" s="2" t="s">
        <v>115</v>
      </c>
      <c r="G11" s="4">
        <v>1168618</v>
      </c>
      <c r="H11" s="4">
        <v>3180</v>
      </c>
      <c r="I11" s="4">
        <v>0</v>
      </c>
      <c r="J11" s="4">
        <v>0</v>
      </c>
      <c r="K11" s="4">
        <f t="shared" si="0"/>
        <v>3180</v>
      </c>
    </row>
    <row r="12" spans="1:11">
      <c r="A12" s="2" t="s">
        <v>2749</v>
      </c>
      <c r="B12" s="2" t="s">
        <v>2159</v>
      </c>
      <c r="C12" s="2" t="s">
        <v>2764</v>
      </c>
      <c r="D12" s="2" t="s">
        <v>2272</v>
      </c>
      <c r="E12" s="2" t="s">
        <v>8</v>
      </c>
      <c r="F12" s="2" t="s">
        <v>113</v>
      </c>
      <c r="G12" s="4">
        <v>1168391</v>
      </c>
      <c r="H12" s="4">
        <v>11424</v>
      </c>
      <c r="I12" s="4">
        <v>760</v>
      </c>
      <c r="J12" s="4">
        <v>0</v>
      </c>
      <c r="K12" s="4">
        <f t="shared" si="0"/>
        <v>12184</v>
      </c>
    </row>
    <row r="13" spans="1:11">
      <c r="A13" s="2" t="s">
        <v>2749</v>
      </c>
      <c r="B13" s="2" t="s">
        <v>983</v>
      </c>
      <c r="C13" s="2" t="s">
        <v>133</v>
      </c>
      <c r="D13" s="2" t="s">
        <v>8</v>
      </c>
      <c r="E13" s="2" t="s">
        <v>2758</v>
      </c>
      <c r="F13" s="2" t="s">
        <v>113</v>
      </c>
      <c r="G13" s="4">
        <v>1168172</v>
      </c>
      <c r="H13" s="4">
        <v>5236</v>
      </c>
      <c r="I13" s="4">
        <v>431</v>
      </c>
      <c r="J13" s="4">
        <v>1560</v>
      </c>
      <c r="K13" s="4">
        <f t="shared" si="0"/>
        <v>7227</v>
      </c>
    </row>
    <row r="14" spans="1:11">
      <c r="A14" s="2" t="s">
        <v>2749</v>
      </c>
      <c r="B14" s="2" t="s">
        <v>1642</v>
      </c>
      <c r="C14" s="2" t="s">
        <v>247</v>
      </c>
      <c r="D14" s="2" t="s">
        <v>8</v>
      </c>
      <c r="E14" s="2" t="s">
        <v>1641</v>
      </c>
      <c r="F14" s="2" t="s">
        <v>113</v>
      </c>
      <c r="G14" s="4">
        <v>1168382</v>
      </c>
      <c r="H14" s="4">
        <v>8806</v>
      </c>
      <c r="I14" s="4">
        <v>731</v>
      </c>
      <c r="J14" s="4">
        <v>0</v>
      </c>
      <c r="K14" s="4">
        <f t="shared" si="0"/>
        <v>9537</v>
      </c>
    </row>
    <row r="15" spans="1:11">
      <c r="A15" s="2" t="s">
        <v>2749</v>
      </c>
      <c r="B15" s="2" t="s">
        <v>2774</v>
      </c>
      <c r="C15" s="2" t="s">
        <v>2775</v>
      </c>
      <c r="D15" s="2" t="s">
        <v>2773</v>
      </c>
      <c r="E15" s="2" t="s">
        <v>434</v>
      </c>
      <c r="F15" s="2" t="s">
        <v>119</v>
      </c>
      <c r="G15" s="4">
        <v>1169211</v>
      </c>
      <c r="H15" s="4">
        <v>6188</v>
      </c>
      <c r="I15" s="4">
        <v>300</v>
      </c>
      <c r="J15" s="4">
        <v>2340</v>
      </c>
      <c r="K15" s="4">
        <f t="shared" si="0"/>
        <v>8828</v>
      </c>
    </row>
    <row r="16" spans="1:11">
      <c r="A16" s="2" t="s">
        <v>2749</v>
      </c>
      <c r="B16" s="2" t="s">
        <v>2776</v>
      </c>
      <c r="C16" s="2" t="s">
        <v>1320</v>
      </c>
      <c r="D16" s="2" t="s">
        <v>2303</v>
      </c>
      <c r="E16" s="2" t="s">
        <v>2777</v>
      </c>
      <c r="F16" s="2" t="s">
        <v>116</v>
      </c>
      <c r="G16" s="4">
        <v>1169316</v>
      </c>
      <c r="H16" s="4">
        <v>16350</v>
      </c>
      <c r="I16" s="4">
        <v>1060</v>
      </c>
      <c r="J16" s="4">
        <v>1560</v>
      </c>
      <c r="K16" s="4">
        <f t="shared" si="0"/>
        <v>18970</v>
      </c>
    </row>
    <row r="17" spans="1:11">
      <c r="A17" s="2" t="s">
        <v>2749</v>
      </c>
      <c r="B17" s="2" t="s">
        <v>2768</v>
      </c>
      <c r="C17" s="2" t="s">
        <v>146</v>
      </c>
      <c r="D17" s="2" t="s">
        <v>2767</v>
      </c>
      <c r="E17" s="2" t="s">
        <v>52</v>
      </c>
      <c r="F17" s="2" t="s">
        <v>115</v>
      </c>
      <c r="G17" s="4">
        <v>1169137</v>
      </c>
      <c r="H17" s="4">
        <v>3840</v>
      </c>
      <c r="I17" s="4">
        <v>0</v>
      </c>
      <c r="J17" s="4">
        <v>0</v>
      </c>
      <c r="K17" s="4">
        <f t="shared" si="0"/>
        <v>3840</v>
      </c>
    </row>
    <row r="18" spans="1:11">
      <c r="A18" s="2" t="s">
        <v>2749</v>
      </c>
      <c r="B18" s="2" t="s">
        <v>2770</v>
      </c>
      <c r="C18" s="2" t="s">
        <v>2771</v>
      </c>
      <c r="D18" s="2" t="s">
        <v>2769</v>
      </c>
      <c r="E18" s="2" t="s">
        <v>2772</v>
      </c>
      <c r="F18" s="2" t="s">
        <v>115</v>
      </c>
      <c r="G18" s="4">
        <v>1169154</v>
      </c>
      <c r="H18" s="4">
        <v>4760</v>
      </c>
      <c r="I18" s="4">
        <v>0</v>
      </c>
      <c r="J18" s="4">
        <v>0</v>
      </c>
      <c r="K18" s="4">
        <f t="shared" si="0"/>
        <v>4760</v>
      </c>
    </row>
    <row r="19" spans="1:11">
      <c r="A19" s="2" t="s">
        <v>2749</v>
      </c>
      <c r="B19" s="2" t="s">
        <v>2779</v>
      </c>
      <c r="C19" s="2" t="s">
        <v>2780</v>
      </c>
      <c r="D19" s="2" t="s">
        <v>2778</v>
      </c>
      <c r="E19" s="2" t="s">
        <v>266</v>
      </c>
      <c r="F19" s="2" t="s">
        <v>109</v>
      </c>
      <c r="G19" s="4">
        <v>1169479</v>
      </c>
      <c r="H19" s="4">
        <v>11864</v>
      </c>
      <c r="I19" s="4">
        <v>550</v>
      </c>
      <c r="J19" s="4">
        <v>0</v>
      </c>
      <c r="K19" s="4">
        <f t="shared" si="0"/>
        <v>12414</v>
      </c>
    </row>
    <row r="20" spans="1:11">
      <c r="A20" s="2" t="s">
        <v>2749</v>
      </c>
      <c r="B20" s="2" t="s">
        <v>2779</v>
      </c>
      <c r="C20" s="2" t="s">
        <v>2781</v>
      </c>
      <c r="D20" s="2" t="s">
        <v>266</v>
      </c>
      <c r="E20" s="2" t="s">
        <v>2778</v>
      </c>
      <c r="F20" s="2" t="s">
        <v>109</v>
      </c>
      <c r="G20" s="4">
        <v>1169480</v>
      </c>
      <c r="H20" s="4">
        <v>11864</v>
      </c>
      <c r="I20" s="4">
        <v>550</v>
      </c>
      <c r="J20" s="4">
        <v>1560</v>
      </c>
      <c r="K20" s="4">
        <f t="shared" si="0"/>
        <v>13974</v>
      </c>
    </row>
    <row r="21" spans="1:11">
      <c r="A21" s="2" t="s">
        <v>2749</v>
      </c>
      <c r="B21" s="2" t="s">
        <v>2790</v>
      </c>
      <c r="C21" s="2" t="s">
        <v>2791</v>
      </c>
      <c r="D21" s="2" t="s">
        <v>2789</v>
      </c>
      <c r="E21" s="2" t="s">
        <v>2792</v>
      </c>
      <c r="F21" s="2" t="s">
        <v>320</v>
      </c>
      <c r="G21" s="4">
        <v>1169642</v>
      </c>
      <c r="H21" s="4">
        <v>3780</v>
      </c>
      <c r="I21" s="4">
        <v>0</v>
      </c>
      <c r="J21" s="4">
        <v>5580</v>
      </c>
      <c r="K21" s="4">
        <f t="shared" si="0"/>
        <v>9360</v>
      </c>
    </row>
    <row r="22" spans="1:11">
      <c r="A22" s="2" t="s">
        <v>2749</v>
      </c>
      <c r="B22" s="2" t="s">
        <v>2783</v>
      </c>
      <c r="C22" s="2" t="s">
        <v>2784</v>
      </c>
      <c r="D22" s="2" t="s">
        <v>2782</v>
      </c>
      <c r="E22" s="2" t="s">
        <v>2785</v>
      </c>
      <c r="F22" s="2" t="s">
        <v>111</v>
      </c>
      <c r="G22" s="4">
        <v>1169580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>
      <c r="A23" s="2" t="s">
        <v>2749</v>
      </c>
      <c r="B23" s="2" t="s">
        <v>2798</v>
      </c>
      <c r="C23" s="2" t="s">
        <v>2799</v>
      </c>
      <c r="D23" s="2" t="s">
        <v>2797</v>
      </c>
      <c r="E23" s="2" t="s">
        <v>2800</v>
      </c>
      <c r="F23" s="2" t="s">
        <v>109</v>
      </c>
      <c r="G23" s="4">
        <v>1169727</v>
      </c>
      <c r="H23" s="4">
        <v>560</v>
      </c>
      <c r="I23" s="4">
        <v>0</v>
      </c>
      <c r="J23" s="4">
        <v>1053</v>
      </c>
      <c r="K23" s="4">
        <f t="shared" si="0"/>
        <v>1613</v>
      </c>
    </row>
    <row r="24" spans="1:11">
      <c r="A24" s="2" t="s">
        <v>2749</v>
      </c>
      <c r="B24" s="2" t="s">
        <v>104</v>
      </c>
      <c r="C24" s="2" t="s">
        <v>2802</v>
      </c>
      <c r="D24" s="2" t="s">
        <v>2801</v>
      </c>
      <c r="E24" s="2" t="s">
        <v>2483</v>
      </c>
      <c r="F24" s="2" t="s">
        <v>1500</v>
      </c>
      <c r="G24" s="4">
        <v>1169753</v>
      </c>
      <c r="H24" s="4">
        <v>3180</v>
      </c>
      <c r="I24" s="4">
        <v>0</v>
      </c>
      <c r="J24" s="4">
        <v>1560</v>
      </c>
      <c r="K24" s="4">
        <f t="shared" si="0"/>
        <v>4740</v>
      </c>
    </row>
    <row r="25" spans="1:11">
      <c r="A25" s="2" t="s">
        <v>2749</v>
      </c>
      <c r="B25" s="2" t="s">
        <v>2803</v>
      </c>
      <c r="C25" s="2" t="s">
        <v>2804</v>
      </c>
      <c r="D25" s="2" t="s">
        <v>1246</v>
      </c>
      <c r="E25" s="2" t="s">
        <v>2805</v>
      </c>
      <c r="F25" s="2" t="s">
        <v>109</v>
      </c>
      <c r="G25" s="4">
        <v>1169771</v>
      </c>
      <c r="H25" s="4">
        <v>7140</v>
      </c>
      <c r="I25" s="4">
        <v>760</v>
      </c>
      <c r="J25" s="4">
        <v>3120</v>
      </c>
      <c r="K25" s="4">
        <f t="shared" si="0"/>
        <v>11020</v>
      </c>
    </row>
    <row r="26" spans="1:11">
      <c r="A26" s="2" t="s">
        <v>2749</v>
      </c>
      <c r="B26" s="2" t="s">
        <v>2794</v>
      </c>
      <c r="C26" s="2" t="s">
        <v>902</v>
      </c>
      <c r="D26" s="2" t="s">
        <v>2793</v>
      </c>
      <c r="E26" s="2" t="s">
        <v>30</v>
      </c>
      <c r="F26" s="2" t="s">
        <v>113</v>
      </c>
      <c r="G26" s="4">
        <v>1169682</v>
      </c>
      <c r="H26" s="4">
        <v>4770</v>
      </c>
      <c r="I26" s="4">
        <v>0</v>
      </c>
      <c r="J26" s="4">
        <v>0</v>
      </c>
      <c r="K26" s="4">
        <f t="shared" si="0"/>
        <v>4770</v>
      </c>
    </row>
    <row r="27" spans="1:11">
      <c r="A27" s="2" t="s">
        <v>2749</v>
      </c>
      <c r="B27" s="2" t="s">
        <v>2807</v>
      </c>
      <c r="C27" s="2" t="s">
        <v>2808</v>
      </c>
      <c r="D27" s="2" t="s">
        <v>2806</v>
      </c>
      <c r="E27" s="2" t="s">
        <v>2809</v>
      </c>
      <c r="F27" s="3" t="s">
        <v>108</v>
      </c>
      <c r="G27" s="4">
        <v>1169814</v>
      </c>
      <c r="H27" s="4">
        <v>3500</v>
      </c>
      <c r="I27" s="4">
        <v>0</v>
      </c>
      <c r="J27" s="4">
        <v>0</v>
      </c>
      <c r="K27" s="4">
        <f t="shared" si="0"/>
        <v>3500</v>
      </c>
    </row>
    <row r="28" spans="1:11">
      <c r="A28" s="2" t="s">
        <v>2749</v>
      </c>
      <c r="B28" s="2" t="s">
        <v>2811</v>
      </c>
      <c r="C28" s="2" t="s">
        <v>2812</v>
      </c>
      <c r="D28" s="2" t="s">
        <v>2810</v>
      </c>
      <c r="E28" s="2" t="s">
        <v>1053</v>
      </c>
      <c r="F28" s="2" t="s">
        <v>109</v>
      </c>
      <c r="G28" s="4">
        <v>1169860</v>
      </c>
      <c r="H28" s="4">
        <v>2984</v>
      </c>
      <c r="I28" s="4">
        <v>0</v>
      </c>
      <c r="J28" s="4">
        <v>0</v>
      </c>
      <c r="K28" s="4">
        <f t="shared" si="0"/>
        <v>2984</v>
      </c>
    </row>
    <row r="29" spans="1:11">
      <c r="A29" s="2" t="s">
        <v>2749</v>
      </c>
      <c r="B29" s="2" t="s">
        <v>2796</v>
      </c>
      <c r="C29" s="2" t="s">
        <v>754</v>
      </c>
      <c r="D29" s="2" t="s">
        <v>2795</v>
      </c>
      <c r="E29" s="30" t="s">
        <v>2254</v>
      </c>
      <c r="F29" s="3" t="s">
        <v>108</v>
      </c>
      <c r="G29" s="4">
        <v>1169711</v>
      </c>
      <c r="H29" s="4">
        <v>9200</v>
      </c>
      <c r="I29" s="4">
        <v>0</v>
      </c>
      <c r="J29" s="4">
        <v>0</v>
      </c>
      <c r="K29" s="4">
        <f t="shared" si="0"/>
        <v>9200</v>
      </c>
    </row>
    <row r="30" spans="1:11">
      <c r="A30" s="2" t="s">
        <v>2749</v>
      </c>
      <c r="B30" s="2" t="s">
        <v>560</v>
      </c>
      <c r="C30" s="2" t="s">
        <v>1455</v>
      </c>
      <c r="D30" s="2" t="s">
        <v>559</v>
      </c>
      <c r="E30" s="2" t="s">
        <v>1221</v>
      </c>
      <c r="F30" s="2" t="s">
        <v>119</v>
      </c>
      <c r="G30" s="4">
        <v>1169993</v>
      </c>
      <c r="H30" s="4">
        <v>4998</v>
      </c>
      <c r="I30" s="4">
        <v>300</v>
      </c>
      <c r="J30" s="4">
        <v>0</v>
      </c>
      <c r="K30" s="4">
        <f t="shared" si="0"/>
        <v>5298</v>
      </c>
    </row>
    <row r="31" spans="1:11">
      <c r="A31" s="2" t="s">
        <v>2749</v>
      </c>
      <c r="B31" s="2" t="s">
        <v>57</v>
      </c>
      <c r="C31" s="2" t="s">
        <v>775</v>
      </c>
      <c r="D31" s="2" t="s">
        <v>186</v>
      </c>
      <c r="E31" s="2" t="s">
        <v>207</v>
      </c>
      <c r="F31" s="2" t="s">
        <v>109</v>
      </c>
      <c r="G31" s="4">
        <v>1170062</v>
      </c>
      <c r="H31" s="4">
        <v>4194</v>
      </c>
      <c r="I31" s="4">
        <v>610</v>
      </c>
      <c r="J31" s="4">
        <v>1560</v>
      </c>
      <c r="K31" s="4">
        <f t="shared" si="0"/>
        <v>6364</v>
      </c>
    </row>
    <row r="32" spans="1:11">
      <c r="A32" s="2" t="s">
        <v>2749</v>
      </c>
      <c r="B32" s="2" t="s">
        <v>2817</v>
      </c>
      <c r="C32" s="2" t="s">
        <v>2818</v>
      </c>
      <c r="D32" s="2" t="s">
        <v>2816</v>
      </c>
      <c r="E32" s="2" t="s">
        <v>217</v>
      </c>
      <c r="F32" s="2" t="s">
        <v>109</v>
      </c>
      <c r="G32" s="4">
        <v>1170149</v>
      </c>
      <c r="H32" s="4">
        <v>1773</v>
      </c>
      <c r="I32" s="4">
        <v>0</v>
      </c>
      <c r="J32" s="4">
        <v>0</v>
      </c>
      <c r="K32" s="4">
        <f t="shared" si="0"/>
        <v>1773</v>
      </c>
    </row>
    <row r="33" spans="1:11">
      <c r="A33" s="2" t="s">
        <v>2749</v>
      </c>
      <c r="B33" s="2" t="s">
        <v>492</v>
      </c>
      <c r="C33" s="2" t="s">
        <v>2813</v>
      </c>
      <c r="D33" s="2" t="s">
        <v>207</v>
      </c>
      <c r="E33" s="2" t="s">
        <v>494</v>
      </c>
      <c r="F33" s="2" t="s">
        <v>109</v>
      </c>
      <c r="G33" s="4">
        <v>1170054</v>
      </c>
      <c r="H33" s="4">
        <v>2984</v>
      </c>
      <c r="I33" s="4">
        <v>0</v>
      </c>
      <c r="J33" s="4">
        <v>0</v>
      </c>
      <c r="K33" s="4">
        <f t="shared" si="0"/>
        <v>2984</v>
      </c>
    </row>
    <row r="34" spans="1:11">
      <c r="A34" s="2" t="s">
        <v>2749</v>
      </c>
      <c r="B34" s="2" t="s">
        <v>2819</v>
      </c>
      <c r="C34" s="2" t="s">
        <v>2820</v>
      </c>
      <c r="D34" s="2" t="s">
        <v>1053</v>
      </c>
      <c r="E34" s="2" t="s">
        <v>2821</v>
      </c>
      <c r="F34" s="2" t="s">
        <v>109</v>
      </c>
      <c r="G34" s="4">
        <v>1170177</v>
      </c>
      <c r="H34" s="4">
        <v>8433</v>
      </c>
      <c r="I34" s="4">
        <v>910</v>
      </c>
      <c r="J34" s="4">
        <v>1560</v>
      </c>
      <c r="K34" s="4">
        <f t="shared" si="0"/>
        <v>10903</v>
      </c>
    </row>
    <row r="35" spans="1:11">
      <c r="A35" s="2" t="s">
        <v>2749</v>
      </c>
      <c r="B35" s="2" t="s">
        <v>2814</v>
      </c>
      <c r="C35" s="2" t="s">
        <v>2815</v>
      </c>
      <c r="D35" s="2" t="s">
        <v>2469</v>
      </c>
      <c r="E35" s="2" t="s">
        <v>1677</v>
      </c>
      <c r="F35" s="2" t="s">
        <v>109</v>
      </c>
      <c r="G35" s="4">
        <v>1170132</v>
      </c>
      <c r="H35" s="4">
        <v>9442</v>
      </c>
      <c r="I35" s="4">
        <v>0</v>
      </c>
      <c r="J35" s="4">
        <v>0</v>
      </c>
      <c r="K35" s="4">
        <f t="shared" si="0"/>
        <v>9442</v>
      </c>
    </row>
    <row r="36" spans="1:11">
      <c r="A36" s="2" t="s">
        <v>2749</v>
      </c>
      <c r="B36" s="2" t="s">
        <v>560</v>
      </c>
      <c r="C36" s="2" t="s">
        <v>1851</v>
      </c>
      <c r="D36" s="2" t="s">
        <v>2822</v>
      </c>
      <c r="E36" s="2" t="s">
        <v>1221</v>
      </c>
      <c r="F36" s="2" t="s">
        <v>119</v>
      </c>
      <c r="G36" s="4">
        <v>1170271</v>
      </c>
      <c r="H36" s="4">
        <v>5236</v>
      </c>
      <c r="I36" s="4">
        <v>300</v>
      </c>
      <c r="J36" s="4">
        <v>1560</v>
      </c>
      <c r="K36" s="4">
        <f t="shared" si="0"/>
        <v>7096</v>
      </c>
    </row>
    <row r="37" spans="1:11">
      <c r="A37" s="2" t="s">
        <v>2749</v>
      </c>
      <c r="B37" s="2" t="s">
        <v>2787</v>
      </c>
      <c r="C37" s="2" t="s">
        <v>807</v>
      </c>
      <c r="D37" s="2" t="s">
        <v>2786</v>
      </c>
      <c r="E37" s="2" t="s">
        <v>2788</v>
      </c>
      <c r="F37" s="2" t="s">
        <v>111</v>
      </c>
      <c r="G37" s="4">
        <v>1169635</v>
      </c>
      <c r="H37" s="4">
        <v>3180</v>
      </c>
      <c r="I37" s="4">
        <v>0</v>
      </c>
      <c r="J37" s="4">
        <v>0</v>
      </c>
      <c r="K37" s="4">
        <f t="shared" si="0"/>
        <v>3180</v>
      </c>
    </row>
    <row r="38" spans="1:11">
      <c r="A38" s="2" t="s">
        <v>2749</v>
      </c>
      <c r="B38" s="2" t="s">
        <v>69</v>
      </c>
      <c r="C38" s="2" t="s">
        <v>2823</v>
      </c>
      <c r="D38" s="2" t="s">
        <v>33</v>
      </c>
      <c r="E38" s="2" t="s">
        <v>194</v>
      </c>
      <c r="F38" s="2" t="s">
        <v>109</v>
      </c>
      <c r="G38" s="4">
        <v>1170353</v>
      </c>
      <c r="H38" s="4">
        <v>1974</v>
      </c>
      <c r="I38" s="4">
        <v>0</v>
      </c>
      <c r="J38" s="4">
        <v>0</v>
      </c>
      <c r="K38" s="4">
        <f t="shared" si="0"/>
        <v>1974</v>
      </c>
    </row>
    <row r="39" spans="1:11">
      <c r="A39" s="2" t="s">
        <v>2749</v>
      </c>
      <c r="B39" s="2" t="s">
        <v>94</v>
      </c>
      <c r="C39" s="2" t="s">
        <v>2824</v>
      </c>
      <c r="D39" s="2" t="s">
        <v>42</v>
      </c>
      <c r="E39" s="2" t="s">
        <v>43</v>
      </c>
      <c r="F39" s="2" t="s">
        <v>109</v>
      </c>
      <c r="G39" s="4">
        <v>1170374</v>
      </c>
      <c r="H39" s="4">
        <v>6415</v>
      </c>
      <c r="I39" s="4">
        <v>0</v>
      </c>
      <c r="J39" s="4">
        <v>0</v>
      </c>
      <c r="K39" s="4">
        <f t="shared" si="0"/>
        <v>6415</v>
      </c>
    </row>
    <row r="40" spans="1:11">
      <c r="A40" s="2" t="s">
        <v>2749</v>
      </c>
      <c r="B40" s="2" t="s">
        <v>2826</v>
      </c>
      <c r="C40" s="2" t="s">
        <v>2827</v>
      </c>
      <c r="D40" s="2" t="s">
        <v>217</v>
      </c>
      <c r="E40" s="2" t="s">
        <v>2828</v>
      </c>
      <c r="F40" s="2" t="s">
        <v>109</v>
      </c>
      <c r="G40" s="4">
        <v>1170479</v>
      </c>
      <c r="H40" s="4">
        <v>5809</v>
      </c>
      <c r="I40" s="4">
        <v>0</v>
      </c>
      <c r="J40" s="4">
        <v>0</v>
      </c>
      <c r="K40" s="4">
        <f t="shared" si="0"/>
        <v>5809</v>
      </c>
    </row>
    <row r="41" spans="1:11">
      <c r="A41" s="2" t="s">
        <v>2749</v>
      </c>
      <c r="B41" s="2" t="s">
        <v>94</v>
      </c>
      <c r="C41" s="2" t="s">
        <v>2825</v>
      </c>
      <c r="D41" s="2" t="s">
        <v>43</v>
      </c>
      <c r="E41" s="2" t="s">
        <v>42</v>
      </c>
      <c r="F41" s="2" t="s">
        <v>109</v>
      </c>
      <c r="G41" s="4">
        <v>1170375</v>
      </c>
      <c r="H41" s="4">
        <v>6415</v>
      </c>
      <c r="I41" s="4">
        <v>0</v>
      </c>
      <c r="J41" s="4">
        <v>1560</v>
      </c>
      <c r="K41" s="4">
        <f t="shared" si="0"/>
        <v>7975</v>
      </c>
    </row>
    <row r="42" spans="1:11">
      <c r="A42" s="2" t="s">
        <v>2749</v>
      </c>
      <c r="B42" s="2" t="s">
        <v>2834</v>
      </c>
      <c r="C42" s="2" t="s">
        <v>2835</v>
      </c>
      <c r="D42" s="2" t="s">
        <v>2833</v>
      </c>
      <c r="E42" s="2" t="s">
        <v>2836</v>
      </c>
      <c r="F42" s="2" t="s">
        <v>111</v>
      </c>
      <c r="G42" s="4">
        <v>1170613</v>
      </c>
      <c r="H42" s="4">
        <v>9282</v>
      </c>
      <c r="I42" s="4">
        <v>0</v>
      </c>
      <c r="J42" s="4">
        <v>1560</v>
      </c>
      <c r="K42" s="4">
        <f t="shared" si="0"/>
        <v>10842</v>
      </c>
    </row>
    <row r="43" spans="1:11">
      <c r="A43" s="2" t="s">
        <v>2749</v>
      </c>
      <c r="B43" s="2" t="s">
        <v>622</v>
      </c>
      <c r="C43" s="2" t="s">
        <v>321</v>
      </c>
      <c r="D43" s="2" t="s">
        <v>2266</v>
      </c>
      <c r="E43" s="2" t="s">
        <v>624</v>
      </c>
      <c r="F43" s="2" t="s">
        <v>109</v>
      </c>
      <c r="G43" s="4">
        <v>1170602</v>
      </c>
      <c r="H43" s="4">
        <v>9282</v>
      </c>
      <c r="I43" s="4">
        <v>400</v>
      </c>
      <c r="J43" s="4">
        <v>1560</v>
      </c>
      <c r="K43" s="4">
        <f t="shared" si="0"/>
        <v>11242</v>
      </c>
    </row>
    <row r="44" spans="1:11">
      <c r="A44" s="2" t="s">
        <v>2749</v>
      </c>
      <c r="B44" s="2" t="s">
        <v>622</v>
      </c>
      <c r="C44" s="2" t="s">
        <v>2832</v>
      </c>
      <c r="D44" s="2" t="s">
        <v>624</v>
      </c>
      <c r="E44" s="2" t="s">
        <v>2266</v>
      </c>
      <c r="F44" s="2" t="s">
        <v>109</v>
      </c>
      <c r="G44" s="4">
        <v>1170603</v>
      </c>
      <c r="H44" s="4">
        <v>6415</v>
      </c>
      <c r="I44" s="4">
        <v>400</v>
      </c>
      <c r="J44" s="4">
        <v>1560</v>
      </c>
      <c r="K44" s="4">
        <f t="shared" si="0"/>
        <v>8375</v>
      </c>
    </row>
    <row r="45" spans="1:11">
      <c r="A45" s="2" t="s">
        <v>2749</v>
      </c>
      <c r="B45" s="2" t="s">
        <v>2841</v>
      </c>
      <c r="C45" s="2" t="s">
        <v>2842</v>
      </c>
      <c r="D45" s="2" t="s">
        <v>2840</v>
      </c>
      <c r="E45" s="2" t="s">
        <v>201</v>
      </c>
      <c r="F45" s="2" t="s">
        <v>109</v>
      </c>
      <c r="G45" s="4">
        <v>1170741</v>
      </c>
      <c r="H45" s="4">
        <v>9644</v>
      </c>
      <c r="I45" s="4">
        <v>300</v>
      </c>
      <c r="J45" s="4">
        <v>2340</v>
      </c>
      <c r="K45" s="4">
        <f t="shared" si="0"/>
        <v>12284</v>
      </c>
    </row>
    <row r="46" spans="1:11">
      <c r="A46" s="2" t="s">
        <v>2749</v>
      </c>
      <c r="B46" s="2" t="s">
        <v>2837</v>
      </c>
      <c r="C46" s="2" t="s">
        <v>2838</v>
      </c>
      <c r="D46" s="2" t="s">
        <v>201</v>
      </c>
      <c r="E46" s="2" t="s">
        <v>2839</v>
      </c>
      <c r="F46" s="2" t="s">
        <v>109</v>
      </c>
      <c r="G46" s="4">
        <v>1170699</v>
      </c>
      <c r="H46" s="4">
        <v>2378</v>
      </c>
      <c r="I46" s="4">
        <v>0</v>
      </c>
      <c r="J46" s="4">
        <v>1590</v>
      </c>
      <c r="K46" s="4">
        <f t="shared" si="0"/>
        <v>3968</v>
      </c>
    </row>
    <row r="47" spans="1:11">
      <c r="A47" s="2" t="s">
        <v>2749</v>
      </c>
      <c r="B47" s="2" t="s">
        <v>1860</v>
      </c>
      <c r="C47" s="2" t="s">
        <v>2831</v>
      </c>
      <c r="D47" s="2" t="s">
        <v>649</v>
      </c>
      <c r="E47" s="2" t="s">
        <v>190</v>
      </c>
      <c r="F47" s="2" t="s">
        <v>113</v>
      </c>
      <c r="G47" s="4">
        <v>1170561</v>
      </c>
      <c r="H47" s="4">
        <v>3960</v>
      </c>
      <c r="I47" s="4">
        <v>300</v>
      </c>
      <c r="J47" s="4">
        <v>0</v>
      </c>
      <c r="K47" s="4">
        <f t="shared" si="0"/>
        <v>4260</v>
      </c>
    </row>
    <row r="48" spans="1:11">
      <c r="A48" s="2" t="s">
        <v>2749</v>
      </c>
      <c r="B48" s="2" t="s">
        <v>2848</v>
      </c>
      <c r="C48" s="2" t="s">
        <v>2849</v>
      </c>
      <c r="D48" s="2" t="s">
        <v>2847</v>
      </c>
      <c r="E48" s="2" t="s">
        <v>2850</v>
      </c>
      <c r="F48" s="2" t="s">
        <v>119</v>
      </c>
      <c r="G48" s="4">
        <v>1170857</v>
      </c>
      <c r="H48" s="4">
        <v>3180</v>
      </c>
      <c r="I48" s="4">
        <v>0</v>
      </c>
      <c r="J48" s="4">
        <v>3120</v>
      </c>
      <c r="K48" s="4">
        <f t="shared" si="0"/>
        <v>6300</v>
      </c>
    </row>
    <row r="49" spans="1:11">
      <c r="A49" s="2" t="s">
        <v>2749</v>
      </c>
      <c r="B49" s="2" t="s">
        <v>2846</v>
      </c>
      <c r="C49" s="2" t="s">
        <v>155</v>
      </c>
      <c r="D49" s="2" t="s">
        <v>2845</v>
      </c>
      <c r="E49" s="2" t="s">
        <v>434</v>
      </c>
      <c r="F49" s="2" t="s">
        <v>119</v>
      </c>
      <c r="G49" s="4">
        <v>1170848</v>
      </c>
      <c r="H49" s="4">
        <v>3894</v>
      </c>
      <c r="I49" s="4">
        <v>0</v>
      </c>
      <c r="J49" s="4">
        <v>1560</v>
      </c>
      <c r="K49" s="4">
        <f t="shared" si="0"/>
        <v>5454</v>
      </c>
    </row>
    <row r="50" spans="1:11">
      <c r="A50" s="2" t="s">
        <v>2749</v>
      </c>
      <c r="B50" s="2" t="s">
        <v>2844</v>
      </c>
      <c r="C50" s="2" t="s">
        <v>509</v>
      </c>
      <c r="D50" s="2" t="s">
        <v>2843</v>
      </c>
      <c r="E50" s="2" t="s">
        <v>1040</v>
      </c>
      <c r="F50" s="2" t="s">
        <v>320</v>
      </c>
      <c r="G50" s="4">
        <v>1170800</v>
      </c>
      <c r="H50" s="4">
        <v>3180</v>
      </c>
      <c r="I50" s="4">
        <v>0</v>
      </c>
      <c r="J50" s="4">
        <v>0</v>
      </c>
      <c r="K50" s="4">
        <f t="shared" si="0"/>
        <v>3180</v>
      </c>
    </row>
    <row r="51" spans="1:11">
      <c r="A51" s="2" t="s">
        <v>2749</v>
      </c>
      <c r="B51" s="2" t="s">
        <v>2851</v>
      </c>
      <c r="C51" s="2" t="s">
        <v>2852</v>
      </c>
      <c r="D51" s="2" t="s">
        <v>1882</v>
      </c>
      <c r="E51" s="2" t="s">
        <v>226</v>
      </c>
      <c r="F51" s="2" t="s">
        <v>116</v>
      </c>
      <c r="G51" s="4">
        <v>1170876</v>
      </c>
      <c r="H51" s="4">
        <v>4156</v>
      </c>
      <c r="I51" s="4">
        <v>300</v>
      </c>
      <c r="J51" s="4">
        <v>0</v>
      </c>
      <c r="K51" s="4">
        <f t="shared" si="0"/>
        <v>4456</v>
      </c>
    </row>
    <row r="52" spans="1:11">
      <c r="A52" s="2" t="s">
        <v>2749</v>
      </c>
      <c r="B52" s="2" t="s">
        <v>2854</v>
      </c>
      <c r="C52" s="2" t="s">
        <v>2855</v>
      </c>
      <c r="D52" s="2" t="s">
        <v>2853</v>
      </c>
      <c r="E52" s="2" t="s">
        <v>2856</v>
      </c>
      <c r="F52" s="2" t="s">
        <v>116</v>
      </c>
      <c r="G52" s="4">
        <v>1171013</v>
      </c>
      <c r="H52" s="4">
        <v>4770</v>
      </c>
      <c r="I52" s="4">
        <v>0</v>
      </c>
      <c r="J52" s="4">
        <v>0</v>
      </c>
      <c r="K52" s="4">
        <f t="shared" si="0"/>
        <v>4770</v>
      </c>
    </row>
    <row r="53" spans="1:11">
      <c r="A53" s="2" t="s">
        <v>2749</v>
      </c>
      <c r="B53" s="2" t="s">
        <v>1401</v>
      </c>
      <c r="C53" s="2" t="s">
        <v>2829</v>
      </c>
      <c r="D53" s="2" t="s">
        <v>1402</v>
      </c>
      <c r="E53" s="2" t="s">
        <v>2830</v>
      </c>
      <c r="F53" s="2" t="s">
        <v>111</v>
      </c>
      <c r="G53" s="4">
        <v>1170492</v>
      </c>
      <c r="H53" s="4">
        <v>9520</v>
      </c>
      <c r="I53" s="4">
        <v>1520</v>
      </c>
      <c r="J53" s="4">
        <v>4680</v>
      </c>
      <c r="K53" s="4">
        <f t="shared" si="0"/>
        <v>15720</v>
      </c>
    </row>
    <row r="54" spans="1:11">
      <c r="A54" s="2" t="s">
        <v>2749</v>
      </c>
      <c r="B54" s="2" t="s">
        <v>2858</v>
      </c>
      <c r="C54" s="2" t="s">
        <v>2859</v>
      </c>
      <c r="D54" s="2" t="s">
        <v>2857</v>
      </c>
      <c r="E54" s="2" t="s">
        <v>2448</v>
      </c>
      <c r="F54" s="2" t="s">
        <v>119</v>
      </c>
      <c r="G54" s="4">
        <v>1171084</v>
      </c>
      <c r="H54" s="4">
        <v>8100</v>
      </c>
      <c r="I54" s="4">
        <v>760</v>
      </c>
      <c r="J54" s="4">
        <v>3720</v>
      </c>
      <c r="K54" s="4">
        <f t="shared" si="0"/>
        <v>12580</v>
      </c>
    </row>
    <row r="55" spans="1:11">
      <c r="A55" s="2" t="s">
        <v>2749</v>
      </c>
      <c r="B55" s="2" t="s">
        <v>2861</v>
      </c>
      <c r="C55" s="2" t="s">
        <v>1744</v>
      </c>
      <c r="D55" s="2" t="s">
        <v>28</v>
      </c>
      <c r="E55" s="2" t="s">
        <v>534</v>
      </c>
      <c r="F55" s="2" t="s">
        <v>113</v>
      </c>
      <c r="G55" s="25">
        <v>1171360</v>
      </c>
      <c r="H55" s="4">
        <v>3656</v>
      </c>
      <c r="I55" s="4">
        <v>431</v>
      </c>
      <c r="J55" s="4">
        <v>0</v>
      </c>
      <c r="K55" s="4">
        <f t="shared" si="0"/>
        <v>4087</v>
      </c>
    </row>
    <row r="56" spans="1:11">
      <c r="A56" s="2" t="s">
        <v>2749</v>
      </c>
      <c r="B56" s="2" t="s">
        <v>101</v>
      </c>
      <c r="C56" s="2" t="s">
        <v>2860</v>
      </c>
      <c r="D56" s="2" t="s">
        <v>16</v>
      </c>
      <c r="E56" s="2" t="s">
        <v>50</v>
      </c>
      <c r="F56" s="2" t="s">
        <v>109</v>
      </c>
      <c r="G56" s="4">
        <v>1171235</v>
      </c>
      <c r="H56" s="4">
        <v>3387</v>
      </c>
      <c r="I56" s="4">
        <v>0</v>
      </c>
      <c r="J56" s="4">
        <v>1560</v>
      </c>
      <c r="K56" s="4">
        <f t="shared" si="0"/>
        <v>4947</v>
      </c>
    </row>
    <row r="57" spans="1:11">
      <c r="A57" s="2" t="s">
        <v>2749</v>
      </c>
      <c r="B57" s="2" t="s">
        <v>2862</v>
      </c>
      <c r="C57" s="2" t="s">
        <v>2863</v>
      </c>
      <c r="D57" s="2" t="s">
        <v>33</v>
      </c>
      <c r="E57" s="2" t="s">
        <v>2864</v>
      </c>
      <c r="F57" s="2" t="s">
        <v>109</v>
      </c>
      <c r="G57" s="4">
        <v>1171404</v>
      </c>
      <c r="H57" s="4">
        <v>8029</v>
      </c>
      <c r="I57" s="4">
        <v>531</v>
      </c>
      <c r="J57" s="4">
        <v>1560</v>
      </c>
      <c r="K57" s="4">
        <f t="shared" si="0"/>
        <v>10120</v>
      </c>
    </row>
    <row r="58" spans="1:11">
      <c r="A58" s="2" t="s">
        <v>2749</v>
      </c>
      <c r="B58" s="2" t="s">
        <v>2866</v>
      </c>
      <c r="C58" s="2" t="s">
        <v>2867</v>
      </c>
      <c r="D58" s="2" t="s">
        <v>2865</v>
      </c>
      <c r="E58" s="2" t="s">
        <v>2868</v>
      </c>
      <c r="F58" s="2" t="s">
        <v>109</v>
      </c>
      <c r="G58" s="4">
        <v>1171439</v>
      </c>
      <c r="H58" s="4">
        <v>9646</v>
      </c>
      <c r="I58" s="4">
        <v>711</v>
      </c>
      <c r="J58" s="4">
        <v>1560</v>
      </c>
      <c r="K58" s="4">
        <f t="shared" si="0"/>
        <v>11917</v>
      </c>
    </row>
    <row r="59" spans="1:11" ht="60.75" customHeight="1">
      <c r="G59" s="5" t="s">
        <v>3467</v>
      </c>
      <c r="H59" s="5">
        <f>SUM(H3:H58)</f>
        <v>344200</v>
      </c>
      <c r="I59" s="5">
        <f>SUM(I3:I58)</f>
        <v>14275</v>
      </c>
      <c r="J59" s="5">
        <f>SUM(J3:J58)</f>
        <v>72003</v>
      </c>
      <c r="K59" s="5">
        <f>SUM(K3:K58)</f>
        <v>430478</v>
      </c>
    </row>
    <row r="60" spans="1:11">
      <c r="H60" t="str">
        <f>H2</f>
        <v>Reloj</v>
      </c>
      <c r="I60" t="str">
        <f t="shared" ref="I60:K60" si="1">I2</f>
        <v>Peaje</v>
      </c>
      <c r="J60" t="str">
        <f t="shared" si="1"/>
        <v>Equipaje</v>
      </c>
      <c r="K60" t="str">
        <f t="shared" si="1"/>
        <v>Monto Total</v>
      </c>
    </row>
    <row r="62" spans="1:11">
      <c r="E62" s="34" t="str">
        <f>A1</f>
        <v>MOVIL 3135 CARRIZO JUAN MANUEL</v>
      </c>
      <c r="F62" s="34"/>
    </row>
    <row r="63" spans="1:11">
      <c r="E63" s="6" t="s">
        <v>3468</v>
      </c>
      <c r="F63" s="7">
        <f>H59+J59</f>
        <v>416203</v>
      </c>
    </row>
    <row r="64" spans="1:11">
      <c r="E64" s="8" t="s">
        <v>3469</v>
      </c>
      <c r="F64" s="7">
        <f>F63*0.25</f>
        <v>104050.75</v>
      </c>
    </row>
    <row r="65" spans="5:6">
      <c r="E65" s="8" t="s">
        <v>3470</v>
      </c>
      <c r="F65" s="7">
        <f>I59</f>
        <v>14275</v>
      </c>
    </row>
    <row r="66" spans="5:6">
      <c r="E66" s="8" t="s">
        <v>3471</v>
      </c>
      <c r="F66" s="7">
        <f>K27+K29</f>
        <v>12700</v>
      </c>
    </row>
  </sheetData>
  <mergeCells count="2">
    <mergeCell ref="A1:C1"/>
    <mergeCell ref="E62:F62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6"/>
  <sheetViews>
    <sheetView topLeftCell="A64" workbookViewId="0">
      <selection activeCell="F95" sqref="F95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" customWidth="1"/>
    <col min="9" max="9" width="9.85546875" customWidth="1"/>
    <col min="11" max="11" width="11.28515625" customWidth="1"/>
  </cols>
  <sheetData>
    <row r="1" spans="1:11" ht="48" customHeight="1">
      <c r="A1" s="33" t="s">
        <v>3504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2871</v>
      </c>
      <c r="B3" s="2" t="s">
        <v>2870</v>
      </c>
      <c r="C3" s="2" t="s">
        <v>1273</v>
      </c>
      <c r="D3" s="2" t="s">
        <v>2869</v>
      </c>
      <c r="E3" s="2" t="s">
        <v>2872</v>
      </c>
      <c r="F3" s="3" t="s">
        <v>108</v>
      </c>
      <c r="G3" s="4">
        <v>1167600</v>
      </c>
      <c r="H3" s="4">
        <v>9100</v>
      </c>
      <c r="I3" s="4">
        <v>0</v>
      </c>
      <c r="J3" s="4">
        <v>0</v>
      </c>
      <c r="K3" s="4">
        <f>H3+I3+J3</f>
        <v>9100</v>
      </c>
    </row>
    <row r="4" spans="1:11">
      <c r="A4" s="2" t="s">
        <v>2871</v>
      </c>
      <c r="B4" s="2" t="s">
        <v>2874</v>
      </c>
      <c r="C4" s="2" t="s">
        <v>384</v>
      </c>
      <c r="D4" s="2" t="s">
        <v>2873</v>
      </c>
      <c r="E4" s="2" t="s">
        <v>434</v>
      </c>
      <c r="F4" s="2" t="s">
        <v>119</v>
      </c>
      <c r="G4" s="4">
        <v>1167881</v>
      </c>
      <c r="H4" s="4">
        <v>4046</v>
      </c>
      <c r="I4" s="4">
        <v>0</v>
      </c>
      <c r="J4" s="4">
        <v>0</v>
      </c>
      <c r="K4" s="4">
        <f t="shared" ref="K4:K67" si="0">H4+I4+J4</f>
        <v>4046</v>
      </c>
    </row>
    <row r="5" spans="1:11">
      <c r="A5" s="2" t="s">
        <v>2871</v>
      </c>
      <c r="B5" s="2" t="s">
        <v>528</v>
      </c>
      <c r="C5" s="2" t="s">
        <v>1891</v>
      </c>
      <c r="D5" s="2" t="s">
        <v>530</v>
      </c>
      <c r="E5" s="2" t="s">
        <v>635</v>
      </c>
      <c r="F5" s="2" t="s">
        <v>109</v>
      </c>
      <c r="G5" s="4">
        <v>1167941</v>
      </c>
      <c r="H5" s="4">
        <v>2984</v>
      </c>
      <c r="I5" s="4">
        <v>0</v>
      </c>
      <c r="J5" s="4">
        <v>0</v>
      </c>
      <c r="K5" s="4">
        <f t="shared" si="0"/>
        <v>2984</v>
      </c>
    </row>
    <row r="6" spans="1:11">
      <c r="A6" s="2" t="s">
        <v>2871</v>
      </c>
      <c r="B6" s="2" t="s">
        <v>416</v>
      </c>
      <c r="C6" s="2" t="s">
        <v>2879</v>
      </c>
      <c r="D6" s="2" t="s">
        <v>415</v>
      </c>
      <c r="E6" s="2" t="s">
        <v>3</v>
      </c>
      <c r="F6" s="2" t="s">
        <v>109</v>
      </c>
      <c r="G6" s="4">
        <v>1167968</v>
      </c>
      <c r="H6" s="4">
        <v>3993</v>
      </c>
      <c r="I6" s="4">
        <v>611</v>
      </c>
      <c r="J6" s="4">
        <v>0</v>
      </c>
      <c r="K6" s="4">
        <f t="shared" si="0"/>
        <v>4604</v>
      </c>
    </row>
    <row r="7" spans="1:11">
      <c r="A7" s="2" t="s">
        <v>2871</v>
      </c>
      <c r="B7" s="2" t="s">
        <v>2880</v>
      </c>
      <c r="C7" s="2" t="s">
        <v>2881</v>
      </c>
      <c r="D7" s="2" t="s">
        <v>53</v>
      </c>
      <c r="E7" s="2" t="s">
        <v>2882</v>
      </c>
      <c r="F7" s="2" t="s">
        <v>109</v>
      </c>
      <c r="G7" s="4">
        <v>1168041</v>
      </c>
      <c r="H7" s="4">
        <v>3589</v>
      </c>
      <c r="I7" s="4">
        <v>611</v>
      </c>
      <c r="J7" s="4">
        <v>0</v>
      </c>
      <c r="K7" s="4">
        <f t="shared" si="0"/>
        <v>4200</v>
      </c>
    </row>
    <row r="8" spans="1:11">
      <c r="A8" s="2" t="s">
        <v>2871</v>
      </c>
      <c r="B8" s="2" t="s">
        <v>68</v>
      </c>
      <c r="C8" s="2" t="s">
        <v>2878</v>
      </c>
      <c r="D8" s="2" t="s">
        <v>15</v>
      </c>
      <c r="E8" s="2" t="s">
        <v>635</v>
      </c>
      <c r="F8" s="2" t="s">
        <v>109</v>
      </c>
      <c r="G8" s="4">
        <v>1167943</v>
      </c>
      <c r="H8" s="4">
        <v>2782</v>
      </c>
      <c r="I8" s="4">
        <v>0</v>
      </c>
      <c r="J8" s="4">
        <v>0</v>
      </c>
      <c r="K8" s="4">
        <f t="shared" si="0"/>
        <v>2782</v>
      </c>
    </row>
    <row r="9" spans="1:11">
      <c r="A9" s="2" t="s">
        <v>2871</v>
      </c>
      <c r="B9" s="2" t="s">
        <v>2883</v>
      </c>
      <c r="C9" s="2" t="s">
        <v>2884</v>
      </c>
      <c r="D9" s="2" t="s">
        <v>217</v>
      </c>
      <c r="E9" s="2" t="s">
        <v>2885</v>
      </c>
      <c r="F9" s="2" t="s">
        <v>109</v>
      </c>
      <c r="G9" s="4">
        <v>1168117</v>
      </c>
      <c r="H9" s="4">
        <v>10653</v>
      </c>
      <c r="I9" s="4">
        <v>350</v>
      </c>
      <c r="J9" s="4">
        <v>0</v>
      </c>
      <c r="K9" s="4">
        <f t="shared" si="0"/>
        <v>11003</v>
      </c>
    </row>
    <row r="10" spans="1:11">
      <c r="A10" s="2" t="s">
        <v>2871</v>
      </c>
      <c r="B10" s="2" t="s">
        <v>2887</v>
      </c>
      <c r="C10" s="2" t="s">
        <v>2888</v>
      </c>
      <c r="D10" s="2" t="s">
        <v>2886</v>
      </c>
      <c r="E10" s="2" t="s">
        <v>2889</v>
      </c>
      <c r="F10" s="2" t="s">
        <v>109</v>
      </c>
      <c r="G10" s="4">
        <v>1168120</v>
      </c>
      <c r="H10" s="4">
        <v>8635</v>
      </c>
      <c r="I10" s="4">
        <v>0</v>
      </c>
      <c r="J10" s="4">
        <v>0</v>
      </c>
      <c r="K10" s="4">
        <f t="shared" si="0"/>
        <v>8635</v>
      </c>
    </row>
    <row r="11" spans="1:11">
      <c r="A11" s="2" t="s">
        <v>2871</v>
      </c>
      <c r="B11" s="2" t="s">
        <v>2167</v>
      </c>
      <c r="C11" s="2" t="s">
        <v>2890</v>
      </c>
      <c r="D11" s="2" t="s">
        <v>1635</v>
      </c>
      <c r="E11" s="2" t="s">
        <v>2038</v>
      </c>
      <c r="F11" s="2" t="s">
        <v>112</v>
      </c>
      <c r="G11" s="4">
        <v>1168200</v>
      </c>
      <c r="H11" s="4">
        <v>6426</v>
      </c>
      <c r="I11" s="4">
        <v>300</v>
      </c>
      <c r="J11" s="4">
        <v>0</v>
      </c>
      <c r="K11" s="4">
        <f t="shared" si="0"/>
        <v>6726</v>
      </c>
    </row>
    <row r="12" spans="1:11">
      <c r="A12" s="2" t="s">
        <v>2871</v>
      </c>
      <c r="B12" s="2" t="s">
        <v>2894</v>
      </c>
      <c r="C12" s="2" t="s">
        <v>2895</v>
      </c>
      <c r="D12" s="2" t="s">
        <v>2893</v>
      </c>
      <c r="E12" s="2" t="s">
        <v>8</v>
      </c>
      <c r="F12" s="2" t="s">
        <v>113</v>
      </c>
      <c r="G12" s="4">
        <v>1168281</v>
      </c>
      <c r="H12" s="4">
        <v>5474</v>
      </c>
      <c r="I12" s="4">
        <v>0</v>
      </c>
      <c r="J12" s="4">
        <v>0</v>
      </c>
      <c r="K12" s="4">
        <f t="shared" si="0"/>
        <v>5474</v>
      </c>
    </row>
    <row r="13" spans="1:11">
      <c r="A13" s="2" t="s">
        <v>2871</v>
      </c>
      <c r="B13" s="2" t="s">
        <v>2900</v>
      </c>
      <c r="C13" s="2" t="s">
        <v>2901</v>
      </c>
      <c r="D13" s="2" t="s">
        <v>2899</v>
      </c>
      <c r="E13" s="2" t="s">
        <v>2902</v>
      </c>
      <c r="F13" s="2" t="s">
        <v>119</v>
      </c>
      <c r="G13" s="4">
        <v>1168422</v>
      </c>
      <c r="H13" s="4">
        <v>3960</v>
      </c>
      <c r="I13" s="4">
        <v>0</v>
      </c>
      <c r="J13" s="4">
        <v>0</v>
      </c>
      <c r="K13" s="4">
        <f t="shared" si="0"/>
        <v>3960</v>
      </c>
    </row>
    <row r="14" spans="1:11">
      <c r="A14" s="2" t="s">
        <v>2871</v>
      </c>
      <c r="B14" s="2" t="s">
        <v>2906</v>
      </c>
      <c r="C14" s="2" t="s">
        <v>2907</v>
      </c>
      <c r="D14" s="2" t="s">
        <v>2905</v>
      </c>
      <c r="E14" s="2" t="s">
        <v>30</v>
      </c>
      <c r="F14" s="2" t="s">
        <v>113</v>
      </c>
      <c r="G14" s="4">
        <v>1168485</v>
      </c>
      <c r="H14" s="4">
        <v>4770</v>
      </c>
      <c r="I14" s="4">
        <v>761</v>
      </c>
      <c r="J14" s="4">
        <v>1560</v>
      </c>
      <c r="K14" s="4">
        <f t="shared" si="0"/>
        <v>7091</v>
      </c>
    </row>
    <row r="15" spans="1:11">
      <c r="A15" s="2" t="s">
        <v>2871</v>
      </c>
      <c r="B15" s="2" t="s">
        <v>1110</v>
      </c>
      <c r="C15" s="2" t="s">
        <v>2903</v>
      </c>
      <c r="D15" s="2" t="s">
        <v>1111</v>
      </c>
      <c r="E15" s="2" t="s">
        <v>30</v>
      </c>
      <c r="F15" s="2" t="s">
        <v>113</v>
      </c>
      <c r="G15" s="4">
        <v>1168452</v>
      </c>
      <c r="H15" s="4">
        <v>3656</v>
      </c>
      <c r="I15" s="4">
        <v>0</v>
      </c>
      <c r="J15" s="4">
        <v>0</v>
      </c>
      <c r="K15" s="4">
        <f t="shared" si="0"/>
        <v>3656</v>
      </c>
    </row>
    <row r="16" spans="1:11">
      <c r="A16" s="2" t="s">
        <v>2871</v>
      </c>
      <c r="B16" s="2" t="s">
        <v>2894</v>
      </c>
      <c r="C16" s="2" t="s">
        <v>396</v>
      </c>
      <c r="D16" s="2" t="s">
        <v>8</v>
      </c>
      <c r="E16" s="2" t="s">
        <v>2893</v>
      </c>
      <c r="F16" s="2" t="s">
        <v>113</v>
      </c>
      <c r="G16" s="4">
        <v>1168282</v>
      </c>
      <c r="H16" s="4">
        <v>5474</v>
      </c>
      <c r="I16" s="4">
        <v>0</v>
      </c>
      <c r="J16" s="4">
        <v>0</v>
      </c>
      <c r="K16" s="4">
        <f t="shared" si="0"/>
        <v>5474</v>
      </c>
    </row>
    <row r="17" spans="1:11">
      <c r="A17" s="2" t="s">
        <v>2871</v>
      </c>
      <c r="B17" s="2" t="s">
        <v>2896</v>
      </c>
      <c r="C17" s="2" t="s">
        <v>719</v>
      </c>
      <c r="D17" s="2" t="s">
        <v>8</v>
      </c>
      <c r="E17" s="2" t="s">
        <v>2897</v>
      </c>
      <c r="F17" s="2" t="s">
        <v>113</v>
      </c>
      <c r="G17" s="4">
        <v>1168295</v>
      </c>
      <c r="H17" s="4">
        <v>3180</v>
      </c>
      <c r="I17" s="4">
        <v>0</v>
      </c>
      <c r="J17" s="4">
        <v>0</v>
      </c>
      <c r="K17" s="4">
        <f t="shared" si="0"/>
        <v>3180</v>
      </c>
    </row>
    <row r="18" spans="1:11">
      <c r="A18" s="2" t="s">
        <v>2871</v>
      </c>
      <c r="B18" s="2" t="s">
        <v>511</v>
      </c>
      <c r="C18" s="2" t="s">
        <v>2912</v>
      </c>
      <c r="D18" s="2" t="s">
        <v>996</v>
      </c>
      <c r="E18" s="2" t="s">
        <v>2913</v>
      </c>
      <c r="F18" s="3" t="s">
        <v>108</v>
      </c>
      <c r="G18" s="4">
        <v>1168520</v>
      </c>
      <c r="H18" s="4">
        <v>4800</v>
      </c>
      <c r="I18" s="4">
        <v>0</v>
      </c>
      <c r="J18" s="4">
        <v>0</v>
      </c>
      <c r="K18" s="4">
        <f t="shared" si="0"/>
        <v>4800</v>
      </c>
    </row>
    <row r="19" spans="1:11">
      <c r="A19" s="2" t="s">
        <v>2871</v>
      </c>
      <c r="B19" s="2" t="s">
        <v>511</v>
      </c>
      <c r="C19" s="2" t="s">
        <v>2914</v>
      </c>
      <c r="D19" s="2" t="s">
        <v>996</v>
      </c>
      <c r="E19" s="2" t="s">
        <v>2915</v>
      </c>
      <c r="F19" s="3" t="s">
        <v>108</v>
      </c>
      <c r="G19" s="4">
        <v>1168524</v>
      </c>
      <c r="H19" s="4">
        <v>4000</v>
      </c>
      <c r="I19" s="4">
        <v>0</v>
      </c>
      <c r="J19" s="4">
        <v>0</v>
      </c>
      <c r="K19" s="4">
        <f t="shared" si="0"/>
        <v>4000</v>
      </c>
    </row>
    <row r="20" spans="1:11">
      <c r="A20" s="2" t="s">
        <v>2871</v>
      </c>
      <c r="B20" s="2" t="s">
        <v>2677</v>
      </c>
      <c r="C20" s="2" t="s">
        <v>2919</v>
      </c>
      <c r="D20" s="2" t="s">
        <v>2918</v>
      </c>
      <c r="E20" s="2" t="s">
        <v>2920</v>
      </c>
      <c r="F20" s="3" t="s">
        <v>108</v>
      </c>
      <c r="G20" s="4">
        <v>1168594</v>
      </c>
      <c r="H20" s="4">
        <v>7500</v>
      </c>
      <c r="I20" s="4">
        <v>0</v>
      </c>
      <c r="J20" s="4">
        <v>0</v>
      </c>
      <c r="K20" s="4">
        <f t="shared" si="0"/>
        <v>7500</v>
      </c>
    </row>
    <row r="21" spans="1:11">
      <c r="A21" s="2" t="s">
        <v>2871</v>
      </c>
      <c r="B21" s="2" t="s">
        <v>2909</v>
      </c>
      <c r="C21" s="2" t="s">
        <v>2910</v>
      </c>
      <c r="D21" s="2" t="s">
        <v>2908</v>
      </c>
      <c r="E21" s="2" t="s">
        <v>2911</v>
      </c>
      <c r="F21" s="3" t="s">
        <v>108</v>
      </c>
      <c r="G21" s="4">
        <v>1168502</v>
      </c>
      <c r="H21" s="4">
        <v>9100</v>
      </c>
      <c r="I21" s="4">
        <v>0</v>
      </c>
      <c r="J21" s="4">
        <v>0</v>
      </c>
      <c r="K21" s="4">
        <f t="shared" si="0"/>
        <v>9100</v>
      </c>
    </row>
    <row r="22" spans="1:11">
      <c r="A22" s="2" t="s">
        <v>2871</v>
      </c>
      <c r="B22" s="2" t="s">
        <v>1110</v>
      </c>
      <c r="C22" s="2" t="s">
        <v>132</v>
      </c>
      <c r="D22" s="2" t="s">
        <v>1111</v>
      </c>
      <c r="E22" s="2" t="s">
        <v>30</v>
      </c>
      <c r="F22" s="2" t="s">
        <v>113</v>
      </c>
      <c r="G22" s="4">
        <v>1168454</v>
      </c>
      <c r="H22" s="4">
        <v>4046</v>
      </c>
      <c r="I22" s="4">
        <v>431</v>
      </c>
      <c r="J22" s="4">
        <v>0</v>
      </c>
      <c r="K22" s="4">
        <f t="shared" si="0"/>
        <v>4477</v>
      </c>
    </row>
    <row r="23" spans="1:11">
      <c r="A23" s="2" t="s">
        <v>2871</v>
      </c>
      <c r="B23" s="2" t="s">
        <v>2922</v>
      </c>
      <c r="C23" s="2" t="s">
        <v>2923</v>
      </c>
      <c r="D23" s="2" t="s">
        <v>2921</v>
      </c>
      <c r="E23" s="2" t="s">
        <v>2924</v>
      </c>
      <c r="F23" s="2" t="s">
        <v>119</v>
      </c>
      <c r="G23" s="4">
        <v>1168625</v>
      </c>
      <c r="H23" s="4">
        <v>3894</v>
      </c>
      <c r="I23" s="4">
        <v>431</v>
      </c>
      <c r="J23" s="4">
        <v>0</v>
      </c>
      <c r="K23" s="4">
        <f t="shared" si="0"/>
        <v>4325</v>
      </c>
    </row>
    <row r="24" spans="1:11">
      <c r="A24" s="2" t="s">
        <v>2871</v>
      </c>
      <c r="B24" s="2" t="s">
        <v>2258</v>
      </c>
      <c r="C24" s="2" t="s">
        <v>134</v>
      </c>
      <c r="D24" s="2" t="s">
        <v>2441</v>
      </c>
      <c r="E24" s="2" t="s">
        <v>8</v>
      </c>
      <c r="F24" s="2" t="s">
        <v>113</v>
      </c>
      <c r="G24" s="4">
        <v>1168569</v>
      </c>
      <c r="H24" s="4">
        <v>5474</v>
      </c>
      <c r="I24" s="4">
        <v>0</v>
      </c>
      <c r="J24" s="4">
        <v>0</v>
      </c>
      <c r="K24" s="4">
        <f t="shared" si="0"/>
        <v>5474</v>
      </c>
    </row>
    <row r="25" spans="1:11">
      <c r="A25" s="2" t="s">
        <v>2871</v>
      </c>
      <c r="B25" s="2" t="s">
        <v>1110</v>
      </c>
      <c r="C25" s="2" t="s">
        <v>133</v>
      </c>
      <c r="D25" s="2" t="s">
        <v>30</v>
      </c>
      <c r="E25" s="2" t="s">
        <v>1111</v>
      </c>
      <c r="F25" s="2" t="s">
        <v>113</v>
      </c>
      <c r="G25" s="4">
        <v>1168455</v>
      </c>
      <c r="H25" s="4">
        <v>3180</v>
      </c>
      <c r="I25" s="4">
        <v>0</v>
      </c>
      <c r="J25" s="4">
        <v>0</v>
      </c>
      <c r="K25" s="4">
        <f t="shared" si="0"/>
        <v>3180</v>
      </c>
    </row>
    <row r="26" spans="1:11">
      <c r="A26" s="2" t="s">
        <v>2871</v>
      </c>
      <c r="B26" s="2" t="s">
        <v>2927</v>
      </c>
      <c r="C26" s="2" t="s">
        <v>247</v>
      </c>
      <c r="D26" s="2" t="s">
        <v>769</v>
      </c>
      <c r="E26" s="2" t="s">
        <v>2928</v>
      </c>
      <c r="F26" s="2" t="s">
        <v>113</v>
      </c>
      <c r="G26" s="4">
        <v>1168701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>
      <c r="A27" s="2" t="s">
        <v>2871</v>
      </c>
      <c r="B27" s="2" t="s">
        <v>2892</v>
      </c>
      <c r="C27" s="2" t="s">
        <v>130</v>
      </c>
      <c r="D27" s="2" t="s">
        <v>2891</v>
      </c>
      <c r="E27" s="2" t="s">
        <v>8</v>
      </c>
      <c r="F27" s="2" t="s">
        <v>113</v>
      </c>
      <c r="G27" s="4">
        <v>1168223</v>
      </c>
      <c r="H27" s="4">
        <v>7140</v>
      </c>
      <c r="I27" s="4">
        <v>300</v>
      </c>
      <c r="J27" s="4">
        <v>0</v>
      </c>
      <c r="K27" s="4">
        <f t="shared" si="0"/>
        <v>7440</v>
      </c>
    </row>
    <row r="28" spans="1:11">
      <c r="A28" s="2" t="s">
        <v>2871</v>
      </c>
      <c r="B28" s="2" t="s">
        <v>2930</v>
      </c>
      <c r="C28" s="2" t="s">
        <v>2067</v>
      </c>
      <c r="D28" s="2" t="s">
        <v>2929</v>
      </c>
      <c r="E28" s="2" t="s">
        <v>2322</v>
      </c>
      <c r="F28" s="2" t="s">
        <v>119</v>
      </c>
      <c r="G28" s="4">
        <v>1168728</v>
      </c>
      <c r="H28" s="4">
        <v>6426</v>
      </c>
      <c r="I28" s="4">
        <v>0</v>
      </c>
      <c r="J28" s="4">
        <v>0</v>
      </c>
      <c r="K28" s="4">
        <f t="shared" si="0"/>
        <v>6426</v>
      </c>
    </row>
    <row r="29" spans="1:11">
      <c r="A29" s="2" t="s">
        <v>2871</v>
      </c>
      <c r="B29" s="2" t="s">
        <v>2917</v>
      </c>
      <c r="C29" s="2" t="s">
        <v>995</v>
      </c>
      <c r="D29" s="2" t="s">
        <v>2916</v>
      </c>
      <c r="E29" s="2" t="s">
        <v>8</v>
      </c>
      <c r="F29" s="2" t="s">
        <v>113</v>
      </c>
      <c r="G29" s="4">
        <v>1168567</v>
      </c>
      <c r="H29" s="4">
        <v>6664</v>
      </c>
      <c r="I29" s="4">
        <v>150</v>
      </c>
      <c r="J29" s="4">
        <v>0</v>
      </c>
      <c r="K29" s="4">
        <f t="shared" si="0"/>
        <v>6814</v>
      </c>
    </row>
    <row r="30" spans="1:11">
      <c r="A30" s="2" t="s">
        <v>2871</v>
      </c>
      <c r="B30" s="2" t="s">
        <v>2892</v>
      </c>
      <c r="C30" s="2" t="s">
        <v>131</v>
      </c>
      <c r="D30" s="2" t="s">
        <v>8</v>
      </c>
      <c r="E30" s="2" t="s">
        <v>2891</v>
      </c>
      <c r="F30" s="2" t="s">
        <v>113</v>
      </c>
      <c r="G30" s="4">
        <v>1168224</v>
      </c>
      <c r="H30" s="4">
        <v>8330</v>
      </c>
      <c r="I30" s="4">
        <v>300</v>
      </c>
      <c r="J30" s="4">
        <v>0</v>
      </c>
      <c r="K30" s="4">
        <f t="shared" si="0"/>
        <v>8630</v>
      </c>
    </row>
    <row r="31" spans="1:11">
      <c r="A31" s="2" t="s">
        <v>2871</v>
      </c>
      <c r="B31" s="2" t="s">
        <v>2933</v>
      </c>
      <c r="C31" s="2" t="s">
        <v>2934</v>
      </c>
      <c r="D31" s="2" t="s">
        <v>2932</v>
      </c>
      <c r="E31" s="2" t="s">
        <v>2935</v>
      </c>
      <c r="F31" s="3" t="s">
        <v>108</v>
      </c>
      <c r="G31" s="4">
        <v>1168837</v>
      </c>
      <c r="H31" s="4">
        <v>9000</v>
      </c>
      <c r="I31" s="4">
        <v>0</v>
      </c>
      <c r="J31" s="4">
        <v>0</v>
      </c>
      <c r="K31" s="4">
        <f t="shared" si="0"/>
        <v>9000</v>
      </c>
    </row>
    <row r="32" spans="1:11">
      <c r="A32" s="2" t="s">
        <v>2871</v>
      </c>
      <c r="B32" s="2" t="s">
        <v>1110</v>
      </c>
      <c r="C32" s="2" t="s">
        <v>1011</v>
      </c>
      <c r="D32" s="2" t="s">
        <v>30</v>
      </c>
      <c r="E32" s="2" t="s">
        <v>1111</v>
      </c>
      <c r="F32" s="2" t="s">
        <v>113</v>
      </c>
      <c r="G32" s="4">
        <v>1168457</v>
      </c>
      <c r="H32" s="4">
        <v>4522</v>
      </c>
      <c r="I32" s="4">
        <v>0</v>
      </c>
      <c r="J32" s="4">
        <v>0</v>
      </c>
      <c r="K32" s="4">
        <f t="shared" si="0"/>
        <v>4522</v>
      </c>
    </row>
    <row r="33" spans="1:11">
      <c r="A33" s="2" t="s">
        <v>2871</v>
      </c>
      <c r="B33" s="2" t="s">
        <v>1167</v>
      </c>
      <c r="C33" s="2" t="s">
        <v>1011</v>
      </c>
      <c r="D33" s="2" t="s">
        <v>8</v>
      </c>
      <c r="E33" s="2" t="s">
        <v>2642</v>
      </c>
      <c r="F33" s="2" t="s">
        <v>113</v>
      </c>
      <c r="G33" s="4">
        <v>1168849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>
      <c r="A34" s="2" t="s">
        <v>2871</v>
      </c>
      <c r="B34" s="2" t="s">
        <v>2876</v>
      </c>
      <c r="C34" s="2" t="s">
        <v>1931</v>
      </c>
      <c r="D34" s="2" t="s">
        <v>2875</v>
      </c>
      <c r="E34" s="2" t="s">
        <v>2877</v>
      </c>
      <c r="F34" s="2" t="s">
        <v>119</v>
      </c>
      <c r="G34" s="4">
        <v>1167887</v>
      </c>
      <c r="H34" s="4">
        <v>6902</v>
      </c>
      <c r="I34" s="4">
        <v>0</v>
      </c>
      <c r="J34" s="4">
        <v>1560</v>
      </c>
      <c r="K34" s="4">
        <f t="shared" si="0"/>
        <v>8462</v>
      </c>
    </row>
    <row r="35" spans="1:11">
      <c r="A35" s="2" t="s">
        <v>2871</v>
      </c>
      <c r="B35" s="2" t="s">
        <v>1532</v>
      </c>
      <c r="C35" s="2" t="s">
        <v>2898</v>
      </c>
      <c r="D35" s="2" t="s">
        <v>1533</v>
      </c>
      <c r="E35" s="2" t="s">
        <v>11</v>
      </c>
      <c r="F35" s="2" t="s">
        <v>113</v>
      </c>
      <c r="G35" s="4">
        <v>1168320</v>
      </c>
      <c r="H35" s="4">
        <v>3960</v>
      </c>
      <c r="I35" s="4">
        <v>0</v>
      </c>
      <c r="J35" s="4">
        <v>0</v>
      </c>
      <c r="K35" s="4">
        <f t="shared" si="0"/>
        <v>3960</v>
      </c>
    </row>
    <row r="36" spans="1:11">
      <c r="A36" s="2" t="s">
        <v>2871</v>
      </c>
      <c r="B36" s="2" t="s">
        <v>1113</v>
      </c>
      <c r="C36" s="2" t="s">
        <v>2937</v>
      </c>
      <c r="D36" s="2" t="s">
        <v>2936</v>
      </c>
      <c r="E36" s="2" t="s">
        <v>210</v>
      </c>
      <c r="F36" s="2" t="s">
        <v>119</v>
      </c>
      <c r="G36" s="4">
        <v>1168954</v>
      </c>
      <c r="H36" s="4">
        <v>3180</v>
      </c>
      <c r="I36" s="4">
        <v>0</v>
      </c>
      <c r="J36" s="4">
        <v>0</v>
      </c>
      <c r="K36" s="4">
        <f t="shared" si="0"/>
        <v>3180</v>
      </c>
    </row>
    <row r="37" spans="1:11">
      <c r="A37" s="2" t="s">
        <v>2871</v>
      </c>
      <c r="B37" s="2" t="s">
        <v>78</v>
      </c>
      <c r="C37" s="2" t="s">
        <v>1313</v>
      </c>
      <c r="D37" s="2" t="s">
        <v>27</v>
      </c>
      <c r="E37" s="2" t="s">
        <v>201</v>
      </c>
      <c r="F37" s="2" t="s">
        <v>109</v>
      </c>
      <c r="G37" s="4">
        <v>1168975</v>
      </c>
      <c r="H37" s="4">
        <v>4800</v>
      </c>
      <c r="I37" s="4">
        <v>0</v>
      </c>
      <c r="J37" s="4">
        <v>0</v>
      </c>
      <c r="K37" s="4">
        <f t="shared" si="0"/>
        <v>4800</v>
      </c>
    </row>
    <row r="38" spans="1:11">
      <c r="A38" s="2" t="s">
        <v>2871</v>
      </c>
      <c r="B38" s="2" t="s">
        <v>2904</v>
      </c>
      <c r="C38" s="2" t="s">
        <v>136</v>
      </c>
      <c r="D38" s="2" t="s">
        <v>12</v>
      </c>
      <c r="E38" s="2" t="s">
        <v>1486</v>
      </c>
      <c r="F38" s="2" t="s">
        <v>114</v>
      </c>
      <c r="G38" s="4">
        <v>1168466</v>
      </c>
      <c r="H38" s="4">
        <v>4920</v>
      </c>
      <c r="I38" s="4">
        <v>0</v>
      </c>
      <c r="J38" s="4">
        <v>0</v>
      </c>
      <c r="K38" s="4">
        <f t="shared" si="0"/>
        <v>4920</v>
      </c>
    </row>
    <row r="39" spans="1:11">
      <c r="A39" s="2" t="s">
        <v>2871</v>
      </c>
      <c r="B39" s="2" t="s">
        <v>471</v>
      </c>
      <c r="C39" s="2" t="s">
        <v>431</v>
      </c>
      <c r="D39" s="2" t="s">
        <v>1454</v>
      </c>
      <c r="E39" s="2" t="s">
        <v>198</v>
      </c>
      <c r="F39" s="2" t="s">
        <v>119</v>
      </c>
      <c r="G39" s="4">
        <v>1169173</v>
      </c>
      <c r="H39" s="4">
        <v>3180</v>
      </c>
      <c r="I39" s="4">
        <v>0</v>
      </c>
      <c r="J39" s="4">
        <v>0</v>
      </c>
      <c r="K39" s="4">
        <f t="shared" si="0"/>
        <v>3180</v>
      </c>
    </row>
    <row r="40" spans="1:11">
      <c r="A40" s="2" t="s">
        <v>2871</v>
      </c>
      <c r="B40" s="2" t="s">
        <v>528</v>
      </c>
      <c r="C40" s="2" t="s">
        <v>577</v>
      </c>
      <c r="D40" s="2" t="s">
        <v>530</v>
      </c>
      <c r="E40" s="2" t="s">
        <v>193</v>
      </c>
      <c r="F40" s="2" t="s">
        <v>109</v>
      </c>
      <c r="G40" s="4">
        <v>1169257</v>
      </c>
      <c r="H40" s="4">
        <v>3791</v>
      </c>
      <c r="I40" s="4">
        <v>0</v>
      </c>
      <c r="J40" s="4">
        <v>0</v>
      </c>
      <c r="K40" s="4">
        <f t="shared" si="0"/>
        <v>3791</v>
      </c>
    </row>
    <row r="41" spans="1:11">
      <c r="A41" s="2" t="s">
        <v>2871</v>
      </c>
      <c r="B41" s="2" t="s">
        <v>1798</v>
      </c>
      <c r="C41" s="2" t="s">
        <v>282</v>
      </c>
      <c r="D41" s="2" t="s">
        <v>1799</v>
      </c>
      <c r="E41" s="2" t="s">
        <v>1660</v>
      </c>
      <c r="F41" s="2" t="s">
        <v>116</v>
      </c>
      <c r="G41" s="4">
        <v>1169029</v>
      </c>
      <c r="H41" s="4">
        <v>3960</v>
      </c>
      <c r="I41" s="4">
        <v>0</v>
      </c>
      <c r="J41" s="4">
        <v>0</v>
      </c>
      <c r="K41" s="4">
        <f t="shared" si="0"/>
        <v>3960</v>
      </c>
    </row>
    <row r="42" spans="1:11">
      <c r="A42" s="2" t="s">
        <v>2871</v>
      </c>
      <c r="B42" s="2" t="s">
        <v>1808</v>
      </c>
      <c r="C42" s="2" t="s">
        <v>2938</v>
      </c>
      <c r="D42" s="2" t="s">
        <v>193</v>
      </c>
      <c r="E42" s="2" t="s">
        <v>1807</v>
      </c>
      <c r="F42" s="2" t="s">
        <v>109</v>
      </c>
      <c r="G42" s="4">
        <v>1169236</v>
      </c>
      <c r="H42" s="4">
        <v>2782</v>
      </c>
      <c r="I42" s="4">
        <v>0</v>
      </c>
      <c r="J42" s="4">
        <v>1050</v>
      </c>
      <c r="K42" s="4">
        <f t="shared" si="0"/>
        <v>3832</v>
      </c>
    </row>
    <row r="43" spans="1:11">
      <c r="A43" s="2" t="s">
        <v>2871</v>
      </c>
      <c r="B43" s="2" t="s">
        <v>1312</v>
      </c>
      <c r="C43" s="2" t="s">
        <v>1812</v>
      </c>
      <c r="D43" s="2" t="s">
        <v>1311</v>
      </c>
      <c r="E43" s="2" t="s">
        <v>193</v>
      </c>
      <c r="F43" s="2" t="s">
        <v>109</v>
      </c>
      <c r="G43" s="4">
        <v>1169239</v>
      </c>
      <c r="H43" s="4">
        <v>1974</v>
      </c>
      <c r="I43" s="4">
        <v>0</v>
      </c>
      <c r="J43" s="4">
        <v>0</v>
      </c>
      <c r="K43" s="4">
        <f t="shared" si="0"/>
        <v>1974</v>
      </c>
    </row>
    <row r="44" spans="1:11">
      <c r="A44" s="2" t="s">
        <v>2871</v>
      </c>
      <c r="B44" s="2" t="s">
        <v>2939</v>
      </c>
      <c r="C44" s="2" t="s">
        <v>2940</v>
      </c>
      <c r="D44" s="2" t="s">
        <v>2448</v>
      </c>
      <c r="E44" s="2" t="s">
        <v>3002</v>
      </c>
      <c r="F44" s="2" t="s">
        <v>119</v>
      </c>
      <c r="G44" s="4">
        <v>1169368</v>
      </c>
      <c r="H44" s="4">
        <v>4998</v>
      </c>
      <c r="I44" s="4">
        <v>0</v>
      </c>
      <c r="J44" s="4">
        <v>6240</v>
      </c>
      <c r="K44" s="4">
        <f t="shared" si="0"/>
        <v>11238</v>
      </c>
    </row>
    <row r="45" spans="1:11">
      <c r="A45" s="2" t="s">
        <v>2871</v>
      </c>
      <c r="B45" s="2" t="s">
        <v>81</v>
      </c>
      <c r="C45" s="2" t="s">
        <v>2563</v>
      </c>
      <c r="D45" s="2" t="s">
        <v>8</v>
      </c>
      <c r="E45" s="2" t="s">
        <v>203</v>
      </c>
      <c r="F45" s="2" t="s">
        <v>113</v>
      </c>
      <c r="G45" s="4">
        <v>1168805</v>
      </c>
      <c r="H45" s="4">
        <v>3180</v>
      </c>
      <c r="I45" s="4">
        <v>0</v>
      </c>
      <c r="J45" s="4">
        <v>0</v>
      </c>
      <c r="K45" s="4">
        <f t="shared" si="0"/>
        <v>3180</v>
      </c>
    </row>
    <row r="46" spans="1:11">
      <c r="A46" s="2" t="s">
        <v>2871</v>
      </c>
      <c r="B46" s="2" t="s">
        <v>408</v>
      </c>
      <c r="C46" s="2" t="s">
        <v>2925</v>
      </c>
      <c r="D46" s="2" t="s">
        <v>407</v>
      </c>
      <c r="E46" s="2" t="s">
        <v>377</v>
      </c>
      <c r="F46" s="2" t="s">
        <v>119</v>
      </c>
      <c r="G46" s="4">
        <v>1168658</v>
      </c>
      <c r="H46" s="4">
        <v>3180</v>
      </c>
      <c r="I46" s="4">
        <v>0</v>
      </c>
      <c r="J46" s="4">
        <v>0</v>
      </c>
      <c r="K46" s="4">
        <f t="shared" si="0"/>
        <v>3180</v>
      </c>
    </row>
    <row r="47" spans="1:11">
      <c r="A47" s="2" t="s">
        <v>2871</v>
      </c>
      <c r="B47" s="2" t="s">
        <v>97</v>
      </c>
      <c r="C47" s="2" t="s">
        <v>128</v>
      </c>
      <c r="D47" s="2" t="s">
        <v>51</v>
      </c>
      <c r="E47" s="2" t="s">
        <v>25</v>
      </c>
      <c r="F47" s="2" t="s">
        <v>109</v>
      </c>
      <c r="G47" s="4">
        <v>1169526</v>
      </c>
      <c r="H47" s="4">
        <v>2782</v>
      </c>
      <c r="I47" s="4">
        <v>0</v>
      </c>
      <c r="J47" s="4">
        <v>0</v>
      </c>
      <c r="K47" s="4">
        <f t="shared" si="0"/>
        <v>2782</v>
      </c>
    </row>
    <row r="48" spans="1:11">
      <c r="A48" s="2" t="s">
        <v>2871</v>
      </c>
      <c r="B48" s="2" t="s">
        <v>90</v>
      </c>
      <c r="C48" s="2" t="s">
        <v>2931</v>
      </c>
      <c r="D48" s="2" t="s">
        <v>38</v>
      </c>
      <c r="E48" s="2" t="s">
        <v>214</v>
      </c>
      <c r="F48" s="2" t="s">
        <v>119</v>
      </c>
      <c r="G48" s="4">
        <v>1168792</v>
      </c>
      <c r="H48" s="4">
        <v>3180</v>
      </c>
      <c r="I48" s="4">
        <v>0</v>
      </c>
      <c r="J48" s="4">
        <v>1560</v>
      </c>
      <c r="K48" s="4">
        <f t="shared" si="0"/>
        <v>4740</v>
      </c>
    </row>
    <row r="49" spans="1:11">
      <c r="A49" s="2" t="s">
        <v>2871</v>
      </c>
      <c r="B49" s="2" t="s">
        <v>268</v>
      </c>
      <c r="C49" s="2" t="s">
        <v>2945</v>
      </c>
      <c r="D49" s="2" t="s">
        <v>2944</v>
      </c>
      <c r="E49" s="2" t="s">
        <v>2946</v>
      </c>
      <c r="F49" s="2" t="s">
        <v>269</v>
      </c>
      <c r="G49" s="4">
        <v>1169588</v>
      </c>
      <c r="H49" s="4">
        <v>10710</v>
      </c>
      <c r="I49" s="4">
        <v>1472</v>
      </c>
      <c r="J49" s="4">
        <v>3120</v>
      </c>
      <c r="K49" s="4">
        <f t="shared" si="0"/>
        <v>15302</v>
      </c>
    </row>
    <row r="50" spans="1:11">
      <c r="A50" s="2" t="s">
        <v>2871</v>
      </c>
      <c r="B50" s="2" t="s">
        <v>2942</v>
      </c>
      <c r="C50" s="2" t="s">
        <v>2943</v>
      </c>
      <c r="D50" s="2" t="s">
        <v>2941</v>
      </c>
      <c r="E50" s="2" t="s">
        <v>25</v>
      </c>
      <c r="F50" s="2" t="s">
        <v>109</v>
      </c>
      <c r="G50" s="4">
        <v>1169514</v>
      </c>
      <c r="H50" s="4">
        <v>2176</v>
      </c>
      <c r="I50" s="4">
        <v>0</v>
      </c>
      <c r="J50" s="4">
        <v>0</v>
      </c>
      <c r="K50" s="4">
        <f t="shared" si="0"/>
        <v>2176</v>
      </c>
    </row>
    <row r="51" spans="1:11">
      <c r="A51" s="2" t="s">
        <v>2871</v>
      </c>
      <c r="B51" s="2" t="s">
        <v>2949</v>
      </c>
      <c r="C51" s="2" t="s">
        <v>2950</v>
      </c>
      <c r="D51" s="2" t="s">
        <v>2948</v>
      </c>
      <c r="E51" s="2" t="s">
        <v>2569</v>
      </c>
      <c r="F51" s="2" t="s">
        <v>119</v>
      </c>
      <c r="G51" s="4">
        <v>1169739</v>
      </c>
      <c r="H51" s="4">
        <v>3180</v>
      </c>
      <c r="I51" s="4">
        <v>0</v>
      </c>
      <c r="J51" s="4">
        <v>1560</v>
      </c>
      <c r="K51" s="4">
        <f t="shared" si="0"/>
        <v>4740</v>
      </c>
    </row>
    <row r="52" spans="1:11">
      <c r="A52" s="2" t="s">
        <v>2871</v>
      </c>
      <c r="B52" s="2" t="s">
        <v>850</v>
      </c>
      <c r="C52" s="2" t="s">
        <v>902</v>
      </c>
      <c r="D52" s="2" t="s">
        <v>849</v>
      </c>
      <c r="E52" s="2" t="s">
        <v>30</v>
      </c>
      <c r="F52" s="2" t="s">
        <v>113</v>
      </c>
      <c r="G52" s="4">
        <v>1169745</v>
      </c>
      <c r="H52" s="4">
        <v>3180</v>
      </c>
      <c r="I52" s="4">
        <v>431</v>
      </c>
      <c r="J52" s="4">
        <v>0</v>
      </c>
      <c r="K52" s="4">
        <f t="shared" si="0"/>
        <v>3611</v>
      </c>
    </row>
    <row r="53" spans="1:11">
      <c r="A53" s="2" t="s">
        <v>2871</v>
      </c>
      <c r="B53" s="2" t="s">
        <v>408</v>
      </c>
      <c r="C53" s="2" t="s">
        <v>2926</v>
      </c>
      <c r="D53" s="2" t="s">
        <v>407</v>
      </c>
      <c r="E53" s="2" t="s">
        <v>377</v>
      </c>
      <c r="F53" s="2" t="s">
        <v>119</v>
      </c>
      <c r="G53" s="4">
        <v>1168659</v>
      </c>
      <c r="H53" s="4">
        <v>3180</v>
      </c>
      <c r="I53" s="4">
        <v>0</v>
      </c>
      <c r="J53" s="4">
        <v>1560</v>
      </c>
      <c r="K53" s="4">
        <f t="shared" si="0"/>
        <v>4740</v>
      </c>
    </row>
    <row r="54" spans="1:11">
      <c r="A54" s="2" t="s">
        <v>2871</v>
      </c>
      <c r="B54" s="2" t="s">
        <v>2953</v>
      </c>
      <c r="C54" s="2" t="s">
        <v>1839</v>
      </c>
      <c r="D54" s="2" t="s">
        <v>2952</v>
      </c>
      <c r="E54" s="2" t="s">
        <v>2954</v>
      </c>
      <c r="F54" s="2" t="s">
        <v>119</v>
      </c>
      <c r="G54" s="4">
        <v>1169774</v>
      </c>
      <c r="H54" s="4">
        <v>3894</v>
      </c>
      <c r="I54" s="4">
        <v>0</v>
      </c>
      <c r="J54" s="4">
        <v>0</v>
      </c>
      <c r="K54" s="4">
        <f t="shared" si="0"/>
        <v>3894</v>
      </c>
    </row>
    <row r="55" spans="1:11">
      <c r="A55" s="2" t="s">
        <v>2871</v>
      </c>
      <c r="B55" s="2" t="s">
        <v>2309</v>
      </c>
      <c r="C55" s="2" t="s">
        <v>1445</v>
      </c>
      <c r="D55" s="2" t="s">
        <v>2947</v>
      </c>
      <c r="E55" s="2" t="s">
        <v>278</v>
      </c>
      <c r="F55" s="2" t="s">
        <v>113</v>
      </c>
      <c r="G55" s="4">
        <v>1169731</v>
      </c>
      <c r="H55" s="4">
        <v>3950</v>
      </c>
      <c r="I55" s="4">
        <v>611</v>
      </c>
      <c r="J55" s="4">
        <v>0</v>
      </c>
      <c r="K55" s="4">
        <f t="shared" si="0"/>
        <v>4561</v>
      </c>
    </row>
    <row r="56" spans="1:11">
      <c r="A56" s="2" t="s">
        <v>2871</v>
      </c>
      <c r="B56" s="2" t="s">
        <v>1191</v>
      </c>
      <c r="C56" s="2" t="s">
        <v>770</v>
      </c>
      <c r="D56" s="2" t="s">
        <v>197</v>
      </c>
      <c r="E56" s="2" t="s">
        <v>2955</v>
      </c>
      <c r="F56" s="2" t="s">
        <v>113</v>
      </c>
      <c r="G56" s="4">
        <v>1169781</v>
      </c>
      <c r="H56" s="4">
        <v>4770</v>
      </c>
      <c r="I56" s="4">
        <v>150</v>
      </c>
      <c r="J56" s="4">
        <v>0</v>
      </c>
      <c r="K56" s="4">
        <f t="shared" si="0"/>
        <v>4920</v>
      </c>
    </row>
    <row r="57" spans="1:11">
      <c r="A57" s="2" t="s">
        <v>2871</v>
      </c>
      <c r="B57" s="2" t="s">
        <v>1955</v>
      </c>
      <c r="C57" s="2" t="s">
        <v>2951</v>
      </c>
      <c r="D57" s="2" t="s">
        <v>1288</v>
      </c>
      <c r="E57" s="2" t="s">
        <v>1954</v>
      </c>
      <c r="F57" s="2" t="s">
        <v>113</v>
      </c>
      <c r="G57" s="31">
        <v>1169758</v>
      </c>
      <c r="H57" s="4">
        <v>4998</v>
      </c>
      <c r="I57" s="4">
        <v>150</v>
      </c>
      <c r="J57" s="4">
        <v>0</v>
      </c>
      <c r="K57" s="4">
        <f t="shared" si="0"/>
        <v>5148</v>
      </c>
    </row>
    <row r="58" spans="1:11">
      <c r="A58" s="2" t="s">
        <v>2871</v>
      </c>
      <c r="B58" s="2" t="s">
        <v>2956</v>
      </c>
      <c r="C58" s="2" t="s">
        <v>2957</v>
      </c>
      <c r="D58" s="2" t="s">
        <v>8</v>
      </c>
      <c r="E58" s="2" t="s">
        <v>2958</v>
      </c>
      <c r="F58" s="2" t="s">
        <v>113</v>
      </c>
      <c r="G58" s="4">
        <v>1170191</v>
      </c>
      <c r="H58" s="4">
        <v>7140</v>
      </c>
      <c r="I58" s="4">
        <v>1062</v>
      </c>
      <c r="J58" s="4">
        <v>1053</v>
      </c>
      <c r="K58" s="4">
        <f t="shared" si="0"/>
        <v>9255</v>
      </c>
    </row>
    <row r="59" spans="1:11">
      <c r="A59" s="2" t="s">
        <v>2871</v>
      </c>
      <c r="B59" s="2" t="s">
        <v>2959</v>
      </c>
      <c r="C59" s="2" t="s">
        <v>2960</v>
      </c>
      <c r="D59" s="2" t="s">
        <v>769</v>
      </c>
      <c r="E59" s="2" t="s">
        <v>2961</v>
      </c>
      <c r="F59" s="2" t="s">
        <v>113</v>
      </c>
      <c r="G59" s="4">
        <v>1170231</v>
      </c>
      <c r="H59" s="4">
        <v>3960</v>
      </c>
      <c r="I59" s="4">
        <v>0</v>
      </c>
      <c r="J59" s="4">
        <v>0</v>
      </c>
      <c r="K59" s="4">
        <f t="shared" si="0"/>
        <v>3960</v>
      </c>
    </row>
    <row r="60" spans="1:11">
      <c r="A60" s="2" t="s">
        <v>2871</v>
      </c>
      <c r="B60" s="2" t="s">
        <v>1578</v>
      </c>
      <c r="C60" s="2" t="s">
        <v>1707</v>
      </c>
      <c r="D60" s="2" t="s">
        <v>2962</v>
      </c>
      <c r="E60" s="2" t="s">
        <v>1221</v>
      </c>
      <c r="F60" s="2" t="s">
        <v>119</v>
      </c>
      <c r="G60" s="4">
        <v>1170297</v>
      </c>
      <c r="H60" s="4">
        <v>3180</v>
      </c>
      <c r="I60" s="4">
        <v>0</v>
      </c>
      <c r="J60" s="4">
        <v>0</v>
      </c>
      <c r="K60" s="4">
        <f t="shared" si="0"/>
        <v>3180</v>
      </c>
    </row>
    <row r="61" spans="1:11">
      <c r="A61" s="2" t="s">
        <v>2871</v>
      </c>
      <c r="B61" s="2" t="s">
        <v>2965</v>
      </c>
      <c r="C61" s="2" t="s">
        <v>313</v>
      </c>
      <c r="D61" s="2" t="s">
        <v>2042</v>
      </c>
      <c r="E61" s="2" t="s">
        <v>12</v>
      </c>
      <c r="F61" s="2" t="s">
        <v>114</v>
      </c>
      <c r="G61" s="4">
        <v>1170390</v>
      </c>
      <c r="H61" s="4">
        <v>3720</v>
      </c>
      <c r="I61" s="4">
        <v>0</v>
      </c>
      <c r="J61" s="4">
        <v>0</v>
      </c>
      <c r="K61" s="4">
        <f t="shared" si="0"/>
        <v>3720</v>
      </c>
    </row>
    <row r="62" spans="1:11">
      <c r="A62" s="2" t="s">
        <v>2871</v>
      </c>
      <c r="B62" s="2" t="s">
        <v>919</v>
      </c>
      <c r="C62" s="2" t="s">
        <v>2963</v>
      </c>
      <c r="D62" s="2" t="s">
        <v>635</v>
      </c>
      <c r="E62" s="2" t="s">
        <v>1495</v>
      </c>
      <c r="F62" s="2" t="s">
        <v>109</v>
      </c>
      <c r="G62" s="4">
        <v>1170341</v>
      </c>
      <c r="H62" s="4">
        <v>2984</v>
      </c>
      <c r="I62" s="4">
        <v>0</v>
      </c>
      <c r="J62" s="4">
        <v>0</v>
      </c>
      <c r="K62" s="4">
        <f t="shared" si="0"/>
        <v>2984</v>
      </c>
    </row>
    <row r="63" spans="1:11">
      <c r="A63" s="2" t="s">
        <v>2871</v>
      </c>
      <c r="B63" s="2" t="s">
        <v>2967</v>
      </c>
      <c r="C63" s="2" t="s">
        <v>2968</v>
      </c>
      <c r="D63" s="2" t="s">
        <v>2966</v>
      </c>
      <c r="E63" s="2" t="s">
        <v>322</v>
      </c>
      <c r="F63" s="2" t="s">
        <v>320</v>
      </c>
      <c r="G63" s="4">
        <v>1170436</v>
      </c>
      <c r="H63" s="4">
        <v>3656</v>
      </c>
      <c r="I63" s="4">
        <v>0</v>
      </c>
      <c r="J63" s="4">
        <v>0</v>
      </c>
      <c r="K63" s="4">
        <f t="shared" si="0"/>
        <v>3656</v>
      </c>
    </row>
    <row r="64" spans="1:11">
      <c r="A64" s="2" t="s">
        <v>2871</v>
      </c>
      <c r="B64" s="2" t="s">
        <v>57</v>
      </c>
      <c r="C64" s="2" t="s">
        <v>2964</v>
      </c>
      <c r="D64" s="2" t="s">
        <v>33</v>
      </c>
      <c r="E64" s="2" t="s">
        <v>1352</v>
      </c>
      <c r="F64" s="2" t="s">
        <v>109</v>
      </c>
      <c r="G64" s="4">
        <v>1170349</v>
      </c>
      <c r="H64" s="4">
        <v>4396</v>
      </c>
      <c r="I64" s="4">
        <v>431</v>
      </c>
      <c r="J64" s="4">
        <v>0</v>
      </c>
      <c r="K64" s="4">
        <f t="shared" si="0"/>
        <v>4827</v>
      </c>
    </row>
    <row r="65" spans="1:11">
      <c r="A65" s="2" t="s">
        <v>2871</v>
      </c>
      <c r="B65" s="2" t="s">
        <v>2972</v>
      </c>
      <c r="C65" s="2" t="s">
        <v>634</v>
      </c>
      <c r="D65" s="2" t="s">
        <v>2971</v>
      </c>
      <c r="E65" s="2" t="s">
        <v>2973</v>
      </c>
      <c r="F65" s="2" t="s">
        <v>117</v>
      </c>
      <c r="G65" s="4">
        <v>1170493</v>
      </c>
      <c r="H65" s="4">
        <v>4284</v>
      </c>
      <c r="I65" s="4">
        <v>431</v>
      </c>
      <c r="J65" s="4">
        <v>0</v>
      </c>
      <c r="K65" s="4">
        <f t="shared" si="0"/>
        <v>4715</v>
      </c>
    </row>
    <row r="66" spans="1:11">
      <c r="A66" s="2" t="s">
        <v>2871</v>
      </c>
      <c r="B66" s="2" t="s">
        <v>312</v>
      </c>
      <c r="C66" s="2" t="s">
        <v>643</v>
      </c>
      <c r="D66" s="2" t="s">
        <v>12</v>
      </c>
      <c r="E66" s="2" t="s">
        <v>2086</v>
      </c>
      <c r="F66" s="2" t="s">
        <v>114</v>
      </c>
      <c r="G66" s="4">
        <v>1170387</v>
      </c>
      <c r="H66" s="4">
        <v>3720</v>
      </c>
      <c r="I66" s="4">
        <v>0</v>
      </c>
      <c r="J66" s="4">
        <v>0</v>
      </c>
      <c r="K66" s="4">
        <f t="shared" si="0"/>
        <v>3720</v>
      </c>
    </row>
    <row r="67" spans="1:11">
      <c r="A67" s="2" t="s">
        <v>2871</v>
      </c>
      <c r="B67" s="2" t="s">
        <v>2970</v>
      </c>
      <c r="C67" s="2" t="s">
        <v>793</v>
      </c>
      <c r="D67" s="2" t="s">
        <v>2969</v>
      </c>
      <c r="E67" s="2" t="s">
        <v>2689</v>
      </c>
      <c r="F67" s="3" t="s">
        <v>108</v>
      </c>
      <c r="G67" s="4">
        <v>1170441</v>
      </c>
      <c r="H67" s="4">
        <v>9100</v>
      </c>
      <c r="I67" s="4">
        <v>0</v>
      </c>
      <c r="J67" s="4">
        <v>0</v>
      </c>
      <c r="K67" s="4">
        <f t="shared" si="0"/>
        <v>9100</v>
      </c>
    </row>
    <row r="68" spans="1:11">
      <c r="A68" s="2" t="s">
        <v>2871</v>
      </c>
      <c r="B68" s="2" t="s">
        <v>2975</v>
      </c>
      <c r="C68" s="2" t="s">
        <v>936</v>
      </c>
      <c r="D68" s="2" t="s">
        <v>2974</v>
      </c>
      <c r="E68" s="2" t="s">
        <v>2976</v>
      </c>
      <c r="F68" s="2" t="s">
        <v>119</v>
      </c>
      <c r="G68" s="4">
        <v>1170583</v>
      </c>
      <c r="H68" s="4">
        <v>19800</v>
      </c>
      <c r="I68" s="4">
        <v>0</v>
      </c>
      <c r="J68" s="4">
        <v>0</v>
      </c>
      <c r="K68" s="4">
        <f t="shared" ref="K68:K88" si="1">H68+I68+J68</f>
        <v>19800</v>
      </c>
    </row>
    <row r="69" spans="1:11">
      <c r="A69" s="2" t="s">
        <v>2871</v>
      </c>
      <c r="B69" s="2" t="s">
        <v>1484</v>
      </c>
      <c r="C69" s="2" t="s">
        <v>820</v>
      </c>
      <c r="D69" s="2" t="s">
        <v>12</v>
      </c>
      <c r="E69" s="2" t="s">
        <v>1486</v>
      </c>
      <c r="F69" s="2" t="s">
        <v>114</v>
      </c>
      <c r="G69" s="4">
        <v>1170727</v>
      </c>
      <c r="H69" s="4">
        <v>3000</v>
      </c>
      <c r="I69" s="4">
        <v>0</v>
      </c>
      <c r="J69" s="4">
        <v>0</v>
      </c>
      <c r="K69" s="4">
        <f t="shared" si="1"/>
        <v>3000</v>
      </c>
    </row>
    <row r="70" spans="1:11">
      <c r="A70" s="2" t="s">
        <v>2871</v>
      </c>
      <c r="B70" s="2" t="s">
        <v>2953</v>
      </c>
      <c r="C70" s="2" t="s">
        <v>2977</v>
      </c>
      <c r="D70" s="2" t="s">
        <v>49</v>
      </c>
      <c r="E70" s="2" t="s">
        <v>218</v>
      </c>
      <c r="F70" s="2" t="s">
        <v>119</v>
      </c>
      <c r="G70" s="4">
        <v>1170845</v>
      </c>
      <c r="H70" s="4">
        <v>3180</v>
      </c>
      <c r="I70" s="4">
        <v>0</v>
      </c>
      <c r="J70" s="4">
        <v>0</v>
      </c>
      <c r="K70" s="4">
        <f t="shared" si="1"/>
        <v>3180</v>
      </c>
    </row>
    <row r="71" spans="1:11">
      <c r="A71" s="2" t="s">
        <v>2871</v>
      </c>
      <c r="B71" s="2" t="s">
        <v>1328</v>
      </c>
      <c r="C71" s="2" t="s">
        <v>175</v>
      </c>
      <c r="D71" s="2" t="s">
        <v>1330</v>
      </c>
      <c r="E71" s="2" t="s">
        <v>214</v>
      </c>
      <c r="F71" s="2" t="s">
        <v>119</v>
      </c>
      <c r="G71" s="4">
        <v>1170912</v>
      </c>
      <c r="H71" s="4">
        <v>3960</v>
      </c>
      <c r="I71" s="4">
        <v>0</v>
      </c>
      <c r="J71" s="4">
        <v>0</v>
      </c>
      <c r="K71" s="4">
        <f t="shared" si="1"/>
        <v>3960</v>
      </c>
    </row>
    <row r="72" spans="1:11">
      <c r="A72" s="2" t="s">
        <v>2871</v>
      </c>
      <c r="B72" s="2" t="s">
        <v>86</v>
      </c>
      <c r="C72" s="2" t="s">
        <v>509</v>
      </c>
      <c r="D72" s="2" t="s">
        <v>2978</v>
      </c>
      <c r="E72" s="2" t="s">
        <v>26</v>
      </c>
      <c r="F72" s="2" t="s">
        <v>109</v>
      </c>
      <c r="G72" s="4">
        <v>1170890</v>
      </c>
      <c r="H72" s="4">
        <v>4396</v>
      </c>
      <c r="I72" s="4">
        <v>0</v>
      </c>
      <c r="J72" s="4">
        <v>0</v>
      </c>
      <c r="K72" s="4">
        <f t="shared" si="1"/>
        <v>4396</v>
      </c>
    </row>
    <row r="73" spans="1:11">
      <c r="A73" s="2" t="s">
        <v>2871</v>
      </c>
      <c r="B73" s="2" t="s">
        <v>2981</v>
      </c>
      <c r="C73" s="2" t="s">
        <v>345</v>
      </c>
      <c r="D73" s="2" t="s">
        <v>2980</v>
      </c>
      <c r="E73" s="2" t="s">
        <v>2982</v>
      </c>
      <c r="F73" s="2" t="s">
        <v>117</v>
      </c>
      <c r="G73" s="4">
        <v>1171002</v>
      </c>
      <c r="H73" s="4">
        <v>3180</v>
      </c>
      <c r="I73" s="4">
        <v>0</v>
      </c>
      <c r="J73" s="4">
        <v>1560</v>
      </c>
      <c r="K73" s="4">
        <f t="shared" si="1"/>
        <v>4740</v>
      </c>
    </row>
    <row r="74" spans="1:11">
      <c r="A74" s="2" t="s">
        <v>2871</v>
      </c>
      <c r="B74" s="2" t="s">
        <v>2984</v>
      </c>
      <c r="C74" s="2" t="s">
        <v>952</v>
      </c>
      <c r="D74" s="2" t="s">
        <v>2983</v>
      </c>
      <c r="E74" s="2" t="s">
        <v>3003</v>
      </c>
      <c r="F74" s="2" t="s">
        <v>1374</v>
      </c>
      <c r="G74" s="4">
        <v>1171042</v>
      </c>
      <c r="H74" s="4">
        <v>3180</v>
      </c>
      <c r="I74" s="4">
        <v>0</v>
      </c>
      <c r="J74" s="4">
        <v>0</v>
      </c>
      <c r="K74" s="4">
        <f t="shared" si="1"/>
        <v>3180</v>
      </c>
    </row>
    <row r="75" spans="1:11">
      <c r="A75" s="2" t="s">
        <v>2871</v>
      </c>
      <c r="B75" s="2" t="s">
        <v>964</v>
      </c>
      <c r="C75" s="2" t="s">
        <v>676</v>
      </c>
      <c r="D75" s="2" t="s">
        <v>2979</v>
      </c>
      <c r="E75" s="2" t="s">
        <v>1731</v>
      </c>
      <c r="F75" s="2" t="s">
        <v>109</v>
      </c>
      <c r="G75" s="4">
        <v>1170957</v>
      </c>
      <c r="H75" s="4">
        <v>560</v>
      </c>
      <c r="I75" s="4">
        <v>0</v>
      </c>
      <c r="J75" s="4">
        <v>1053</v>
      </c>
      <c r="K75" s="4">
        <f t="shared" si="1"/>
        <v>1613</v>
      </c>
    </row>
    <row r="76" spans="1:11">
      <c r="A76" s="2" t="s">
        <v>2871</v>
      </c>
      <c r="B76" s="2" t="s">
        <v>2991</v>
      </c>
      <c r="C76" s="2" t="s">
        <v>2992</v>
      </c>
      <c r="D76" s="2" t="s">
        <v>2990</v>
      </c>
      <c r="E76" s="2" t="s">
        <v>217</v>
      </c>
      <c r="F76" s="2" t="s">
        <v>109</v>
      </c>
      <c r="G76" s="4">
        <v>1171089</v>
      </c>
      <c r="H76" s="4">
        <v>2782</v>
      </c>
      <c r="I76" s="4">
        <v>0</v>
      </c>
      <c r="J76" s="4">
        <v>0</v>
      </c>
      <c r="K76" s="4">
        <f t="shared" si="1"/>
        <v>2782</v>
      </c>
    </row>
    <row r="77" spans="1:11">
      <c r="A77" s="2" t="s">
        <v>2871</v>
      </c>
      <c r="B77" s="2" t="s">
        <v>1484</v>
      </c>
      <c r="C77" s="2" t="s">
        <v>834</v>
      </c>
      <c r="D77" s="2" t="s">
        <v>292</v>
      </c>
      <c r="E77" s="2" t="s">
        <v>1732</v>
      </c>
      <c r="F77" s="2" t="s">
        <v>114</v>
      </c>
      <c r="G77" s="4">
        <v>1170982</v>
      </c>
      <c r="H77" s="4">
        <v>3000</v>
      </c>
      <c r="I77" s="4">
        <v>0</v>
      </c>
      <c r="J77" s="4">
        <v>0</v>
      </c>
      <c r="K77" s="4">
        <f t="shared" si="1"/>
        <v>3000</v>
      </c>
    </row>
    <row r="78" spans="1:11">
      <c r="A78" s="2" t="s">
        <v>2871</v>
      </c>
      <c r="B78" s="2" t="s">
        <v>2986</v>
      </c>
      <c r="C78" s="2" t="s">
        <v>679</v>
      </c>
      <c r="D78" s="2" t="s">
        <v>2985</v>
      </c>
      <c r="E78" s="2" t="s">
        <v>2987</v>
      </c>
      <c r="F78" s="2" t="s">
        <v>119</v>
      </c>
      <c r="G78" s="4">
        <v>1171074</v>
      </c>
      <c r="H78" s="4">
        <v>3950</v>
      </c>
      <c r="I78" s="4">
        <v>800</v>
      </c>
      <c r="J78" s="4">
        <v>2340</v>
      </c>
      <c r="K78" s="4">
        <f t="shared" si="1"/>
        <v>7090</v>
      </c>
    </row>
    <row r="79" spans="1:11">
      <c r="A79" s="2" t="s">
        <v>2871</v>
      </c>
      <c r="B79" s="2" t="s">
        <v>250</v>
      </c>
      <c r="C79" s="2" t="s">
        <v>518</v>
      </c>
      <c r="D79" s="2" t="s">
        <v>644</v>
      </c>
      <c r="E79" s="2" t="s">
        <v>434</v>
      </c>
      <c r="F79" s="2" t="s">
        <v>119</v>
      </c>
      <c r="G79" s="4">
        <v>1171126</v>
      </c>
      <c r="H79" s="4">
        <v>4760</v>
      </c>
      <c r="I79" s="4">
        <v>300</v>
      </c>
      <c r="J79" s="4">
        <v>0</v>
      </c>
      <c r="K79" s="4">
        <f t="shared" si="1"/>
        <v>5060</v>
      </c>
    </row>
    <row r="80" spans="1:11">
      <c r="A80" s="2" t="s">
        <v>2871</v>
      </c>
      <c r="B80" s="2" t="s">
        <v>2994</v>
      </c>
      <c r="C80" s="2" t="s">
        <v>1739</v>
      </c>
      <c r="D80" s="2" t="s">
        <v>2993</v>
      </c>
      <c r="E80" s="2" t="s">
        <v>1882</v>
      </c>
      <c r="F80" s="2" t="s">
        <v>115</v>
      </c>
      <c r="G80" s="4">
        <v>1171160</v>
      </c>
      <c r="H80" s="4">
        <v>3840</v>
      </c>
      <c r="I80" s="4">
        <v>0</v>
      </c>
      <c r="J80" s="4">
        <v>0</v>
      </c>
      <c r="K80" s="4">
        <f t="shared" si="1"/>
        <v>3840</v>
      </c>
    </row>
    <row r="81" spans="1:11">
      <c r="A81" s="2" t="s">
        <v>2871</v>
      </c>
      <c r="B81" s="2" t="s">
        <v>1344</v>
      </c>
      <c r="C81" s="2" t="s">
        <v>961</v>
      </c>
      <c r="D81" s="2" t="s">
        <v>2995</v>
      </c>
      <c r="E81" s="2" t="s">
        <v>210</v>
      </c>
      <c r="F81" s="2" t="s">
        <v>119</v>
      </c>
      <c r="G81" s="4">
        <v>1171221</v>
      </c>
      <c r="H81" s="4">
        <v>5236</v>
      </c>
      <c r="I81" s="4">
        <v>611</v>
      </c>
      <c r="J81" s="4">
        <v>0</v>
      </c>
      <c r="K81" s="4">
        <f t="shared" si="1"/>
        <v>5847</v>
      </c>
    </row>
    <row r="82" spans="1:11">
      <c r="A82" s="2" t="s">
        <v>2871</v>
      </c>
      <c r="B82" s="2" t="s">
        <v>2989</v>
      </c>
      <c r="C82" s="2" t="s">
        <v>2127</v>
      </c>
      <c r="D82" s="2" t="s">
        <v>2988</v>
      </c>
      <c r="E82" s="2" t="s">
        <v>8</v>
      </c>
      <c r="F82" s="2" t="s">
        <v>113</v>
      </c>
      <c r="G82" s="4">
        <v>1171079</v>
      </c>
      <c r="H82" s="4">
        <v>3180</v>
      </c>
      <c r="I82" s="4">
        <v>0</v>
      </c>
      <c r="J82" s="4">
        <v>0</v>
      </c>
      <c r="K82" s="4">
        <f t="shared" si="1"/>
        <v>3180</v>
      </c>
    </row>
    <row r="83" spans="1:11">
      <c r="A83" s="2" t="s">
        <v>2871</v>
      </c>
      <c r="B83" s="2" t="s">
        <v>85</v>
      </c>
      <c r="C83" s="2" t="s">
        <v>1610</v>
      </c>
      <c r="D83" s="2" t="s">
        <v>761</v>
      </c>
      <c r="E83" s="2" t="s">
        <v>16</v>
      </c>
      <c r="F83" s="2" t="s">
        <v>109</v>
      </c>
      <c r="G83" s="4">
        <v>1171226</v>
      </c>
      <c r="H83" s="4">
        <v>4595</v>
      </c>
      <c r="I83" s="4">
        <v>0</v>
      </c>
      <c r="J83" s="4">
        <v>0</v>
      </c>
      <c r="K83" s="4">
        <f t="shared" si="1"/>
        <v>4595</v>
      </c>
    </row>
    <row r="84" spans="1:11">
      <c r="A84" s="2" t="s">
        <v>2871</v>
      </c>
      <c r="B84" s="2" t="s">
        <v>68</v>
      </c>
      <c r="C84" s="2" t="s">
        <v>683</v>
      </c>
      <c r="D84" s="2" t="s">
        <v>15</v>
      </c>
      <c r="E84" s="2" t="s">
        <v>193</v>
      </c>
      <c r="F84" s="2" t="s">
        <v>109</v>
      </c>
      <c r="G84" s="4">
        <v>1171246</v>
      </c>
      <c r="H84" s="4">
        <v>2782</v>
      </c>
      <c r="I84" s="4">
        <v>0</v>
      </c>
      <c r="J84" s="4">
        <v>0</v>
      </c>
      <c r="K84" s="4">
        <f t="shared" si="1"/>
        <v>2782</v>
      </c>
    </row>
    <row r="85" spans="1:11">
      <c r="A85" s="2" t="s">
        <v>2871</v>
      </c>
      <c r="B85" s="2" t="s">
        <v>2997</v>
      </c>
      <c r="C85" s="2" t="s">
        <v>2998</v>
      </c>
      <c r="D85" s="2" t="s">
        <v>2131</v>
      </c>
      <c r="E85" s="2" t="s">
        <v>415</v>
      </c>
      <c r="F85" s="2" t="s">
        <v>109</v>
      </c>
      <c r="G85" s="4">
        <v>1171277</v>
      </c>
      <c r="H85" s="4">
        <v>3993</v>
      </c>
      <c r="I85" s="4">
        <v>431</v>
      </c>
      <c r="J85" s="4">
        <v>0</v>
      </c>
      <c r="K85" s="4">
        <f t="shared" si="1"/>
        <v>4424</v>
      </c>
    </row>
    <row r="86" spans="1:11">
      <c r="A86" s="2" t="s">
        <v>2871</v>
      </c>
      <c r="B86" s="2" t="s">
        <v>78</v>
      </c>
      <c r="C86" s="2" t="s">
        <v>359</v>
      </c>
      <c r="D86" s="2" t="s">
        <v>27</v>
      </c>
      <c r="E86" s="2" t="s">
        <v>327</v>
      </c>
      <c r="F86" s="2" t="s">
        <v>109</v>
      </c>
      <c r="G86" s="4">
        <v>1171258</v>
      </c>
      <c r="H86" s="4">
        <v>5002</v>
      </c>
      <c r="I86" s="4">
        <v>0</v>
      </c>
      <c r="J86" s="4">
        <v>0</v>
      </c>
      <c r="K86" s="4">
        <f t="shared" si="1"/>
        <v>5002</v>
      </c>
    </row>
    <row r="87" spans="1:11">
      <c r="A87" s="2" t="s">
        <v>2871</v>
      </c>
      <c r="B87" s="2" t="s">
        <v>78</v>
      </c>
      <c r="C87" s="2" t="s">
        <v>2996</v>
      </c>
      <c r="D87" s="2" t="s">
        <v>327</v>
      </c>
      <c r="E87" s="2" t="s">
        <v>27</v>
      </c>
      <c r="F87" s="2" t="s">
        <v>109</v>
      </c>
      <c r="G87" s="4">
        <v>1171259</v>
      </c>
      <c r="H87" s="4">
        <v>5002</v>
      </c>
      <c r="I87" s="4">
        <v>0</v>
      </c>
      <c r="J87" s="4">
        <v>0</v>
      </c>
      <c r="K87" s="4">
        <f t="shared" si="1"/>
        <v>5002</v>
      </c>
    </row>
    <row r="88" spans="1:11">
      <c r="A88" s="2" t="s">
        <v>2871</v>
      </c>
      <c r="B88" s="2" t="s">
        <v>2999</v>
      </c>
      <c r="C88" s="2" t="s">
        <v>3000</v>
      </c>
      <c r="D88" s="2" t="s">
        <v>221</v>
      </c>
      <c r="E88" s="2" t="s">
        <v>3001</v>
      </c>
      <c r="F88" s="2" t="s">
        <v>119</v>
      </c>
      <c r="G88" s="4">
        <v>1171492</v>
      </c>
      <c r="H88" s="4">
        <v>26400</v>
      </c>
      <c r="I88" s="4">
        <v>0</v>
      </c>
      <c r="J88" s="4">
        <v>0</v>
      </c>
      <c r="K88" s="4">
        <f t="shared" si="1"/>
        <v>26400</v>
      </c>
    </row>
    <row r="89" spans="1:11" ht="55.5" customHeight="1">
      <c r="G89" s="5" t="s">
        <v>3467</v>
      </c>
      <c r="H89" s="5">
        <f>SUM(H3:H88)</f>
        <v>427883</v>
      </c>
      <c r="I89" s="5">
        <f>SUM(I3:I88)</f>
        <v>11125</v>
      </c>
      <c r="J89" s="5">
        <f>SUM(J3:J88)</f>
        <v>24216</v>
      </c>
      <c r="K89" s="5">
        <f>SUM(K3:K88)</f>
        <v>463224</v>
      </c>
    </row>
    <row r="90" spans="1:11">
      <c r="H90" t="str">
        <f>H2</f>
        <v>Reloj</v>
      </c>
      <c r="I90" t="str">
        <f t="shared" ref="I90:K90" si="2">I2</f>
        <v>Peaje</v>
      </c>
      <c r="J90" t="str">
        <f t="shared" si="2"/>
        <v>Equipaje</v>
      </c>
      <c r="K90" t="str">
        <f t="shared" si="2"/>
        <v>Monto Total</v>
      </c>
    </row>
    <row r="92" spans="1:11">
      <c r="E92" s="34" t="str">
        <f>A1</f>
        <v>MOVIL 3136 CACERES ERIK</v>
      </c>
      <c r="F92" s="34"/>
    </row>
    <row r="93" spans="1:11">
      <c r="E93" s="6" t="s">
        <v>3468</v>
      </c>
      <c r="F93" s="7">
        <f>H89+J89</f>
        <v>452099</v>
      </c>
    </row>
    <row r="94" spans="1:11">
      <c r="E94" s="8" t="s">
        <v>3469</v>
      </c>
      <c r="F94" s="7">
        <f>F93*0.25</f>
        <v>113024.75</v>
      </c>
    </row>
    <row r="95" spans="1:11">
      <c r="E95" s="8" t="s">
        <v>3470</v>
      </c>
      <c r="F95" s="7">
        <f>I89</f>
        <v>11125</v>
      </c>
    </row>
    <row r="96" spans="1:11">
      <c r="E96" s="8" t="s">
        <v>3471</v>
      </c>
      <c r="F96" s="7">
        <f>K3+K18+K19+K20+K21+K31+K67</f>
        <v>52600</v>
      </c>
    </row>
  </sheetData>
  <mergeCells count="2">
    <mergeCell ref="A1:C1"/>
    <mergeCell ref="E92:F9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65"/>
  <sheetViews>
    <sheetView topLeftCell="A32" workbookViewId="0">
      <selection activeCell="D57" sqref="D57:E57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42578125" customWidth="1"/>
    <col min="9" max="9" width="10.140625" customWidth="1"/>
    <col min="11" max="11" width="11.28515625" customWidth="1"/>
  </cols>
  <sheetData>
    <row r="1" spans="1:11" ht="55.5" customHeight="1">
      <c r="A1" s="33" t="s">
        <v>3505</v>
      </c>
      <c r="B1" s="33"/>
      <c r="C1" s="33"/>
      <c r="D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3004</v>
      </c>
      <c r="B3" s="2" t="s">
        <v>104</v>
      </c>
      <c r="C3" s="2" t="s">
        <v>3006</v>
      </c>
      <c r="D3" s="2" t="s">
        <v>1529</v>
      </c>
      <c r="E3" s="2" t="s">
        <v>534</v>
      </c>
      <c r="F3" s="2" t="s">
        <v>113</v>
      </c>
      <c r="G3" s="4">
        <v>1168150</v>
      </c>
      <c r="H3" s="4">
        <v>5474</v>
      </c>
      <c r="I3" s="4">
        <v>0</v>
      </c>
      <c r="J3" s="4">
        <v>0</v>
      </c>
      <c r="K3" s="4">
        <f>H3+I3+J3</f>
        <v>5474</v>
      </c>
    </row>
    <row r="4" spans="1:11">
      <c r="A4" s="2" t="s">
        <v>3004</v>
      </c>
      <c r="B4" s="2" t="s">
        <v>1183</v>
      </c>
      <c r="C4" s="2" t="s">
        <v>3008</v>
      </c>
      <c r="D4" s="2" t="s">
        <v>8</v>
      </c>
      <c r="E4" s="2" t="s">
        <v>3009</v>
      </c>
      <c r="F4" s="2" t="s">
        <v>113</v>
      </c>
      <c r="G4" s="4">
        <v>1168276</v>
      </c>
      <c r="H4" s="4">
        <v>3960</v>
      </c>
      <c r="I4" s="4">
        <v>611</v>
      </c>
      <c r="J4" s="4">
        <v>1560</v>
      </c>
      <c r="K4" s="4">
        <f t="shared" ref="K4:K47" si="0">H4+I4+J4</f>
        <v>6131</v>
      </c>
    </row>
    <row r="5" spans="1:11">
      <c r="A5" s="2" t="s">
        <v>3004</v>
      </c>
      <c r="B5" s="2" t="s">
        <v>2309</v>
      </c>
      <c r="C5" s="2" t="s">
        <v>2434</v>
      </c>
      <c r="D5" s="2" t="s">
        <v>28</v>
      </c>
      <c r="E5" s="2" t="s">
        <v>3005</v>
      </c>
      <c r="F5" s="2" t="s">
        <v>113</v>
      </c>
      <c r="G5" s="4">
        <v>1168142</v>
      </c>
      <c r="H5" s="4">
        <v>3656</v>
      </c>
      <c r="I5" s="4">
        <v>0</v>
      </c>
      <c r="J5" s="4">
        <v>0</v>
      </c>
      <c r="K5" s="4">
        <f t="shared" si="0"/>
        <v>3656</v>
      </c>
    </row>
    <row r="6" spans="1:11">
      <c r="A6" s="2" t="s">
        <v>3004</v>
      </c>
      <c r="B6" s="2" t="s">
        <v>1183</v>
      </c>
      <c r="C6" s="2" t="s">
        <v>2529</v>
      </c>
      <c r="D6" s="2" t="s">
        <v>3010</v>
      </c>
      <c r="E6" s="2" t="s">
        <v>3011</v>
      </c>
      <c r="F6" s="3" t="s">
        <v>108</v>
      </c>
      <c r="G6" s="4">
        <v>1168370</v>
      </c>
      <c r="H6" s="4">
        <v>3960</v>
      </c>
      <c r="I6" s="4">
        <v>0</v>
      </c>
      <c r="J6" s="4">
        <v>0</v>
      </c>
      <c r="K6" s="4">
        <f t="shared" si="0"/>
        <v>3960</v>
      </c>
    </row>
    <row r="7" spans="1:11">
      <c r="A7" s="2" t="s">
        <v>3004</v>
      </c>
      <c r="B7" s="2" t="s">
        <v>3013</v>
      </c>
      <c r="C7" s="2" t="s">
        <v>3014</v>
      </c>
      <c r="D7" s="2" t="s">
        <v>3012</v>
      </c>
      <c r="E7" s="2" t="s">
        <v>3015</v>
      </c>
      <c r="F7" s="2" t="s">
        <v>119</v>
      </c>
      <c r="G7" s="4">
        <v>1168515</v>
      </c>
      <c r="H7" s="4">
        <v>14756</v>
      </c>
      <c r="I7" s="4">
        <v>400</v>
      </c>
      <c r="J7" s="4">
        <v>6240</v>
      </c>
      <c r="K7" s="4">
        <f t="shared" si="0"/>
        <v>21396</v>
      </c>
    </row>
    <row r="8" spans="1:11">
      <c r="A8" s="2" t="s">
        <v>3004</v>
      </c>
      <c r="B8" s="2" t="s">
        <v>980</v>
      </c>
      <c r="C8" s="2" t="s">
        <v>3007</v>
      </c>
      <c r="D8" s="2" t="s">
        <v>8</v>
      </c>
      <c r="E8" s="2" t="s">
        <v>979</v>
      </c>
      <c r="F8" s="2" t="s">
        <v>113</v>
      </c>
      <c r="G8" s="4">
        <v>1168166</v>
      </c>
      <c r="H8" s="4">
        <v>9282</v>
      </c>
      <c r="I8" s="4">
        <v>100</v>
      </c>
      <c r="J8" s="4">
        <v>0</v>
      </c>
      <c r="K8" s="4">
        <f t="shared" si="0"/>
        <v>9382</v>
      </c>
    </row>
    <row r="9" spans="1:11">
      <c r="A9" s="2" t="s">
        <v>3004</v>
      </c>
      <c r="B9" s="2" t="s">
        <v>2613</v>
      </c>
      <c r="C9" s="2" t="s">
        <v>131</v>
      </c>
      <c r="D9" s="2" t="s">
        <v>8</v>
      </c>
      <c r="E9" s="2" t="s">
        <v>2612</v>
      </c>
      <c r="F9" s="2" t="s">
        <v>113</v>
      </c>
      <c r="G9" s="4">
        <v>1168104</v>
      </c>
      <c r="H9" s="4">
        <v>6664</v>
      </c>
      <c r="I9" s="4">
        <v>100</v>
      </c>
      <c r="J9" s="4">
        <v>0</v>
      </c>
      <c r="K9" s="4">
        <f t="shared" si="0"/>
        <v>6764</v>
      </c>
    </row>
    <row r="10" spans="1:11">
      <c r="A10" s="2" t="s">
        <v>3004</v>
      </c>
      <c r="B10" s="2" t="s">
        <v>3018</v>
      </c>
      <c r="C10" s="2" t="s">
        <v>3019</v>
      </c>
      <c r="D10" s="2" t="s">
        <v>3017</v>
      </c>
      <c r="E10" s="2" t="s">
        <v>3020</v>
      </c>
      <c r="F10" s="2" t="s">
        <v>119</v>
      </c>
      <c r="G10" s="4">
        <v>1168843</v>
      </c>
      <c r="H10" s="4">
        <v>3960</v>
      </c>
      <c r="I10" s="4">
        <v>800</v>
      </c>
      <c r="J10" s="4">
        <v>0</v>
      </c>
      <c r="K10" s="4">
        <f t="shared" si="0"/>
        <v>4760</v>
      </c>
    </row>
    <row r="11" spans="1:11">
      <c r="A11" s="2" t="s">
        <v>3004</v>
      </c>
      <c r="B11" s="2" t="s">
        <v>542</v>
      </c>
      <c r="C11" s="2" t="s">
        <v>1011</v>
      </c>
      <c r="D11" s="2" t="s">
        <v>8</v>
      </c>
      <c r="E11" s="2" t="s">
        <v>1645</v>
      </c>
      <c r="F11" s="2" t="s">
        <v>113</v>
      </c>
      <c r="G11" s="4">
        <v>1168418</v>
      </c>
      <c r="H11" s="4">
        <v>3960</v>
      </c>
      <c r="I11" s="4">
        <v>800</v>
      </c>
      <c r="J11" s="4">
        <v>0</v>
      </c>
      <c r="K11" s="4">
        <f t="shared" si="0"/>
        <v>4760</v>
      </c>
    </row>
    <row r="12" spans="1:11">
      <c r="A12" s="2" t="s">
        <v>3004</v>
      </c>
      <c r="B12" s="2" t="s">
        <v>63</v>
      </c>
      <c r="C12" s="2" t="s">
        <v>1011</v>
      </c>
      <c r="D12" s="2" t="s">
        <v>192</v>
      </c>
      <c r="E12" s="2" t="s">
        <v>10</v>
      </c>
      <c r="F12" s="2" t="s">
        <v>113</v>
      </c>
      <c r="G12" s="4">
        <v>1168758</v>
      </c>
      <c r="H12" s="4">
        <v>8568</v>
      </c>
      <c r="I12" s="4">
        <v>100</v>
      </c>
      <c r="J12" s="4">
        <v>0</v>
      </c>
      <c r="K12" s="4">
        <f t="shared" si="0"/>
        <v>8668</v>
      </c>
    </row>
    <row r="13" spans="1:11">
      <c r="A13" s="2" t="s">
        <v>3004</v>
      </c>
      <c r="B13" s="2" t="s">
        <v>3021</v>
      </c>
      <c r="C13" s="2" t="s">
        <v>1543</v>
      </c>
      <c r="D13" s="2" t="s">
        <v>278</v>
      </c>
      <c r="E13" s="2" t="s">
        <v>3022</v>
      </c>
      <c r="F13" s="2" t="s">
        <v>113</v>
      </c>
      <c r="G13" s="4">
        <v>1169064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>
      <c r="A14" s="2" t="s">
        <v>3004</v>
      </c>
      <c r="B14" s="2" t="s">
        <v>441</v>
      </c>
      <c r="C14" s="2" t="s">
        <v>136</v>
      </c>
      <c r="D14" s="2" t="s">
        <v>12</v>
      </c>
      <c r="E14" s="2" t="s">
        <v>1778</v>
      </c>
      <c r="F14" s="2" t="s">
        <v>114</v>
      </c>
      <c r="G14" s="4">
        <v>1168478</v>
      </c>
      <c r="H14" s="4">
        <v>3720</v>
      </c>
      <c r="I14" s="4">
        <v>0</v>
      </c>
      <c r="J14" s="4">
        <v>0</v>
      </c>
      <c r="K14" s="4">
        <f t="shared" si="0"/>
        <v>3720</v>
      </c>
    </row>
    <row r="15" spans="1:11">
      <c r="A15" s="2" t="s">
        <v>3004</v>
      </c>
      <c r="B15" s="2" t="s">
        <v>3024</v>
      </c>
      <c r="C15" s="2" t="s">
        <v>3025</v>
      </c>
      <c r="D15" s="2" t="s">
        <v>3023</v>
      </c>
      <c r="E15" s="2" t="s">
        <v>434</v>
      </c>
      <c r="F15" s="2" t="s">
        <v>119</v>
      </c>
      <c r="G15" s="4">
        <v>1169130</v>
      </c>
      <c r="H15" s="4">
        <v>5950</v>
      </c>
      <c r="I15" s="4">
        <v>611</v>
      </c>
      <c r="J15" s="4">
        <v>0</v>
      </c>
      <c r="K15" s="4">
        <f t="shared" si="0"/>
        <v>6561</v>
      </c>
    </row>
    <row r="16" spans="1:11">
      <c r="A16" s="2" t="s">
        <v>3004</v>
      </c>
      <c r="B16" s="2" t="s">
        <v>1006</v>
      </c>
      <c r="C16" s="2" t="s">
        <v>3016</v>
      </c>
      <c r="D16" s="2" t="s">
        <v>1005</v>
      </c>
      <c r="E16" s="2" t="s">
        <v>1008</v>
      </c>
      <c r="F16" s="2" t="s">
        <v>119</v>
      </c>
      <c r="G16" s="4">
        <v>1168696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>
      <c r="A17" s="2" t="s">
        <v>3004</v>
      </c>
      <c r="B17" s="2" t="s">
        <v>94</v>
      </c>
      <c r="C17" s="2" t="s">
        <v>3028</v>
      </c>
      <c r="D17" s="2" t="s">
        <v>42</v>
      </c>
      <c r="E17" s="2" t="s">
        <v>43</v>
      </c>
      <c r="F17" s="2" t="s">
        <v>109</v>
      </c>
      <c r="G17" s="4">
        <v>1169229</v>
      </c>
      <c r="H17" s="4">
        <v>6415</v>
      </c>
      <c r="I17" s="4">
        <v>0</v>
      </c>
      <c r="J17" s="4">
        <v>0</v>
      </c>
      <c r="K17" s="4">
        <f t="shared" si="0"/>
        <v>6415</v>
      </c>
    </row>
    <row r="18" spans="1:11">
      <c r="A18" s="2" t="s">
        <v>3004</v>
      </c>
      <c r="B18" s="2" t="s">
        <v>2577</v>
      </c>
      <c r="C18" s="2" t="s">
        <v>1319</v>
      </c>
      <c r="D18" s="2" t="s">
        <v>2578</v>
      </c>
      <c r="E18" s="2" t="s">
        <v>1153</v>
      </c>
      <c r="F18" s="2" t="s">
        <v>115</v>
      </c>
      <c r="G18" s="4">
        <v>1169150</v>
      </c>
      <c r="H18" s="4">
        <v>5236</v>
      </c>
      <c r="I18" s="4">
        <v>0</v>
      </c>
      <c r="J18" s="4">
        <v>0</v>
      </c>
      <c r="K18" s="4">
        <f t="shared" si="0"/>
        <v>5236</v>
      </c>
    </row>
    <row r="19" spans="1:11">
      <c r="A19" s="2" t="s">
        <v>3004</v>
      </c>
      <c r="B19" s="2" t="s">
        <v>3026</v>
      </c>
      <c r="C19" s="2" t="s">
        <v>1165</v>
      </c>
      <c r="D19" s="2" t="s">
        <v>1153</v>
      </c>
      <c r="E19" s="2" t="s">
        <v>3027</v>
      </c>
      <c r="F19" s="2" t="s">
        <v>115</v>
      </c>
      <c r="G19" s="4">
        <v>1169167</v>
      </c>
      <c r="H19" s="4">
        <v>5474</v>
      </c>
      <c r="I19" s="4">
        <v>0</v>
      </c>
      <c r="J19" s="4">
        <v>2340</v>
      </c>
      <c r="K19" s="4">
        <f t="shared" si="0"/>
        <v>7814</v>
      </c>
    </row>
    <row r="20" spans="1:11">
      <c r="A20" s="2" t="s">
        <v>3004</v>
      </c>
      <c r="B20" s="2" t="s">
        <v>94</v>
      </c>
      <c r="C20" s="2" t="s">
        <v>3029</v>
      </c>
      <c r="D20" s="2" t="s">
        <v>43</v>
      </c>
      <c r="E20" s="2" t="s">
        <v>42</v>
      </c>
      <c r="F20" s="2" t="s">
        <v>109</v>
      </c>
      <c r="G20" s="4">
        <v>1169230</v>
      </c>
      <c r="H20" s="4">
        <v>6415</v>
      </c>
      <c r="I20" s="4">
        <v>0</v>
      </c>
      <c r="J20" s="4">
        <v>0</v>
      </c>
      <c r="K20" s="4">
        <f t="shared" si="0"/>
        <v>6415</v>
      </c>
    </row>
    <row r="21" spans="1:11">
      <c r="A21" s="2" t="s">
        <v>3004</v>
      </c>
      <c r="B21" s="2" t="s">
        <v>94</v>
      </c>
      <c r="C21" s="2" t="s">
        <v>750</v>
      </c>
      <c r="D21" s="2" t="s">
        <v>3030</v>
      </c>
      <c r="E21" s="2" t="s">
        <v>43</v>
      </c>
      <c r="F21" s="2" t="s">
        <v>109</v>
      </c>
      <c r="G21" s="4">
        <v>1169499</v>
      </c>
      <c r="H21" s="4">
        <v>3960</v>
      </c>
      <c r="I21" s="4">
        <v>0</v>
      </c>
      <c r="J21" s="4">
        <v>0</v>
      </c>
      <c r="K21" s="4">
        <f t="shared" si="0"/>
        <v>3960</v>
      </c>
    </row>
    <row r="22" spans="1:11">
      <c r="A22" s="2" t="s">
        <v>3004</v>
      </c>
      <c r="B22" s="2" t="s">
        <v>85</v>
      </c>
      <c r="C22" s="2" t="s">
        <v>3032</v>
      </c>
      <c r="D22" s="2" t="s">
        <v>761</v>
      </c>
      <c r="E22" s="2" t="s">
        <v>53</v>
      </c>
      <c r="F22" s="2" t="s">
        <v>109</v>
      </c>
      <c r="G22" s="4">
        <v>1169597</v>
      </c>
      <c r="H22" s="4">
        <v>560</v>
      </c>
      <c r="I22" s="4">
        <v>0</v>
      </c>
      <c r="J22" s="4">
        <v>1053</v>
      </c>
      <c r="K22" s="4">
        <f t="shared" si="0"/>
        <v>1613</v>
      </c>
    </row>
    <row r="23" spans="1:11">
      <c r="A23" s="2" t="s">
        <v>3004</v>
      </c>
      <c r="B23" s="2" t="s">
        <v>3036</v>
      </c>
      <c r="C23" s="2" t="s">
        <v>3037</v>
      </c>
      <c r="D23" s="2" t="s">
        <v>3035</v>
      </c>
      <c r="E23" s="2" t="s">
        <v>2987</v>
      </c>
      <c r="F23" s="2" t="s">
        <v>119</v>
      </c>
      <c r="G23" s="4">
        <v>1169657</v>
      </c>
      <c r="H23" s="4">
        <v>4770</v>
      </c>
      <c r="I23" s="4">
        <v>800</v>
      </c>
      <c r="J23" s="4">
        <v>0</v>
      </c>
      <c r="K23" s="4">
        <f t="shared" si="0"/>
        <v>5570</v>
      </c>
    </row>
    <row r="24" spans="1:11">
      <c r="A24" s="2" t="s">
        <v>3004</v>
      </c>
      <c r="B24" s="2" t="s">
        <v>76</v>
      </c>
      <c r="C24" s="2" t="s">
        <v>3031</v>
      </c>
      <c r="D24" s="2" t="s">
        <v>25</v>
      </c>
      <c r="E24" s="2" t="s">
        <v>453</v>
      </c>
      <c r="F24" s="2" t="s">
        <v>109</v>
      </c>
      <c r="G24" s="4">
        <v>1169521</v>
      </c>
      <c r="H24" s="4">
        <v>2782</v>
      </c>
      <c r="I24" s="4">
        <v>0</v>
      </c>
      <c r="J24" s="4">
        <v>0</v>
      </c>
      <c r="K24" s="4">
        <f t="shared" si="0"/>
        <v>2782</v>
      </c>
    </row>
    <row r="25" spans="1:11">
      <c r="A25" s="2" t="s">
        <v>3004</v>
      </c>
      <c r="B25" s="2" t="s">
        <v>3034</v>
      </c>
      <c r="C25" s="2" t="s">
        <v>1834</v>
      </c>
      <c r="D25" s="2" t="s">
        <v>3033</v>
      </c>
      <c r="E25" s="2" t="s">
        <v>1173</v>
      </c>
      <c r="F25" s="2" t="s">
        <v>112</v>
      </c>
      <c r="G25" s="4">
        <v>1169623</v>
      </c>
      <c r="H25" s="4">
        <v>3960</v>
      </c>
      <c r="I25" s="4">
        <v>0</v>
      </c>
      <c r="J25" s="4">
        <v>0</v>
      </c>
      <c r="K25" s="4">
        <f t="shared" si="0"/>
        <v>3960</v>
      </c>
    </row>
    <row r="26" spans="1:11">
      <c r="A26" s="2" t="s">
        <v>3004</v>
      </c>
      <c r="B26" s="2" t="s">
        <v>3041</v>
      </c>
      <c r="C26" s="2" t="s">
        <v>3042</v>
      </c>
      <c r="D26" s="2" t="s">
        <v>3040</v>
      </c>
      <c r="E26" s="2" t="s">
        <v>2311</v>
      </c>
      <c r="F26" s="2" t="s">
        <v>113</v>
      </c>
      <c r="G26" s="4">
        <v>1169770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>
      <c r="A27" s="2" t="s">
        <v>3004</v>
      </c>
      <c r="B27" s="2" t="s">
        <v>1016</v>
      </c>
      <c r="C27" s="2" t="s">
        <v>3038</v>
      </c>
      <c r="D27" s="2" t="s">
        <v>1186</v>
      </c>
      <c r="E27" s="2" t="s">
        <v>3039</v>
      </c>
      <c r="F27" s="2" t="s">
        <v>112</v>
      </c>
      <c r="G27" s="4">
        <v>1169683</v>
      </c>
      <c r="H27" s="4">
        <v>10234</v>
      </c>
      <c r="I27" s="4">
        <v>900</v>
      </c>
      <c r="J27" s="4">
        <v>0</v>
      </c>
      <c r="K27" s="4">
        <f t="shared" si="0"/>
        <v>11134</v>
      </c>
    </row>
    <row r="28" spans="1:11">
      <c r="A28" s="2" t="s">
        <v>3004</v>
      </c>
      <c r="B28" s="2" t="s">
        <v>2436</v>
      </c>
      <c r="C28" s="2" t="s">
        <v>770</v>
      </c>
      <c r="D28" s="2" t="s">
        <v>8</v>
      </c>
      <c r="E28" s="2" t="s">
        <v>3043</v>
      </c>
      <c r="F28" s="2" t="s">
        <v>113</v>
      </c>
      <c r="G28" s="4">
        <v>1169885</v>
      </c>
      <c r="H28" s="4">
        <v>9758</v>
      </c>
      <c r="I28" s="4">
        <v>0</v>
      </c>
      <c r="J28" s="4">
        <v>0</v>
      </c>
      <c r="K28" s="4">
        <f t="shared" si="0"/>
        <v>9758</v>
      </c>
    </row>
    <row r="29" spans="1:11">
      <c r="A29" s="2" t="s">
        <v>3004</v>
      </c>
      <c r="B29" s="2" t="s">
        <v>1206</v>
      </c>
      <c r="C29" s="2" t="s">
        <v>619</v>
      </c>
      <c r="D29" s="2" t="s">
        <v>1208</v>
      </c>
      <c r="E29" s="2" t="s">
        <v>217</v>
      </c>
      <c r="F29" s="2" t="s">
        <v>109</v>
      </c>
      <c r="G29" s="4">
        <v>1170093</v>
      </c>
      <c r="H29" s="4">
        <v>7827</v>
      </c>
      <c r="I29" s="4">
        <v>0</v>
      </c>
      <c r="J29" s="4">
        <v>0</v>
      </c>
      <c r="K29" s="4">
        <f t="shared" si="0"/>
        <v>7827</v>
      </c>
    </row>
    <row r="30" spans="1:11">
      <c r="A30" s="2" t="s">
        <v>3004</v>
      </c>
      <c r="B30" s="2" t="s">
        <v>3046</v>
      </c>
      <c r="C30" s="2" t="s">
        <v>3047</v>
      </c>
      <c r="D30" s="2" t="s">
        <v>217</v>
      </c>
      <c r="E30" s="2" t="s">
        <v>3048</v>
      </c>
      <c r="F30" s="2" t="s">
        <v>109</v>
      </c>
      <c r="G30" s="4">
        <v>1170230</v>
      </c>
      <c r="H30" s="4">
        <v>9846</v>
      </c>
      <c r="I30" s="4">
        <v>150</v>
      </c>
      <c r="J30" s="4">
        <v>0</v>
      </c>
      <c r="K30" s="4">
        <f t="shared" si="0"/>
        <v>9996</v>
      </c>
    </row>
    <row r="31" spans="1:11">
      <c r="A31" s="2" t="s">
        <v>3004</v>
      </c>
      <c r="B31" s="2" t="s">
        <v>3044</v>
      </c>
      <c r="C31" s="2" t="s">
        <v>2690</v>
      </c>
      <c r="D31" s="2" t="s">
        <v>52</v>
      </c>
      <c r="E31" s="2" t="s">
        <v>2347</v>
      </c>
      <c r="F31" s="2" t="s">
        <v>115</v>
      </c>
      <c r="G31" s="4">
        <v>1170002</v>
      </c>
      <c r="H31" s="4">
        <v>4680</v>
      </c>
      <c r="I31" s="4">
        <v>0</v>
      </c>
      <c r="J31" s="4">
        <v>0</v>
      </c>
      <c r="K31" s="4">
        <f t="shared" si="0"/>
        <v>4680</v>
      </c>
    </row>
    <row r="32" spans="1:11">
      <c r="A32" s="2" t="s">
        <v>3004</v>
      </c>
      <c r="B32" s="2" t="s">
        <v>2487</v>
      </c>
      <c r="C32" s="2" t="s">
        <v>3045</v>
      </c>
      <c r="D32" s="2" t="s">
        <v>476</v>
      </c>
      <c r="E32" s="2" t="s">
        <v>1135</v>
      </c>
      <c r="F32" s="2" t="s">
        <v>112</v>
      </c>
      <c r="G32" s="4">
        <v>1170095</v>
      </c>
      <c r="H32" s="4">
        <v>9520</v>
      </c>
      <c r="I32" s="4">
        <v>800</v>
      </c>
      <c r="J32" s="4">
        <v>0</v>
      </c>
      <c r="K32" s="4">
        <f t="shared" si="0"/>
        <v>10320</v>
      </c>
    </row>
    <row r="33" spans="1:11">
      <c r="A33" s="2" t="s">
        <v>3004</v>
      </c>
      <c r="B33" s="2" t="s">
        <v>964</v>
      </c>
      <c r="C33" s="2" t="s">
        <v>634</v>
      </c>
      <c r="D33" s="2" t="s">
        <v>963</v>
      </c>
      <c r="E33" s="2" t="s">
        <v>201</v>
      </c>
      <c r="F33" s="2" t="s">
        <v>109</v>
      </c>
      <c r="G33" s="4">
        <v>1170254</v>
      </c>
      <c r="H33" s="4">
        <v>3387</v>
      </c>
      <c r="I33" s="4">
        <v>0</v>
      </c>
      <c r="J33" s="4">
        <v>0</v>
      </c>
      <c r="K33" s="4">
        <f t="shared" si="0"/>
        <v>3387</v>
      </c>
    </row>
    <row r="34" spans="1:11">
      <c r="A34" s="2" t="s">
        <v>3004</v>
      </c>
      <c r="B34" s="2" t="s">
        <v>2300</v>
      </c>
      <c r="C34" s="2" t="s">
        <v>3052</v>
      </c>
      <c r="D34" s="2" t="s">
        <v>3051</v>
      </c>
      <c r="E34" s="2" t="s">
        <v>2483</v>
      </c>
      <c r="F34" s="2" t="s">
        <v>1500</v>
      </c>
      <c r="G34" s="4">
        <v>1170519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>
      <c r="A35" s="2" t="s">
        <v>3004</v>
      </c>
      <c r="B35" s="2" t="s">
        <v>3049</v>
      </c>
      <c r="C35" s="2" t="s">
        <v>793</v>
      </c>
      <c r="D35" s="2" t="s">
        <v>52</v>
      </c>
      <c r="E35" s="2" t="s">
        <v>3050</v>
      </c>
      <c r="F35" s="2" t="s">
        <v>115</v>
      </c>
      <c r="G35" s="4">
        <v>1170240</v>
      </c>
      <c r="H35" s="4">
        <v>4680</v>
      </c>
      <c r="I35" s="4">
        <v>0</v>
      </c>
      <c r="J35" s="4">
        <v>5460</v>
      </c>
      <c r="K35" s="4">
        <f t="shared" si="0"/>
        <v>10140</v>
      </c>
    </row>
    <row r="36" spans="1:11">
      <c r="A36" s="2" t="s">
        <v>3004</v>
      </c>
      <c r="B36" s="2" t="s">
        <v>3054</v>
      </c>
      <c r="C36" s="2" t="s">
        <v>2332</v>
      </c>
      <c r="D36" s="2" t="s">
        <v>3053</v>
      </c>
      <c r="E36" s="2" t="s">
        <v>3055</v>
      </c>
      <c r="F36" s="2" t="s">
        <v>320</v>
      </c>
      <c r="G36" s="4">
        <v>1170551</v>
      </c>
      <c r="H36" s="4">
        <v>3656</v>
      </c>
      <c r="I36" s="4">
        <v>0</v>
      </c>
      <c r="J36" s="4">
        <v>0</v>
      </c>
      <c r="K36" s="4">
        <f t="shared" si="0"/>
        <v>3656</v>
      </c>
    </row>
    <row r="37" spans="1:11">
      <c r="A37" s="2" t="s">
        <v>3004</v>
      </c>
      <c r="B37" s="2" t="s">
        <v>669</v>
      </c>
      <c r="C37" s="2" t="s">
        <v>168</v>
      </c>
      <c r="D37" s="2" t="s">
        <v>3057</v>
      </c>
      <c r="E37" s="2" t="s">
        <v>193</v>
      </c>
      <c r="F37" s="2" t="s">
        <v>109</v>
      </c>
      <c r="G37" s="4">
        <v>1170668</v>
      </c>
      <c r="H37" s="4">
        <v>2378</v>
      </c>
      <c r="I37" s="4">
        <v>0</v>
      </c>
      <c r="J37" s="4">
        <v>0</v>
      </c>
      <c r="K37" s="4">
        <f t="shared" si="0"/>
        <v>2378</v>
      </c>
    </row>
    <row r="38" spans="1:11">
      <c r="A38" s="2" t="s">
        <v>3004</v>
      </c>
      <c r="B38" s="2" t="s">
        <v>3058</v>
      </c>
      <c r="C38" s="2" t="s">
        <v>174</v>
      </c>
      <c r="D38" s="2" t="s">
        <v>391</v>
      </c>
      <c r="E38" s="2" t="s">
        <v>3059</v>
      </c>
      <c r="F38" s="2" t="s">
        <v>115</v>
      </c>
      <c r="G38" s="4">
        <v>1170813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>
      <c r="A39" s="2" t="s">
        <v>3004</v>
      </c>
      <c r="B39" s="2" t="s">
        <v>3060</v>
      </c>
      <c r="C39" s="2" t="s">
        <v>2702</v>
      </c>
      <c r="D39" s="2" t="s">
        <v>921</v>
      </c>
      <c r="E39" s="2" t="s">
        <v>3061</v>
      </c>
      <c r="F39" s="2" t="s">
        <v>498</v>
      </c>
      <c r="G39" s="4">
        <v>1170835</v>
      </c>
      <c r="H39" s="4">
        <v>4770</v>
      </c>
      <c r="I39" s="4">
        <v>0</v>
      </c>
      <c r="J39" s="4">
        <v>0</v>
      </c>
      <c r="K39" s="4">
        <f t="shared" si="0"/>
        <v>4770</v>
      </c>
    </row>
    <row r="40" spans="1:11">
      <c r="A40" s="2" t="s">
        <v>3004</v>
      </c>
      <c r="B40" s="2" t="s">
        <v>525</v>
      </c>
      <c r="C40" s="2" t="s">
        <v>3056</v>
      </c>
      <c r="D40" s="2" t="s">
        <v>549</v>
      </c>
      <c r="E40" s="2" t="s">
        <v>2298</v>
      </c>
      <c r="F40" s="2" t="s">
        <v>109</v>
      </c>
      <c r="G40" s="4">
        <v>1170663</v>
      </c>
      <c r="H40" s="4">
        <v>2176</v>
      </c>
      <c r="I40" s="4">
        <v>0</v>
      </c>
      <c r="J40" s="4">
        <v>0</v>
      </c>
      <c r="K40" s="4">
        <f t="shared" si="0"/>
        <v>2176</v>
      </c>
    </row>
    <row r="41" spans="1:11">
      <c r="A41" s="2" t="s">
        <v>3004</v>
      </c>
      <c r="B41" s="2" t="s">
        <v>94</v>
      </c>
      <c r="C41" s="2" t="s">
        <v>2240</v>
      </c>
      <c r="D41" s="2" t="s">
        <v>42</v>
      </c>
      <c r="E41" s="2" t="s">
        <v>207</v>
      </c>
      <c r="F41" s="2" t="s">
        <v>109</v>
      </c>
      <c r="G41" s="4">
        <v>1170946</v>
      </c>
      <c r="H41" s="4">
        <v>5204</v>
      </c>
      <c r="I41" s="4">
        <v>900</v>
      </c>
      <c r="J41" s="4">
        <v>0</v>
      </c>
      <c r="K41" s="4">
        <f t="shared" si="0"/>
        <v>6104</v>
      </c>
    </row>
    <row r="42" spans="1:11">
      <c r="A42" s="2" t="s">
        <v>3004</v>
      </c>
      <c r="B42" s="2" t="s">
        <v>3063</v>
      </c>
      <c r="C42" s="2" t="s">
        <v>1730</v>
      </c>
      <c r="D42" s="2" t="s">
        <v>2705</v>
      </c>
      <c r="E42" s="2" t="s">
        <v>210</v>
      </c>
      <c r="F42" s="2" t="s">
        <v>119</v>
      </c>
      <c r="G42" s="4">
        <v>1171062</v>
      </c>
      <c r="H42" s="4">
        <v>3180</v>
      </c>
      <c r="I42" s="4">
        <v>0</v>
      </c>
      <c r="J42" s="4">
        <v>1560</v>
      </c>
      <c r="K42" s="4">
        <f t="shared" si="0"/>
        <v>4740</v>
      </c>
    </row>
    <row r="43" spans="1:11">
      <c r="A43" s="2" t="s">
        <v>3004</v>
      </c>
      <c r="B43" s="2" t="s">
        <v>3064</v>
      </c>
      <c r="C43" s="2" t="s">
        <v>2359</v>
      </c>
      <c r="D43" s="2" t="s">
        <v>221</v>
      </c>
      <c r="E43" s="2" t="s">
        <v>3065</v>
      </c>
      <c r="F43" s="2" t="s">
        <v>119</v>
      </c>
      <c r="G43" s="4">
        <v>1171140</v>
      </c>
      <c r="H43" s="4">
        <v>15400</v>
      </c>
      <c r="I43" s="4">
        <v>0</v>
      </c>
      <c r="J43" s="4">
        <v>0</v>
      </c>
      <c r="K43" s="4">
        <f t="shared" si="0"/>
        <v>15400</v>
      </c>
    </row>
    <row r="44" spans="1:11">
      <c r="A44" s="2" t="s">
        <v>3004</v>
      </c>
      <c r="B44" s="2" t="s">
        <v>3066</v>
      </c>
      <c r="C44" s="2" t="s">
        <v>3067</v>
      </c>
      <c r="D44" s="2" t="s">
        <v>1053</v>
      </c>
      <c r="E44" s="2" t="s">
        <v>3068</v>
      </c>
      <c r="F44" s="2" t="s">
        <v>109</v>
      </c>
      <c r="G44" s="4">
        <v>1171479</v>
      </c>
      <c r="H44" s="4">
        <v>560</v>
      </c>
      <c r="I44" s="4">
        <v>0</v>
      </c>
      <c r="J44" s="4">
        <v>1053</v>
      </c>
      <c r="K44" s="4">
        <f t="shared" si="0"/>
        <v>1613</v>
      </c>
    </row>
    <row r="45" spans="1:11">
      <c r="A45" s="2" t="s">
        <v>3004</v>
      </c>
      <c r="B45" s="2" t="s">
        <v>3046</v>
      </c>
      <c r="C45" s="2" t="s">
        <v>3069</v>
      </c>
      <c r="D45" s="2" t="s">
        <v>217</v>
      </c>
      <c r="E45" s="2" t="s">
        <v>3048</v>
      </c>
      <c r="F45" s="2" t="s">
        <v>109</v>
      </c>
      <c r="G45" s="4">
        <v>1171493</v>
      </c>
      <c r="H45" s="4">
        <v>560</v>
      </c>
      <c r="I45" s="4">
        <v>0</v>
      </c>
      <c r="J45" s="4">
        <v>0</v>
      </c>
      <c r="K45" s="4">
        <f t="shared" si="0"/>
        <v>560</v>
      </c>
    </row>
    <row r="46" spans="1:11">
      <c r="A46" s="2" t="s">
        <v>3004</v>
      </c>
      <c r="B46" s="2" t="s">
        <v>3070</v>
      </c>
      <c r="C46" s="2" t="s">
        <v>3071</v>
      </c>
      <c r="D46" s="2" t="s">
        <v>1053</v>
      </c>
      <c r="E46" s="2" t="s">
        <v>3072</v>
      </c>
      <c r="F46" s="2" t="s">
        <v>109</v>
      </c>
      <c r="G46" s="4">
        <v>1171505</v>
      </c>
      <c r="H46" s="4">
        <v>6616</v>
      </c>
      <c r="I46" s="4">
        <v>100</v>
      </c>
      <c r="J46" s="4">
        <v>0</v>
      </c>
      <c r="K46" s="4">
        <f t="shared" si="0"/>
        <v>6716</v>
      </c>
    </row>
    <row r="47" spans="1:11">
      <c r="A47" s="2" t="s">
        <v>3004</v>
      </c>
      <c r="B47" s="2" t="s">
        <v>1211</v>
      </c>
      <c r="C47" s="2" t="s">
        <v>3062</v>
      </c>
      <c r="D47" s="2" t="s">
        <v>210</v>
      </c>
      <c r="E47" s="2" t="s">
        <v>1213</v>
      </c>
      <c r="F47" s="2" t="s">
        <v>119</v>
      </c>
      <c r="G47" s="4">
        <v>1170994</v>
      </c>
      <c r="H47" s="4">
        <v>3808</v>
      </c>
      <c r="I47" s="4">
        <v>0</v>
      </c>
      <c r="J47" s="4">
        <v>0</v>
      </c>
      <c r="K47" s="4">
        <f t="shared" si="0"/>
        <v>3808</v>
      </c>
    </row>
    <row r="48" spans="1:11" ht="60" customHeight="1">
      <c r="G48" s="5" t="s">
        <v>3467</v>
      </c>
      <c r="H48" s="5">
        <f>SUM(H3:H47)</f>
        <v>237622</v>
      </c>
      <c r="I48" s="5">
        <f>SUM(I3:I47)</f>
        <v>7172</v>
      </c>
      <c r="J48" s="5">
        <f>SUM(J3:J47)</f>
        <v>19266</v>
      </c>
      <c r="K48" s="5">
        <f>SUM(K3:K47)</f>
        <v>264060</v>
      </c>
    </row>
    <row r="49" spans="1:11">
      <c r="H49" t="str">
        <f>H2</f>
        <v>Reloj</v>
      </c>
      <c r="I49" t="str">
        <f t="shared" ref="I49:K49" si="1">I2</f>
        <v>Peaje</v>
      </c>
      <c r="J49" t="str">
        <f t="shared" si="1"/>
        <v>Equipaje</v>
      </c>
      <c r="K49" t="str">
        <f t="shared" si="1"/>
        <v>Monto Total</v>
      </c>
    </row>
    <row r="51" spans="1:11" ht="15.75">
      <c r="A51" s="39" t="str">
        <f>A1</f>
        <v>MOVIL 3140 GONCALVES MARQUES MANUEL</v>
      </c>
      <c r="B51" s="40"/>
      <c r="C51" s="40"/>
      <c r="D51" s="40"/>
      <c r="E51" s="40"/>
      <c r="F51" s="41"/>
    </row>
    <row r="52" spans="1:11" ht="16.5" thickBot="1">
      <c r="A52" s="42" t="s">
        <v>3487</v>
      </c>
      <c r="B52" s="43"/>
      <c r="C52" s="43"/>
      <c r="D52" s="43"/>
      <c r="E52" s="43"/>
      <c r="F52" s="44"/>
    </row>
    <row r="53" spans="1:11" ht="16.5" thickBot="1">
      <c r="A53" s="45" t="s">
        <v>3477</v>
      </c>
      <c r="B53" s="46"/>
      <c r="C53" s="9"/>
      <c r="D53" s="37">
        <f>H48</f>
        <v>237622</v>
      </c>
      <c r="E53" s="38"/>
      <c r="F53" s="10"/>
    </row>
    <row r="54" spans="1:11" ht="16.5" thickBot="1">
      <c r="A54" s="35" t="s">
        <v>3478</v>
      </c>
      <c r="B54" s="36"/>
      <c r="C54" s="11"/>
      <c r="D54" s="37">
        <f>J48</f>
        <v>19266</v>
      </c>
      <c r="E54" s="38"/>
      <c r="F54" s="12">
        <f>D53+D54</f>
        <v>256888</v>
      </c>
    </row>
    <row r="55" spans="1:11" ht="16.5" thickBot="1">
      <c r="A55" s="45" t="s">
        <v>3479</v>
      </c>
      <c r="B55" s="46"/>
      <c r="C55" s="11"/>
      <c r="D55" s="47">
        <f>F54*0.25</f>
        <v>64222</v>
      </c>
      <c r="E55" s="48"/>
      <c r="F55" s="13"/>
    </row>
    <row r="56" spans="1:11" ht="16.5" thickBot="1">
      <c r="A56" s="35"/>
      <c r="B56" s="36"/>
      <c r="C56" s="11"/>
      <c r="D56" s="37"/>
      <c r="E56" s="38"/>
      <c r="F56" s="14">
        <f>F54-D55</f>
        <v>192666</v>
      </c>
    </row>
    <row r="57" spans="1:11" ht="16.5" thickBot="1">
      <c r="A57" s="45" t="s">
        <v>3480</v>
      </c>
      <c r="B57" s="46"/>
      <c r="C57" s="11"/>
      <c r="D57" s="49">
        <f>I48</f>
        <v>7172</v>
      </c>
      <c r="E57" s="37"/>
      <c r="F57" s="13"/>
    </row>
    <row r="58" spans="1:11" ht="16.5" thickBot="1">
      <c r="A58" s="35"/>
      <c r="B58" s="36"/>
      <c r="C58" s="11"/>
      <c r="D58" s="37"/>
      <c r="E58" s="50"/>
      <c r="F58" s="14">
        <f>+F56+D57</f>
        <v>199838</v>
      </c>
    </row>
    <row r="59" spans="1:11" ht="16.5" thickBot="1">
      <c r="A59" s="51" t="s">
        <v>3481</v>
      </c>
      <c r="B59" s="52"/>
      <c r="C59" s="15"/>
      <c r="D59" s="53">
        <f>K6</f>
        <v>3960</v>
      </c>
      <c r="E59" s="54"/>
      <c r="F59" s="13"/>
    </row>
    <row r="60" spans="1:11" ht="16.5" thickBot="1">
      <c r="A60" s="35"/>
      <c r="B60" s="36"/>
      <c r="C60" s="16"/>
      <c r="D60" s="53"/>
      <c r="E60" s="54"/>
      <c r="F60" s="14">
        <f>F58-D59-D60</f>
        <v>195878</v>
      </c>
    </row>
    <row r="61" spans="1:11" ht="16.5" thickBot="1">
      <c r="A61" s="59" t="s">
        <v>3482</v>
      </c>
      <c r="B61" s="60"/>
      <c r="C61" s="15"/>
      <c r="D61" s="53">
        <v>0</v>
      </c>
      <c r="E61" s="54"/>
      <c r="F61" s="17"/>
    </row>
    <row r="62" spans="1:11" ht="16.5" thickBot="1">
      <c r="A62" s="35" t="s">
        <v>3483</v>
      </c>
      <c r="B62" s="36"/>
      <c r="C62" s="16"/>
      <c r="D62" s="53"/>
      <c r="E62" s="54"/>
      <c r="F62" s="14">
        <f>F60-D61-D62</f>
        <v>195878</v>
      </c>
    </row>
    <row r="63" spans="1:11" ht="16.5" thickBot="1">
      <c r="A63" s="45" t="s">
        <v>3484</v>
      </c>
      <c r="B63" s="46"/>
      <c r="C63" s="15"/>
      <c r="D63" s="53">
        <v>8800</v>
      </c>
      <c r="E63" s="54"/>
      <c r="F63" s="17"/>
    </row>
    <row r="64" spans="1:11" ht="16.5" thickBot="1">
      <c r="A64" s="55" t="s">
        <v>3485</v>
      </c>
      <c r="B64" s="56"/>
      <c r="C64" s="18"/>
      <c r="D64" s="57">
        <v>0</v>
      </c>
      <c r="E64" s="58"/>
      <c r="F64" s="19">
        <f>F62-D63</f>
        <v>187078</v>
      </c>
    </row>
    <row r="65" spans="1:6" ht="15.75">
      <c r="A65" s="20"/>
      <c r="B65" s="21"/>
      <c r="C65" s="21"/>
      <c r="D65" s="22"/>
      <c r="E65" s="23" t="s">
        <v>3486</v>
      </c>
      <c r="F65" s="24">
        <f>F64-D64</f>
        <v>187078</v>
      </c>
    </row>
  </sheetData>
  <mergeCells count="27">
    <mergeCell ref="A64:B64"/>
    <mergeCell ref="D64:E64"/>
    <mergeCell ref="A61:B61"/>
    <mergeCell ref="D61:E61"/>
    <mergeCell ref="A62:B62"/>
    <mergeCell ref="D62:E62"/>
    <mergeCell ref="A63:B63"/>
    <mergeCell ref="D63:E63"/>
    <mergeCell ref="A58:B58"/>
    <mergeCell ref="D58:E58"/>
    <mergeCell ref="A59:B59"/>
    <mergeCell ref="D59:E59"/>
    <mergeCell ref="A60:B60"/>
    <mergeCell ref="D60:E60"/>
    <mergeCell ref="A55:B55"/>
    <mergeCell ref="D55:E55"/>
    <mergeCell ref="A56:B56"/>
    <mergeCell ref="D56:E56"/>
    <mergeCell ref="A57:B57"/>
    <mergeCell ref="D57:E57"/>
    <mergeCell ref="A54:B54"/>
    <mergeCell ref="D54:E54"/>
    <mergeCell ref="A1:D1"/>
    <mergeCell ref="A51:F51"/>
    <mergeCell ref="A52:F52"/>
    <mergeCell ref="A53:B53"/>
    <mergeCell ref="D53:E5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75"/>
  <sheetViews>
    <sheetView topLeftCell="A40" workbookViewId="0">
      <selection activeCell="F74" sqref="F74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42578125" customWidth="1"/>
    <col min="9" max="9" width="9.7109375" customWidth="1"/>
    <col min="11" max="11" width="11.28515625" customWidth="1"/>
  </cols>
  <sheetData>
    <row r="1" spans="1:11" ht="57.75" customHeight="1">
      <c r="A1" s="33" t="s">
        <v>3506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3074</v>
      </c>
      <c r="B3" s="2" t="s">
        <v>3083</v>
      </c>
      <c r="C3" s="2" t="s">
        <v>3084</v>
      </c>
      <c r="D3" s="2" t="s">
        <v>377</v>
      </c>
      <c r="E3" s="2" t="s">
        <v>3085</v>
      </c>
      <c r="F3" s="30" t="s">
        <v>119</v>
      </c>
      <c r="G3" s="4">
        <v>1168534</v>
      </c>
      <c r="H3" s="4">
        <v>11186</v>
      </c>
      <c r="I3" s="4">
        <v>1011</v>
      </c>
      <c r="J3" s="4">
        <v>0</v>
      </c>
      <c r="K3" s="4">
        <f>H3+I3+J3</f>
        <v>12197</v>
      </c>
    </row>
    <row r="4" spans="1:11">
      <c r="A4" s="2" t="s">
        <v>3074</v>
      </c>
      <c r="B4" s="2" t="s">
        <v>450</v>
      </c>
      <c r="C4" s="2" t="s">
        <v>3082</v>
      </c>
      <c r="D4" s="2" t="s">
        <v>3081</v>
      </c>
      <c r="E4" s="2" t="s">
        <v>3202</v>
      </c>
      <c r="F4" s="3" t="s">
        <v>108</v>
      </c>
      <c r="G4" s="4">
        <v>1168531</v>
      </c>
      <c r="H4" s="4">
        <v>3000</v>
      </c>
      <c r="I4" s="4">
        <v>0</v>
      </c>
      <c r="J4" s="4">
        <v>0</v>
      </c>
      <c r="K4" s="4">
        <f t="shared" ref="K4:K67" si="0">H4+I4+J4</f>
        <v>3000</v>
      </c>
    </row>
    <row r="5" spans="1:11">
      <c r="A5" s="2" t="s">
        <v>3074</v>
      </c>
      <c r="B5" s="2" t="s">
        <v>3086</v>
      </c>
      <c r="C5" s="2" t="s">
        <v>3087</v>
      </c>
      <c r="D5" s="2" t="s">
        <v>377</v>
      </c>
      <c r="E5" s="2" t="s">
        <v>3088</v>
      </c>
      <c r="F5" s="2" t="s">
        <v>119</v>
      </c>
      <c r="G5" s="4">
        <v>1168535</v>
      </c>
      <c r="H5" s="4">
        <v>5236</v>
      </c>
      <c r="I5" s="4">
        <v>435</v>
      </c>
      <c r="J5" s="4">
        <v>0</v>
      </c>
      <c r="K5" s="4">
        <f t="shared" si="0"/>
        <v>5671</v>
      </c>
    </row>
    <row r="6" spans="1:11">
      <c r="A6" s="2" t="s">
        <v>3074</v>
      </c>
      <c r="B6" s="2" t="s">
        <v>3078</v>
      </c>
      <c r="C6" s="2" t="s">
        <v>3079</v>
      </c>
      <c r="D6" s="2" t="s">
        <v>3077</v>
      </c>
      <c r="E6" s="2" t="s">
        <v>3080</v>
      </c>
      <c r="F6" s="2" t="s">
        <v>119</v>
      </c>
      <c r="G6" s="4">
        <v>1168526</v>
      </c>
      <c r="H6" s="4">
        <v>7378</v>
      </c>
      <c r="I6" s="4">
        <v>731</v>
      </c>
      <c r="J6" s="4">
        <v>0</v>
      </c>
      <c r="K6" s="4">
        <f t="shared" si="0"/>
        <v>8109</v>
      </c>
    </row>
    <row r="7" spans="1:11">
      <c r="A7" s="2" t="s">
        <v>3074</v>
      </c>
      <c r="B7" s="2" t="s">
        <v>2066</v>
      </c>
      <c r="C7" s="2" t="s">
        <v>3093</v>
      </c>
      <c r="D7" s="2" t="s">
        <v>3092</v>
      </c>
      <c r="E7" s="2" t="s">
        <v>1221</v>
      </c>
      <c r="F7" s="2" t="s">
        <v>119</v>
      </c>
      <c r="G7" s="4">
        <v>1168838</v>
      </c>
      <c r="H7" s="4">
        <v>4132</v>
      </c>
      <c r="I7" s="4">
        <v>0</v>
      </c>
      <c r="J7" s="4">
        <v>2340</v>
      </c>
      <c r="K7" s="4">
        <f t="shared" si="0"/>
        <v>6472</v>
      </c>
    </row>
    <row r="8" spans="1:11">
      <c r="A8" s="2" t="s">
        <v>3074</v>
      </c>
      <c r="B8" s="2" t="s">
        <v>725</v>
      </c>
      <c r="C8" s="2" t="s">
        <v>1011</v>
      </c>
      <c r="D8" s="2" t="s">
        <v>8</v>
      </c>
      <c r="E8" s="2" t="s">
        <v>724</v>
      </c>
      <c r="F8" s="2" t="s">
        <v>113</v>
      </c>
      <c r="G8" s="4">
        <v>1168410</v>
      </c>
      <c r="H8" s="4">
        <v>7854</v>
      </c>
      <c r="I8" s="4">
        <v>631</v>
      </c>
      <c r="J8" s="4">
        <v>0</v>
      </c>
      <c r="K8" s="4">
        <f t="shared" si="0"/>
        <v>8485</v>
      </c>
    </row>
    <row r="9" spans="1:11">
      <c r="A9" s="2" t="s">
        <v>3074</v>
      </c>
      <c r="B9" s="2" t="s">
        <v>1107</v>
      </c>
      <c r="C9" s="2" t="s">
        <v>3089</v>
      </c>
      <c r="D9" s="2" t="s">
        <v>210</v>
      </c>
      <c r="E9" s="2" t="s">
        <v>1109</v>
      </c>
      <c r="F9" s="2" t="s">
        <v>119</v>
      </c>
      <c r="G9" s="4">
        <v>1168783</v>
      </c>
      <c r="H9" s="4">
        <v>3180</v>
      </c>
      <c r="I9" s="4">
        <v>0</v>
      </c>
      <c r="J9" s="4">
        <v>0</v>
      </c>
      <c r="K9" s="4">
        <f t="shared" si="0"/>
        <v>3180</v>
      </c>
    </row>
    <row r="10" spans="1:11">
      <c r="A10" s="2" t="s">
        <v>3074</v>
      </c>
      <c r="B10" s="2" t="s">
        <v>3073</v>
      </c>
      <c r="C10" s="2" t="s">
        <v>2567</v>
      </c>
      <c r="D10" s="2" t="s">
        <v>1095</v>
      </c>
      <c r="E10" s="2" t="s">
        <v>2357</v>
      </c>
      <c r="F10" s="2" t="s">
        <v>236</v>
      </c>
      <c r="G10" s="4">
        <v>1167782</v>
      </c>
      <c r="H10" s="4">
        <v>5950</v>
      </c>
      <c r="I10" s="4">
        <v>179</v>
      </c>
      <c r="J10" s="4">
        <v>0</v>
      </c>
      <c r="K10" s="4">
        <f t="shared" si="0"/>
        <v>6129</v>
      </c>
    </row>
    <row r="11" spans="1:11">
      <c r="A11" s="2" t="s">
        <v>3074</v>
      </c>
      <c r="B11" s="2" t="s">
        <v>2370</v>
      </c>
      <c r="C11" s="2" t="s">
        <v>1138</v>
      </c>
      <c r="D11" s="2" t="s">
        <v>252</v>
      </c>
      <c r="E11" s="2" t="s">
        <v>2371</v>
      </c>
      <c r="F11" s="2" t="s">
        <v>119</v>
      </c>
      <c r="G11" s="4">
        <v>1168898</v>
      </c>
      <c r="H11" s="4">
        <v>3180</v>
      </c>
      <c r="I11" s="4">
        <v>0</v>
      </c>
      <c r="J11" s="4">
        <v>0</v>
      </c>
      <c r="K11" s="4">
        <f t="shared" si="0"/>
        <v>3180</v>
      </c>
    </row>
    <row r="12" spans="1:11">
      <c r="A12" s="2" t="s">
        <v>3074</v>
      </c>
      <c r="B12" s="2" t="s">
        <v>3096</v>
      </c>
      <c r="C12" s="2" t="s">
        <v>3097</v>
      </c>
      <c r="D12" s="2" t="s">
        <v>1221</v>
      </c>
      <c r="E12" s="2" t="s">
        <v>3098</v>
      </c>
      <c r="F12" s="2" t="s">
        <v>119</v>
      </c>
      <c r="G12" s="4">
        <v>1168903</v>
      </c>
      <c r="H12" s="4">
        <v>3180</v>
      </c>
      <c r="I12" s="4">
        <v>0</v>
      </c>
      <c r="J12" s="4">
        <v>0</v>
      </c>
      <c r="K12" s="4">
        <f t="shared" si="0"/>
        <v>3180</v>
      </c>
    </row>
    <row r="13" spans="1:11">
      <c r="A13" s="2" t="s">
        <v>3074</v>
      </c>
      <c r="B13" s="2" t="s">
        <v>1102</v>
      </c>
      <c r="C13" s="2" t="s">
        <v>3097</v>
      </c>
      <c r="D13" s="2" t="s">
        <v>256</v>
      </c>
      <c r="E13" s="2" t="s">
        <v>3099</v>
      </c>
      <c r="F13" s="2" t="s">
        <v>119</v>
      </c>
      <c r="G13" s="4">
        <v>1168904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>
      <c r="A14" s="2" t="s">
        <v>3074</v>
      </c>
      <c r="B14" s="2" t="s">
        <v>3094</v>
      </c>
      <c r="C14" s="2" t="s">
        <v>2289</v>
      </c>
      <c r="D14" s="2" t="s">
        <v>218</v>
      </c>
      <c r="E14" s="2" t="s">
        <v>3095</v>
      </c>
      <c r="F14" s="2" t="s">
        <v>119</v>
      </c>
      <c r="G14" s="4">
        <v>1168871</v>
      </c>
      <c r="H14" s="4">
        <v>3180</v>
      </c>
      <c r="I14" s="4">
        <v>0</v>
      </c>
      <c r="J14" s="4">
        <v>0</v>
      </c>
      <c r="K14" s="4">
        <f t="shared" si="0"/>
        <v>3180</v>
      </c>
    </row>
    <row r="15" spans="1:11">
      <c r="A15" s="2" t="s">
        <v>3074</v>
      </c>
      <c r="B15" s="2" t="s">
        <v>1170</v>
      </c>
      <c r="C15" s="2" t="s">
        <v>3102</v>
      </c>
      <c r="D15" s="2" t="s">
        <v>278</v>
      </c>
      <c r="E15" s="2" t="s">
        <v>3103</v>
      </c>
      <c r="F15" s="2" t="s">
        <v>113</v>
      </c>
      <c r="G15" s="4">
        <v>1169126</v>
      </c>
      <c r="H15" s="4">
        <v>4770</v>
      </c>
      <c r="I15" s="4">
        <v>0</v>
      </c>
      <c r="J15" s="4">
        <v>0</v>
      </c>
      <c r="K15" s="4">
        <f t="shared" si="0"/>
        <v>4770</v>
      </c>
    </row>
    <row r="16" spans="1:11">
      <c r="A16" s="2" t="s">
        <v>3074</v>
      </c>
      <c r="B16" s="2" t="s">
        <v>3101</v>
      </c>
      <c r="C16" s="2" t="s">
        <v>3016</v>
      </c>
      <c r="D16" s="2" t="s">
        <v>3100</v>
      </c>
      <c r="E16" s="2" t="s">
        <v>2649</v>
      </c>
      <c r="F16" s="2" t="s">
        <v>119</v>
      </c>
      <c r="G16" s="4">
        <v>1169087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>
      <c r="A17" s="2" t="s">
        <v>3074</v>
      </c>
      <c r="B17" s="2" t="s">
        <v>1133</v>
      </c>
      <c r="C17" s="2" t="s">
        <v>1098</v>
      </c>
      <c r="D17" s="2" t="s">
        <v>8</v>
      </c>
      <c r="E17" s="2" t="s">
        <v>1135</v>
      </c>
      <c r="F17" s="2" t="s">
        <v>112</v>
      </c>
      <c r="G17" s="4">
        <v>1168827</v>
      </c>
      <c r="H17" s="4">
        <v>9520</v>
      </c>
      <c r="I17" s="4">
        <v>631</v>
      </c>
      <c r="J17" s="4">
        <v>0</v>
      </c>
      <c r="K17" s="4">
        <f t="shared" si="0"/>
        <v>10151</v>
      </c>
    </row>
    <row r="18" spans="1:11">
      <c r="A18" s="2" t="s">
        <v>3074</v>
      </c>
      <c r="B18" s="2" t="s">
        <v>2292</v>
      </c>
      <c r="C18" s="2" t="s">
        <v>3106</v>
      </c>
      <c r="D18" s="2" t="s">
        <v>1136</v>
      </c>
      <c r="E18" s="2" t="s">
        <v>2662</v>
      </c>
      <c r="F18" s="2" t="s">
        <v>119</v>
      </c>
      <c r="G18" s="4">
        <v>1169208</v>
      </c>
      <c r="H18" s="4">
        <v>7378</v>
      </c>
      <c r="I18" s="4">
        <v>631</v>
      </c>
      <c r="J18" s="4">
        <v>0</v>
      </c>
      <c r="K18" s="4">
        <f t="shared" si="0"/>
        <v>8009</v>
      </c>
    </row>
    <row r="19" spans="1:11">
      <c r="A19" s="2" t="s">
        <v>3074</v>
      </c>
      <c r="B19" s="2" t="s">
        <v>403</v>
      </c>
      <c r="C19" s="2" t="s">
        <v>2574</v>
      </c>
      <c r="D19" s="2" t="s">
        <v>28</v>
      </c>
      <c r="E19" s="2" t="s">
        <v>2609</v>
      </c>
      <c r="F19" s="2" t="s">
        <v>113</v>
      </c>
      <c r="G19" s="4">
        <v>1169182</v>
      </c>
      <c r="H19" s="4">
        <v>12138</v>
      </c>
      <c r="I19" s="4">
        <v>781</v>
      </c>
      <c r="J19" s="4">
        <v>0</v>
      </c>
      <c r="K19" s="4">
        <f t="shared" si="0"/>
        <v>12919</v>
      </c>
    </row>
    <row r="20" spans="1:11">
      <c r="A20" s="2" t="s">
        <v>3074</v>
      </c>
      <c r="B20" s="2" t="s">
        <v>3105</v>
      </c>
      <c r="C20" s="2" t="s">
        <v>1319</v>
      </c>
      <c r="D20" s="2" t="s">
        <v>3104</v>
      </c>
      <c r="E20" s="2" t="s">
        <v>1153</v>
      </c>
      <c r="F20" s="2" t="s">
        <v>115</v>
      </c>
      <c r="G20" s="4">
        <v>1169144</v>
      </c>
      <c r="H20" s="4">
        <v>6118</v>
      </c>
      <c r="I20" s="4">
        <v>250</v>
      </c>
      <c r="J20" s="4">
        <v>0</v>
      </c>
      <c r="K20" s="4">
        <f t="shared" si="0"/>
        <v>6368</v>
      </c>
    </row>
    <row r="21" spans="1:11">
      <c r="A21" s="2" t="s">
        <v>3074</v>
      </c>
      <c r="B21" s="2" t="s">
        <v>2282</v>
      </c>
      <c r="C21" s="2" t="s">
        <v>3107</v>
      </c>
      <c r="D21" s="2" t="s">
        <v>391</v>
      </c>
      <c r="E21" s="2" t="s">
        <v>3108</v>
      </c>
      <c r="F21" s="2" t="s">
        <v>116</v>
      </c>
      <c r="G21" s="4">
        <v>1169405</v>
      </c>
      <c r="H21" s="4">
        <v>4770</v>
      </c>
      <c r="I21" s="4">
        <v>281</v>
      </c>
      <c r="J21" s="4">
        <v>0</v>
      </c>
      <c r="K21" s="4">
        <f t="shared" si="0"/>
        <v>5051</v>
      </c>
    </row>
    <row r="22" spans="1:11">
      <c r="A22" s="2" t="s">
        <v>3074</v>
      </c>
      <c r="B22" s="2" t="s">
        <v>81</v>
      </c>
      <c r="C22" s="2" t="s">
        <v>3090</v>
      </c>
      <c r="D22" s="2" t="s">
        <v>2561</v>
      </c>
      <c r="E22" s="2" t="s">
        <v>192</v>
      </c>
      <c r="F22" s="2" t="s">
        <v>113</v>
      </c>
      <c r="G22" s="4">
        <v>1168802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>
      <c r="A23" s="2" t="s">
        <v>3074</v>
      </c>
      <c r="B23" s="2" t="s">
        <v>1024</v>
      </c>
      <c r="C23" s="2" t="s">
        <v>3091</v>
      </c>
      <c r="D23" s="2" t="s">
        <v>1131</v>
      </c>
      <c r="E23" s="2" t="s">
        <v>192</v>
      </c>
      <c r="F23" s="2" t="s">
        <v>113</v>
      </c>
      <c r="G23" s="4">
        <v>1168808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>
      <c r="A24" s="2" t="s">
        <v>3074</v>
      </c>
      <c r="B24" s="2" t="s">
        <v>3075</v>
      </c>
      <c r="C24" s="2" t="s">
        <v>3076</v>
      </c>
      <c r="D24" s="2" t="s">
        <v>1095</v>
      </c>
      <c r="E24" s="2" t="s">
        <v>2257</v>
      </c>
      <c r="F24" s="2" t="s">
        <v>236</v>
      </c>
      <c r="G24" s="4">
        <v>1167784</v>
      </c>
      <c r="H24" s="4">
        <v>6902</v>
      </c>
      <c r="I24" s="4">
        <v>358</v>
      </c>
      <c r="J24" s="4">
        <v>0</v>
      </c>
      <c r="K24" s="4">
        <f t="shared" si="0"/>
        <v>7260</v>
      </c>
    </row>
    <row r="25" spans="1:11">
      <c r="A25" s="2" t="s">
        <v>3074</v>
      </c>
      <c r="B25" s="2" t="s">
        <v>2370</v>
      </c>
      <c r="C25" s="2" t="s">
        <v>3110</v>
      </c>
      <c r="D25" s="2" t="s">
        <v>434</v>
      </c>
      <c r="E25" s="2" t="s">
        <v>3111</v>
      </c>
      <c r="F25" s="2" t="s">
        <v>119</v>
      </c>
      <c r="G25" s="4">
        <v>1169482</v>
      </c>
      <c r="H25" s="4">
        <v>3180</v>
      </c>
      <c r="I25" s="4">
        <v>0</v>
      </c>
      <c r="J25" s="4">
        <v>0</v>
      </c>
      <c r="K25" s="4">
        <f t="shared" si="0"/>
        <v>3180</v>
      </c>
    </row>
    <row r="26" spans="1:11">
      <c r="A26" s="2" t="s">
        <v>3074</v>
      </c>
      <c r="B26" s="2" t="s">
        <v>3112</v>
      </c>
      <c r="C26" s="2" t="s">
        <v>3113</v>
      </c>
      <c r="D26" s="2" t="s">
        <v>210</v>
      </c>
      <c r="E26" s="2" t="s">
        <v>3114</v>
      </c>
      <c r="F26" s="2" t="s">
        <v>119</v>
      </c>
      <c r="G26" s="4">
        <v>1169483</v>
      </c>
      <c r="H26" s="4">
        <v>4770</v>
      </c>
      <c r="I26" s="4">
        <v>0</v>
      </c>
      <c r="J26" s="4">
        <v>0</v>
      </c>
      <c r="K26" s="4">
        <f t="shared" si="0"/>
        <v>4770</v>
      </c>
    </row>
    <row r="27" spans="1:11">
      <c r="A27" s="2" t="s">
        <v>3074</v>
      </c>
      <c r="B27" s="2" t="s">
        <v>2718</v>
      </c>
      <c r="C27" s="2" t="s">
        <v>1168</v>
      </c>
      <c r="D27" s="2" t="s">
        <v>30</v>
      </c>
      <c r="E27" s="2" t="s">
        <v>3109</v>
      </c>
      <c r="F27" s="2" t="s">
        <v>113</v>
      </c>
      <c r="G27" s="4">
        <v>1169471</v>
      </c>
      <c r="H27" s="4">
        <v>4770</v>
      </c>
      <c r="I27" s="4">
        <v>0</v>
      </c>
      <c r="J27" s="4">
        <v>0</v>
      </c>
      <c r="K27" s="4">
        <f t="shared" si="0"/>
        <v>4770</v>
      </c>
    </row>
    <row r="28" spans="1:11">
      <c r="A28" s="2" t="s">
        <v>3074</v>
      </c>
      <c r="B28" s="2" t="s">
        <v>1681</v>
      </c>
      <c r="C28" s="2" t="s">
        <v>3120</v>
      </c>
      <c r="D28" s="2" t="s">
        <v>3119</v>
      </c>
      <c r="E28" s="2" t="s">
        <v>1680</v>
      </c>
      <c r="F28" s="2" t="s">
        <v>1682</v>
      </c>
      <c r="G28" s="4">
        <v>1169766</v>
      </c>
      <c r="H28" s="4">
        <v>14518</v>
      </c>
      <c r="I28" s="4">
        <v>1192</v>
      </c>
      <c r="J28" s="4">
        <v>1560</v>
      </c>
      <c r="K28" s="4">
        <f t="shared" si="0"/>
        <v>17270</v>
      </c>
    </row>
    <row r="29" spans="1:11">
      <c r="A29" s="2" t="s">
        <v>3074</v>
      </c>
      <c r="B29" s="2" t="s">
        <v>1211</v>
      </c>
      <c r="C29" s="2" t="s">
        <v>1134</v>
      </c>
      <c r="D29" s="2" t="s">
        <v>210</v>
      </c>
      <c r="E29" s="2" t="s">
        <v>1213</v>
      </c>
      <c r="F29" s="2" t="s">
        <v>119</v>
      </c>
      <c r="G29" s="4">
        <v>1168777</v>
      </c>
      <c r="H29" s="4">
        <v>3808</v>
      </c>
      <c r="I29" s="4">
        <v>0</v>
      </c>
      <c r="J29" s="4">
        <v>0</v>
      </c>
      <c r="K29" s="4">
        <f t="shared" si="0"/>
        <v>3808</v>
      </c>
    </row>
    <row r="30" spans="1:11">
      <c r="A30" s="2" t="s">
        <v>3074</v>
      </c>
      <c r="B30" s="2" t="s">
        <v>3096</v>
      </c>
      <c r="C30" s="2" t="s">
        <v>3124</v>
      </c>
      <c r="D30" s="2" t="s">
        <v>1221</v>
      </c>
      <c r="E30" s="2" t="s">
        <v>3098</v>
      </c>
      <c r="F30" s="2" t="s">
        <v>119</v>
      </c>
      <c r="G30" s="4">
        <v>1169818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>
      <c r="A31" s="2" t="s">
        <v>3074</v>
      </c>
      <c r="B31" s="2" t="s">
        <v>3125</v>
      </c>
      <c r="C31" s="2" t="s">
        <v>2327</v>
      </c>
      <c r="D31" s="2" t="s">
        <v>434</v>
      </c>
      <c r="E31" s="2" t="s">
        <v>3126</v>
      </c>
      <c r="F31" s="2" t="s">
        <v>119</v>
      </c>
      <c r="G31" s="4">
        <v>1169825</v>
      </c>
      <c r="H31" s="4">
        <v>3180</v>
      </c>
      <c r="I31" s="4">
        <v>0</v>
      </c>
      <c r="J31" s="4">
        <v>0</v>
      </c>
      <c r="K31" s="4">
        <f t="shared" si="0"/>
        <v>3180</v>
      </c>
    </row>
    <row r="32" spans="1:11">
      <c r="A32" s="2" t="s">
        <v>3074</v>
      </c>
      <c r="B32" s="2" t="s">
        <v>3121</v>
      </c>
      <c r="C32" s="2" t="s">
        <v>3122</v>
      </c>
      <c r="D32" s="2" t="s">
        <v>723</v>
      </c>
      <c r="E32" s="2" t="s">
        <v>3123</v>
      </c>
      <c r="F32" s="2" t="s">
        <v>119</v>
      </c>
      <c r="G32" s="4">
        <v>1169810</v>
      </c>
      <c r="H32" s="4">
        <v>3180</v>
      </c>
      <c r="I32" s="4">
        <v>0</v>
      </c>
      <c r="J32" s="4">
        <v>0</v>
      </c>
      <c r="K32" s="4">
        <f t="shared" si="0"/>
        <v>3180</v>
      </c>
    </row>
    <row r="33" spans="1:11">
      <c r="A33" s="2" t="s">
        <v>3074</v>
      </c>
      <c r="B33" s="2" t="s">
        <v>3118</v>
      </c>
      <c r="C33" s="2" t="s">
        <v>758</v>
      </c>
      <c r="D33" s="2" t="s">
        <v>3117</v>
      </c>
      <c r="E33" s="2" t="s">
        <v>30</v>
      </c>
      <c r="F33" s="2" t="s">
        <v>113</v>
      </c>
      <c r="G33" s="4">
        <v>1169675</v>
      </c>
      <c r="H33" s="4">
        <v>8568</v>
      </c>
      <c r="I33" s="4">
        <v>1062</v>
      </c>
      <c r="J33" s="4">
        <v>0</v>
      </c>
      <c r="K33" s="4">
        <f t="shared" si="0"/>
        <v>9630</v>
      </c>
    </row>
    <row r="34" spans="1:11">
      <c r="A34" s="2" t="s">
        <v>3074</v>
      </c>
      <c r="B34" s="2" t="s">
        <v>1339</v>
      </c>
      <c r="C34" s="2" t="s">
        <v>158</v>
      </c>
      <c r="D34" s="2" t="s">
        <v>197</v>
      </c>
      <c r="E34" s="2" t="s">
        <v>1338</v>
      </c>
      <c r="F34" s="2" t="s">
        <v>113</v>
      </c>
      <c r="G34" s="4">
        <v>1169797</v>
      </c>
      <c r="H34" s="4">
        <v>7854</v>
      </c>
      <c r="I34" s="4">
        <v>431</v>
      </c>
      <c r="J34" s="4">
        <v>0</v>
      </c>
      <c r="K34" s="4">
        <f t="shared" si="0"/>
        <v>8285</v>
      </c>
    </row>
    <row r="35" spans="1:11">
      <c r="A35" s="2" t="s">
        <v>3074</v>
      </c>
      <c r="B35" s="2" t="s">
        <v>3132</v>
      </c>
      <c r="C35" s="2" t="s">
        <v>1200</v>
      </c>
      <c r="D35" s="2" t="s">
        <v>3131</v>
      </c>
      <c r="E35" s="2" t="s">
        <v>3133</v>
      </c>
      <c r="F35" s="2" t="s">
        <v>119</v>
      </c>
      <c r="G35" s="4">
        <v>1170023</v>
      </c>
      <c r="H35" s="4">
        <v>3180</v>
      </c>
      <c r="I35" s="4">
        <v>0</v>
      </c>
      <c r="J35" s="4">
        <v>0</v>
      </c>
      <c r="K35" s="4">
        <f t="shared" si="0"/>
        <v>3180</v>
      </c>
    </row>
    <row r="36" spans="1:11">
      <c r="A36" s="2" t="s">
        <v>3074</v>
      </c>
      <c r="B36" s="2" t="s">
        <v>1102</v>
      </c>
      <c r="C36" s="2" t="s">
        <v>3134</v>
      </c>
      <c r="D36" s="2" t="s">
        <v>2569</v>
      </c>
      <c r="E36" s="2" t="s">
        <v>3135</v>
      </c>
      <c r="F36" s="2" t="s">
        <v>119</v>
      </c>
      <c r="G36" s="4">
        <v>1170033</v>
      </c>
      <c r="H36" s="4">
        <v>3180</v>
      </c>
      <c r="I36" s="4">
        <v>0</v>
      </c>
      <c r="J36" s="4">
        <v>1560</v>
      </c>
      <c r="K36" s="4">
        <f t="shared" si="0"/>
        <v>4740</v>
      </c>
    </row>
    <row r="37" spans="1:11">
      <c r="A37" s="2" t="s">
        <v>3074</v>
      </c>
      <c r="B37" s="2" t="s">
        <v>104</v>
      </c>
      <c r="C37" s="2" t="s">
        <v>3137</v>
      </c>
      <c r="D37" s="2" t="s">
        <v>3136</v>
      </c>
      <c r="E37" s="2" t="s">
        <v>3138</v>
      </c>
      <c r="F37" s="2" t="s">
        <v>1500</v>
      </c>
      <c r="G37" s="4">
        <v>1170079</v>
      </c>
      <c r="H37" s="4">
        <v>3193</v>
      </c>
      <c r="I37" s="4">
        <v>0</v>
      </c>
      <c r="J37" s="4">
        <v>1560</v>
      </c>
      <c r="K37" s="4">
        <f t="shared" si="0"/>
        <v>4753</v>
      </c>
    </row>
    <row r="38" spans="1:11">
      <c r="A38" s="2" t="s">
        <v>3074</v>
      </c>
      <c r="B38" s="2" t="s">
        <v>1178</v>
      </c>
      <c r="C38" s="2" t="s">
        <v>3116</v>
      </c>
      <c r="D38" s="2" t="s">
        <v>3115</v>
      </c>
      <c r="E38" s="2" t="s">
        <v>1180</v>
      </c>
      <c r="F38" s="2" t="s">
        <v>119</v>
      </c>
      <c r="G38" s="4">
        <v>1169652</v>
      </c>
      <c r="H38" s="4">
        <v>3180</v>
      </c>
      <c r="I38" s="4">
        <v>0</v>
      </c>
      <c r="J38" s="4">
        <v>0</v>
      </c>
      <c r="K38" s="4">
        <f t="shared" si="0"/>
        <v>3180</v>
      </c>
    </row>
    <row r="39" spans="1:11">
      <c r="A39" s="2" t="s">
        <v>3074</v>
      </c>
      <c r="B39" s="2" t="s">
        <v>3127</v>
      </c>
      <c r="C39" s="2" t="s">
        <v>3128</v>
      </c>
      <c r="D39" s="2" t="s">
        <v>644</v>
      </c>
      <c r="E39" s="2" t="s">
        <v>434</v>
      </c>
      <c r="F39" s="2" t="s">
        <v>119</v>
      </c>
      <c r="G39" s="4">
        <v>1169990</v>
      </c>
      <c r="H39" s="4">
        <v>4760</v>
      </c>
      <c r="I39" s="4">
        <v>179</v>
      </c>
      <c r="J39" s="4">
        <v>0</v>
      </c>
      <c r="K39" s="4">
        <f t="shared" si="0"/>
        <v>4939</v>
      </c>
    </row>
    <row r="40" spans="1:11">
      <c r="A40" s="2" t="s">
        <v>3074</v>
      </c>
      <c r="B40" s="2" t="s">
        <v>3145</v>
      </c>
      <c r="C40" s="2" t="s">
        <v>3146</v>
      </c>
      <c r="D40" s="2" t="s">
        <v>3144</v>
      </c>
      <c r="E40" s="2" t="s">
        <v>33</v>
      </c>
      <c r="F40" s="2" t="s">
        <v>109</v>
      </c>
      <c r="G40" s="4">
        <v>1170217</v>
      </c>
      <c r="H40" s="4">
        <v>1773</v>
      </c>
      <c r="I40" s="4">
        <v>0</v>
      </c>
      <c r="J40" s="4">
        <v>0</v>
      </c>
      <c r="K40" s="4">
        <f t="shared" si="0"/>
        <v>1773</v>
      </c>
    </row>
    <row r="41" spans="1:11">
      <c r="A41" s="2" t="s">
        <v>3074</v>
      </c>
      <c r="B41" s="2" t="s">
        <v>3148</v>
      </c>
      <c r="C41" s="2" t="s">
        <v>3149</v>
      </c>
      <c r="D41" s="2" t="s">
        <v>3147</v>
      </c>
      <c r="E41" s="2" t="s">
        <v>3150</v>
      </c>
      <c r="F41" s="2" t="s">
        <v>119</v>
      </c>
      <c r="G41" s="4">
        <v>1170247</v>
      </c>
      <c r="H41" s="4">
        <v>11662</v>
      </c>
      <c r="I41" s="4">
        <v>700</v>
      </c>
      <c r="J41" s="4">
        <v>0</v>
      </c>
      <c r="K41" s="4">
        <f t="shared" si="0"/>
        <v>12362</v>
      </c>
    </row>
    <row r="42" spans="1:11">
      <c r="A42" s="2" t="s">
        <v>3074</v>
      </c>
      <c r="B42" s="2" t="s">
        <v>3129</v>
      </c>
      <c r="C42" s="2" t="s">
        <v>3130</v>
      </c>
      <c r="D42" s="2" t="s">
        <v>52</v>
      </c>
      <c r="E42" s="2" t="s">
        <v>2347</v>
      </c>
      <c r="F42" s="2" t="s">
        <v>115</v>
      </c>
      <c r="G42" s="4">
        <v>1170003</v>
      </c>
      <c r="H42" s="4">
        <v>3180</v>
      </c>
      <c r="I42" s="4">
        <v>0</v>
      </c>
      <c r="J42" s="4">
        <v>3120</v>
      </c>
      <c r="K42" s="4">
        <f t="shared" si="0"/>
        <v>6300</v>
      </c>
    </row>
    <row r="43" spans="1:11">
      <c r="A43" s="2" t="s">
        <v>3074</v>
      </c>
      <c r="B43" s="2" t="s">
        <v>3151</v>
      </c>
      <c r="C43" s="2" t="s">
        <v>3152</v>
      </c>
      <c r="D43" s="2" t="s">
        <v>1053</v>
      </c>
      <c r="E43" s="2" t="s">
        <v>3153</v>
      </c>
      <c r="F43" s="2" t="s">
        <v>109</v>
      </c>
      <c r="G43" s="4">
        <v>1170308</v>
      </c>
      <c r="H43" s="4">
        <v>5809</v>
      </c>
      <c r="I43" s="4">
        <v>479</v>
      </c>
      <c r="J43" s="4">
        <v>0</v>
      </c>
      <c r="K43" s="4">
        <f t="shared" si="0"/>
        <v>6288</v>
      </c>
    </row>
    <row r="44" spans="1:11">
      <c r="A44" s="2" t="s">
        <v>3074</v>
      </c>
      <c r="B44" s="2" t="s">
        <v>1107</v>
      </c>
      <c r="C44" s="2" t="s">
        <v>3045</v>
      </c>
      <c r="D44" s="2" t="s">
        <v>210</v>
      </c>
      <c r="E44" s="2" t="s">
        <v>1109</v>
      </c>
      <c r="F44" s="2" t="s">
        <v>119</v>
      </c>
      <c r="G44" s="4">
        <v>1170102</v>
      </c>
      <c r="H44" s="4">
        <v>3180</v>
      </c>
      <c r="I44" s="4">
        <v>0</v>
      </c>
      <c r="J44" s="4">
        <v>0</v>
      </c>
      <c r="K44" s="4">
        <f t="shared" si="0"/>
        <v>3180</v>
      </c>
    </row>
    <row r="45" spans="1:11">
      <c r="A45" s="2" t="s">
        <v>3074</v>
      </c>
      <c r="B45" s="2" t="s">
        <v>1140</v>
      </c>
      <c r="C45" s="2" t="s">
        <v>3154</v>
      </c>
      <c r="D45" s="2" t="s">
        <v>434</v>
      </c>
      <c r="E45" s="2" t="s">
        <v>1142</v>
      </c>
      <c r="F45" s="2" t="s">
        <v>119</v>
      </c>
      <c r="G45" s="4">
        <v>1170325</v>
      </c>
      <c r="H45" s="4">
        <v>4760</v>
      </c>
      <c r="I45" s="4">
        <v>179</v>
      </c>
      <c r="J45" s="4">
        <v>0</v>
      </c>
      <c r="K45" s="4">
        <f t="shared" si="0"/>
        <v>4939</v>
      </c>
    </row>
    <row r="46" spans="1:11">
      <c r="A46" s="2" t="s">
        <v>3074</v>
      </c>
      <c r="B46" s="2" t="s">
        <v>2718</v>
      </c>
      <c r="C46" s="2" t="s">
        <v>2699</v>
      </c>
      <c r="D46" s="2" t="s">
        <v>769</v>
      </c>
      <c r="E46" s="2" t="s">
        <v>3109</v>
      </c>
      <c r="F46" s="2" t="s">
        <v>113</v>
      </c>
      <c r="G46" s="4">
        <v>1170238</v>
      </c>
      <c r="H46" s="4">
        <v>4770</v>
      </c>
      <c r="I46" s="4">
        <v>0</v>
      </c>
      <c r="J46" s="4">
        <v>0</v>
      </c>
      <c r="K46" s="4">
        <f t="shared" si="0"/>
        <v>4770</v>
      </c>
    </row>
    <row r="47" spans="1:11">
      <c r="A47" s="2" t="s">
        <v>3074</v>
      </c>
      <c r="B47" s="2" t="s">
        <v>3160</v>
      </c>
      <c r="C47" s="2" t="s">
        <v>3161</v>
      </c>
      <c r="D47" s="2" t="s">
        <v>3159</v>
      </c>
      <c r="E47" s="2" t="s">
        <v>3162</v>
      </c>
      <c r="F47" s="2" t="s">
        <v>119</v>
      </c>
      <c r="G47" s="4">
        <v>1170564</v>
      </c>
      <c r="H47" s="4">
        <v>3656</v>
      </c>
      <c r="I47" s="4">
        <v>0</v>
      </c>
      <c r="J47" s="4">
        <v>3120</v>
      </c>
      <c r="K47" s="4">
        <f t="shared" si="0"/>
        <v>6776</v>
      </c>
    </row>
    <row r="48" spans="1:11">
      <c r="A48" s="2" t="s">
        <v>3074</v>
      </c>
      <c r="B48" s="2" t="s">
        <v>3141</v>
      </c>
      <c r="C48" s="2" t="s">
        <v>3142</v>
      </c>
      <c r="D48" s="2" t="s">
        <v>635</v>
      </c>
      <c r="E48" s="2" t="s">
        <v>3143</v>
      </c>
      <c r="F48" s="2" t="s">
        <v>109</v>
      </c>
      <c r="G48" s="4">
        <v>1170213</v>
      </c>
      <c r="H48" s="4">
        <v>8433</v>
      </c>
      <c r="I48" s="4">
        <v>431</v>
      </c>
      <c r="J48" s="4">
        <v>0</v>
      </c>
      <c r="K48" s="4">
        <f t="shared" si="0"/>
        <v>8864</v>
      </c>
    </row>
    <row r="49" spans="1:11">
      <c r="A49" s="2" t="s">
        <v>3074</v>
      </c>
      <c r="B49" s="2" t="s">
        <v>3164</v>
      </c>
      <c r="C49" s="2" t="s">
        <v>3165</v>
      </c>
      <c r="D49" s="2" t="s">
        <v>3163</v>
      </c>
      <c r="E49" s="2" t="s">
        <v>3166</v>
      </c>
      <c r="F49" s="2" t="s">
        <v>109</v>
      </c>
      <c r="G49" s="4">
        <v>1170612</v>
      </c>
      <c r="H49" s="4">
        <v>6002</v>
      </c>
      <c r="I49" s="4">
        <v>431</v>
      </c>
      <c r="J49" s="4">
        <v>0</v>
      </c>
      <c r="K49" s="4">
        <f t="shared" si="0"/>
        <v>6433</v>
      </c>
    </row>
    <row r="50" spans="1:11">
      <c r="A50" s="2" t="s">
        <v>3074</v>
      </c>
      <c r="B50" s="2" t="s">
        <v>3164</v>
      </c>
      <c r="C50" s="2" t="s">
        <v>3168</v>
      </c>
      <c r="D50" s="2" t="s">
        <v>3167</v>
      </c>
      <c r="E50" s="2" t="s">
        <v>3169</v>
      </c>
      <c r="F50" s="2" t="s">
        <v>109</v>
      </c>
      <c r="G50" s="4">
        <v>1170623</v>
      </c>
      <c r="H50" s="4">
        <v>6244</v>
      </c>
      <c r="I50" s="4">
        <v>0</v>
      </c>
      <c r="J50" s="4">
        <v>0</v>
      </c>
      <c r="K50" s="4">
        <f t="shared" si="0"/>
        <v>6244</v>
      </c>
    </row>
    <row r="51" spans="1:11">
      <c r="A51" s="2" t="s">
        <v>3074</v>
      </c>
      <c r="B51" s="2" t="s">
        <v>3156</v>
      </c>
      <c r="C51" s="2" t="s">
        <v>3157</v>
      </c>
      <c r="D51" s="2" t="s">
        <v>3155</v>
      </c>
      <c r="E51" s="2" t="s">
        <v>3158</v>
      </c>
      <c r="F51" s="2" t="s">
        <v>111</v>
      </c>
      <c r="G51" s="4">
        <v>1170434</v>
      </c>
      <c r="H51" s="4">
        <v>10320</v>
      </c>
      <c r="I51" s="4">
        <v>531</v>
      </c>
      <c r="J51" s="4">
        <v>0</v>
      </c>
      <c r="K51" s="4">
        <f t="shared" si="0"/>
        <v>10851</v>
      </c>
    </row>
    <row r="52" spans="1:11">
      <c r="A52" s="2" t="s">
        <v>3074</v>
      </c>
      <c r="B52" s="2" t="s">
        <v>1369</v>
      </c>
      <c r="C52" s="2" t="s">
        <v>3173</v>
      </c>
      <c r="D52" s="2" t="s">
        <v>1005</v>
      </c>
      <c r="E52" s="2" t="s">
        <v>3174</v>
      </c>
      <c r="F52" s="2" t="s">
        <v>119</v>
      </c>
      <c r="G52" s="4">
        <v>1170779</v>
      </c>
      <c r="H52" s="4">
        <v>3960</v>
      </c>
      <c r="I52" s="4">
        <v>0</v>
      </c>
      <c r="J52" s="4">
        <v>0</v>
      </c>
      <c r="K52" s="4">
        <f t="shared" si="0"/>
        <v>3960</v>
      </c>
    </row>
    <row r="53" spans="1:11">
      <c r="A53" s="2" t="s">
        <v>3074</v>
      </c>
      <c r="B53" s="2" t="s">
        <v>3170</v>
      </c>
      <c r="C53" s="2" t="s">
        <v>3171</v>
      </c>
      <c r="D53" s="2" t="s">
        <v>776</v>
      </c>
      <c r="E53" s="2" t="s">
        <v>3172</v>
      </c>
      <c r="F53" s="2" t="s">
        <v>1923</v>
      </c>
      <c r="G53" s="4">
        <v>1170748</v>
      </c>
      <c r="H53" s="4">
        <v>8092</v>
      </c>
      <c r="I53" s="4">
        <v>631</v>
      </c>
      <c r="J53" s="4">
        <v>2340</v>
      </c>
      <c r="K53" s="4">
        <f t="shared" si="0"/>
        <v>11063</v>
      </c>
    </row>
    <row r="54" spans="1:11">
      <c r="A54" s="2" t="s">
        <v>3074</v>
      </c>
      <c r="B54" s="2" t="s">
        <v>1259</v>
      </c>
      <c r="C54" s="2" t="s">
        <v>3139</v>
      </c>
      <c r="D54" s="2" t="s">
        <v>1257</v>
      </c>
      <c r="E54" s="2" t="s">
        <v>1265</v>
      </c>
      <c r="F54" s="32" t="s">
        <v>236</v>
      </c>
      <c r="G54" s="4">
        <v>1170155</v>
      </c>
      <c r="H54" s="4">
        <v>5950</v>
      </c>
      <c r="I54" s="4">
        <v>631</v>
      </c>
      <c r="J54" s="4">
        <v>0</v>
      </c>
      <c r="K54" s="4">
        <f t="shared" si="0"/>
        <v>6581</v>
      </c>
    </row>
    <row r="55" spans="1:11">
      <c r="A55" s="2" t="s">
        <v>3074</v>
      </c>
      <c r="B55" s="2" t="s">
        <v>2370</v>
      </c>
      <c r="C55" s="2" t="s">
        <v>3178</v>
      </c>
      <c r="D55" s="2" t="s">
        <v>252</v>
      </c>
      <c r="E55" s="2" t="s">
        <v>3179</v>
      </c>
      <c r="F55" s="2" t="s">
        <v>119</v>
      </c>
      <c r="G55" s="4">
        <v>1170910</v>
      </c>
      <c r="H55" s="4">
        <v>3180</v>
      </c>
      <c r="I55" s="4">
        <v>0</v>
      </c>
      <c r="J55" s="4">
        <v>1560</v>
      </c>
      <c r="K55" s="4">
        <f t="shared" si="0"/>
        <v>4740</v>
      </c>
    </row>
    <row r="56" spans="1:11">
      <c r="A56" s="2" t="s">
        <v>3074</v>
      </c>
      <c r="B56" s="2" t="s">
        <v>3181</v>
      </c>
      <c r="C56" s="2" t="s">
        <v>3182</v>
      </c>
      <c r="D56" s="2" t="s">
        <v>3180</v>
      </c>
      <c r="E56" s="2" t="s">
        <v>3183</v>
      </c>
      <c r="F56" s="2" t="s">
        <v>109</v>
      </c>
      <c r="G56" s="4">
        <v>1170961</v>
      </c>
      <c r="H56" s="4">
        <v>4549</v>
      </c>
      <c r="I56" s="4">
        <v>0</v>
      </c>
      <c r="J56" s="4">
        <v>0</v>
      </c>
      <c r="K56" s="4">
        <f t="shared" si="0"/>
        <v>4549</v>
      </c>
    </row>
    <row r="57" spans="1:11">
      <c r="A57" s="2" t="s">
        <v>3074</v>
      </c>
      <c r="B57" s="2" t="s">
        <v>2436</v>
      </c>
      <c r="C57" s="2" t="s">
        <v>2719</v>
      </c>
      <c r="D57" s="2" t="s">
        <v>28</v>
      </c>
      <c r="E57" s="2" t="s">
        <v>2700</v>
      </c>
      <c r="F57" s="2" t="s">
        <v>113</v>
      </c>
      <c r="G57" s="4">
        <v>1170881</v>
      </c>
      <c r="H57" s="4">
        <v>9520</v>
      </c>
      <c r="I57" s="4">
        <v>200</v>
      </c>
      <c r="J57" s="4">
        <v>0</v>
      </c>
      <c r="K57" s="4">
        <f t="shared" si="0"/>
        <v>9720</v>
      </c>
    </row>
    <row r="58" spans="1:11">
      <c r="A58" s="2" t="s">
        <v>3074</v>
      </c>
      <c r="B58" s="2" t="s">
        <v>3176</v>
      </c>
      <c r="C58" s="2" t="s">
        <v>1078</v>
      </c>
      <c r="D58" s="2" t="s">
        <v>3175</v>
      </c>
      <c r="E58" s="2" t="s">
        <v>3177</v>
      </c>
      <c r="F58" s="2" t="s">
        <v>960</v>
      </c>
      <c r="G58" s="4">
        <v>1170826</v>
      </c>
      <c r="H58" s="4">
        <v>8092</v>
      </c>
      <c r="I58" s="4">
        <v>0</v>
      </c>
      <c r="J58" s="4">
        <v>0</v>
      </c>
      <c r="K58" s="4">
        <f t="shared" si="0"/>
        <v>8092</v>
      </c>
    </row>
    <row r="59" spans="1:11">
      <c r="A59" s="2" t="s">
        <v>3074</v>
      </c>
      <c r="B59" s="2" t="s">
        <v>99</v>
      </c>
      <c r="C59" s="2" t="s">
        <v>3184</v>
      </c>
      <c r="D59" s="2" t="s">
        <v>217</v>
      </c>
      <c r="E59" s="2" t="s">
        <v>48</v>
      </c>
      <c r="F59" s="2" t="s">
        <v>109</v>
      </c>
      <c r="G59" s="4">
        <v>1171071</v>
      </c>
      <c r="H59" s="4">
        <v>8635</v>
      </c>
      <c r="I59" s="4">
        <v>429</v>
      </c>
      <c r="J59" s="4">
        <v>0</v>
      </c>
      <c r="K59" s="4">
        <f t="shared" si="0"/>
        <v>9064</v>
      </c>
    </row>
    <row r="60" spans="1:11">
      <c r="A60" s="2" t="s">
        <v>3074</v>
      </c>
      <c r="B60" s="2" t="s">
        <v>3190</v>
      </c>
      <c r="C60" s="2" t="s">
        <v>2410</v>
      </c>
      <c r="D60" s="2" t="s">
        <v>391</v>
      </c>
      <c r="E60" s="2" t="s">
        <v>3191</v>
      </c>
      <c r="F60" s="2" t="s">
        <v>111</v>
      </c>
      <c r="G60" s="4">
        <v>1171202</v>
      </c>
      <c r="H60" s="4">
        <v>12376</v>
      </c>
      <c r="I60" s="4">
        <v>631</v>
      </c>
      <c r="J60" s="4">
        <v>0</v>
      </c>
      <c r="K60" s="4">
        <f t="shared" si="0"/>
        <v>13007</v>
      </c>
    </row>
    <row r="61" spans="1:11">
      <c r="A61" s="2" t="s">
        <v>3074</v>
      </c>
      <c r="B61" s="2" t="s">
        <v>3192</v>
      </c>
      <c r="C61" s="2" t="s">
        <v>3193</v>
      </c>
      <c r="D61" s="2" t="s">
        <v>2331</v>
      </c>
      <c r="E61" s="2" t="s">
        <v>3194</v>
      </c>
      <c r="F61" s="2" t="s">
        <v>112</v>
      </c>
      <c r="G61" s="4">
        <v>1171214</v>
      </c>
      <c r="H61" s="4">
        <v>14756</v>
      </c>
      <c r="I61" s="4">
        <v>629</v>
      </c>
      <c r="J61" s="4">
        <v>0</v>
      </c>
      <c r="K61" s="4">
        <f t="shared" si="0"/>
        <v>15385</v>
      </c>
    </row>
    <row r="62" spans="1:11">
      <c r="A62" s="2" t="s">
        <v>3074</v>
      </c>
      <c r="B62" s="2" t="s">
        <v>3188</v>
      </c>
      <c r="C62" s="2" t="s">
        <v>3189</v>
      </c>
      <c r="D62" s="2" t="s">
        <v>3187</v>
      </c>
      <c r="E62" s="2" t="s">
        <v>122</v>
      </c>
      <c r="F62" s="3" t="s">
        <v>108</v>
      </c>
      <c r="G62" s="4">
        <v>1171189</v>
      </c>
      <c r="H62" s="4">
        <v>4400</v>
      </c>
      <c r="I62" s="4">
        <v>0</v>
      </c>
      <c r="J62" s="4">
        <v>0</v>
      </c>
      <c r="K62" s="4">
        <f t="shared" si="0"/>
        <v>4400</v>
      </c>
    </row>
    <row r="63" spans="1:11">
      <c r="A63" s="2" t="s">
        <v>3074</v>
      </c>
      <c r="B63" s="2" t="s">
        <v>3185</v>
      </c>
      <c r="C63" s="2" t="s">
        <v>2731</v>
      </c>
      <c r="D63" s="2" t="s">
        <v>391</v>
      </c>
      <c r="E63" s="2" t="s">
        <v>3186</v>
      </c>
      <c r="F63" s="2" t="s">
        <v>115</v>
      </c>
      <c r="G63" s="4">
        <v>1171152</v>
      </c>
      <c r="H63" s="4">
        <v>4680</v>
      </c>
      <c r="I63" s="4">
        <v>179</v>
      </c>
      <c r="J63" s="4">
        <v>1560</v>
      </c>
      <c r="K63" s="4">
        <f t="shared" si="0"/>
        <v>6419</v>
      </c>
    </row>
    <row r="64" spans="1:11">
      <c r="A64" s="2" t="s">
        <v>3074</v>
      </c>
      <c r="B64" s="2" t="s">
        <v>2866</v>
      </c>
      <c r="C64" s="2" t="s">
        <v>3197</v>
      </c>
      <c r="D64" s="2" t="s">
        <v>3196</v>
      </c>
      <c r="E64" s="2" t="s">
        <v>3198</v>
      </c>
      <c r="F64" s="2" t="s">
        <v>109</v>
      </c>
      <c r="G64" s="4">
        <v>1171515</v>
      </c>
      <c r="H64" s="4">
        <v>9644</v>
      </c>
      <c r="I64" s="4">
        <v>1492</v>
      </c>
      <c r="J64" s="4">
        <v>0</v>
      </c>
      <c r="K64" s="4">
        <f t="shared" si="0"/>
        <v>11136</v>
      </c>
    </row>
    <row r="65" spans="1:11">
      <c r="A65" s="2" t="s">
        <v>3074</v>
      </c>
      <c r="B65" s="2" t="s">
        <v>3195</v>
      </c>
      <c r="C65" s="2" t="s">
        <v>2421</v>
      </c>
      <c r="D65" s="2" t="s">
        <v>391</v>
      </c>
      <c r="E65" s="2" t="s">
        <v>485</v>
      </c>
      <c r="F65" s="2" t="s">
        <v>115</v>
      </c>
      <c r="G65" s="4">
        <v>1171469</v>
      </c>
      <c r="H65" s="4">
        <v>3180</v>
      </c>
      <c r="I65" s="4">
        <v>0</v>
      </c>
      <c r="J65" s="4">
        <v>0</v>
      </c>
      <c r="K65" s="4">
        <f t="shared" si="0"/>
        <v>3180</v>
      </c>
    </row>
    <row r="66" spans="1:11">
      <c r="A66" s="2" t="s">
        <v>3074</v>
      </c>
      <c r="B66" s="2" t="s">
        <v>1259</v>
      </c>
      <c r="C66" s="2" t="s">
        <v>3140</v>
      </c>
      <c r="D66" s="2" t="s">
        <v>1257</v>
      </c>
      <c r="E66" s="2" t="s">
        <v>1265</v>
      </c>
      <c r="F66" s="2" t="s">
        <v>236</v>
      </c>
      <c r="G66" s="4">
        <v>1170157</v>
      </c>
      <c r="H66" s="4">
        <v>6138</v>
      </c>
      <c r="I66" s="4">
        <v>862</v>
      </c>
      <c r="J66" s="4">
        <v>0</v>
      </c>
      <c r="K66" s="4">
        <f t="shared" si="0"/>
        <v>7000</v>
      </c>
    </row>
    <row r="67" spans="1:11">
      <c r="A67" s="2" t="s">
        <v>3074</v>
      </c>
      <c r="B67" s="2" t="s">
        <v>3199</v>
      </c>
      <c r="C67" s="2" t="s">
        <v>3200</v>
      </c>
      <c r="D67" s="2" t="s">
        <v>52</v>
      </c>
      <c r="E67" s="2" t="s">
        <v>3201</v>
      </c>
      <c r="F67" s="2" t="s">
        <v>112</v>
      </c>
      <c r="G67" s="4">
        <v>1171520</v>
      </c>
      <c r="H67" s="4">
        <v>4760</v>
      </c>
      <c r="I67" s="4">
        <v>179</v>
      </c>
      <c r="J67" s="4">
        <v>1560</v>
      </c>
      <c r="K67" s="4">
        <f t="shared" si="0"/>
        <v>6499</v>
      </c>
    </row>
    <row r="68" spans="1:11" ht="56.25" customHeight="1">
      <c r="G68" s="5" t="s">
        <v>3467</v>
      </c>
      <c r="H68" s="5">
        <f>SUM(H3:H67)</f>
        <v>377974</v>
      </c>
      <c r="I68" s="5">
        <f>SUM(I3:I67)</f>
        <v>17397</v>
      </c>
      <c r="J68" s="5">
        <f>SUM(J3:J67)</f>
        <v>20280</v>
      </c>
      <c r="K68" s="5">
        <f>SUM(K3:K67)</f>
        <v>415651</v>
      </c>
    </row>
    <row r="69" spans="1:11">
      <c r="H69" t="str">
        <f>H2</f>
        <v>Reloj</v>
      </c>
      <c r="I69" t="str">
        <f t="shared" ref="I69:K69" si="1">I2</f>
        <v>Peaje</v>
      </c>
      <c r="J69" t="str">
        <f t="shared" si="1"/>
        <v>Equipaje</v>
      </c>
      <c r="K69" t="str">
        <f t="shared" si="1"/>
        <v>Monto Total</v>
      </c>
    </row>
    <row r="71" spans="1:11">
      <c r="E71" s="34" t="str">
        <f>A1</f>
        <v>MOVIL 3142 SONEGO GERMAN</v>
      </c>
      <c r="F71" s="34"/>
    </row>
    <row r="72" spans="1:11">
      <c r="E72" s="6" t="s">
        <v>3468</v>
      </c>
      <c r="F72" s="7">
        <f>H68+J68</f>
        <v>398254</v>
      </c>
    </row>
    <row r="73" spans="1:11">
      <c r="E73" s="8" t="s">
        <v>3469</v>
      </c>
      <c r="F73" s="7">
        <f>F72*0.25</f>
        <v>99563.5</v>
      </c>
    </row>
    <row r="74" spans="1:11">
      <c r="E74" s="8" t="s">
        <v>3470</v>
      </c>
      <c r="F74" s="7">
        <f>I68</f>
        <v>17397</v>
      </c>
    </row>
    <row r="75" spans="1:11">
      <c r="E75" s="8" t="s">
        <v>3471</v>
      </c>
      <c r="F75" s="7">
        <f>K4+K62</f>
        <v>7400</v>
      </c>
    </row>
  </sheetData>
  <mergeCells count="2">
    <mergeCell ref="A1:C1"/>
    <mergeCell ref="E71:F7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topLeftCell="A2" workbookViewId="0">
      <selection activeCell="I35" sqref="I35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5703125" customWidth="1"/>
    <col min="9" max="9" width="10.28515625" customWidth="1"/>
    <col min="11" max="11" width="11.28515625" customWidth="1"/>
  </cols>
  <sheetData>
    <row r="1" spans="1:11" ht="52.5" customHeight="1">
      <c r="A1" s="33" t="s">
        <v>3507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3205</v>
      </c>
      <c r="B3" s="2" t="s">
        <v>3216</v>
      </c>
      <c r="C3" s="2" t="s">
        <v>3217</v>
      </c>
      <c r="D3" s="2" t="s">
        <v>3215</v>
      </c>
      <c r="E3" s="2" t="s">
        <v>3218</v>
      </c>
      <c r="F3" s="2" t="s">
        <v>112</v>
      </c>
      <c r="G3" s="4">
        <v>1170578</v>
      </c>
      <c r="H3" s="4">
        <v>8330</v>
      </c>
      <c r="I3" s="4">
        <v>150</v>
      </c>
      <c r="J3" s="4">
        <v>0</v>
      </c>
      <c r="K3" s="4">
        <f>H3+I3+J3</f>
        <v>8480</v>
      </c>
    </row>
    <row r="4" spans="1:11">
      <c r="A4" s="2" t="s">
        <v>3205</v>
      </c>
      <c r="B4" s="2" t="s">
        <v>3220</v>
      </c>
      <c r="C4" s="2" t="s">
        <v>3221</v>
      </c>
      <c r="D4" s="2" t="s">
        <v>3219</v>
      </c>
      <c r="E4" s="2" t="s">
        <v>3222</v>
      </c>
      <c r="F4" s="2" t="s">
        <v>109</v>
      </c>
      <c r="G4" s="4">
        <v>1170595</v>
      </c>
      <c r="H4" s="4">
        <v>13882</v>
      </c>
      <c r="I4" s="4">
        <v>450</v>
      </c>
      <c r="J4" s="4">
        <v>0</v>
      </c>
      <c r="K4" s="4">
        <f t="shared" ref="K4:K17" si="0">H4+I4+J4</f>
        <v>14332</v>
      </c>
    </row>
    <row r="5" spans="1:11">
      <c r="A5" s="2" t="s">
        <v>3205</v>
      </c>
      <c r="B5" s="2" t="s">
        <v>3212</v>
      </c>
      <c r="C5" s="2" t="s">
        <v>3213</v>
      </c>
      <c r="D5" s="2" t="s">
        <v>769</v>
      </c>
      <c r="E5" s="2" t="s">
        <v>3214</v>
      </c>
      <c r="F5" s="2" t="s">
        <v>113</v>
      </c>
      <c r="G5" s="4">
        <v>1170545</v>
      </c>
      <c r="H5" s="4">
        <v>5474</v>
      </c>
      <c r="I5" s="4">
        <v>0</v>
      </c>
      <c r="J5" s="4">
        <v>0</v>
      </c>
      <c r="K5" s="4">
        <f t="shared" si="0"/>
        <v>5474</v>
      </c>
    </row>
    <row r="6" spans="1:11">
      <c r="A6" s="2" t="s">
        <v>3205</v>
      </c>
      <c r="B6" s="2" t="s">
        <v>3223</v>
      </c>
      <c r="C6" s="2" t="s">
        <v>3224</v>
      </c>
      <c r="D6" s="2" t="s">
        <v>1190</v>
      </c>
      <c r="E6" s="2" t="s">
        <v>3225</v>
      </c>
      <c r="F6" s="2" t="s">
        <v>113</v>
      </c>
      <c r="G6" s="4">
        <v>1170598</v>
      </c>
      <c r="H6" s="4">
        <v>4770</v>
      </c>
      <c r="I6" s="4">
        <v>100</v>
      </c>
      <c r="J6" s="4">
        <v>0</v>
      </c>
      <c r="K6" s="4">
        <f t="shared" si="0"/>
        <v>4870</v>
      </c>
    </row>
    <row r="7" spans="1:11">
      <c r="A7" s="2" t="s">
        <v>3205</v>
      </c>
      <c r="B7" s="2" t="s">
        <v>3226</v>
      </c>
      <c r="C7" s="2" t="s">
        <v>3227</v>
      </c>
      <c r="D7" s="2" t="s">
        <v>1143</v>
      </c>
      <c r="E7" s="2" t="s">
        <v>1146</v>
      </c>
      <c r="F7" s="2" t="s">
        <v>109</v>
      </c>
      <c r="G7" s="4">
        <v>1170630</v>
      </c>
      <c r="H7" s="4">
        <v>12299</v>
      </c>
      <c r="I7" s="4">
        <v>100</v>
      </c>
      <c r="J7" s="4">
        <v>0</v>
      </c>
      <c r="K7" s="4">
        <f t="shared" si="0"/>
        <v>12399</v>
      </c>
    </row>
    <row r="8" spans="1:11">
      <c r="A8" s="2" t="s">
        <v>3205</v>
      </c>
      <c r="B8" s="2" t="s">
        <v>3204</v>
      </c>
      <c r="C8" s="2" t="s">
        <v>3206</v>
      </c>
      <c r="D8" s="2" t="s">
        <v>3203</v>
      </c>
      <c r="E8" s="2" t="s">
        <v>3207</v>
      </c>
      <c r="F8" s="2" t="s">
        <v>111</v>
      </c>
      <c r="G8" s="4">
        <v>1169062</v>
      </c>
      <c r="H8" s="4">
        <v>3180</v>
      </c>
      <c r="I8" s="4">
        <v>0</v>
      </c>
      <c r="J8" s="4">
        <v>1560</v>
      </c>
      <c r="K8" s="4">
        <f t="shared" si="0"/>
        <v>4740</v>
      </c>
    </row>
    <row r="9" spans="1:11">
      <c r="A9" s="2" t="s">
        <v>3205</v>
      </c>
      <c r="B9" s="2" t="s">
        <v>3228</v>
      </c>
      <c r="C9" s="2" t="s">
        <v>1225</v>
      </c>
      <c r="D9" s="2" t="s">
        <v>1072</v>
      </c>
      <c r="E9" s="2" t="s">
        <v>3229</v>
      </c>
      <c r="F9" s="2" t="s">
        <v>116</v>
      </c>
      <c r="G9" s="4">
        <v>1170827</v>
      </c>
      <c r="H9" s="4">
        <v>10710</v>
      </c>
      <c r="I9" s="4">
        <v>765</v>
      </c>
      <c r="J9" s="4">
        <v>0</v>
      </c>
      <c r="K9" s="4">
        <f t="shared" si="0"/>
        <v>11475</v>
      </c>
    </row>
    <row r="10" spans="1:11">
      <c r="A10" s="2" t="s">
        <v>3205</v>
      </c>
      <c r="B10" s="2" t="s">
        <v>3209</v>
      </c>
      <c r="C10" s="2" t="s">
        <v>3210</v>
      </c>
      <c r="D10" s="2" t="s">
        <v>3208</v>
      </c>
      <c r="E10" s="2" t="s">
        <v>484</v>
      </c>
      <c r="F10" s="2" t="s">
        <v>112</v>
      </c>
      <c r="G10" s="4">
        <v>1170457</v>
      </c>
      <c r="H10" s="4">
        <v>3840</v>
      </c>
      <c r="I10" s="4">
        <v>0</v>
      </c>
      <c r="J10" s="4">
        <v>0</v>
      </c>
      <c r="K10" s="4">
        <f t="shared" si="0"/>
        <v>3840</v>
      </c>
    </row>
    <row r="11" spans="1:11">
      <c r="A11" s="2" t="s">
        <v>3205</v>
      </c>
      <c r="B11" s="2" t="s">
        <v>3231</v>
      </c>
      <c r="C11" s="2" t="s">
        <v>3232</v>
      </c>
      <c r="D11" s="2" t="s">
        <v>3230</v>
      </c>
      <c r="E11" s="2" t="s">
        <v>3233</v>
      </c>
      <c r="F11" s="2" t="s">
        <v>115</v>
      </c>
      <c r="G11" s="4">
        <v>1170861</v>
      </c>
      <c r="H11" s="4">
        <v>4680</v>
      </c>
      <c r="I11" s="4">
        <v>0</v>
      </c>
      <c r="J11" s="4">
        <v>2340</v>
      </c>
      <c r="K11" s="4">
        <f t="shared" si="0"/>
        <v>7020</v>
      </c>
    </row>
    <row r="12" spans="1:11">
      <c r="A12" s="2" t="s">
        <v>3205</v>
      </c>
      <c r="B12" s="2" t="s">
        <v>3238</v>
      </c>
      <c r="C12" s="2" t="s">
        <v>3239</v>
      </c>
      <c r="D12" s="2" t="s">
        <v>3237</v>
      </c>
      <c r="E12" s="2" t="s">
        <v>3240</v>
      </c>
      <c r="F12" s="2" t="s">
        <v>116</v>
      </c>
      <c r="G12" s="4">
        <v>1171173</v>
      </c>
      <c r="H12" s="4">
        <v>4770</v>
      </c>
      <c r="I12" s="4">
        <v>400</v>
      </c>
      <c r="J12" s="4">
        <v>0</v>
      </c>
      <c r="K12" s="4">
        <f t="shared" si="0"/>
        <v>5170</v>
      </c>
    </row>
    <row r="13" spans="1:11">
      <c r="A13" s="2" t="s">
        <v>3205</v>
      </c>
      <c r="B13" s="2" t="s">
        <v>3235</v>
      </c>
      <c r="C13" s="2" t="s">
        <v>2410</v>
      </c>
      <c r="D13" s="2" t="s">
        <v>3234</v>
      </c>
      <c r="E13" s="2" t="s">
        <v>3236</v>
      </c>
      <c r="F13" s="2" t="s">
        <v>960</v>
      </c>
      <c r="G13" s="4">
        <v>1171112</v>
      </c>
      <c r="H13" s="4">
        <v>8568</v>
      </c>
      <c r="I13" s="4">
        <v>0</v>
      </c>
      <c r="J13" s="4">
        <v>0</v>
      </c>
      <c r="K13" s="4">
        <f t="shared" si="0"/>
        <v>8568</v>
      </c>
    </row>
    <row r="14" spans="1:11">
      <c r="A14" s="2" t="s">
        <v>3205</v>
      </c>
      <c r="B14" s="2" t="s">
        <v>3209</v>
      </c>
      <c r="C14" s="2" t="s">
        <v>2743</v>
      </c>
      <c r="D14" s="2" t="s">
        <v>52</v>
      </c>
      <c r="E14" s="2" t="s">
        <v>3211</v>
      </c>
      <c r="F14" s="2" t="s">
        <v>112</v>
      </c>
      <c r="G14" s="4">
        <v>1170460</v>
      </c>
      <c r="H14" s="4">
        <v>4980</v>
      </c>
      <c r="I14" s="4">
        <v>0</v>
      </c>
      <c r="J14" s="4">
        <v>3120</v>
      </c>
      <c r="K14" s="4">
        <f t="shared" si="0"/>
        <v>8100</v>
      </c>
    </row>
    <row r="15" spans="1:11">
      <c r="A15" s="2" t="s">
        <v>3205</v>
      </c>
      <c r="B15" s="2" t="s">
        <v>2370</v>
      </c>
      <c r="C15" s="2" t="s">
        <v>3242</v>
      </c>
      <c r="D15" s="2" t="s">
        <v>3241</v>
      </c>
      <c r="E15" s="2" t="s">
        <v>3179</v>
      </c>
      <c r="F15" s="2" t="s">
        <v>119</v>
      </c>
      <c r="G15" s="4">
        <v>1171195</v>
      </c>
      <c r="H15" s="4">
        <v>3180</v>
      </c>
      <c r="I15" s="4">
        <v>0</v>
      </c>
      <c r="J15" s="4">
        <v>1560</v>
      </c>
      <c r="K15" s="4">
        <f t="shared" si="0"/>
        <v>4740</v>
      </c>
    </row>
    <row r="16" spans="1:11">
      <c r="A16" s="2" t="s">
        <v>3205</v>
      </c>
      <c r="B16" s="2" t="s">
        <v>3244</v>
      </c>
      <c r="C16" s="2" t="s">
        <v>3245</v>
      </c>
      <c r="D16" s="2" t="s">
        <v>3243</v>
      </c>
      <c r="E16" s="2" t="s">
        <v>217</v>
      </c>
      <c r="F16" s="2" t="s">
        <v>109</v>
      </c>
      <c r="G16" s="4">
        <v>1171490</v>
      </c>
      <c r="H16" s="4">
        <v>14891</v>
      </c>
      <c r="I16" s="4">
        <v>400</v>
      </c>
      <c r="J16" s="4">
        <v>0</v>
      </c>
      <c r="K16" s="4">
        <f t="shared" si="0"/>
        <v>15291</v>
      </c>
    </row>
    <row r="17" spans="1:11">
      <c r="A17" s="2" t="s">
        <v>3205</v>
      </c>
      <c r="B17" s="2" t="s">
        <v>3244</v>
      </c>
      <c r="C17" s="2" t="s">
        <v>3247</v>
      </c>
      <c r="D17" s="2" t="s">
        <v>3246</v>
      </c>
      <c r="E17" s="2" t="s">
        <v>3248</v>
      </c>
      <c r="F17" s="2" t="s">
        <v>109</v>
      </c>
      <c r="G17" s="4">
        <v>1171539</v>
      </c>
      <c r="H17" s="4">
        <v>18354</v>
      </c>
      <c r="I17" s="4">
        <v>300</v>
      </c>
      <c r="J17" s="4">
        <v>0</v>
      </c>
      <c r="K17" s="4">
        <f t="shared" si="0"/>
        <v>18654</v>
      </c>
    </row>
    <row r="18" spans="1:11" ht="60" customHeight="1">
      <c r="G18" s="5" t="s">
        <v>3467</v>
      </c>
      <c r="H18" s="5">
        <f>SUM(H3:H17)</f>
        <v>121908</v>
      </c>
      <c r="I18" s="5">
        <f>SUM(I3:I17)</f>
        <v>2665</v>
      </c>
      <c r="J18" s="5">
        <f>SUM(J3:J17)</f>
        <v>8580</v>
      </c>
      <c r="K18" s="5">
        <f>SUM(K3:K17)</f>
        <v>133153</v>
      </c>
    </row>
    <row r="19" spans="1:11">
      <c r="H19" t="str">
        <f>H2</f>
        <v>Reloj</v>
      </c>
      <c r="I19" t="str">
        <f t="shared" ref="I19:K19" si="1">I2</f>
        <v>Peaje</v>
      </c>
      <c r="J19" t="str">
        <f t="shared" si="1"/>
        <v>Equipaje</v>
      </c>
      <c r="K19" t="str">
        <f t="shared" si="1"/>
        <v>Monto Total</v>
      </c>
    </row>
    <row r="21" spans="1:11" ht="15.75">
      <c r="A21" s="39" t="str">
        <f>A1</f>
        <v>MOVIL 3144 MAMANI JOSE LUIS</v>
      </c>
      <c r="B21" s="40"/>
      <c r="C21" s="40"/>
      <c r="D21" s="40"/>
      <c r="E21" s="40"/>
      <c r="F21" s="41"/>
    </row>
    <row r="22" spans="1:11" ht="16.5" thickBot="1">
      <c r="A22" s="42" t="s">
        <v>3487</v>
      </c>
      <c r="B22" s="43"/>
      <c r="C22" s="43"/>
      <c r="D22" s="43"/>
      <c r="E22" s="43"/>
      <c r="F22" s="44"/>
    </row>
    <row r="23" spans="1:11" ht="16.5" thickBot="1">
      <c r="A23" s="45" t="s">
        <v>3477</v>
      </c>
      <c r="B23" s="46"/>
      <c r="C23" s="9"/>
      <c r="D23" s="37">
        <f>H18</f>
        <v>121908</v>
      </c>
      <c r="E23" s="38"/>
      <c r="F23" s="10"/>
    </row>
    <row r="24" spans="1:11" ht="16.5" thickBot="1">
      <c r="A24" s="35" t="s">
        <v>3478</v>
      </c>
      <c r="B24" s="36"/>
      <c r="C24" s="11"/>
      <c r="D24" s="37">
        <f>J18</f>
        <v>8580</v>
      </c>
      <c r="E24" s="38"/>
      <c r="F24" s="12">
        <f>D23+D24</f>
        <v>130488</v>
      </c>
    </row>
    <row r="25" spans="1:11" ht="16.5" thickBot="1">
      <c r="A25" s="45" t="s">
        <v>3479</v>
      </c>
      <c r="B25" s="46"/>
      <c r="C25" s="11"/>
      <c r="D25" s="47">
        <f>F24*0.3</f>
        <v>39146.400000000001</v>
      </c>
      <c r="E25" s="48"/>
      <c r="F25" s="13"/>
    </row>
    <row r="26" spans="1:11" ht="16.5" thickBot="1">
      <c r="A26" s="35"/>
      <c r="B26" s="36"/>
      <c r="C26" s="11"/>
      <c r="D26" s="37"/>
      <c r="E26" s="38"/>
      <c r="F26" s="14">
        <f>F24-D25</f>
        <v>91341.6</v>
      </c>
    </row>
    <row r="27" spans="1:11" ht="16.5" thickBot="1">
      <c r="A27" s="45" t="s">
        <v>3480</v>
      </c>
      <c r="B27" s="46"/>
      <c r="C27" s="11"/>
      <c r="D27" s="49">
        <f>I18</f>
        <v>2665</v>
      </c>
      <c r="E27" s="37"/>
      <c r="F27" s="13"/>
    </row>
    <row r="28" spans="1:11" ht="16.5" thickBot="1">
      <c r="A28" s="35"/>
      <c r="B28" s="36"/>
      <c r="C28" s="11"/>
      <c r="D28" s="37"/>
      <c r="E28" s="50"/>
      <c r="F28" s="14">
        <f>+F26+D27</f>
        <v>94006.6</v>
      </c>
    </row>
    <row r="29" spans="1:11" ht="16.5" thickBot="1">
      <c r="A29" s="51" t="s">
        <v>3481</v>
      </c>
      <c r="B29" s="52"/>
      <c r="C29" s="15"/>
      <c r="D29" s="53">
        <v>0</v>
      </c>
      <c r="E29" s="54"/>
      <c r="F29" s="13"/>
    </row>
    <row r="30" spans="1:11" ht="16.5" thickBot="1">
      <c r="A30" s="35"/>
      <c r="B30" s="36"/>
      <c r="C30" s="16"/>
      <c r="D30" s="53"/>
      <c r="E30" s="54"/>
      <c r="F30" s="14">
        <f>F28-D29-D30</f>
        <v>94006.6</v>
      </c>
    </row>
    <row r="31" spans="1:11" ht="16.5" thickBot="1">
      <c r="A31" s="59" t="s">
        <v>3482</v>
      </c>
      <c r="B31" s="60"/>
      <c r="C31" s="15"/>
      <c r="D31" s="53">
        <v>0</v>
      </c>
      <c r="E31" s="54"/>
      <c r="F31" s="17"/>
    </row>
    <row r="32" spans="1:11" ht="16.5" thickBot="1">
      <c r="A32" s="35" t="s">
        <v>3483</v>
      </c>
      <c r="B32" s="36"/>
      <c r="C32" s="16"/>
      <c r="D32" s="53"/>
      <c r="E32" s="54"/>
      <c r="F32" s="14">
        <f>F30-D31-D32</f>
        <v>94006.6</v>
      </c>
    </row>
    <row r="33" spans="1:6" ht="16.5" thickBot="1">
      <c r="A33" s="45" t="s">
        <v>3484</v>
      </c>
      <c r="B33" s="46"/>
      <c r="C33" s="15" t="s">
        <v>3510</v>
      </c>
      <c r="D33" s="53">
        <v>3520</v>
      </c>
      <c r="E33" s="54"/>
      <c r="F33" s="17"/>
    </row>
    <row r="34" spans="1:6" ht="16.5" thickBot="1">
      <c r="A34" s="55" t="s">
        <v>3485</v>
      </c>
      <c r="B34" s="56"/>
      <c r="C34" s="18"/>
      <c r="D34" s="57">
        <v>0</v>
      </c>
      <c r="E34" s="58"/>
      <c r="F34" s="19">
        <f>F32-D33</f>
        <v>90486.6</v>
      </c>
    </row>
    <row r="35" spans="1:6" ht="15.75">
      <c r="A35" s="20"/>
      <c r="B35" s="21"/>
      <c r="C35" s="21"/>
      <c r="D35" s="22"/>
      <c r="E35" s="23" t="s">
        <v>3486</v>
      </c>
      <c r="F35" s="24">
        <f>F34-D34</f>
        <v>90486.6</v>
      </c>
    </row>
  </sheetData>
  <mergeCells count="27">
    <mergeCell ref="A34:B34"/>
    <mergeCell ref="D34:E34"/>
    <mergeCell ref="A31:B31"/>
    <mergeCell ref="D31:E31"/>
    <mergeCell ref="A32:B32"/>
    <mergeCell ref="D32:E32"/>
    <mergeCell ref="A33:B33"/>
    <mergeCell ref="D33:E33"/>
    <mergeCell ref="A28:B28"/>
    <mergeCell ref="D28:E28"/>
    <mergeCell ref="A29:B29"/>
    <mergeCell ref="D29:E29"/>
    <mergeCell ref="A30:B30"/>
    <mergeCell ref="D30:E30"/>
    <mergeCell ref="A25:B25"/>
    <mergeCell ref="D25:E25"/>
    <mergeCell ref="A26:B26"/>
    <mergeCell ref="D26:E26"/>
    <mergeCell ref="A27:B27"/>
    <mergeCell ref="D27:E27"/>
    <mergeCell ref="A24:B24"/>
    <mergeCell ref="D24:E24"/>
    <mergeCell ref="A1:C1"/>
    <mergeCell ref="A21:F21"/>
    <mergeCell ref="A22:F22"/>
    <mergeCell ref="A23:B23"/>
    <mergeCell ref="D23:E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77"/>
  <sheetViews>
    <sheetView topLeftCell="A40" workbookViewId="0">
      <selection activeCell="F76" sqref="F76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" customWidth="1"/>
    <col min="9" max="9" width="10.85546875" customWidth="1"/>
    <col min="11" max="11" width="11.28515625" customWidth="1"/>
  </cols>
  <sheetData>
    <row r="1" spans="1:11" ht="61.5" customHeight="1">
      <c r="A1" s="33" t="s">
        <v>3508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3249</v>
      </c>
      <c r="B3" s="2" t="s">
        <v>1887</v>
      </c>
      <c r="C3" s="2" t="s">
        <v>3250</v>
      </c>
      <c r="D3" s="2" t="s">
        <v>1111</v>
      </c>
      <c r="E3" s="2" t="s">
        <v>28</v>
      </c>
      <c r="F3" s="2" t="s">
        <v>113</v>
      </c>
      <c r="G3" s="4">
        <v>1166570</v>
      </c>
      <c r="H3" s="4">
        <v>4284</v>
      </c>
      <c r="I3" s="4">
        <v>800</v>
      </c>
      <c r="J3" s="4">
        <v>0</v>
      </c>
      <c r="K3" s="4">
        <f>H3+I3+J3</f>
        <v>5084</v>
      </c>
    </row>
    <row r="4" spans="1:11">
      <c r="A4" s="2" t="s">
        <v>3249</v>
      </c>
      <c r="B4" s="2" t="s">
        <v>1137</v>
      </c>
      <c r="C4" s="2" t="s">
        <v>2610</v>
      </c>
      <c r="D4" s="2" t="s">
        <v>2569</v>
      </c>
      <c r="E4" s="2" t="s">
        <v>3254</v>
      </c>
      <c r="F4" s="2" t="s">
        <v>119</v>
      </c>
      <c r="G4" s="4">
        <v>1167920</v>
      </c>
      <c r="H4" s="4">
        <v>3180</v>
      </c>
      <c r="I4" s="4">
        <v>0</v>
      </c>
      <c r="J4" s="4">
        <v>0</v>
      </c>
      <c r="K4" s="4">
        <f t="shared" ref="K4:K67" si="0">H4+I4+J4</f>
        <v>3180</v>
      </c>
    </row>
    <row r="5" spans="1:11">
      <c r="A5" s="2" t="s">
        <v>3249</v>
      </c>
      <c r="B5" s="2" t="s">
        <v>2436</v>
      </c>
      <c r="C5" s="2" t="s">
        <v>2259</v>
      </c>
      <c r="D5" s="2" t="s">
        <v>8</v>
      </c>
      <c r="E5" s="2" t="s">
        <v>2700</v>
      </c>
      <c r="F5" s="2" t="s">
        <v>113</v>
      </c>
      <c r="G5" s="4">
        <v>1167902</v>
      </c>
      <c r="H5" s="4">
        <v>11424</v>
      </c>
      <c r="I5" s="4">
        <v>100</v>
      </c>
      <c r="J5" s="4">
        <v>0</v>
      </c>
      <c r="K5" s="4">
        <f t="shared" si="0"/>
        <v>11524</v>
      </c>
    </row>
    <row r="6" spans="1:11">
      <c r="A6" s="2" t="s">
        <v>3249</v>
      </c>
      <c r="B6" s="2" t="s">
        <v>3252</v>
      </c>
      <c r="C6" s="2" t="s">
        <v>1754</v>
      </c>
      <c r="D6" s="2" t="s">
        <v>391</v>
      </c>
      <c r="E6" s="2" t="s">
        <v>3253</v>
      </c>
      <c r="F6" s="2" t="s">
        <v>116</v>
      </c>
      <c r="G6" s="4">
        <v>1167849</v>
      </c>
      <c r="H6" s="4">
        <v>4512</v>
      </c>
      <c r="I6" s="4">
        <v>0</v>
      </c>
      <c r="J6" s="4">
        <v>1560</v>
      </c>
      <c r="K6" s="4">
        <f t="shared" si="0"/>
        <v>6072</v>
      </c>
    </row>
    <row r="7" spans="1:11">
      <c r="A7" s="2" t="s">
        <v>3249</v>
      </c>
      <c r="B7" s="2" t="s">
        <v>3257</v>
      </c>
      <c r="C7" s="2" t="s">
        <v>3258</v>
      </c>
      <c r="D7" s="2" t="s">
        <v>197</v>
      </c>
      <c r="E7" s="2" t="s">
        <v>3259</v>
      </c>
      <c r="F7" s="2" t="s">
        <v>112</v>
      </c>
      <c r="G7" s="4">
        <v>1168318</v>
      </c>
      <c r="H7" s="4">
        <v>3180</v>
      </c>
      <c r="I7" s="4">
        <v>0</v>
      </c>
      <c r="J7" s="4">
        <v>0</v>
      </c>
      <c r="K7" s="4">
        <f t="shared" si="0"/>
        <v>3180</v>
      </c>
    </row>
    <row r="8" spans="1:11">
      <c r="A8" s="2" t="s">
        <v>3249</v>
      </c>
      <c r="B8" s="2" t="s">
        <v>3260</v>
      </c>
      <c r="C8" s="2" t="s">
        <v>3261</v>
      </c>
      <c r="D8" s="2" t="s">
        <v>221</v>
      </c>
      <c r="E8" s="2" t="s">
        <v>3262</v>
      </c>
      <c r="F8" s="2" t="s">
        <v>119</v>
      </c>
      <c r="G8" s="4">
        <v>1168371</v>
      </c>
      <c r="H8" s="4">
        <v>4770</v>
      </c>
      <c r="I8" s="4">
        <v>0</v>
      </c>
      <c r="J8" s="4">
        <v>1560</v>
      </c>
      <c r="K8" s="4">
        <f t="shared" si="0"/>
        <v>6330</v>
      </c>
    </row>
    <row r="9" spans="1:11">
      <c r="A9" s="2" t="s">
        <v>3249</v>
      </c>
      <c r="B9" s="2" t="s">
        <v>3263</v>
      </c>
      <c r="C9" s="2" t="s">
        <v>2274</v>
      </c>
      <c r="D9" s="2" t="s">
        <v>434</v>
      </c>
      <c r="E9" s="2" t="s">
        <v>3264</v>
      </c>
      <c r="F9" s="2" t="s">
        <v>119</v>
      </c>
      <c r="G9" s="4">
        <v>1168419</v>
      </c>
      <c r="H9" s="4">
        <v>3180</v>
      </c>
      <c r="I9" s="4">
        <v>0</v>
      </c>
      <c r="J9" s="4">
        <v>0</v>
      </c>
      <c r="K9" s="4">
        <f t="shared" si="0"/>
        <v>3180</v>
      </c>
    </row>
    <row r="10" spans="1:11">
      <c r="A10" s="2" t="s">
        <v>3249</v>
      </c>
      <c r="B10" s="2" t="s">
        <v>3266</v>
      </c>
      <c r="C10" s="2" t="s">
        <v>3267</v>
      </c>
      <c r="D10" s="2" t="s">
        <v>3265</v>
      </c>
      <c r="E10" s="2" t="s">
        <v>635</v>
      </c>
      <c r="F10" s="2" t="s">
        <v>109</v>
      </c>
      <c r="G10" s="25">
        <v>1168432</v>
      </c>
      <c r="H10" s="4">
        <v>1885</v>
      </c>
      <c r="I10" s="4">
        <v>0</v>
      </c>
      <c r="J10" s="4">
        <v>0</v>
      </c>
      <c r="K10" s="4">
        <f t="shared" si="0"/>
        <v>1885</v>
      </c>
    </row>
    <row r="11" spans="1:11">
      <c r="A11" s="2" t="s">
        <v>3249</v>
      </c>
      <c r="B11" s="2" t="s">
        <v>3256</v>
      </c>
      <c r="C11" s="2" t="s">
        <v>129</v>
      </c>
      <c r="D11" s="2" t="s">
        <v>3255</v>
      </c>
      <c r="E11" s="2" t="s">
        <v>1635</v>
      </c>
      <c r="F11" s="2" t="s">
        <v>112</v>
      </c>
      <c r="G11" s="4">
        <v>1168285</v>
      </c>
      <c r="H11" s="4">
        <v>9520</v>
      </c>
      <c r="I11" s="4">
        <v>100</v>
      </c>
      <c r="J11" s="4">
        <v>0</v>
      </c>
      <c r="K11" s="4">
        <f t="shared" si="0"/>
        <v>9620</v>
      </c>
    </row>
    <row r="12" spans="1:11">
      <c r="A12" s="2" t="s">
        <v>3249</v>
      </c>
      <c r="B12" s="2" t="s">
        <v>3268</v>
      </c>
      <c r="C12" s="2" t="s">
        <v>719</v>
      </c>
      <c r="D12" s="2" t="s">
        <v>8</v>
      </c>
      <c r="E12" s="2" t="s">
        <v>767</v>
      </c>
      <c r="F12" s="2" t="s">
        <v>113</v>
      </c>
      <c r="G12" s="4">
        <v>1168536</v>
      </c>
      <c r="H12" s="4">
        <v>8806</v>
      </c>
      <c r="I12" s="4">
        <v>1400</v>
      </c>
      <c r="J12" s="4">
        <v>0</v>
      </c>
      <c r="K12" s="4">
        <f t="shared" si="0"/>
        <v>10206</v>
      </c>
    </row>
    <row r="13" spans="1:11">
      <c r="A13" s="2" t="s">
        <v>3249</v>
      </c>
      <c r="B13" s="2" t="s">
        <v>1128</v>
      </c>
      <c r="C13" s="2" t="s">
        <v>3251</v>
      </c>
      <c r="D13" s="2" t="s">
        <v>1127</v>
      </c>
      <c r="E13" s="2" t="s">
        <v>1130</v>
      </c>
      <c r="F13" s="2" t="s">
        <v>119</v>
      </c>
      <c r="G13" s="4">
        <v>1166771</v>
      </c>
      <c r="H13" s="4">
        <v>3960</v>
      </c>
      <c r="I13" s="4">
        <v>0</v>
      </c>
      <c r="J13" s="4">
        <v>1560</v>
      </c>
      <c r="K13" s="4">
        <f t="shared" si="0"/>
        <v>5520</v>
      </c>
    </row>
    <row r="14" spans="1:11">
      <c r="A14" s="2" t="s">
        <v>3249</v>
      </c>
      <c r="B14" s="2" t="s">
        <v>3270</v>
      </c>
      <c r="C14" s="2" t="s">
        <v>3271</v>
      </c>
      <c r="D14" s="2" t="s">
        <v>3269</v>
      </c>
      <c r="E14" s="2" t="s">
        <v>377</v>
      </c>
      <c r="F14" s="2" t="s">
        <v>119</v>
      </c>
      <c r="G14" s="4">
        <v>1168617</v>
      </c>
      <c r="H14" s="4">
        <v>10948</v>
      </c>
      <c r="I14" s="4">
        <v>2000</v>
      </c>
      <c r="J14" s="4">
        <v>3900</v>
      </c>
      <c r="K14" s="4">
        <f t="shared" si="0"/>
        <v>16848</v>
      </c>
    </row>
    <row r="15" spans="1:11">
      <c r="A15" s="2" t="s">
        <v>3249</v>
      </c>
      <c r="B15" s="2" t="s">
        <v>2539</v>
      </c>
      <c r="C15" s="2" t="s">
        <v>3272</v>
      </c>
      <c r="D15" s="2" t="s">
        <v>377</v>
      </c>
      <c r="E15" s="2" t="s">
        <v>2541</v>
      </c>
      <c r="F15" s="2" t="s">
        <v>119</v>
      </c>
      <c r="G15" s="4">
        <v>1168637</v>
      </c>
      <c r="H15" s="4">
        <v>3960</v>
      </c>
      <c r="I15" s="4">
        <v>0</v>
      </c>
      <c r="J15" s="4">
        <v>1560</v>
      </c>
      <c r="K15" s="4">
        <f t="shared" si="0"/>
        <v>5520</v>
      </c>
    </row>
    <row r="16" spans="1:11">
      <c r="A16" s="2" t="s">
        <v>3249</v>
      </c>
      <c r="B16" s="2" t="s">
        <v>242</v>
      </c>
      <c r="C16" s="2" t="s">
        <v>984</v>
      </c>
      <c r="D16" s="2" t="s">
        <v>243</v>
      </c>
      <c r="E16" s="2" t="s">
        <v>28</v>
      </c>
      <c r="F16" s="2" t="s">
        <v>113</v>
      </c>
      <c r="G16" s="4">
        <v>1168176</v>
      </c>
      <c r="H16" s="4">
        <v>5474</v>
      </c>
      <c r="I16" s="4">
        <v>0</v>
      </c>
      <c r="J16" s="4">
        <v>0</v>
      </c>
      <c r="K16" s="4">
        <f t="shared" si="0"/>
        <v>5474</v>
      </c>
    </row>
    <row r="17" spans="1:11">
      <c r="A17" s="2" t="s">
        <v>3249</v>
      </c>
      <c r="B17" s="2" t="s">
        <v>2917</v>
      </c>
      <c r="C17" s="2" t="s">
        <v>1011</v>
      </c>
      <c r="D17" s="2" t="s">
        <v>8</v>
      </c>
      <c r="E17" s="2" t="s">
        <v>2916</v>
      </c>
      <c r="F17" s="2" t="s">
        <v>113</v>
      </c>
      <c r="G17" s="4">
        <v>1168568</v>
      </c>
      <c r="H17" s="4">
        <v>6712</v>
      </c>
      <c r="I17" s="4">
        <v>0</v>
      </c>
      <c r="J17" s="4">
        <v>0</v>
      </c>
      <c r="K17" s="4">
        <f t="shared" si="0"/>
        <v>6712</v>
      </c>
    </row>
    <row r="18" spans="1:11">
      <c r="A18" s="2" t="s">
        <v>3249</v>
      </c>
      <c r="B18" s="2" t="s">
        <v>3277</v>
      </c>
      <c r="C18" s="2" t="s">
        <v>3278</v>
      </c>
      <c r="D18" s="2" t="s">
        <v>218</v>
      </c>
      <c r="E18" s="2" t="s">
        <v>3279</v>
      </c>
      <c r="F18" s="2" t="s">
        <v>119</v>
      </c>
      <c r="G18" s="4">
        <v>1168863</v>
      </c>
      <c r="H18" s="4">
        <v>3180</v>
      </c>
      <c r="I18" s="4">
        <v>0</v>
      </c>
      <c r="J18" s="4">
        <v>0</v>
      </c>
      <c r="K18" s="4">
        <f t="shared" si="0"/>
        <v>3180</v>
      </c>
    </row>
    <row r="19" spans="1:11">
      <c r="A19" s="2" t="s">
        <v>3249</v>
      </c>
      <c r="B19" s="2" t="s">
        <v>3281</v>
      </c>
      <c r="C19" s="2" t="s">
        <v>3282</v>
      </c>
      <c r="D19" s="2" t="s">
        <v>3280</v>
      </c>
      <c r="E19" s="2" t="s">
        <v>2254</v>
      </c>
      <c r="F19" s="3" t="s">
        <v>108</v>
      </c>
      <c r="G19" s="4">
        <v>1168901</v>
      </c>
      <c r="H19" s="4">
        <v>9000</v>
      </c>
      <c r="I19" s="4">
        <v>0</v>
      </c>
      <c r="J19" s="4">
        <v>0</v>
      </c>
      <c r="K19" s="4">
        <f t="shared" si="0"/>
        <v>9000</v>
      </c>
    </row>
    <row r="20" spans="1:11">
      <c r="A20" s="2" t="s">
        <v>3249</v>
      </c>
      <c r="B20" s="2" t="s">
        <v>3283</v>
      </c>
      <c r="C20" s="2" t="s">
        <v>3284</v>
      </c>
      <c r="D20" s="2" t="s">
        <v>210</v>
      </c>
      <c r="E20" s="2" t="s">
        <v>3285</v>
      </c>
      <c r="F20" s="2" t="s">
        <v>119</v>
      </c>
      <c r="G20" s="4">
        <v>1169139</v>
      </c>
      <c r="H20" s="4">
        <v>3180</v>
      </c>
      <c r="I20" s="4">
        <v>0</v>
      </c>
      <c r="J20" s="4">
        <v>0</v>
      </c>
      <c r="K20" s="4">
        <f t="shared" si="0"/>
        <v>3180</v>
      </c>
    </row>
    <row r="21" spans="1:11">
      <c r="A21" s="2" t="s">
        <v>3249</v>
      </c>
      <c r="B21" s="2" t="s">
        <v>1024</v>
      </c>
      <c r="C21" s="2" t="s">
        <v>2562</v>
      </c>
      <c r="D21" s="2" t="s">
        <v>1023</v>
      </c>
      <c r="E21" s="2" t="s">
        <v>192</v>
      </c>
      <c r="F21" s="2" t="s">
        <v>113</v>
      </c>
      <c r="G21" s="4">
        <v>1168807</v>
      </c>
      <c r="H21" s="4">
        <v>4284</v>
      </c>
      <c r="I21" s="4">
        <v>0</v>
      </c>
      <c r="J21" s="4">
        <v>0</v>
      </c>
      <c r="K21" s="4">
        <f t="shared" si="0"/>
        <v>4284</v>
      </c>
    </row>
    <row r="22" spans="1:11">
      <c r="A22" s="2" t="s">
        <v>3249</v>
      </c>
      <c r="B22" s="2" t="s">
        <v>1211</v>
      </c>
      <c r="C22" s="2" t="s">
        <v>1098</v>
      </c>
      <c r="D22" s="2" t="s">
        <v>210</v>
      </c>
      <c r="E22" s="2" t="s">
        <v>1213</v>
      </c>
      <c r="F22" s="2" t="s">
        <v>119</v>
      </c>
      <c r="G22" s="4">
        <v>1168775</v>
      </c>
      <c r="H22" s="4">
        <v>3808</v>
      </c>
      <c r="I22" s="4">
        <v>0</v>
      </c>
      <c r="J22" s="4">
        <v>0</v>
      </c>
      <c r="K22" s="4">
        <f t="shared" si="0"/>
        <v>3808</v>
      </c>
    </row>
    <row r="23" spans="1:11">
      <c r="A23" s="2" t="s">
        <v>3249</v>
      </c>
      <c r="B23" s="2" t="s">
        <v>938</v>
      </c>
      <c r="C23" s="2" t="s">
        <v>3294</v>
      </c>
      <c r="D23" s="2" t="s">
        <v>635</v>
      </c>
      <c r="E23" s="2" t="s">
        <v>3295</v>
      </c>
      <c r="F23" s="2" t="s">
        <v>109</v>
      </c>
      <c r="G23" s="4">
        <v>1169202</v>
      </c>
      <c r="H23" s="4">
        <v>2369</v>
      </c>
      <c r="I23" s="4">
        <v>0</v>
      </c>
      <c r="J23" s="4">
        <v>0</v>
      </c>
      <c r="K23" s="4">
        <f t="shared" si="0"/>
        <v>2369</v>
      </c>
    </row>
    <row r="24" spans="1:11">
      <c r="A24" s="2" t="s">
        <v>3249</v>
      </c>
      <c r="B24" s="2" t="s">
        <v>3289</v>
      </c>
      <c r="C24" s="2" t="s">
        <v>3290</v>
      </c>
      <c r="D24" s="2" t="s">
        <v>1580</v>
      </c>
      <c r="E24" s="2" t="s">
        <v>3291</v>
      </c>
      <c r="F24" s="2" t="s">
        <v>119</v>
      </c>
      <c r="G24" s="4">
        <v>1169192</v>
      </c>
      <c r="H24" s="4">
        <v>5236</v>
      </c>
      <c r="I24" s="4">
        <v>0</v>
      </c>
      <c r="J24" s="4">
        <v>0</v>
      </c>
      <c r="K24" s="4">
        <f t="shared" si="0"/>
        <v>5236</v>
      </c>
    </row>
    <row r="25" spans="1:11">
      <c r="A25" s="2" t="s">
        <v>3249</v>
      </c>
      <c r="B25" s="2" t="s">
        <v>2383</v>
      </c>
      <c r="C25" s="2" t="s">
        <v>3273</v>
      </c>
      <c r="D25" s="2" t="s">
        <v>434</v>
      </c>
      <c r="E25" s="2" t="s">
        <v>2519</v>
      </c>
      <c r="F25" s="2" t="s">
        <v>119</v>
      </c>
      <c r="G25" s="4">
        <v>1168766</v>
      </c>
      <c r="H25" s="4">
        <v>3180</v>
      </c>
      <c r="I25" s="4">
        <v>0</v>
      </c>
      <c r="J25" s="4">
        <v>0</v>
      </c>
      <c r="K25" s="4">
        <f t="shared" si="0"/>
        <v>3180</v>
      </c>
    </row>
    <row r="26" spans="1:11">
      <c r="A26" s="2" t="s">
        <v>3249</v>
      </c>
      <c r="B26" s="2" t="s">
        <v>1294</v>
      </c>
      <c r="C26" s="2" t="s">
        <v>3292</v>
      </c>
      <c r="D26" s="2" t="s">
        <v>197</v>
      </c>
      <c r="E26" s="2" t="s">
        <v>3293</v>
      </c>
      <c r="F26" s="2" t="s">
        <v>113</v>
      </c>
      <c r="G26" s="4">
        <v>1169196</v>
      </c>
      <c r="H26" s="4">
        <v>5950</v>
      </c>
      <c r="I26" s="4">
        <v>0</v>
      </c>
      <c r="J26" s="4">
        <v>0</v>
      </c>
      <c r="K26" s="4">
        <f t="shared" si="0"/>
        <v>5950</v>
      </c>
    </row>
    <row r="27" spans="1:11">
      <c r="A27" s="2" t="s">
        <v>3249</v>
      </c>
      <c r="B27" s="2" t="s">
        <v>3287</v>
      </c>
      <c r="C27" s="2" t="s">
        <v>3288</v>
      </c>
      <c r="D27" s="2" t="s">
        <v>3286</v>
      </c>
      <c r="E27" s="2" t="s">
        <v>52</v>
      </c>
      <c r="F27" s="2" t="s">
        <v>113</v>
      </c>
      <c r="G27" s="4">
        <v>1169186</v>
      </c>
      <c r="H27" s="4">
        <v>4680</v>
      </c>
      <c r="I27" s="4">
        <v>0</v>
      </c>
      <c r="J27" s="4">
        <v>0</v>
      </c>
      <c r="K27" s="4">
        <f t="shared" si="0"/>
        <v>4680</v>
      </c>
    </row>
    <row r="28" spans="1:11">
      <c r="A28" s="2" t="s">
        <v>3249</v>
      </c>
      <c r="B28" s="2" t="s">
        <v>1133</v>
      </c>
      <c r="C28" s="2" t="s">
        <v>1155</v>
      </c>
      <c r="D28" s="2" t="s">
        <v>8</v>
      </c>
      <c r="E28" s="2" t="s">
        <v>1135</v>
      </c>
      <c r="F28" s="2" t="s">
        <v>112</v>
      </c>
      <c r="G28" s="4">
        <v>1168828</v>
      </c>
      <c r="H28" s="4">
        <v>9238</v>
      </c>
      <c r="I28" s="4">
        <v>800</v>
      </c>
      <c r="J28" s="4">
        <v>0</v>
      </c>
      <c r="K28" s="4">
        <f t="shared" si="0"/>
        <v>10038</v>
      </c>
    </row>
    <row r="29" spans="1:11">
      <c r="A29" s="2" t="s">
        <v>3249</v>
      </c>
      <c r="B29" s="2" t="s">
        <v>3297</v>
      </c>
      <c r="C29" s="2" t="s">
        <v>3298</v>
      </c>
      <c r="D29" s="2" t="s">
        <v>3296</v>
      </c>
      <c r="E29" s="2" t="s">
        <v>3299</v>
      </c>
      <c r="F29" s="2" t="s">
        <v>109</v>
      </c>
      <c r="G29" s="4">
        <v>1169528</v>
      </c>
      <c r="H29" s="4">
        <v>13026</v>
      </c>
      <c r="I29" s="4">
        <v>250</v>
      </c>
      <c r="J29" s="4">
        <v>0</v>
      </c>
      <c r="K29" s="4">
        <f t="shared" si="0"/>
        <v>13276</v>
      </c>
    </row>
    <row r="30" spans="1:11">
      <c r="A30" s="2" t="s">
        <v>3249</v>
      </c>
      <c r="B30" s="2" t="s">
        <v>2714</v>
      </c>
      <c r="C30" s="2" t="s">
        <v>3274</v>
      </c>
      <c r="D30" s="2" t="s">
        <v>2713</v>
      </c>
      <c r="E30" s="2" t="s">
        <v>210</v>
      </c>
      <c r="F30" s="2" t="s">
        <v>119</v>
      </c>
      <c r="G30" s="4">
        <v>1168773</v>
      </c>
      <c r="H30" s="4">
        <v>3180</v>
      </c>
      <c r="I30" s="4">
        <v>0</v>
      </c>
      <c r="J30" s="4">
        <v>1560</v>
      </c>
      <c r="K30" s="4">
        <f t="shared" si="0"/>
        <v>4740</v>
      </c>
    </row>
    <row r="31" spans="1:11">
      <c r="A31" s="2" t="s">
        <v>3249</v>
      </c>
      <c r="B31" s="2" t="s">
        <v>596</v>
      </c>
      <c r="C31" s="2" t="s">
        <v>2563</v>
      </c>
      <c r="D31" s="2" t="s">
        <v>598</v>
      </c>
      <c r="E31" s="2" t="s">
        <v>201</v>
      </c>
      <c r="F31" s="2" t="s">
        <v>109</v>
      </c>
      <c r="G31" s="4">
        <v>1169534</v>
      </c>
      <c r="H31" s="4">
        <v>6486</v>
      </c>
      <c r="I31" s="4">
        <v>0</v>
      </c>
      <c r="J31" s="4">
        <v>0</v>
      </c>
      <c r="K31" s="4">
        <f t="shared" si="0"/>
        <v>6486</v>
      </c>
    </row>
    <row r="32" spans="1:11">
      <c r="A32" s="2" t="s">
        <v>3249</v>
      </c>
      <c r="B32" s="2" t="s">
        <v>3301</v>
      </c>
      <c r="C32" s="2" t="s">
        <v>3302</v>
      </c>
      <c r="D32" s="2" t="s">
        <v>3300</v>
      </c>
      <c r="E32" s="2" t="s">
        <v>1514</v>
      </c>
      <c r="F32" s="2" t="s">
        <v>112</v>
      </c>
      <c r="G32" s="4">
        <v>1169677</v>
      </c>
      <c r="H32" s="4">
        <v>9282</v>
      </c>
      <c r="I32" s="4">
        <v>150</v>
      </c>
      <c r="J32" s="4">
        <v>0</v>
      </c>
      <c r="K32" s="4">
        <f t="shared" si="0"/>
        <v>9432</v>
      </c>
    </row>
    <row r="33" spans="1:11">
      <c r="A33" s="2" t="s">
        <v>3249</v>
      </c>
      <c r="B33" s="2" t="s">
        <v>3303</v>
      </c>
      <c r="C33" s="2" t="s">
        <v>2324</v>
      </c>
      <c r="D33" s="2" t="s">
        <v>434</v>
      </c>
      <c r="E33" s="2" t="s">
        <v>3304</v>
      </c>
      <c r="F33" s="2" t="s">
        <v>119</v>
      </c>
      <c r="G33" s="4">
        <v>1169809</v>
      </c>
      <c r="H33" s="4">
        <v>4770</v>
      </c>
      <c r="I33" s="4">
        <v>0</v>
      </c>
      <c r="J33" s="4">
        <v>0</v>
      </c>
      <c r="K33" s="4">
        <f t="shared" si="0"/>
        <v>4770</v>
      </c>
    </row>
    <row r="34" spans="1:11">
      <c r="A34" s="2" t="s">
        <v>3249</v>
      </c>
      <c r="B34" s="2" t="s">
        <v>3306</v>
      </c>
      <c r="C34" s="2" t="s">
        <v>3307</v>
      </c>
      <c r="D34" s="2" t="s">
        <v>3305</v>
      </c>
      <c r="E34" s="2" t="s">
        <v>1146</v>
      </c>
      <c r="F34" s="2" t="s">
        <v>109</v>
      </c>
      <c r="G34" s="4">
        <v>1169821</v>
      </c>
      <c r="H34" s="4">
        <v>16658</v>
      </c>
      <c r="I34" s="4">
        <v>0</v>
      </c>
      <c r="J34" s="4">
        <v>0</v>
      </c>
      <c r="K34" s="4">
        <f t="shared" si="0"/>
        <v>16658</v>
      </c>
    </row>
    <row r="35" spans="1:11">
      <c r="A35" s="2" t="s">
        <v>3249</v>
      </c>
      <c r="B35" s="2" t="s">
        <v>3306</v>
      </c>
      <c r="C35" s="2" t="s">
        <v>3308</v>
      </c>
      <c r="D35" s="2" t="s">
        <v>1147</v>
      </c>
      <c r="E35" s="2" t="s">
        <v>3309</v>
      </c>
      <c r="F35" s="2" t="s">
        <v>109</v>
      </c>
      <c r="G35" s="25">
        <v>1169832</v>
      </c>
      <c r="H35" s="4">
        <v>16658</v>
      </c>
      <c r="I35" s="4">
        <v>0</v>
      </c>
      <c r="J35" s="4">
        <v>0</v>
      </c>
      <c r="K35" s="4">
        <f t="shared" si="0"/>
        <v>16658</v>
      </c>
    </row>
    <row r="36" spans="1:11">
      <c r="A36" s="2" t="s">
        <v>3249</v>
      </c>
      <c r="B36" s="2" t="s">
        <v>542</v>
      </c>
      <c r="C36" s="2" t="s">
        <v>770</v>
      </c>
      <c r="D36" s="2" t="s">
        <v>769</v>
      </c>
      <c r="E36" s="2" t="s">
        <v>3310</v>
      </c>
      <c r="F36" s="2" t="s">
        <v>113</v>
      </c>
      <c r="G36" s="4">
        <v>1169899</v>
      </c>
      <c r="H36" s="4">
        <v>4770</v>
      </c>
      <c r="I36" s="4">
        <v>0</v>
      </c>
      <c r="J36" s="4">
        <v>0</v>
      </c>
      <c r="K36" s="4">
        <f t="shared" si="0"/>
        <v>4770</v>
      </c>
    </row>
    <row r="37" spans="1:11">
      <c r="A37" s="2" t="s">
        <v>3249</v>
      </c>
      <c r="B37" s="2" t="s">
        <v>450</v>
      </c>
      <c r="C37" s="2" t="s">
        <v>3314</v>
      </c>
      <c r="D37" s="2" t="s">
        <v>3081</v>
      </c>
      <c r="E37" s="2" t="s">
        <v>3315</v>
      </c>
      <c r="F37" s="3" t="s">
        <v>108</v>
      </c>
      <c r="G37" s="4">
        <v>1169909</v>
      </c>
      <c r="H37" s="4">
        <v>3000</v>
      </c>
      <c r="I37" s="4">
        <v>0</v>
      </c>
      <c r="J37" s="4">
        <v>0</v>
      </c>
      <c r="K37" s="4">
        <f t="shared" si="0"/>
        <v>3000</v>
      </c>
    </row>
    <row r="38" spans="1:11">
      <c r="A38" s="2" t="s">
        <v>3249</v>
      </c>
      <c r="B38" s="2" t="s">
        <v>2714</v>
      </c>
      <c r="C38" s="2" t="s">
        <v>3275</v>
      </c>
      <c r="D38" s="2" t="s">
        <v>210</v>
      </c>
      <c r="E38" s="2" t="s">
        <v>2713</v>
      </c>
      <c r="F38" s="2" t="s">
        <v>119</v>
      </c>
      <c r="G38" s="4">
        <v>1168774</v>
      </c>
      <c r="H38" s="4">
        <v>3180</v>
      </c>
      <c r="I38" s="4">
        <v>0</v>
      </c>
      <c r="J38" s="4">
        <v>1560</v>
      </c>
      <c r="K38" s="4">
        <f t="shared" si="0"/>
        <v>4740</v>
      </c>
    </row>
    <row r="39" spans="1:11">
      <c r="A39" s="2" t="s">
        <v>3249</v>
      </c>
      <c r="B39" s="2" t="s">
        <v>2520</v>
      </c>
      <c r="C39" s="2" t="s">
        <v>3276</v>
      </c>
      <c r="D39" s="2" t="s">
        <v>214</v>
      </c>
      <c r="E39" s="2" t="s">
        <v>2522</v>
      </c>
      <c r="F39" s="2" t="s">
        <v>119</v>
      </c>
      <c r="G39" s="4">
        <v>1168782</v>
      </c>
      <c r="H39" s="4">
        <v>3180</v>
      </c>
      <c r="I39" s="4">
        <v>0</v>
      </c>
      <c r="J39" s="4">
        <v>0</v>
      </c>
      <c r="K39" s="4">
        <f t="shared" si="0"/>
        <v>3180</v>
      </c>
    </row>
    <row r="40" spans="1:11">
      <c r="A40" s="2" t="s">
        <v>3249</v>
      </c>
      <c r="B40" s="2" t="s">
        <v>3312</v>
      </c>
      <c r="C40" s="2" t="s">
        <v>3313</v>
      </c>
      <c r="D40" s="2" t="s">
        <v>3311</v>
      </c>
      <c r="E40" s="2" t="s">
        <v>1076</v>
      </c>
      <c r="F40" s="2" t="s">
        <v>112</v>
      </c>
      <c r="G40" s="4">
        <v>1169901</v>
      </c>
      <c r="H40" s="4">
        <v>10234</v>
      </c>
      <c r="I40" s="4">
        <v>0</v>
      </c>
      <c r="J40" s="4">
        <v>0</v>
      </c>
      <c r="K40" s="4">
        <f t="shared" si="0"/>
        <v>10234</v>
      </c>
    </row>
    <row r="41" spans="1:11">
      <c r="A41" s="2" t="s">
        <v>3249</v>
      </c>
      <c r="B41" s="2" t="s">
        <v>2156</v>
      </c>
      <c r="C41" s="2" t="s">
        <v>604</v>
      </c>
      <c r="D41" s="2" t="s">
        <v>2193</v>
      </c>
      <c r="E41" s="2" t="s">
        <v>30</v>
      </c>
      <c r="F41" s="2" t="s">
        <v>113</v>
      </c>
      <c r="G41" s="4">
        <v>1169714</v>
      </c>
      <c r="H41" s="4">
        <v>11424</v>
      </c>
      <c r="I41" s="4">
        <v>100</v>
      </c>
      <c r="J41" s="4">
        <v>0</v>
      </c>
      <c r="K41" s="4">
        <f t="shared" si="0"/>
        <v>11524</v>
      </c>
    </row>
    <row r="42" spans="1:11">
      <c r="A42" s="2" t="s">
        <v>3249</v>
      </c>
      <c r="B42" s="2" t="s">
        <v>1170</v>
      </c>
      <c r="C42" s="2" t="s">
        <v>3321</v>
      </c>
      <c r="D42" s="2" t="s">
        <v>769</v>
      </c>
      <c r="E42" s="2" t="s">
        <v>1284</v>
      </c>
      <c r="F42" s="2" t="s">
        <v>113</v>
      </c>
      <c r="G42" s="4">
        <v>1170257</v>
      </c>
      <c r="H42" s="4">
        <v>4770</v>
      </c>
      <c r="I42" s="4">
        <v>0</v>
      </c>
      <c r="J42" s="4">
        <v>0</v>
      </c>
      <c r="K42" s="4">
        <f t="shared" si="0"/>
        <v>4770</v>
      </c>
    </row>
    <row r="43" spans="1:11">
      <c r="A43" s="2" t="s">
        <v>3249</v>
      </c>
      <c r="B43" s="2" t="s">
        <v>3323</v>
      </c>
      <c r="C43" s="2" t="s">
        <v>3324</v>
      </c>
      <c r="D43" s="2" t="s">
        <v>3322</v>
      </c>
      <c r="E43" s="2" t="s">
        <v>3325</v>
      </c>
      <c r="F43" s="4">
        <v>2099</v>
      </c>
      <c r="G43" s="4">
        <v>1170286</v>
      </c>
      <c r="H43" s="4">
        <v>3808</v>
      </c>
      <c r="I43" s="4">
        <v>431</v>
      </c>
      <c r="J43" s="4">
        <v>0</v>
      </c>
      <c r="K43" s="4">
        <f t="shared" si="0"/>
        <v>4239</v>
      </c>
    </row>
    <row r="44" spans="1:11">
      <c r="A44" s="2" t="s">
        <v>3249</v>
      </c>
      <c r="B44" s="2" t="s">
        <v>1209</v>
      </c>
      <c r="C44" s="2" t="s">
        <v>3316</v>
      </c>
      <c r="D44" s="2" t="s">
        <v>214</v>
      </c>
      <c r="E44" s="2" t="s">
        <v>1008</v>
      </c>
      <c r="F44" s="2" t="s">
        <v>119</v>
      </c>
      <c r="G44" s="4">
        <v>1170100</v>
      </c>
      <c r="H44" s="4">
        <v>3180</v>
      </c>
      <c r="I44" s="4">
        <v>0</v>
      </c>
      <c r="J44" s="4">
        <v>0</v>
      </c>
      <c r="K44" s="4">
        <f t="shared" si="0"/>
        <v>3180</v>
      </c>
    </row>
    <row r="45" spans="1:11">
      <c r="A45" s="2" t="s">
        <v>3249</v>
      </c>
      <c r="B45" s="2" t="s">
        <v>1211</v>
      </c>
      <c r="C45" s="2" t="s">
        <v>3045</v>
      </c>
      <c r="D45" s="2" t="s">
        <v>214</v>
      </c>
      <c r="E45" s="2" t="s">
        <v>1213</v>
      </c>
      <c r="F45" s="2" t="s">
        <v>119</v>
      </c>
      <c r="G45" s="4">
        <v>1170101</v>
      </c>
      <c r="H45" s="4">
        <v>3808</v>
      </c>
      <c r="I45" s="4">
        <v>0</v>
      </c>
      <c r="J45" s="4">
        <v>0</v>
      </c>
      <c r="K45" s="4">
        <f t="shared" si="0"/>
        <v>3808</v>
      </c>
    </row>
    <row r="46" spans="1:11">
      <c r="A46" s="2" t="s">
        <v>3249</v>
      </c>
      <c r="B46" s="2" t="s">
        <v>3317</v>
      </c>
      <c r="C46" s="2" t="s">
        <v>3318</v>
      </c>
      <c r="D46" s="2" t="s">
        <v>391</v>
      </c>
      <c r="E46" s="2" t="s">
        <v>3319</v>
      </c>
      <c r="F46" s="2" t="s">
        <v>115</v>
      </c>
      <c r="G46" s="4">
        <v>1170199</v>
      </c>
      <c r="H46" s="4">
        <v>4680</v>
      </c>
      <c r="I46" s="4">
        <v>0</v>
      </c>
      <c r="J46" s="4">
        <v>2340</v>
      </c>
      <c r="K46" s="4">
        <f t="shared" si="0"/>
        <v>7020</v>
      </c>
    </row>
    <row r="47" spans="1:11">
      <c r="A47" s="2" t="s">
        <v>3249</v>
      </c>
      <c r="B47" s="2" t="s">
        <v>2633</v>
      </c>
      <c r="C47" s="2" t="s">
        <v>3327</v>
      </c>
      <c r="D47" s="2" t="s">
        <v>3326</v>
      </c>
      <c r="E47" s="2" t="s">
        <v>723</v>
      </c>
      <c r="F47" s="2" t="s">
        <v>119</v>
      </c>
      <c r="G47" s="4">
        <v>1170304</v>
      </c>
      <c r="H47" s="4">
        <v>5712</v>
      </c>
      <c r="I47" s="4">
        <v>0</v>
      </c>
      <c r="J47" s="4">
        <v>1560</v>
      </c>
      <c r="K47" s="4">
        <f t="shared" si="0"/>
        <v>7272</v>
      </c>
    </row>
    <row r="48" spans="1:11">
      <c r="A48" s="2" t="s">
        <v>3249</v>
      </c>
      <c r="B48" s="2" t="s">
        <v>3141</v>
      </c>
      <c r="C48" s="2" t="s">
        <v>3320</v>
      </c>
      <c r="D48" s="2" t="s">
        <v>3143</v>
      </c>
      <c r="E48" s="2" t="s">
        <v>635</v>
      </c>
      <c r="F48" s="2" t="s">
        <v>109</v>
      </c>
      <c r="G48" s="4">
        <v>1170212</v>
      </c>
      <c r="H48" s="4">
        <v>8433</v>
      </c>
      <c r="I48" s="4">
        <v>150</v>
      </c>
      <c r="J48" s="4">
        <v>0</v>
      </c>
      <c r="K48" s="4">
        <f t="shared" si="0"/>
        <v>8583</v>
      </c>
    </row>
    <row r="49" spans="1:11">
      <c r="A49" s="2" t="s">
        <v>3249</v>
      </c>
      <c r="B49" s="2" t="s">
        <v>2862</v>
      </c>
      <c r="C49" s="2" t="s">
        <v>3333</v>
      </c>
      <c r="D49" s="2" t="s">
        <v>2376</v>
      </c>
      <c r="E49" s="2" t="s">
        <v>2864</v>
      </c>
      <c r="F49" s="2" t="s">
        <v>109</v>
      </c>
      <c r="G49" s="4">
        <v>1170597</v>
      </c>
      <c r="H49" s="4">
        <v>6011</v>
      </c>
      <c r="I49" s="4">
        <v>100</v>
      </c>
      <c r="J49" s="4">
        <v>0</v>
      </c>
      <c r="K49" s="4">
        <f t="shared" si="0"/>
        <v>6111</v>
      </c>
    </row>
    <row r="50" spans="1:11">
      <c r="A50" s="2" t="s">
        <v>3249</v>
      </c>
      <c r="B50" s="2" t="s">
        <v>3334</v>
      </c>
      <c r="C50" s="2" t="s">
        <v>3335</v>
      </c>
      <c r="D50" s="2" t="s">
        <v>217</v>
      </c>
      <c r="E50" s="2" t="s">
        <v>3336</v>
      </c>
      <c r="F50" s="2" t="s">
        <v>109</v>
      </c>
      <c r="G50" s="4">
        <v>1170611</v>
      </c>
      <c r="H50" s="4">
        <v>560</v>
      </c>
      <c r="I50" s="4">
        <v>0</v>
      </c>
      <c r="J50" s="4">
        <v>631.79999999999995</v>
      </c>
      <c r="K50" s="4">
        <f t="shared" si="0"/>
        <v>1191.8</v>
      </c>
    </row>
    <row r="51" spans="1:11">
      <c r="A51" s="2" t="s">
        <v>3249</v>
      </c>
      <c r="B51" s="2" t="s">
        <v>3331</v>
      </c>
      <c r="C51" s="2" t="s">
        <v>3332</v>
      </c>
      <c r="D51" s="2" t="s">
        <v>3330</v>
      </c>
      <c r="E51" s="2" t="s">
        <v>680</v>
      </c>
      <c r="F51" s="2" t="s">
        <v>116</v>
      </c>
      <c r="G51" s="4">
        <v>1170527</v>
      </c>
      <c r="H51" s="4">
        <v>3635</v>
      </c>
      <c r="I51" s="4">
        <v>0</v>
      </c>
      <c r="J51" s="4">
        <v>0</v>
      </c>
      <c r="K51" s="4">
        <f t="shared" si="0"/>
        <v>3635</v>
      </c>
    </row>
    <row r="52" spans="1:11">
      <c r="A52" s="2" t="s">
        <v>3249</v>
      </c>
      <c r="B52" s="2" t="s">
        <v>2502</v>
      </c>
      <c r="C52" s="2" t="s">
        <v>2373</v>
      </c>
      <c r="D52" s="2" t="s">
        <v>3329</v>
      </c>
      <c r="E52" s="2" t="s">
        <v>484</v>
      </c>
      <c r="F52" s="2" t="s">
        <v>116</v>
      </c>
      <c r="G52" s="4">
        <v>1170500</v>
      </c>
      <c r="H52" s="4">
        <v>3408</v>
      </c>
      <c r="I52" s="4">
        <v>0</v>
      </c>
      <c r="J52" s="4">
        <v>0</v>
      </c>
      <c r="K52" s="4">
        <f t="shared" si="0"/>
        <v>3408</v>
      </c>
    </row>
    <row r="53" spans="1:11">
      <c r="A53" s="2" t="s">
        <v>3249</v>
      </c>
      <c r="B53" s="2" t="s">
        <v>1170</v>
      </c>
      <c r="C53" s="2" t="s">
        <v>1606</v>
      </c>
      <c r="D53" s="2" t="s">
        <v>1371</v>
      </c>
      <c r="E53" s="2" t="s">
        <v>1370</v>
      </c>
      <c r="F53" s="2" t="s">
        <v>113</v>
      </c>
      <c r="G53" s="4">
        <v>1170822</v>
      </c>
      <c r="H53" s="4">
        <v>3960</v>
      </c>
      <c r="I53" s="4">
        <v>0</v>
      </c>
      <c r="J53" s="4">
        <v>0</v>
      </c>
      <c r="K53" s="4">
        <f t="shared" si="0"/>
        <v>3960</v>
      </c>
    </row>
    <row r="54" spans="1:11">
      <c r="A54" s="2" t="s">
        <v>3249</v>
      </c>
      <c r="B54" s="2" t="s">
        <v>1211</v>
      </c>
      <c r="C54" s="2" t="s">
        <v>1225</v>
      </c>
      <c r="D54" s="2" t="s">
        <v>210</v>
      </c>
      <c r="E54" s="2" t="s">
        <v>3328</v>
      </c>
      <c r="F54" s="2" t="s">
        <v>119</v>
      </c>
      <c r="G54" s="4">
        <v>1170411</v>
      </c>
      <c r="H54" s="4">
        <v>3808</v>
      </c>
      <c r="I54" s="4">
        <v>0</v>
      </c>
      <c r="J54" s="4">
        <v>0</v>
      </c>
      <c r="K54" s="4">
        <f t="shared" si="0"/>
        <v>3808</v>
      </c>
    </row>
    <row r="55" spans="1:11">
      <c r="A55" s="2" t="s">
        <v>3249</v>
      </c>
      <c r="B55" s="2" t="s">
        <v>651</v>
      </c>
      <c r="C55" s="2" t="s">
        <v>2717</v>
      </c>
      <c r="D55" s="2" t="s">
        <v>3340</v>
      </c>
      <c r="E55" s="2" t="s">
        <v>3341</v>
      </c>
      <c r="F55" s="2" t="s">
        <v>119</v>
      </c>
      <c r="G55" s="4">
        <v>1170906</v>
      </c>
      <c r="H55" s="4">
        <v>4770</v>
      </c>
      <c r="I55" s="4">
        <v>0</v>
      </c>
      <c r="J55" s="4">
        <v>3120</v>
      </c>
      <c r="K55" s="4">
        <f t="shared" si="0"/>
        <v>7890</v>
      </c>
    </row>
    <row r="56" spans="1:11">
      <c r="A56" s="2" t="s">
        <v>3249</v>
      </c>
      <c r="B56" s="2" t="s">
        <v>1294</v>
      </c>
      <c r="C56" s="2" t="s">
        <v>2719</v>
      </c>
      <c r="D56" s="2" t="s">
        <v>30</v>
      </c>
      <c r="E56" s="2" t="s">
        <v>3342</v>
      </c>
      <c r="F56" s="2" t="s">
        <v>113</v>
      </c>
      <c r="G56" s="4">
        <v>1170926</v>
      </c>
      <c r="H56" s="4">
        <v>5950</v>
      </c>
      <c r="I56" s="4">
        <v>0</v>
      </c>
      <c r="J56" s="4">
        <v>0</v>
      </c>
      <c r="K56" s="4">
        <f t="shared" si="0"/>
        <v>5950</v>
      </c>
    </row>
    <row r="57" spans="1:11">
      <c r="A57" s="2" t="s">
        <v>3249</v>
      </c>
      <c r="B57" s="2" t="s">
        <v>250</v>
      </c>
      <c r="C57" s="2" t="s">
        <v>1245</v>
      </c>
      <c r="D57" s="2" t="s">
        <v>644</v>
      </c>
      <c r="E57" s="2" t="s">
        <v>434</v>
      </c>
      <c r="F57" s="2" t="s">
        <v>119</v>
      </c>
      <c r="G57" s="4">
        <v>1170820</v>
      </c>
      <c r="H57" s="4">
        <v>4522</v>
      </c>
      <c r="I57" s="4">
        <v>0</v>
      </c>
      <c r="J57" s="4">
        <v>0</v>
      </c>
      <c r="K57" s="4">
        <f t="shared" si="0"/>
        <v>4522</v>
      </c>
    </row>
    <row r="58" spans="1:11">
      <c r="A58" s="2" t="s">
        <v>3249</v>
      </c>
      <c r="B58" s="2" t="s">
        <v>3339</v>
      </c>
      <c r="C58" s="2" t="s">
        <v>2390</v>
      </c>
      <c r="D58" s="2" t="s">
        <v>3338</v>
      </c>
      <c r="E58" s="2" t="s">
        <v>3059</v>
      </c>
      <c r="F58" s="2" t="s">
        <v>115</v>
      </c>
      <c r="G58" s="4">
        <v>1170864</v>
      </c>
      <c r="H58" s="4">
        <v>3840</v>
      </c>
      <c r="I58" s="4">
        <v>900</v>
      </c>
      <c r="J58" s="4">
        <v>1560</v>
      </c>
      <c r="K58" s="4">
        <f t="shared" si="0"/>
        <v>6300</v>
      </c>
    </row>
    <row r="59" spans="1:11">
      <c r="A59" s="2" t="s">
        <v>3249</v>
      </c>
      <c r="B59" s="2" t="s">
        <v>81</v>
      </c>
      <c r="C59" s="2" t="s">
        <v>1025</v>
      </c>
      <c r="D59" s="2" t="s">
        <v>2561</v>
      </c>
      <c r="E59" s="2" t="s">
        <v>30</v>
      </c>
      <c r="F59" s="2" t="s">
        <v>113</v>
      </c>
      <c r="G59" s="4">
        <v>1169851</v>
      </c>
      <c r="H59" s="4">
        <v>3418</v>
      </c>
      <c r="I59" s="4">
        <v>0</v>
      </c>
      <c r="J59" s="4">
        <v>0</v>
      </c>
      <c r="K59" s="4">
        <f t="shared" si="0"/>
        <v>3418</v>
      </c>
    </row>
    <row r="60" spans="1:11">
      <c r="A60" s="2" t="s">
        <v>3249</v>
      </c>
      <c r="B60" s="2" t="s">
        <v>1107</v>
      </c>
      <c r="C60" s="2" t="s">
        <v>3337</v>
      </c>
      <c r="D60" s="2" t="s">
        <v>214</v>
      </c>
      <c r="E60" s="2" t="s">
        <v>1226</v>
      </c>
      <c r="F60" s="2" t="s">
        <v>119</v>
      </c>
      <c r="G60" s="4">
        <v>1170688</v>
      </c>
      <c r="H60" s="4">
        <v>3180</v>
      </c>
      <c r="I60" s="4">
        <v>0</v>
      </c>
      <c r="J60" s="4">
        <v>0</v>
      </c>
      <c r="K60" s="4">
        <f t="shared" si="0"/>
        <v>3180</v>
      </c>
    </row>
    <row r="61" spans="1:11">
      <c r="A61" s="2" t="s">
        <v>3249</v>
      </c>
      <c r="B61" s="2" t="s">
        <v>3344</v>
      </c>
      <c r="C61" s="2" t="s">
        <v>2743</v>
      </c>
      <c r="D61" s="2" t="s">
        <v>214</v>
      </c>
      <c r="E61" s="2" t="s">
        <v>3345</v>
      </c>
      <c r="F61" s="2" t="s">
        <v>119</v>
      </c>
      <c r="G61" s="4">
        <v>1171209</v>
      </c>
      <c r="H61" s="4">
        <v>7616</v>
      </c>
      <c r="I61" s="4">
        <v>100</v>
      </c>
      <c r="J61" s="4">
        <v>0</v>
      </c>
      <c r="K61" s="4">
        <f t="shared" si="0"/>
        <v>7716</v>
      </c>
    </row>
    <row r="62" spans="1:11">
      <c r="A62" s="2" t="s">
        <v>3249</v>
      </c>
      <c r="B62" s="2" t="s">
        <v>3096</v>
      </c>
      <c r="C62" s="2" t="s">
        <v>3346</v>
      </c>
      <c r="D62" s="2" t="s">
        <v>1221</v>
      </c>
      <c r="E62" s="2" t="s">
        <v>3347</v>
      </c>
      <c r="F62" s="2" t="s">
        <v>119</v>
      </c>
      <c r="G62" s="4">
        <v>1171230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>
      <c r="A63" s="2" t="s">
        <v>3249</v>
      </c>
      <c r="B63" s="2" t="s">
        <v>2714</v>
      </c>
      <c r="C63" s="2" t="s">
        <v>3189</v>
      </c>
      <c r="D63" s="2" t="s">
        <v>2713</v>
      </c>
      <c r="E63" s="2" t="s">
        <v>214</v>
      </c>
      <c r="F63" s="2" t="s">
        <v>119</v>
      </c>
      <c r="G63" s="4">
        <v>1170989</v>
      </c>
      <c r="H63" s="4">
        <v>3180</v>
      </c>
      <c r="I63" s="4">
        <v>0</v>
      </c>
      <c r="J63" s="4">
        <v>0</v>
      </c>
      <c r="K63" s="4">
        <f t="shared" si="0"/>
        <v>3180</v>
      </c>
    </row>
    <row r="64" spans="1:11">
      <c r="A64" s="2" t="s">
        <v>3249</v>
      </c>
      <c r="B64" s="2" t="s">
        <v>3343</v>
      </c>
      <c r="C64" s="2" t="s">
        <v>518</v>
      </c>
      <c r="D64" s="2" t="s">
        <v>2347</v>
      </c>
      <c r="E64" s="2" t="s">
        <v>1882</v>
      </c>
      <c r="F64" s="2" t="s">
        <v>115</v>
      </c>
      <c r="G64" s="4">
        <v>1171153</v>
      </c>
      <c r="H64" s="4">
        <v>4680</v>
      </c>
      <c r="I64" s="4">
        <v>0</v>
      </c>
      <c r="J64" s="4">
        <v>1560</v>
      </c>
      <c r="K64" s="4">
        <f t="shared" si="0"/>
        <v>6240</v>
      </c>
    </row>
    <row r="65" spans="1:11">
      <c r="A65" s="2" t="s">
        <v>3249</v>
      </c>
      <c r="B65" s="2" t="s">
        <v>3348</v>
      </c>
      <c r="C65" s="2" t="s">
        <v>3349</v>
      </c>
      <c r="D65" s="2" t="s">
        <v>1005</v>
      </c>
      <c r="E65" s="2" t="s">
        <v>3350</v>
      </c>
      <c r="F65" s="2" t="s">
        <v>119</v>
      </c>
      <c r="G65" s="25">
        <v>1171402</v>
      </c>
      <c r="H65" s="4">
        <v>3180</v>
      </c>
      <c r="I65" s="4">
        <v>0</v>
      </c>
      <c r="J65" s="4">
        <v>0</v>
      </c>
      <c r="K65" s="4">
        <f t="shared" si="0"/>
        <v>3180</v>
      </c>
    </row>
    <row r="66" spans="1:11">
      <c r="A66" s="2" t="s">
        <v>3249</v>
      </c>
      <c r="B66" s="2" t="s">
        <v>3353</v>
      </c>
      <c r="C66" s="2" t="s">
        <v>3354</v>
      </c>
      <c r="D66" s="2" t="s">
        <v>210</v>
      </c>
      <c r="E66" s="2" t="s">
        <v>3355</v>
      </c>
      <c r="F66" s="2" t="s">
        <v>119</v>
      </c>
      <c r="G66" s="25">
        <v>1171494</v>
      </c>
      <c r="H66" s="4">
        <v>8568</v>
      </c>
      <c r="I66" s="4">
        <v>150</v>
      </c>
      <c r="J66" s="4">
        <v>0</v>
      </c>
      <c r="K66" s="4">
        <f t="shared" si="0"/>
        <v>8718</v>
      </c>
    </row>
    <row r="67" spans="1:11">
      <c r="A67" s="2" t="s">
        <v>3249</v>
      </c>
      <c r="B67" s="2" t="s">
        <v>3357</v>
      </c>
      <c r="C67" s="2" t="s">
        <v>3358</v>
      </c>
      <c r="D67" s="2" t="s">
        <v>3356</v>
      </c>
      <c r="E67" s="2" t="s">
        <v>3359</v>
      </c>
      <c r="F67" s="2" t="s">
        <v>109</v>
      </c>
      <c r="G67" s="25">
        <v>1171518</v>
      </c>
      <c r="H67" s="4">
        <v>2378</v>
      </c>
      <c r="I67" s="4">
        <v>0</v>
      </c>
      <c r="J67" s="4">
        <v>0</v>
      </c>
      <c r="K67" s="4">
        <f t="shared" si="0"/>
        <v>2378</v>
      </c>
    </row>
    <row r="68" spans="1:11">
      <c r="A68" s="2" t="s">
        <v>3249</v>
      </c>
      <c r="B68" s="2" t="s">
        <v>3360</v>
      </c>
      <c r="C68" s="2" t="s">
        <v>3361</v>
      </c>
      <c r="D68" s="2" t="s">
        <v>3359</v>
      </c>
      <c r="E68" s="2" t="s">
        <v>3362</v>
      </c>
      <c r="F68" s="2" t="s">
        <v>109</v>
      </c>
      <c r="G68" s="25">
        <v>1171531</v>
      </c>
      <c r="H68" s="4">
        <v>2378</v>
      </c>
      <c r="I68" s="4">
        <v>0</v>
      </c>
      <c r="J68" s="4">
        <v>4680</v>
      </c>
      <c r="K68" s="4">
        <f t="shared" ref="K68:K69" si="1">H68+I68+J68</f>
        <v>7058</v>
      </c>
    </row>
    <row r="69" spans="1:11">
      <c r="A69" s="2" t="s">
        <v>3249</v>
      </c>
      <c r="B69" s="2" t="s">
        <v>3351</v>
      </c>
      <c r="C69" s="2" t="s">
        <v>1255</v>
      </c>
      <c r="D69" s="2" t="s">
        <v>484</v>
      </c>
      <c r="E69" s="2" t="s">
        <v>3352</v>
      </c>
      <c r="F69" s="2" t="s">
        <v>112</v>
      </c>
      <c r="G69" s="25">
        <v>1171426</v>
      </c>
      <c r="H69" s="4">
        <v>3950</v>
      </c>
      <c r="I69" s="4">
        <v>0</v>
      </c>
      <c r="J69" s="4">
        <v>3120</v>
      </c>
      <c r="K69" s="4">
        <f t="shared" si="1"/>
        <v>7070</v>
      </c>
    </row>
    <row r="70" spans="1:11" ht="54.75" customHeight="1">
      <c r="G70" s="5" t="s">
        <v>3467</v>
      </c>
      <c r="H70" s="5">
        <f>SUM(H3:H69)</f>
        <v>366311</v>
      </c>
      <c r="I70" s="5">
        <f>SUM(I3:I69)</f>
        <v>7531</v>
      </c>
      <c r="J70" s="5">
        <f>SUM(J3:J69)</f>
        <v>31831.8</v>
      </c>
      <c r="K70" s="5">
        <f>SUM(K3:K69)</f>
        <v>405673.8</v>
      </c>
    </row>
    <row r="71" spans="1:11">
      <c r="H71" t="str">
        <f>H2</f>
        <v>Reloj</v>
      </c>
      <c r="I71" t="str">
        <f t="shared" ref="I71:K71" si="2">I2</f>
        <v>Peaje</v>
      </c>
      <c r="J71" t="str">
        <f t="shared" si="2"/>
        <v>Equipaje</v>
      </c>
      <c r="K71" t="str">
        <f t="shared" si="2"/>
        <v>Monto Total</v>
      </c>
    </row>
    <row r="73" spans="1:11">
      <c r="E73" s="34" t="str">
        <f>A1</f>
        <v>MOVIL 3147 DURAN PABLO ANDRES</v>
      </c>
      <c r="F73" s="34"/>
    </row>
    <row r="74" spans="1:11">
      <c r="E74" s="6" t="s">
        <v>3468</v>
      </c>
      <c r="F74" s="7">
        <f>H70+J70</f>
        <v>398142.8</v>
      </c>
    </row>
    <row r="75" spans="1:11">
      <c r="E75" s="8" t="s">
        <v>3469</v>
      </c>
      <c r="F75" s="7">
        <f>F74*0.25</f>
        <v>99535.7</v>
      </c>
    </row>
    <row r="76" spans="1:11">
      <c r="E76" s="8" t="s">
        <v>3470</v>
      </c>
      <c r="F76" s="7">
        <f>I70</f>
        <v>7531</v>
      </c>
    </row>
    <row r="77" spans="1:11">
      <c r="E77" s="8" t="s">
        <v>3471</v>
      </c>
      <c r="F77" s="7">
        <f>K19+K37</f>
        <v>12000</v>
      </c>
    </row>
  </sheetData>
  <mergeCells count="2">
    <mergeCell ref="A1:C1"/>
    <mergeCell ref="E73:F73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92D050"/>
  </sheetPr>
  <dimension ref="A1:K101"/>
  <sheetViews>
    <sheetView topLeftCell="A26" workbookViewId="0">
      <selection activeCell="A26" sqref="A1:XFD1048576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5703125" customWidth="1"/>
    <col min="9" max="9" width="9.28515625" customWidth="1"/>
    <col min="11" max="11" width="11.28515625" customWidth="1"/>
  </cols>
  <sheetData>
    <row r="1" spans="1:11" ht="57" customHeight="1">
      <c r="A1" s="33" t="s">
        <v>3509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3363</v>
      </c>
      <c r="B3" s="2" t="s">
        <v>290</v>
      </c>
      <c r="C3" s="2" t="s">
        <v>1273</v>
      </c>
      <c r="D3" s="2" t="s">
        <v>296</v>
      </c>
      <c r="E3" s="2" t="s">
        <v>12</v>
      </c>
      <c r="F3" s="2" t="s">
        <v>114</v>
      </c>
      <c r="G3" s="4">
        <v>1167977</v>
      </c>
      <c r="H3" s="4">
        <v>7998</v>
      </c>
      <c r="I3" s="4">
        <v>300</v>
      </c>
      <c r="J3" s="4">
        <v>0</v>
      </c>
      <c r="K3" s="4">
        <f>H3+I3+J3</f>
        <v>8298</v>
      </c>
    </row>
    <row r="4" spans="1:11">
      <c r="A4" s="2" t="s">
        <v>3363</v>
      </c>
      <c r="B4" s="2" t="s">
        <v>98</v>
      </c>
      <c r="C4" s="2" t="s">
        <v>3365</v>
      </c>
      <c r="D4" s="2" t="s">
        <v>221</v>
      </c>
      <c r="E4" s="2" t="s">
        <v>221</v>
      </c>
      <c r="F4" s="2" t="s">
        <v>119</v>
      </c>
      <c r="G4" s="4">
        <v>1168060</v>
      </c>
      <c r="H4" s="4">
        <v>22000</v>
      </c>
      <c r="I4" s="4">
        <v>0</v>
      </c>
      <c r="J4" s="4">
        <v>0</v>
      </c>
      <c r="K4" s="4">
        <f t="shared" ref="K4:K67" si="0">H4+I4+J4</f>
        <v>22000</v>
      </c>
    </row>
    <row r="5" spans="1:11">
      <c r="A5" s="2" t="s">
        <v>3363</v>
      </c>
      <c r="B5" s="2" t="s">
        <v>893</v>
      </c>
      <c r="C5" s="2" t="s">
        <v>3371</v>
      </c>
      <c r="D5" s="2" t="s">
        <v>3370</v>
      </c>
      <c r="E5" s="2" t="s">
        <v>746</v>
      </c>
      <c r="F5" s="3" t="s">
        <v>108</v>
      </c>
      <c r="G5" s="4">
        <v>1168244</v>
      </c>
      <c r="H5" s="4">
        <v>9000</v>
      </c>
      <c r="I5" s="4">
        <v>0</v>
      </c>
      <c r="J5" s="4">
        <v>0</v>
      </c>
      <c r="K5" s="4">
        <f t="shared" si="0"/>
        <v>9000</v>
      </c>
    </row>
    <row r="6" spans="1:11">
      <c r="A6" s="2" t="s">
        <v>3363</v>
      </c>
      <c r="B6" s="2" t="s">
        <v>3369</v>
      </c>
      <c r="C6" s="2" t="s">
        <v>230</v>
      </c>
      <c r="D6" s="2" t="s">
        <v>3368</v>
      </c>
      <c r="E6" s="2" t="s">
        <v>8</v>
      </c>
      <c r="F6" s="2" t="s">
        <v>113</v>
      </c>
      <c r="G6" s="4">
        <v>1168209</v>
      </c>
      <c r="H6" s="4">
        <v>5474</v>
      </c>
      <c r="I6" s="4">
        <v>300</v>
      </c>
      <c r="J6" s="4">
        <v>0</v>
      </c>
      <c r="K6" s="4">
        <f t="shared" si="0"/>
        <v>5774</v>
      </c>
    </row>
    <row r="7" spans="1:11">
      <c r="A7" s="2" t="s">
        <v>3363</v>
      </c>
      <c r="B7" s="2" t="s">
        <v>3377</v>
      </c>
      <c r="C7" s="2" t="s">
        <v>3378</v>
      </c>
      <c r="D7" s="2" t="s">
        <v>3376</v>
      </c>
      <c r="E7" s="2" t="s">
        <v>2238</v>
      </c>
      <c r="F7" s="2" t="s">
        <v>119</v>
      </c>
      <c r="G7" s="4">
        <v>1168639</v>
      </c>
      <c r="H7" s="4">
        <v>5246</v>
      </c>
      <c r="I7" s="4">
        <v>0</v>
      </c>
      <c r="J7" s="4">
        <v>0</v>
      </c>
      <c r="K7" s="4">
        <f t="shared" si="0"/>
        <v>5246</v>
      </c>
    </row>
    <row r="8" spans="1:11">
      <c r="A8" s="2" t="s">
        <v>3363</v>
      </c>
      <c r="B8" s="2" t="s">
        <v>2058</v>
      </c>
      <c r="C8" s="2" t="s">
        <v>134</v>
      </c>
      <c r="D8" s="2" t="s">
        <v>2057</v>
      </c>
      <c r="E8" s="2" t="s">
        <v>8</v>
      </c>
      <c r="F8" s="2" t="s">
        <v>113</v>
      </c>
      <c r="G8" s="4">
        <v>1168375</v>
      </c>
      <c r="H8" s="4">
        <v>7854</v>
      </c>
      <c r="I8" s="4">
        <v>611</v>
      </c>
      <c r="J8" s="4">
        <v>0</v>
      </c>
      <c r="K8" s="4">
        <f t="shared" si="0"/>
        <v>8465</v>
      </c>
    </row>
    <row r="9" spans="1:11">
      <c r="A9" s="2" t="s">
        <v>3363</v>
      </c>
      <c r="B9" s="2" t="s">
        <v>403</v>
      </c>
      <c r="C9" s="2" t="s">
        <v>134</v>
      </c>
      <c r="D9" s="2" t="s">
        <v>3373</v>
      </c>
      <c r="E9" s="2" t="s">
        <v>8</v>
      </c>
      <c r="F9" s="2" t="s">
        <v>113</v>
      </c>
      <c r="G9" s="4">
        <v>1168383</v>
      </c>
      <c r="H9" s="4">
        <v>9758</v>
      </c>
      <c r="I9" s="4">
        <v>611</v>
      </c>
      <c r="J9" s="4">
        <v>0</v>
      </c>
      <c r="K9" s="4">
        <f t="shared" si="0"/>
        <v>10369</v>
      </c>
    </row>
    <row r="10" spans="1:11">
      <c r="A10" s="2" t="s">
        <v>3363</v>
      </c>
      <c r="B10" s="2" t="s">
        <v>3369</v>
      </c>
      <c r="C10" s="2" t="s">
        <v>133</v>
      </c>
      <c r="D10" s="2" t="s">
        <v>8</v>
      </c>
      <c r="E10" s="2" t="s">
        <v>3368</v>
      </c>
      <c r="F10" s="2" t="s">
        <v>113</v>
      </c>
      <c r="G10" s="4">
        <v>1168210</v>
      </c>
      <c r="H10" s="4">
        <v>4998</v>
      </c>
      <c r="I10" s="4">
        <v>536</v>
      </c>
      <c r="J10" s="4">
        <v>0</v>
      </c>
      <c r="K10" s="4">
        <f t="shared" si="0"/>
        <v>5534</v>
      </c>
    </row>
    <row r="11" spans="1:11">
      <c r="A11" s="2" t="s">
        <v>3363</v>
      </c>
      <c r="B11" s="2" t="s">
        <v>403</v>
      </c>
      <c r="C11" s="2" t="s">
        <v>247</v>
      </c>
      <c r="D11" s="2" t="s">
        <v>8</v>
      </c>
      <c r="E11" s="2" t="s">
        <v>3373</v>
      </c>
      <c r="F11" s="2" t="s">
        <v>113</v>
      </c>
      <c r="G11" s="4">
        <v>1168384</v>
      </c>
      <c r="H11" s="4">
        <v>9758</v>
      </c>
      <c r="I11" s="4">
        <v>536</v>
      </c>
      <c r="J11" s="4">
        <v>0</v>
      </c>
      <c r="K11" s="4">
        <f t="shared" si="0"/>
        <v>10294</v>
      </c>
    </row>
    <row r="12" spans="1:11">
      <c r="A12" s="2" t="s">
        <v>3363</v>
      </c>
      <c r="B12" s="2" t="s">
        <v>2058</v>
      </c>
      <c r="C12" s="2" t="s">
        <v>247</v>
      </c>
      <c r="D12" s="2" t="s">
        <v>8</v>
      </c>
      <c r="E12" s="2" t="s">
        <v>2057</v>
      </c>
      <c r="F12" s="2" t="s">
        <v>113</v>
      </c>
      <c r="G12" s="4">
        <v>1168396</v>
      </c>
      <c r="H12" s="4">
        <v>7854</v>
      </c>
      <c r="I12" s="4">
        <v>700</v>
      </c>
      <c r="J12" s="4">
        <v>0</v>
      </c>
      <c r="K12" s="4">
        <f t="shared" si="0"/>
        <v>8554</v>
      </c>
    </row>
    <row r="13" spans="1:11">
      <c r="A13" s="2" t="s">
        <v>3363</v>
      </c>
      <c r="B13" s="2" t="s">
        <v>715</v>
      </c>
      <c r="C13" s="2" t="s">
        <v>2157</v>
      </c>
      <c r="D13" s="2" t="s">
        <v>1907</v>
      </c>
      <c r="E13" s="2" t="s">
        <v>8</v>
      </c>
      <c r="F13" s="2" t="s">
        <v>113</v>
      </c>
      <c r="G13" s="4">
        <v>1168219</v>
      </c>
      <c r="H13" s="4">
        <v>10234</v>
      </c>
      <c r="I13" s="4">
        <v>700</v>
      </c>
      <c r="J13" s="4">
        <v>0</v>
      </c>
      <c r="K13" s="4">
        <f t="shared" si="0"/>
        <v>10934</v>
      </c>
    </row>
    <row r="14" spans="1:11">
      <c r="A14" s="2" t="s">
        <v>3363</v>
      </c>
      <c r="B14" s="2" t="s">
        <v>3367</v>
      </c>
      <c r="C14" s="2" t="s">
        <v>988</v>
      </c>
      <c r="D14" s="2" t="s">
        <v>3366</v>
      </c>
      <c r="E14" s="2" t="s">
        <v>8</v>
      </c>
      <c r="F14" s="2" t="s">
        <v>113</v>
      </c>
      <c r="G14" s="4">
        <v>1168206</v>
      </c>
      <c r="H14" s="4">
        <v>10472</v>
      </c>
      <c r="I14" s="4">
        <v>700</v>
      </c>
      <c r="J14" s="4">
        <v>0</v>
      </c>
      <c r="K14" s="4">
        <f t="shared" si="0"/>
        <v>11172</v>
      </c>
    </row>
    <row r="15" spans="1:11">
      <c r="A15" s="2" t="s">
        <v>3363</v>
      </c>
      <c r="B15" s="2" t="s">
        <v>3380</v>
      </c>
      <c r="C15" s="2" t="s">
        <v>3381</v>
      </c>
      <c r="D15" s="2" t="s">
        <v>658</v>
      </c>
      <c r="E15" s="2" t="s">
        <v>3382</v>
      </c>
      <c r="F15" s="2" t="s">
        <v>320</v>
      </c>
      <c r="G15" s="4">
        <v>1168814</v>
      </c>
      <c r="H15" s="4">
        <v>3180</v>
      </c>
      <c r="I15" s="4">
        <v>0</v>
      </c>
      <c r="J15" s="4">
        <v>0</v>
      </c>
      <c r="K15" s="4">
        <f t="shared" si="0"/>
        <v>3180</v>
      </c>
    </row>
    <row r="16" spans="1:11">
      <c r="A16" s="2" t="s">
        <v>3363</v>
      </c>
      <c r="B16" s="2" t="s">
        <v>403</v>
      </c>
      <c r="C16" s="2" t="s">
        <v>995</v>
      </c>
      <c r="D16" s="2" t="s">
        <v>3374</v>
      </c>
      <c r="E16" s="2" t="s">
        <v>8</v>
      </c>
      <c r="F16" s="2" t="s">
        <v>113</v>
      </c>
      <c r="G16" s="4">
        <v>1168407</v>
      </c>
      <c r="H16" s="4">
        <v>9758</v>
      </c>
      <c r="I16" s="4">
        <v>700</v>
      </c>
      <c r="J16" s="4">
        <v>0</v>
      </c>
      <c r="K16" s="4">
        <f t="shared" si="0"/>
        <v>10458</v>
      </c>
    </row>
    <row r="17" spans="1:11">
      <c r="A17" s="2" t="s">
        <v>3363</v>
      </c>
      <c r="B17" s="2" t="s">
        <v>1572</v>
      </c>
      <c r="C17" s="2" t="s">
        <v>995</v>
      </c>
      <c r="D17" s="2" t="s">
        <v>3375</v>
      </c>
      <c r="E17" s="2" t="s">
        <v>8</v>
      </c>
      <c r="F17" s="2" t="s">
        <v>113</v>
      </c>
      <c r="G17" s="4">
        <v>1168413</v>
      </c>
      <c r="H17" s="4">
        <v>8092</v>
      </c>
      <c r="I17" s="4">
        <v>436</v>
      </c>
      <c r="J17" s="4">
        <v>0</v>
      </c>
      <c r="K17" s="4">
        <f t="shared" si="0"/>
        <v>8528</v>
      </c>
    </row>
    <row r="18" spans="1:11">
      <c r="A18" s="2" t="s">
        <v>3363</v>
      </c>
      <c r="B18" s="2" t="s">
        <v>3367</v>
      </c>
      <c r="C18" s="2" t="s">
        <v>131</v>
      </c>
      <c r="D18" s="2" t="s">
        <v>8</v>
      </c>
      <c r="E18" s="2" t="s">
        <v>3366</v>
      </c>
      <c r="F18" s="2" t="s">
        <v>113</v>
      </c>
      <c r="G18" s="4">
        <v>1168207</v>
      </c>
      <c r="H18" s="4">
        <v>10472</v>
      </c>
      <c r="I18" s="4">
        <v>700</v>
      </c>
      <c r="J18" s="4">
        <v>0</v>
      </c>
      <c r="K18" s="4">
        <f t="shared" si="0"/>
        <v>11172</v>
      </c>
    </row>
    <row r="19" spans="1:11">
      <c r="A19" s="2" t="s">
        <v>3363</v>
      </c>
      <c r="B19" s="2" t="s">
        <v>403</v>
      </c>
      <c r="C19" s="2" t="s">
        <v>1011</v>
      </c>
      <c r="D19" s="2" t="s">
        <v>8</v>
      </c>
      <c r="E19" s="2" t="s">
        <v>3374</v>
      </c>
      <c r="F19" s="2" t="s">
        <v>113</v>
      </c>
      <c r="G19" s="4">
        <v>1168408</v>
      </c>
      <c r="H19" s="4">
        <v>12138</v>
      </c>
      <c r="I19" s="4">
        <v>700</v>
      </c>
      <c r="J19" s="4">
        <v>0</v>
      </c>
      <c r="K19" s="4">
        <f t="shared" si="0"/>
        <v>12838</v>
      </c>
    </row>
    <row r="20" spans="1:11">
      <c r="A20" s="2" t="s">
        <v>3363</v>
      </c>
      <c r="B20" s="2" t="s">
        <v>1572</v>
      </c>
      <c r="C20" s="2" t="s">
        <v>1011</v>
      </c>
      <c r="D20" s="2" t="s">
        <v>8</v>
      </c>
      <c r="E20" s="2" t="s">
        <v>3375</v>
      </c>
      <c r="F20" s="2" t="s">
        <v>113</v>
      </c>
      <c r="G20" s="4">
        <v>1168414</v>
      </c>
      <c r="H20" s="4">
        <v>10472</v>
      </c>
      <c r="I20" s="4">
        <v>531</v>
      </c>
      <c r="J20" s="4">
        <v>0</v>
      </c>
      <c r="K20" s="4">
        <f t="shared" si="0"/>
        <v>11003</v>
      </c>
    </row>
    <row r="21" spans="1:11">
      <c r="A21" s="2" t="s">
        <v>3363</v>
      </c>
      <c r="B21" s="2" t="s">
        <v>1397</v>
      </c>
      <c r="C21" s="2" t="s">
        <v>418</v>
      </c>
      <c r="D21" s="2" t="s">
        <v>3383</v>
      </c>
      <c r="E21" s="2" t="s">
        <v>3384</v>
      </c>
      <c r="F21" s="2" t="s">
        <v>118</v>
      </c>
      <c r="G21" s="4">
        <v>1168841</v>
      </c>
      <c r="H21" s="4">
        <v>3656</v>
      </c>
      <c r="I21" s="4">
        <v>0</v>
      </c>
      <c r="J21" s="4">
        <v>0</v>
      </c>
      <c r="K21" s="4">
        <f t="shared" si="0"/>
        <v>3656</v>
      </c>
    </row>
    <row r="22" spans="1:11">
      <c r="A22" s="2" t="s">
        <v>3363</v>
      </c>
      <c r="B22" s="2" t="s">
        <v>64</v>
      </c>
      <c r="C22" s="2" t="s">
        <v>3372</v>
      </c>
      <c r="D22" s="2" t="s">
        <v>190</v>
      </c>
      <c r="E22" s="2" t="s">
        <v>11</v>
      </c>
      <c r="F22" s="2" t="s">
        <v>113</v>
      </c>
      <c r="G22" s="4">
        <v>1168323</v>
      </c>
      <c r="H22" s="4">
        <v>3960</v>
      </c>
      <c r="I22" s="4">
        <v>0</v>
      </c>
      <c r="J22" s="4">
        <v>0</v>
      </c>
      <c r="K22" s="4">
        <f t="shared" si="0"/>
        <v>3960</v>
      </c>
    </row>
    <row r="23" spans="1:11">
      <c r="A23" s="2" t="s">
        <v>3363</v>
      </c>
      <c r="B23" s="2" t="s">
        <v>749</v>
      </c>
      <c r="C23" s="2" t="s">
        <v>3390</v>
      </c>
      <c r="D23" s="2" t="s">
        <v>3389</v>
      </c>
      <c r="E23" s="2" t="s">
        <v>549</v>
      </c>
      <c r="F23" s="2" t="s">
        <v>119</v>
      </c>
      <c r="G23" s="4">
        <v>1168953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>
      <c r="A24" s="2" t="s">
        <v>3363</v>
      </c>
      <c r="B24" s="2" t="s">
        <v>622</v>
      </c>
      <c r="C24" s="2" t="s">
        <v>3388</v>
      </c>
      <c r="D24" s="2" t="s">
        <v>867</v>
      </c>
      <c r="E24" s="2" t="s">
        <v>869</v>
      </c>
      <c r="F24" s="2" t="s">
        <v>109</v>
      </c>
      <c r="G24" s="4">
        <v>1168951</v>
      </c>
      <c r="H24" s="4">
        <v>7827</v>
      </c>
      <c r="I24" s="4">
        <v>200</v>
      </c>
      <c r="J24" s="4">
        <v>0</v>
      </c>
      <c r="K24" s="4">
        <f t="shared" si="0"/>
        <v>8027</v>
      </c>
    </row>
    <row r="25" spans="1:11">
      <c r="A25" s="2" t="s">
        <v>3363</v>
      </c>
      <c r="B25" s="2" t="s">
        <v>3386</v>
      </c>
      <c r="C25" s="2" t="s">
        <v>3387</v>
      </c>
      <c r="D25" s="2" t="s">
        <v>3385</v>
      </c>
      <c r="E25" s="2" t="s">
        <v>16</v>
      </c>
      <c r="F25" s="2" t="s">
        <v>109</v>
      </c>
      <c r="G25" s="4">
        <v>1168908</v>
      </c>
      <c r="H25" s="4">
        <v>2580</v>
      </c>
      <c r="I25" s="4">
        <v>0</v>
      </c>
      <c r="J25" s="4">
        <v>0</v>
      </c>
      <c r="K25" s="4">
        <f t="shared" si="0"/>
        <v>2580</v>
      </c>
    </row>
    <row r="26" spans="1:11">
      <c r="A26" s="2" t="s">
        <v>3363</v>
      </c>
      <c r="B26" s="2" t="s">
        <v>3392</v>
      </c>
      <c r="C26" s="2" t="s">
        <v>144</v>
      </c>
      <c r="D26" s="2" t="s">
        <v>693</v>
      </c>
      <c r="E26" s="2" t="s">
        <v>8</v>
      </c>
      <c r="F26" s="2" t="s">
        <v>113</v>
      </c>
      <c r="G26" s="4">
        <v>1169039</v>
      </c>
      <c r="H26" s="4">
        <v>4770</v>
      </c>
      <c r="I26" s="4">
        <v>600</v>
      </c>
      <c r="J26" s="4">
        <v>0</v>
      </c>
      <c r="K26" s="4">
        <f t="shared" si="0"/>
        <v>5370</v>
      </c>
    </row>
    <row r="27" spans="1:11">
      <c r="A27" s="2" t="s">
        <v>3363</v>
      </c>
      <c r="B27" s="2" t="s">
        <v>78</v>
      </c>
      <c r="C27" s="2" t="s">
        <v>3391</v>
      </c>
      <c r="D27" s="2" t="s">
        <v>201</v>
      </c>
      <c r="E27" s="2" t="s">
        <v>27</v>
      </c>
      <c r="F27" s="2" t="s">
        <v>109</v>
      </c>
      <c r="G27" s="4">
        <v>1168976</v>
      </c>
      <c r="H27" s="4">
        <v>4800</v>
      </c>
      <c r="I27" s="4">
        <v>0</v>
      </c>
      <c r="J27" s="4">
        <v>0</v>
      </c>
      <c r="K27" s="4">
        <f t="shared" si="0"/>
        <v>4800</v>
      </c>
    </row>
    <row r="28" spans="1:11">
      <c r="A28" s="2" t="s">
        <v>3363</v>
      </c>
      <c r="B28" s="2" t="s">
        <v>370</v>
      </c>
      <c r="C28" s="2" t="s">
        <v>3364</v>
      </c>
      <c r="D28" s="2" t="s">
        <v>369</v>
      </c>
      <c r="E28" s="2" t="s">
        <v>373</v>
      </c>
      <c r="F28" s="2" t="s">
        <v>111</v>
      </c>
      <c r="G28" s="4">
        <v>1166624</v>
      </c>
      <c r="H28" s="4">
        <v>19278</v>
      </c>
      <c r="I28" s="4">
        <v>500</v>
      </c>
      <c r="J28" s="4">
        <v>1560</v>
      </c>
      <c r="K28" s="4">
        <f t="shared" si="0"/>
        <v>21338</v>
      </c>
    </row>
    <row r="29" spans="1:11">
      <c r="A29" s="2" t="s">
        <v>3363</v>
      </c>
      <c r="B29" s="2" t="s">
        <v>408</v>
      </c>
      <c r="C29" s="2" t="s">
        <v>3379</v>
      </c>
      <c r="D29" s="2" t="s">
        <v>407</v>
      </c>
      <c r="E29" s="2" t="s">
        <v>377</v>
      </c>
      <c r="F29" s="2" t="s">
        <v>119</v>
      </c>
      <c r="G29" s="4">
        <v>1168657</v>
      </c>
      <c r="H29" s="4">
        <v>3180</v>
      </c>
      <c r="I29" s="4">
        <v>0</v>
      </c>
      <c r="J29" s="4">
        <v>0</v>
      </c>
      <c r="K29" s="4">
        <f t="shared" si="0"/>
        <v>3180</v>
      </c>
    </row>
    <row r="30" spans="1:11">
      <c r="A30" s="2" t="s">
        <v>3363</v>
      </c>
      <c r="B30" s="2" t="s">
        <v>3394</v>
      </c>
      <c r="C30" s="2" t="s">
        <v>2082</v>
      </c>
      <c r="D30" s="2" t="s">
        <v>3393</v>
      </c>
      <c r="E30" s="2" t="s">
        <v>3395</v>
      </c>
      <c r="F30" s="2" t="s">
        <v>119</v>
      </c>
      <c r="G30" s="4">
        <v>1169147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>
      <c r="A31" s="2" t="s">
        <v>3363</v>
      </c>
      <c r="B31" s="2" t="s">
        <v>90</v>
      </c>
      <c r="C31" s="2" t="s">
        <v>576</v>
      </c>
      <c r="D31" s="2" t="s">
        <v>38</v>
      </c>
      <c r="E31" s="2" t="s">
        <v>214</v>
      </c>
      <c r="F31" s="2" t="s">
        <v>119</v>
      </c>
      <c r="G31" s="4">
        <v>1168791</v>
      </c>
      <c r="H31" s="4">
        <v>3180</v>
      </c>
      <c r="I31" s="4">
        <v>0</v>
      </c>
      <c r="J31" s="4">
        <v>1560</v>
      </c>
      <c r="K31" s="4">
        <f t="shared" si="0"/>
        <v>4740</v>
      </c>
    </row>
    <row r="32" spans="1:11">
      <c r="A32" s="2" t="s">
        <v>3363</v>
      </c>
      <c r="B32" s="2" t="s">
        <v>871</v>
      </c>
      <c r="C32" s="2" t="s">
        <v>3399</v>
      </c>
      <c r="D32" s="2" t="s">
        <v>785</v>
      </c>
      <c r="E32" s="2" t="s">
        <v>870</v>
      </c>
      <c r="F32" s="2" t="s">
        <v>109</v>
      </c>
      <c r="G32" s="4">
        <v>1169332</v>
      </c>
      <c r="H32" s="4">
        <v>4194</v>
      </c>
      <c r="I32" s="4">
        <v>500</v>
      </c>
      <c r="J32" s="4">
        <v>0</v>
      </c>
      <c r="K32" s="4">
        <f t="shared" si="0"/>
        <v>4694</v>
      </c>
    </row>
    <row r="33" spans="1:11">
      <c r="A33" s="2" t="s">
        <v>3363</v>
      </c>
      <c r="B33" s="2" t="s">
        <v>3397</v>
      </c>
      <c r="C33" s="2" t="s">
        <v>1319</v>
      </c>
      <c r="D33" s="2" t="s">
        <v>3396</v>
      </c>
      <c r="E33" s="2" t="s">
        <v>1153</v>
      </c>
      <c r="F33" s="2" t="s">
        <v>115</v>
      </c>
      <c r="G33" s="4">
        <v>1169152</v>
      </c>
      <c r="H33" s="4">
        <v>3950</v>
      </c>
      <c r="I33" s="4">
        <v>0</v>
      </c>
      <c r="J33" s="4">
        <v>1560</v>
      </c>
      <c r="K33" s="4">
        <f t="shared" si="0"/>
        <v>5510</v>
      </c>
    </row>
    <row r="34" spans="1:11">
      <c r="A34" s="2" t="s">
        <v>3363</v>
      </c>
      <c r="B34" s="2" t="s">
        <v>1808</v>
      </c>
      <c r="C34" s="2" t="s">
        <v>3400</v>
      </c>
      <c r="D34" s="2" t="s">
        <v>1807</v>
      </c>
      <c r="E34" s="2" t="s">
        <v>25</v>
      </c>
      <c r="F34" s="2" t="s">
        <v>109</v>
      </c>
      <c r="G34" s="4">
        <v>1169503</v>
      </c>
      <c r="H34" s="4">
        <v>2782</v>
      </c>
      <c r="I34" s="4">
        <v>0</v>
      </c>
      <c r="J34" s="4">
        <v>0</v>
      </c>
      <c r="K34" s="4">
        <f t="shared" si="0"/>
        <v>2782</v>
      </c>
    </row>
    <row r="35" spans="1:11">
      <c r="A35" s="2" t="s">
        <v>3363</v>
      </c>
      <c r="B35" s="2" t="s">
        <v>919</v>
      </c>
      <c r="C35" s="2" t="s">
        <v>3401</v>
      </c>
      <c r="D35" s="2" t="s">
        <v>25</v>
      </c>
      <c r="E35" s="2" t="s">
        <v>1427</v>
      </c>
      <c r="F35" s="2" t="s">
        <v>109</v>
      </c>
      <c r="G35" s="4">
        <v>1169530</v>
      </c>
      <c r="H35" s="4">
        <v>2984</v>
      </c>
      <c r="I35" s="4">
        <v>0</v>
      </c>
      <c r="J35" s="4">
        <v>0</v>
      </c>
      <c r="K35" s="4">
        <f t="shared" si="0"/>
        <v>2984</v>
      </c>
    </row>
    <row r="36" spans="1:11">
      <c r="A36" s="2" t="s">
        <v>3363</v>
      </c>
      <c r="B36" s="2" t="s">
        <v>854</v>
      </c>
      <c r="C36" s="2" t="s">
        <v>2943</v>
      </c>
      <c r="D36" s="2" t="s">
        <v>3402</v>
      </c>
      <c r="E36" s="2" t="s">
        <v>870</v>
      </c>
      <c r="F36" s="2" t="s">
        <v>109</v>
      </c>
      <c r="G36" s="4">
        <v>1169595</v>
      </c>
      <c r="H36" s="4">
        <v>3993</v>
      </c>
      <c r="I36" s="4">
        <v>0</v>
      </c>
      <c r="J36" s="4">
        <v>0</v>
      </c>
      <c r="K36" s="4">
        <f t="shared" si="0"/>
        <v>3993</v>
      </c>
    </row>
    <row r="37" spans="1:11">
      <c r="A37" s="2" t="s">
        <v>3363</v>
      </c>
      <c r="B37" s="2" t="s">
        <v>3403</v>
      </c>
      <c r="C37" s="2" t="s">
        <v>3404</v>
      </c>
      <c r="D37" s="2" t="s">
        <v>391</v>
      </c>
      <c r="E37" s="2" t="s">
        <v>377</v>
      </c>
      <c r="F37" s="2" t="s">
        <v>119</v>
      </c>
      <c r="G37" s="4">
        <v>1169621</v>
      </c>
      <c r="H37" s="4">
        <v>4680</v>
      </c>
      <c r="I37" s="4">
        <v>0</v>
      </c>
      <c r="J37" s="4">
        <v>2340</v>
      </c>
      <c r="K37" s="4">
        <f t="shared" si="0"/>
        <v>7020</v>
      </c>
    </row>
    <row r="38" spans="1:11">
      <c r="A38" s="2" t="s">
        <v>3363</v>
      </c>
      <c r="B38" s="2" t="s">
        <v>232</v>
      </c>
      <c r="C38" s="2" t="s">
        <v>2181</v>
      </c>
      <c r="D38" s="2" t="s">
        <v>3405</v>
      </c>
      <c r="E38" s="2" t="s">
        <v>28</v>
      </c>
      <c r="F38" s="2" t="s">
        <v>113</v>
      </c>
      <c r="G38" s="4">
        <v>1169661</v>
      </c>
      <c r="H38" s="4">
        <v>13090</v>
      </c>
      <c r="I38" s="4">
        <v>700</v>
      </c>
      <c r="J38" s="4">
        <v>0</v>
      </c>
      <c r="K38" s="4">
        <f t="shared" si="0"/>
        <v>13790</v>
      </c>
    </row>
    <row r="39" spans="1:11">
      <c r="A39" s="2" t="s">
        <v>3363</v>
      </c>
      <c r="B39" s="2" t="s">
        <v>725</v>
      </c>
      <c r="C39" s="2" t="s">
        <v>157</v>
      </c>
      <c r="D39" s="2" t="s">
        <v>724</v>
      </c>
      <c r="E39" s="2" t="s">
        <v>197</v>
      </c>
      <c r="F39" s="2" t="s">
        <v>113</v>
      </c>
      <c r="G39" s="4">
        <v>1169792</v>
      </c>
      <c r="H39" s="4">
        <v>7616</v>
      </c>
      <c r="I39" s="4">
        <v>711</v>
      </c>
      <c r="J39" s="4">
        <v>0</v>
      </c>
      <c r="K39" s="4">
        <f t="shared" si="0"/>
        <v>8327</v>
      </c>
    </row>
    <row r="40" spans="1:11">
      <c r="A40" s="2" t="s">
        <v>3363</v>
      </c>
      <c r="B40" s="2" t="s">
        <v>232</v>
      </c>
      <c r="C40" s="2" t="s">
        <v>153</v>
      </c>
      <c r="D40" s="2" t="s">
        <v>28</v>
      </c>
      <c r="E40" s="2" t="s">
        <v>3405</v>
      </c>
      <c r="F40" s="2" t="s">
        <v>113</v>
      </c>
      <c r="G40" s="4">
        <v>1169662</v>
      </c>
      <c r="H40" s="4">
        <v>12852</v>
      </c>
      <c r="I40" s="4">
        <v>700</v>
      </c>
      <c r="J40" s="4">
        <v>0</v>
      </c>
      <c r="K40" s="4">
        <f t="shared" si="0"/>
        <v>13552</v>
      </c>
    </row>
    <row r="41" spans="1:11">
      <c r="A41" s="2" t="s">
        <v>3363</v>
      </c>
      <c r="B41" s="2" t="s">
        <v>3407</v>
      </c>
      <c r="C41" s="2" t="s">
        <v>2106</v>
      </c>
      <c r="D41" s="2" t="s">
        <v>3406</v>
      </c>
      <c r="E41" s="2" t="s">
        <v>52</v>
      </c>
      <c r="F41" s="2" t="s">
        <v>115</v>
      </c>
      <c r="G41" s="4">
        <v>1169929</v>
      </c>
      <c r="H41" s="4">
        <v>3180</v>
      </c>
      <c r="I41" s="4">
        <v>0</v>
      </c>
      <c r="J41" s="4">
        <v>0</v>
      </c>
      <c r="K41" s="4">
        <f t="shared" si="0"/>
        <v>3180</v>
      </c>
    </row>
    <row r="42" spans="1:11">
      <c r="A42" s="2" t="s">
        <v>3363</v>
      </c>
      <c r="B42" s="2" t="s">
        <v>725</v>
      </c>
      <c r="C42" s="2" t="s">
        <v>158</v>
      </c>
      <c r="D42" s="2" t="s">
        <v>197</v>
      </c>
      <c r="E42" s="2" t="s">
        <v>724</v>
      </c>
      <c r="F42" s="2" t="s">
        <v>113</v>
      </c>
      <c r="G42" s="4">
        <v>1169793</v>
      </c>
      <c r="H42" s="4">
        <v>7616</v>
      </c>
      <c r="I42" s="4">
        <v>600</v>
      </c>
      <c r="J42" s="4">
        <v>0</v>
      </c>
      <c r="K42" s="4">
        <f t="shared" si="0"/>
        <v>8216</v>
      </c>
    </row>
    <row r="43" spans="1:11">
      <c r="A43" s="2" t="s">
        <v>3363</v>
      </c>
      <c r="B43" s="2" t="s">
        <v>1573</v>
      </c>
      <c r="C43" s="2" t="s">
        <v>2198</v>
      </c>
      <c r="D43" s="2" t="s">
        <v>1574</v>
      </c>
      <c r="E43" s="2" t="s">
        <v>12</v>
      </c>
      <c r="F43" s="2" t="s">
        <v>114</v>
      </c>
      <c r="G43" s="4">
        <v>1169977</v>
      </c>
      <c r="H43" s="4">
        <v>4920</v>
      </c>
      <c r="I43" s="4">
        <v>0</v>
      </c>
      <c r="J43" s="4">
        <v>0</v>
      </c>
      <c r="K43" s="4">
        <f t="shared" si="0"/>
        <v>4920</v>
      </c>
    </row>
    <row r="44" spans="1:11">
      <c r="A44" s="2" t="s">
        <v>3363</v>
      </c>
      <c r="B44" s="2" t="s">
        <v>734</v>
      </c>
      <c r="C44" s="2" t="s">
        <v>3408</v>
      </c>
      <c r="D44" s="2" t="s">
        <v>207</v>
      </c>
      <c r="E44" s="2" t="s">
        <v>3409</v>
      </c>
      <c r="F44" s="2" t="s">
        <v>109</v>
      </c>
      <c r="G44" s="4">
        <v>1170069</v>
      </c>
      <c r="H44" s="4">
        <v>4194</v>
      </c>
      <c r="I44" s="4">
        <v>500</v>
      </c>
      <c r="J44" s="4">
        <v>0</v>
      </c>
      <c r="K44" s="4">
        <f t="shared" si="0"/>
        <v>4694</v>
      </c>
    </row>
    <row r="45" spans="1:11">
      <c r="A45" s="2" t="s">
        <v>3363</v>
      </c>
      <c r="B45" s="2" t="s">
        <v>268</v>
      </c>
      <c r="C45" s="2" t="s">
        <v>3415</v>
      </c>
      <c r="D45" s="2" t="s">
        <v>3414</v>
      </c>
      <c r="E45" s="2" t="s">
        <v>294</v>
      </c>
      <c r="F45" s="2" t="s">
        <v>269</v>
      </c>
      <c r="G45" s="4">
        <v>1170175</v>
      </c>
      <c r="H45" s="4">
        <v>4680</v>
      </c>
      <c r="I45" s="4">
        <v>0</v>
      </c>
      <c r="J45" s="4">
        <v>0</v>
      </c>
      <c r="K45" s="4">
        <f t="shared" si="0"/>
        <v>4680</v>
      </c>
    </row>
    <row r="46" spans="1:11">
      <c r="A46" s="2" t="s">
        <v>3363</v>
      </c>
      <c r="B46" s="2" t="s">
        <v>3411</v>
      </c>
      <c r="C46" s="2" t="s">
        <v>3412</v>
      </c>
      <c r="D46" s="2" t="s">
        <v>3410</v>
      </c>
      <c r="E46" s="2" t="s">
        <v>207</v>
      </c>
      <c r="F46" s="2" t="s">
        <v>109</v>
      </c>
      <c r="G46" s="4">
        <v>1170087</v>
      </c>
      <c r="H46" s="4">
        <v>2378</v>
      </c>
      <c r="I46" s="4">
        <v>0</v>
      </c>
      <c r="J46" s="4">
        <v>0</v>
      </c>
      <c r="K46" s="4">
        <f t="shared" si="0"/>
        <v>2378</v>
      </c>
    </row>
    <row r="47" spans="1:11">
      <c r="A47" s="2" t="s">
        <v>3363</v>
      </c>
      <c r="B47" s="2" t="s">
        <v>3411</v>
      </c>
      <c r="C47" s="2" t="s">
        <v>3413</v>
      </c>
      <c r="D47" s="2" t="s">
        <v>207</v>
      </c>
      <c r="E47" s="2" t="s">
        <v>3410</v>
      </c>
      <c r="F47" s="2" t="s">
        <v>109</v>
      </c>
      <c r="G47" s="4">
        <v>1170088</v>
      </c>
      <c r="H47" s="4">
        <v>2378</v>
      </c>
      <c r="I47" s="4">
        <v>0</v>
      </c>
      <c r="J47" s="4">
        <v>0</v>
      </c>
      <c r="K47" s="4">
        <f t="shared" si="0"/>
        <v>2378</v>
      </c>
    </row>
    <row r="48" spans="1:11">
      <c r="A48" s="2" t="s">
        <v>3363</v>
      </c>
      <c r="B48" s="2" t="s">
        <v>3417</v>
      </c>
      <c r="C48" s="2" t="s">
        <v>3418</v>
      </c>
      <c r="D48" s="2" t="s">
        <v>3416</v>
      </c>
      <c r="E48" s="2" t="s">
        <v>3419</v>
      </c>
      <c r="F48" s="2" t="s">
        <v>269</v>
      </c>
      <c r="G48" s="4">
        <v>1170180</v>
      </c>
      <c r="H48" s="4">
        <v>3656</v>
      </c>
      <c r="I48" s="4">
        <v>0</v>
      </c>
      <c r="J48" s="4">
        <v>0</v>
      </c>
      <c r="K48" s="4">
        <f t="shared" si="0"/>
        <v>3656</v>
      </c>
    </row>
    <row r="49" spans="1:11">
      <c r="A49" s="2" t="s">
        <v>3363</v>
      </c>
      <c r="B49" s="2" t="s">
        <v>3428</v>
      </c>
      <c r="C49" s="2" t="s">
        <v>1832</v>
      </c>
      <c r="D49" s="2" t="s">
        <v>3427</v>
      </c>
      <c r="E49" s="2" t="s">
        <v>12</v>
      </c>
      <c r="F49" s="2" t="s">
        <v>114</v>
      </c>
      <c r="G49" s="4">
        <v>1170382</v>
      </c>
      <c r="H49" s="4">
        <v>3000</v>
      </c>
      <c r="I49" s="4">
        <v>0</v>
      </c>
      <c r="J49" s="4">
        <v>0</v>
      </c>
      <c r="K49" s="4">
        <f t="shared" si="0"/>
        <v>3000</v>
      </c>
    </row>
    <row r="50" spans="1:11">
      <c r="A50" s="2" t="s">
        <v>3363</v>
      </c>
      <c r="B50" s="2" t="s">
        <v>1698</v>
      </c>
      <c r="C50" s="2" t="s">
        <v>3422</v>
      </c>
      <c r="D50" s="2" t="s">
        <v>635</v>
      </c>
      <c r="E50" s="2" t="s">
        <v>3423</v>
      </c>
      <c r="F50" s="2" t="s">
        <v>109</v>
      </c>
      <c r="G50" s="4">
        <v>1170358</v>
      </c>
      <c r="H50" s="4">
        <v>2378</v>
      </c>
      <c r="I50" s="4">
        <v>0</v>
      </c>
      <c r="J50" s="4">
        <v>0</v>
      </c>
      <c r="K50" s="4">
        <f t="shared" si="0"/>
        <v>2378</v>
      </c>
    </row>
    <row r="51" spans="1:11">
      <c r="A51" s="2" t="s">
        <v>3363</v>
      </c>
      <c r="B51" s="2" t="s">
        <v>3429</v>
      </c>
      <c r="C51" s="2" t="s">
        <v>3430</v>
      </c>
      <c r="D51" s="2" t="s">
        <v>1701</v>
      </c>
      <c r="E51" s="2" t="s">
        <v>3431</v>
      </c>
      <c r="F51" s="2" t="s">
        <v>111</v>
      </c>
      <c r="G51" s="4">
        <v>1170453</v>
      </c>
      <c r="H51" s="4">
        <v>3180</v>
      </c>
      <c r="I51" s="4">
        <v>0</v>
      </c>
      <c r="J51" s="4">
        <v>0</v>
      </c>
      <c r="K51" s="4">
        <f t="shared" si="0"/>
        <v>3180</v>
      </c>
    </row>
    <row r="52" spans="1:11">
      <c r="A52" s="2" t="s">
        <v>3363</v>
      </c>
      <c r="B52" s="2" t="s">
        <v>3421</v>
      </c>
      <c r="C52" s="2" t="s">
        <v>316</v>
      </c>
      <c r="D52" s="2" t="s">
        <v>3420</v>
      </c>
      <c r="E52" s="2" t="s">
        <v>26</v>
      </c>
      <c r="F52" s="2" t="s">
        <v>109</v>
      </c>
      <c r="G52" s="4">
        <v>1170332</v>
      </c>
      <c r="H52" s="4">
        <v>1974</v>
      </c>
      <c r="I52" s="4">
        <v>0</v>
      </c>
      <c r="J52" s="4">
        <v>0</v>
      </c>
      <c r="K52" s="4">
        <f t="shared" si="0"/>
        <v>1974</v>
      </c>
    </row>
    <row r="53" spans="1:11">
      <c r="A53" s="2" t="s">
        <v>3363</v>
      </c>
      <c r="B53" s="2" t="s">
        <v>89</v>
      </c>
      <c r="C53" s="2" t="s">
        <v>3426</v>
      </c>
      <c r="D53" s="2" t="s">
        <v>33</v>
      </c>
      <c r="E53" s="2" t="s">
        <v>37</v>
      </c>
      <c r="F53" s="2" t="s">
        <v>109</v>
      </c>
      <c r="G53" s="4">
        <v>1170381</v>
      </c>
      <c r="H53" s="4">
        <v>2782</v>
      </c>
      <c r="I53" s="4">
        <v>0</v>
      </c>
      <c r="J53" s="4">
        <v>0</v>
      </c>
      <c r="K53" s="4">
        <f t="shared" si="0"/>
        <v>2782</v>
      </c>
    </row>
    <row r="54" spans="1:11">
      <c r="A54" s="2" t="s">
        <v>3363</v>
      </c>
      <c r="B54" s="2" t="s">
        <v>2826</v>
      </c>
      <c r="C54" s="2" t="s">
        <v>634</v>
      </c>
      <c r="D54" s="2" t="s">
        <v>2828</v>
      </c>
      <c r="E54" s="2" t="s">
        <v>217</v>
      </c>
      <c r="F54" s="2" t="s">
        <v>109</v>
      </c>
      <c r="G54" s="4">
        <v>1170478</v>
      </c>
      <c r="H54" s="4">
        <v>5809</v>
      </c>
      <c r="I54" s="4">
        <v>0</v>
      </c>
      <c r="J54" s="4">
        <v>0</v>
      </c>
      <c r="K54" s="4">
        <f t="shared" si="0"/>
        <v>5809</v>
      </c>
    </row>
    <row r="55" spans="1:11">
      <c r="A55" s="2" t="s">
        <v>3363</v>
      </c>
      <c r="B55" s="2" t="s">
        <v>932</v>
      </c>
      <c r="C55" s="2" t="s">
        <v>3425</v>
      </c>
      <c r="D55" s="2" t="s">
        <v>33</v>
      </c>
      <c r="E55" s="2" t="s">
        <v>931</v>
      </c>
      <c r="F55" s="2" t="s">
        <v>109</v>
      </c>
      <c r="G55" s="4">
        <v>1170379</v>
      </c>
      <c r="H55" s="4">
        <v>3993</v>
      </c>
      <c r="I55" s="4">
        <v>0</v>
      </c>
      <c r="J55" s="4">
        <v>0</v>
      </c>
      <c r="K55" s="4">
        <f t="shared" si="0"/>
        <v>3993</v>
      </c>
    </row>
    <row r="56" spans="1:11">
      <c r="A56" s="2" t="s">
        <v>3363</v>
      </c>
      <c r="B56" s="2" t="s">
        <v>964</v>
      </c>
      <c r="C56" s="2" t="s">
        <v>3424</v>
      </c>
      <c r="D56" s="2" t="s">
        <v>201</v>
      </c>
      <c r="E56" s="2" t="s">
        <v>2979</v>
      </c>
      <c r="F56" s="2" t="s">
        <v>109</v>
      </c>
      <c r="G56" s="4">
        <v>1170365</v>
      </c>
      <c r="H56" s="4">
        <v>3185</v>
      </c>
      <c r="I56" s="4">
        <v>0</v>
      </c>
      <c r="J56" s="4">
        <v>0</v>
      </c>
      <c r="K56" s="4">
        <f t="shared" si="0"/>
        <v>3185</v>
      </c>
    </row>
    <row r="57" spans="1:11">
      <c r="A57" s="2" t="s">
        <v>3363</v>
      </c>
      <c r="B57" s="2" t="s">
        <v>1170</v>
      </c>
      <c r="C57" s="2" t="s">
        <v>3434</v>
      </c>
      <c r="D57" s="2" t="s">
        <v>8</v>
      </c>
      <c r="E57" s="2" t="s">
        <v>3435</v>
      </c>
      <c r="F57" s="2" t="s">
        <v>113</v>
      </c>
      <c r="G57" s="4">
        <v>1170498</v>
      </c>
      <c r="H57" s="4">
        <v>3980</v>
      </c>
      <c r="I57" s="4">
        <v>0</v>
      </c>
      <c r="J57" s="4">
        <v>0</v>
      </c>
      <c r="K57" s="4">
        <f t="shared" si="0"/>
        <v>3980</v>
      </c>
    </row>
    <row r="58" spans="1:11">
      <c r="A58" s="2" t="s">
        <v>3363</v>
      </c>
      <c r="B58" s="2" t="s">
        <v>517</v>
      </c>
      <c r="C58" s="2" t="s">
        <v>645</v>
      </c>
      <c r="D58" s="2" t="s">
        <v>3436</v>
      </c>
      <c r="E58" s="2" t="s">
        <v>3437</v>
      </c>
      <c r="F58" s="2" t="s">
        <v>112</v>
      </c>
      <c r="G58" s="4">
        <v>1170511</v>
      </c>
      <c r="H58" s="4">
        <v>3180</v>
      </c>
      <c r="I58" s="4">
        <v>0</v>
      </c>
      <c r="J58" s="4">
        <v>0</v>
      </c>
      <c r="K58" s="4">
        <f t="shared" si="0"/>
        <v>3180</v>
      </c>
    </row>
    <row r="59" spans="1:11">
      <c r="A59" s="2" t="s">
        <v>3363</v>
      </c>
      <c r="B59" s="2" t="s">
        <v>81</v>
      </c>
      <c r="C59" s="2" t="s">
        <v>1961</v>
      </c>
      <c r="D59" s="2" t="s">
        <v>30</v>
      </c>
      <c r="E59" s="2" t="s">
        <v>203</v>
      </c>
      <c r="F59" s="2" t="s">
        <v>113</v>
      </c>
      <c r="G59" s="4">
        <v>1169854</v>
      </c>
      <c r="H59" s="4">
        <v>3180</v>
      </c>
      <c r="I59" s="4">
        <v>0</v>
      </c>
      <c r="J59" s="4">
        <v>0</v>
      </c>
      <c r="K59" s="4">
        <f t="shared" si="0"/>
        <v>3180</v>
      </c>
    </row>
    <row r="60" spans="1:11">
      <c r="A60" s="2" t="s">
        <v>3363</v>
      </c>
      <c r="B60" s="2" t="s">
        <v>444</v>
      </c>
      <c r="C60" s="2" t="s">
        <v>3398</v>
      </c>
      <c r="D60" s="2" t="s">
        <v>443</v>
      </c>
      <c r="E60" s="2" t="s">
        <v>2649</v>
      </c>
      <c r="F60" s="2" t="s">
        <v>119</v>
      </c>
      <c r="G60" s="4">
        <v>1169328</v>
      </c>
      <c r="H60" s="4">
        <v>3180</v>
      </c>
      <c r="I60" s="4">
        <v>0</v>
      </c>
      <c r="J60" s="4">
        <v>0</v>
      </c>
      <c r="K60" s="4">
        <f t="shared" si="0"/>
        <v>3180</v>
      </c>
    </row>
    <row r="61" spans="1:11">
      <c r="A61" s="2" t="s">
        <v>3363</v>
      </c>
      <c r="B61" s="2" t="s">
        <v>3439</v>
      </c>
      <c r="C61" s="2" t="s">
        <v>3440</v>
      </c>
      <c r="D61" s="2" t="s">
        <v>3438</v>
      </c>
      <c r="E61" s="2" t="s">
        <v>3441</v>
      </c>
      <c r="F61" s="2" t="s">
        <v>111</v>
      </c>
      <c r="G61" s="4">
        <v>1170619</v>
      </c>
      <c r="H61" s="4">
        <v>3180</v>
      </c>
      <c r="I61" s="4">
        <v>0</v>
      </c>
      <c r="J61" s="4">
        <v>0</v>
      </c>
      <c r="K61" s="4">
        <f t="shared" si="0"/>
        <v>3180</v>
      </c>
    </row>
    <row r="62" spans="1:11">
      <c r="A62" s="2" t="s">
        <v>3363</v>
      </c>
      <c r="B62" s="2" t="s">
        <v>3443</v>
      </c>
      <c r="C62" s="2" t="s">
        <v>2110</v>
      </c>
      <c r="D62" s="2" t="s">
        <v>3442</v>
      </c>
      <c r="E62" s="2" t="s">
        <v>3444</v>
      </c>
      <c r="F62" s="2" t="s">
        <v>806</v>
      </c>
      <c r="G62" s="4">
        <v>1170729</v>
      </c>
      <c r="H62" s="4">
        <v>3180</v>
      </c>
      <c r="I62" s="4">
        <v>0</v>
      </c>
      <c r="J62" s="4">
        <v>0</v>
      </c>
      <c r="K62" s="4">
        <f t="shared" si="0"/>
        <v>3180</v>
      </c>
    </row>
    <row r="63" spans="1:11">
      <c r="A63" s="2" t="s">
        <v>3363</v>
      </c>
      <c r="B63" s="2" t="s">
        <v>307</v>
      </c>
      <c r="C63" s="2" t="s">
        <v>3445</v>
      </c>
      <c r="D63" s="2" t="s">
        <v>4</v>
      </c>
      <c r="E63" s="2" t="s">
        <v>3446</v>
      </c>
      <c r="F63" s="2" t="s">
        <v>110</v>
      </c>
      <c r="G63" s="4">
        <v>1170770</v>
      </c>
      <c r="H63" s="4">
        <v>21658</v>
      </c>
      <c r="I63" s="4">
        <v>1200</v>
      </c>
      <c r="J63" s="4">
        <v>0</v>
      </c>
      <c r="K63" s="4">
        <f t="shared" si="0"/>
        <v>22858</v>
      </c>
    </row>
    <row r="64" spans="1:11">
      <c r="A64" s="2" t="s">
        <v>3363</v>
      </c>
      <c r="B64" s="2" t="s">
        <v>3433</v>
      </c>
      <c r="C64" s="2" t="s">
        <v>345</v>
      </c>
      <c r="D64" s="2" t="s">
        <v>3432</v>
      </c>
      <c r="E64" s="2" t="s">
        <v>480</v>
      </c>
      <c r="F64" s="2" t="s">
        <v>111</v>
      </c>
      <c r="G64" s="4">
        <v>1170494</v>
      </c>
      <c r="H64" s="4">
        <v>5474</v>
      </c>
      <c r="I64" s="4">
        <v>0</v>
      </c>
      <c r="J64" s="4">
        <v>0</v>
      </c>
      <c r="K64" s="4">
        <f t="shared" si="0"/>
        <v>5474</v>
      </c>
    </row>
    <row r="65" spans="1:11">
      <c r="A65" s="2" t="s">
        <v>3363</v>
      </c>
      <c r="B65" s="2" t="s">
        <v>3448</v>
      </c>
      <c r="C65" s="2" t="s">
        <v>1726</v>
      </c>
      <c r="D65" s="2" t="s">
        <v>3447</v>
      </c>
      <c r="E65" s="2" t="s">
        <v>8</v>
      </c>
      <c r="F65" s="2" t="s">
        <v>113</v>
      </c>
      <c r="G65" s="4">
        <v>1171020</v>
      </c>
      <c r="H65" s="4">
        <v>3656</v>
      </c>
      <c r="I65" s="4">
        <v>500</v>
      </c>
      <c r="J65" s="4">
        <v>1560</v>
      </c>
      <c r="K65" s="4">
        <f t="shared" si="0"/>
        <v>5716</v>
      </c>
    </row>
    <row r="66" spans="1:11">
      <c r="A66" s="2" t="s">
        <v>3363</v>
      </c>
      <c r="B66" s="2" t="s">
        <v>1373</v>
      </c>
      <c r="C66" s="2" t="s">
        <v>3450</v>
      </c>
      <c r="D66" s="2" t="s">
        <v>3449</v>
      </c>
      <c r="E66" s="2" t="s">
        <v>1372</v>
      </c>
      <c r="F66" s="2" t="s">
        <v>1374</v>
      </c>
      <c r="G66" s="4">
        <v>1171041</v>
      </c>
      <c r="H66" s="4">
        <v>3180</v>
      </c>
      <c r="I66" s="4">
        <v>0</v>
      </c>
      <c r="J66" s="4">
        <v>0</v>
      </c>
      <c r="K66" s="4">
        <f t="shared" si="0"/>
        <v>3180</v>
      </c>
    </row>
    <row r="67" spans="1:11">
      <c r="A67" s="2" t="s">
        <v>3363</v>
      </c>
      <c r="B67" s="2" t="s">
        <v>2226</v>
      </c>
      <c r="C67" s="2" t="s">
        <v>676</v>
      </c>
      <c r="D67" s="2" t="s">
        <v>2228</v>
      </c>
      <c r="E67" s="2" t="s">
        <v>26</v>
      </c>
      <c r="F67" s="2" t="s">
        <v>109</v>
      </c>
      <c r="G67" s="4">
        <v>1170896</v>
      </c>
      <c r="H67" s="4">
        <v>2782</v>
      </c>
      <c r="I67" s="4">
        <v>0</v>
      </c>
      <c r="J67" s="4">
        <v>0</v>
      </c>
      <c r="K67" s="4">
        <f t="shared" si="0"/>
        <v>2782</v>
      </c>
    </row>
    <row r="68" spans="1:11">
      <c r="A68" s="2" t="s">
        <v>3363</v>
      </c>
      <c r="B68" s="2" t="s">
        <v>3451</v>
      </c>
      <c r="C68" s="2" t="s">
        <v>3452</v>
      </c>
      <c r="D68" s="2" t="s">
        <v>1872</v>
      </c>
      <c r="E68" s="2" t="s">
        <v>1882</v>
      </c>
      <c r="F68" s="2" t="s">
        <v>116</v>
      </c>
      <c r="G68" s="4">
        <v>1171107</v>
      </c>
      <c r="H68" s="4">
        <v>3840</v>
      </c>
      <c r="I68" s="4">
        <v>0</v>
      </c>
      <c r="J68" s="4">
        <v>0</v>
      </c>
      <c r="K68" s="4">
        <f t="shared" ref="K68:K78" si="1">H68+I68+J68</f>
        <v>3840</v>
      </c>
    </row>
    <row r="69" spans="1:11">
      <c r="A69" s="2" t="s">
        <v>3363</v>
      </c>
      <c r="B69" s="2" t="s">
        <v>3454</v>
      </c>
      <c r="C69" s="2" t="s">
        <v>177</v>
      </c>
      <c r="D69" s="2" t="s">
        <v>1257</v>
      </c>
      <c r="E69" s="2" t="s">
        <v>3455</v>
      </c>
      <c r="F69" s="2" t="s">
        <v>236</v>
      </c>
      <c r="G69" s="4">
        <v>1171137</v>
      </c>
      <c r="H69" s="4">
        <v>5712</v>
      </c>
      <c r="I69" s="4">
        <v>700</v>
      </c>
      <c r="J69" s="4">
        <v>0</v>
      </c>
      <c r="K69" s="4">
        <f t="shared" si="1"/>
        <v>6412</v>
      </c>
    </row>
    <row r="70" spans="1:11">
      <c r="A70" s="2" t="s">
        <v>3363</v>
      </c>
      <c r="B70" s="2" t="s">
        <v>1170</v>
      </c>
      <c r="C70" s="2" t="s">
        <v>3453</v>
      </c>
      <c r="D70" s="2" t="s">
        <v>1371</v>
      </c>
      <c r="E70" s="2" t="s">
        <v>1272</v>
      </c>
      <c r="F70" s="2" t="s">
        <v>113</v>
      </c>
      <c r="G70" s="4">
        <v>1171120</v>
      </c>
      <c r="H70" s="4">
        <v>4770</v>
      </c>
      <c r="I70" s="4">
        <v>0</v>
      </c>
      <c r="J70" s="4">
        <v>0</v>
      </c>
      <c r="K70" s="4">
        <f t="shared" si="1"/>
        <v>4770</v>
      </c>
    </row>
    <row r="71" spans="1:11">
      <c r="A71" s="2" t="s">
        <v>3363</v>
      </c>
      <c r="B71" s="2" t="s">
        <v>3457</v>
      </c>
      <c r="C71" s="2" t="s">
        <v>462</v>
      </c>
      <c r="D71" s="2" t="s">
        <v>3456</v>
      </c>
      <c r="E71" s="2" t="s">
        <v>1882</v>
      </c>
      <c r="F71" s="2" t="s">
        <v>115</v>
      </c>
      <c r="G71" s="4">
        <v>1171158</v>
      </c>
      <c r="H71" s="4">
        <v>3840</v>
      </c>
      <c r="I71" s="4">
        <v>0</v>
      </c>
      <c r="J71" s="4">
        <v>0</v>
      </c>
      <c r="K71" s="4">
        <f t="shared" si="1"/>
        <v>3840</v>
      </c>
    </row>
    <row r="72" spans="1:11">
      <c r="A72" s="2" t="s">
        <v>3363</v>
      </c>
      <c r="B72" s="2" t="s">
        <v>444</v>
      </c>
      <c r="C72" s="2" t="s">
        <v>2014</v>
      </c>
      <c r="D72" s="2" t="s">
        <v>443</v>
      </c>
      <c r="E72" s="2" t="s">
        <v>434</v>
      </c>
      <c r="F72" s="2" t="s">
        <v>119</v>
      </c>
      <c r="G72" s="4">
        <v>1169831</v>
      </c>
      <c r="H72" s="4">
        <v>3180</v>
      </c>
      <c r="I72" s="4">
        <v>0</v>
      </c>
      <c r="J72" s="4">
        <v>0</v>
      </c>
      <c r="K72" s="4">
        <f t="shared" si="1"/>
        <v>3180</v>
      </c>
    </row>
    <row r="73" spans="1:11">
      <c r="A73" s="2" t="s">
        <v>3363</v>
      </c>
      <c r="B73" s="2" t="s">
        <v>3460</v>
      </c>
      <c r="C73" s="2" t="s">
        <v>1506</v>
      </c>
      <c r="D73" s="2" t="s">
        <v>2042</v>
      </c>
      <c r="E73" s="2" t="s">
        <v>12</v>
      </c>
      <c r="F73" s="2" t="s">
        <v>114</v>
      </c>
      <c r="G73" s="4">
        <v>1171286</v>
      </c>
      <c r="H73" s="4">
        <v>3000</v>
      </c>
      <c r="I73" s="4">
        <v>0</v>
      </c>
      <c r="J73" s="4">
        <v>0</v>
      </c>
      <c r="K73" s="4">
        <f t="shared" si="1"/>
        <v>3000</v>
      </c>
    </row>
    <row r="74" spans="1:11">
      <c r="A74" s="2" t="s">
        <v>3363</v>
      </c>
      <c r="B74" s="2" t="s">
        <v>97</v>
      </c>
      <c r="C74" s="2" t="s">
        <v>3458</v>
      </c>
      <c r="D74" s="2" t="s">
        <v>193</v>
      </c>
      <c r="E74" s="2" t="s">
        <v>51</v>
      </c>
      <c r="F74" s="2" t="s">
        <v>109</v>
      </c>
      <c r="G74" s="4">
        <v>1171243</v>
      </c>
      <c r="H74" s="4">
        <v>2580</v>
      </c>
      <c r="I74" s="4">
        <v>0</v>
      </c>
      <c r="J74" s="4">
        <v>0</v>
      </c>
      <c r="K74" s="4">
        <f t="shared" si="1"/>
        <v>2580</v>
      </c>
    </row>
    <row r="75" spans="1:11">
      <c r="A75" s="2" t="s">
        <v>3363</v>
      </c>
      <c r="B75" s="2" t="s">
        <v>3461</v>
      </c>
      <c r="C75" s="2" t="s">
        <v>3462</v>
      </c>
      <c r="D75" s="2" t="s">
        <v>28</v>
      </c>
      <c r="E75" s="2" t="s">
        <v>534</v>
      </c>
      <c r="F75" s="2" t="s">
        <v>113</v>
      </c>
      <c r="G75" s="4">
        <v>1171338</v>
      </c>
      <c r="H75" s="4">
        <v>4760</v>
      </c>
      <c r="I75" s="4">
        <v>0</v>
      </c>
      <c r="J75" s="4">
        <v>3120</v>
      </c>
      <c r="K75" s="4">
        <f t="shared" si="1"/>
        <v>7880</v>
      </c>
    </row>
    <row r="76" spans="1:11">
      <c r="A76" s="2" t="s">
        <v>3363</v>
      </c>
      <c r="B76" s="2" t="s">
        <v>1036</v>
      </c>
      <c r="C76" s="2" t="s">
        <v>1744</v>
      </c>
      <c r="D76" s="2" t="s">
        <v>2510</v>
      </c>
      <c r="E76" s="2" t="s">
        <v>193</v>
      </c>
      <c r="F76" s="2" t="s">
        <v>109</v>
      </c>
      <c r="G76" s="4">
        <v>1171267</v>
      </c>
      <c r="H76" s="4">
        <v>3791</v>
      </c>
      <c r="I76" s="4">
        <v>0</v>
      </c>
      <c r="J76" s="4">
        <v>0</v>
      </c>
      <c r="K76" s="4">
        <f t="shared" si="1"/>
        <v>3791</v>
      </c>
    </row>
    <row r="77" spans="1:11">
      <c r="A77" s="2" t="s">
        <v>3363</v>
      </c>
      <c r="B77" s="2" t="s">
        <v>68</v>
      </c>
      <c r="C77" s="2" t="s">
        <v>3459</v>
      </c>
      <c r="D77" s="2" t="s">
        <v>193</v>
      </c>
      <c r="E77" s="2" t="s">
        <v>15</v>
      </c>
      <c r="F77" s="2" t="s">
        <v>109</v>
      </c>
      <c r="G77" s="4">
        <v>1171247</v>
      </c>
      <c r="H77" s="4">
        <v>2782</v>
      </c>
      <c r="I77" s="4">
        <v>0</v>
      </c>
      <c r="J77" s="4">
        <v>0</v>
      </c>
      <c r="K77" s="4">
        <f t="shared" si="1"/>
        <v>2782</v>
      </c>
    </row>
    <row r="78" spans="1:11">
      <c r="A78" s="2" t="s">
        <v>3363</v>
      </c>
      <c r="B78" s="2" t="s">
        <v>3463</v>
      </c>
      <c r="C78" s="2" t="s">
        <v>3464</v>
      </c>
      <c r="D78" s="2" t="s">
        <v>28</v>
      </c>
      <c r="E78" s="2" t="s">
        <v>3465</v>
      </c>
      <c r="F78" s="2" t="s">
        <v>113</v>
      </c>
      <c r="G78" s="4">
        <v>1171411</v>
      </c>
      <c r="H78" s="4">
        <v>5712</v>
      </c>
      <c r="I78" s="4">
        <v>0</v>
      </c>
      <c r="J78" s="4">
        <v>0</v>
      </c>
      <c r="K78" s="4">
        <f t="shared" si="1"/>
        <v>5712</v>
      </c>
    </row>
    <row r="79" spans="1:11" ht="60" customHeight="1">
      <c r="G79" s="5" t="s">
        <v>3467</v>
      </c>
      <c r="H79" s="5">
        <f>SUM(H3:H78)</f>
        <v>440390</v>
      </c>
      <c r="I79" s="5">
        <f>SUM(I3:I78)</f>
        <v>15472</v>
      </c>
      <c r="J79" s="5">
        <f>SUM(J3:J78)</f>
        <v>11700</v>
      </c>
      <c r="K79" s="5">
        <f>SUM(K3:K78)</f>
        <v>467562</v>
      </c>
    </row>
    <row r="80" spans="1:11">
      <c r="H80" t="str">
        <f>H2</f>
        <v>Reloj</v>
      </c>
      <c r="I80" t="str">
        <f t="shared" ref="I80:K80" si="2">I2</f>
        <v>Peaje</v>
      </c>
      <c r="J80" t="str">
        <f t="shared" si="2"/>
        <v>Equipaje</v>
      </c>
      <c r="K80" t="str">
        <f t="shared" si="2"/>
        <v>Monto Total</v>
      </c>
    </row>
    <row r="82" spans="1:6">
      <c r="E82" s="6" t="s">
        <v>3468</v>
      </c>
      <c r="F82" s="7">
        <f>H79+J79</f>
        <v>452090</v>
      </c>
    </row>
    <row r="83" spans="1:6">
      <c r="E83" s="8" t="s">
        <v>3469</v>
      </c>
      <c r="F83" s="7">
        <f>F82*0.25</f>
        <v>113022.5</v>
      </c>
    </row>
    <row r="84" spans="1:6">
      <c r="E84" s="8" t="s">
        <v>3470</v>
      </c>
      <c r="F84" s="7">
        <f>I79</f>
        <v>15472</v>
      </c>
    </row>
    <row r="85" spans="1:6">
      <c r="E85" s="8" t="s">
        <v>3471</v>
      </c>
      <c r="F85" s="7">
        <f>K5</f>
        <v>9000</v>
      </c>
    </row>
    <row r="87" spans="1:6" ht="15.75">
      <c r="A87" s="39" t="str">
        <f>A1</f>
        <v xml:space="preserve">MOVIL 3154 PEQUENO DANIEL </v>
      </c>
      <c r="B87" s="40"/>
      <c r="C87" s="40"/>
      <c r="D87" s="40"/>
      <c r="E87" s="40"/>
      <c r="F87" s="41"/>
    </row>
    <row r="88" spans="1:6" ht="16.5" thickBot="1">
      <c r="A88" s="42" t="s">
        <v>3487</v>
      </c>
      <c r="B88" s="43"/>
      <c r="C88" s="43"/>
      <c r="D88" s="43"/>
      <c r="E88" s="43"/>
      <c r="F88" s="44"/>
    </row>
    <row r="89" spans="1:6" ht="16.5" thickBot="1">
      <c r="A89" s="45" t="s">
        <v>3477</v>
      </c>
      <c r="B89" s="46"/>
      <c r="C89" s="9"/>
      <c r="D89" s="37">
        <f>H79</f>
        <v>440390</v>
      </c>
      <c r="E89" s="38"/>
      <c r="F89" s="10"/>
    </row>
    <row r="90" spans="1:6" ht="16.5" thickBot="1">
      <c r="A90" s="35" t="s">
        <v>3478</v>
      </c>
      <c r="B90" s="36"/>
      <c r="C90" s="11"/>
      <c r="D90" s="37">
        <f>J79</f>
        <v>11700</v>
      </c>
      <c r="E90" s="38"/>
      <c r="F90" s="12">
        <f>D89+D90</f>
        <v>452090</v>
      </c>
    </row>
    <row r="91" spans="1:6" ht="16.5" thickBot="1">
      <c r="A91" s="45" t="s">
        <v>3479</v>
      </c>
      <c r="B91" s="46"/>
      <c r="C91" s="11"/>
      <c r="D91" s="47">
        <f>F90*0.25</f>
        <v>113022.5</v>
      </c>
      <c r="E91" s="48"/>
      <c r="F91" s="13"/>
    </row>
    <row r="92" spans="1:6" ht="16.5" thickBot="1">
      <c r="A92" s="35"/>
      <c r="B92" s="36"/>
      <c r="C92" s="11"/>
      <c r="D92" s="37"/>
      <c r="E92" s="38"/>
      <c r="F92" s="14">
        <f>F90-D91</f>
        <v>339067.5</v>
      </c>
    </row>
    <row r="93" spans="1:6" ht="16.5" thickBot="1">
      <c r="A93" s="45" t="s">
        <v>3480</v>
      </c>
      <c r="B93" s="46"/>
      <c r="C93" s="11"/>
      <c r="D93" s="37">
        <f>I79</f>
        <v>15472</v>
      </c>
      <c r="E93" s="38"/>
      <c r="F93" s="13"/>
    </row>
    <row r="94" spans="1:6" ht="16.5" thickBot="1">
      <c r="A94" s="35"/>
      <c r="B94" s="36"/>
      <c r="C94" s="11"/>
      <c r="D94" s="37"/>
      <c r="E94" s="38"/>
      <c r="F94" s="14">
        <f>+F92+D93</f>
        <v>354539.5</v>
      </c>
    </row>
    <row r="95" spans="1:6" ht="16.5" thickBot="1">
      <c r="A95" s="45" t="s">
        <v>3481</v>
      </c>
      <c r="B95" s="46"/>
      <c r="C95" s="15"/>
      <c r="D95" s="54">
        <f>K5</f>
        <v>9000</v>
      </c>
      <c r="E95" s="61"/>
      <c r="F95" s="13"/>
    </row>
    <row r="96" spans="1:6" ht="16.5" thickBot="1">
      <c r="A96" s="35"/>
      <c r="B96" s="36"/>
      <c r="C96" s="16"/>
      <c r="D96" s="54"/>
      <c r="E96" s="61"/>
      <c r="F96" s="14">
        <f>F94-D95-D96</f>
        <v>345539.5</v>
      </c>
    </row>
    <row r="97" spans="1:6" ht="16.5" thickBot="1">
      <c r="A97" s="45" t="s">
        <v>3482</v>
      </c>
      <c r="B97" s="46"/>
      <c r="C97" s="15"/>
      <c r="D97" s="54">
        <v>0</v>
      </c>
      <c r="E97" s="61"/>
      <c r="F97" s="17"/>
    </row>
    <row r="98" spans="1:6" ht="16.5" thickBot="1">
      <c r="A98" s="35" t="s">
        <v>3483</v>
      </c>
      <c r="B98" s="36"/>
      <c r="C98" s="16"/>
      <c r="D98" s="54"/>
      <c r="E98" s="61"/>
      <c r="F98" s="14">
        <f>F96-D97-D98</f>
        <v>345539.5</v>
      </c>
    </row>
    <row r="99" spans="1:6" ht="16.5" thickBot="1">
      <c r="A99" s="45" t="s">
        <v>3484</v>
      </c>
      <c r="B99" s="46"/>
      <c r="C99" s="15"/>
      <c r="D99" s="54">
        <v>8800</v>
      </c>
      <c r="E99" s="61"/>
      <c r="F99" s="17"/>
    </row>
    <row r="100" spans="1:6" ht="16.5" thickBot="1">
      <c r="A100" s="55" t="s">
        <v>3485</v>
      </c>
      <c r="B100" s="56"/>
      <c r="C100" s="18"/>
      <c r="D100" s="58">
        <v>0</v>
      </c>
      <c r="E100" s="62"/>
      <c r="F100" s="19">
        <f>F98-D99</f>
        <v>336739.5</v>
      </c>
    </row>
    <row r="101" spans="1:6" ht="15.75">
      <c r="A101" s="20"/>
      <c r="B101" s="21"/>
      <c r="C101" s="21"/>
      <c r="D101" s="22"/>
      <c r="E101" s="23" t="s">
        <v>3486</v>
      </c>
      <c r="F101" s="24">
        <f>F100-D100</f>
        <v>336739.5</v>
      </c>
    </row>
  </sheetData>
  <mergeCells count="27">
    <mergeCell ref="A100:B100"/>
    <mergeCell ref="D100:E100"/>
    <mergeCell ref="A97:B97"/>
    <mergeCell ref="D97:E97"/>
    <mergeCell ref="A98:B98"/>
    <mergeCell ref="D98:E98"/>
    <mergeCell ref="A99:B99"/>
    <mergeCell ref="D99:E99"/>
    <mergeCell ref="A94:B94"/>
    <mergeCell ref="D94:E94"/>
    <mergeCell ref="A95:B95"/>
    <mergeCell ref="D95:E95"/>
    <mergeCell ref="A96:B96"/>
    <mergeCell ref="D96:E96"/>
    <mergeCell ref="A91:B91"/>
    <mergeCell ref="D91:E91"/>
    <mergeCell ref="A92:B92"/>
    <mergeCell ref="D92:E92"/>
    <mergeCell ref="A93:B93"/>
    <mergeCell ref="D93:E93"/>
    <mergeCell ref="A90:B90"/>
    <mergeCell ref="D90:E90"/>
    <mergeCell ref="A1:C1"/>
    <mergeCell ref="A87:F87"/>
    <mergeCell ref="A88:F88"/>
    <mergeCell ref="A89:B89"/>
    <mergeCell ref="D89:E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8"/>
  <sheetViews>
    <sheetView topLeftCell="A29" workbookViewId="0">
      <selection activeCell="F67" sqref="F67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28515625" customWidth="1"/>
    <col min="9" max="9" width="11" customWidth="1"/>
    <col min="11" max="11" width="11.28515625" customWidth="1"/>
  </cols>
  <sheetData>
    <row r="1" spans="1:11" ht="51" customHeight="1">
      <c r="A1" s="33" t="s">
        <v>3473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371</v>
      </c>
      <c r="B3" s="2" t="s">
        <v>383</v>
      </c>
      <c r="C3" s="2" t="s">
        <v>384</v>
      </c>
      <c r="D3" s="2" t="s">
        <v>382</v>
      </c>
      <c r="E3" s="2" t="s">
        <v>218</v>
      </c>
      <c r="F3" s="2" t="s">
        <v>119</v>
      </c>
      <c r="G3" s="4">
        <v>1167886</v>
      </c>
      <c r="H3" s="4">
        <v>3180</v>
      </c>
      <c r="I3" s="4">
        <v>0</v>
      </c>
      <c r="J3" s="4">
        <v>0</v>
      </c>
      <c r="K3" s="4">
        <f>H3+I3+J3</f>
        <v>3180</v>
      </c>
    </row>
    <row r="4" spans="1:11">
      <c r="A4" s="2" t="s">
        <v>371</v>
      </c>
      <c r="B4" s="2" t="s">
        <v>375</v>
      </c>
      <c r="C4" s="2" t="s">
        <v>376</v>
      </c>
      <c r="D4" s="2" t="s">
        <v>374</v>
      </c>
      <c r="E4" s="2" t="s">
        <v>377</v>
      </c>
      <c r="F4" s="2" t="s">
        <v>119</v>
      </c>
      <c r="G4" s="4">
        <v>1166937</v>
      </c>
      <c r="H4" s="4">
        <v>3180</v>
      </c>
      <c r="I4" s="4">
        <v>0</v>
      </c>
      <c r="J4" s="4">
        <v>0</v>
      </c>
      <c r="K4" s="4">
        <f t="shared" ref="K4:K60" si="0">H4+I4+J4</f>
        <v>3180</v>
      </c>
    </row>
    <row r="5" spans="1:11">
      <c r="A5" s="2" t="s">
        <v>371</v>
      </c>
      <c r="B5" s="2" t="s">
        <v>379</v>
      </c>
      <c r="C5" s="2" t="s">
        <v>380</v>
      </c>
      <c r="D5" s="2" t="s">
        <v>378</v>
      </c>
      <c r="E5" s="2" t="s">
        <v>381</v>
      </c>
      <c r="F5" s="2" t="s">
        <v>111</v>
      </c>
      <c r="G5" s="4">
        <v>1167833</v>
      </c>
      <c r="H5" s="4">
        <v>6664</v>
      </c>
      <c r="I5" s="4">
        <v>1100</v>
      </c>
      <c r="J5" s="4">
        <v>0</v>
      </c>
      <c r="K5" s="4">
        <f t="shared" si="0"/>
        <v>7764</v>
      </c>
    </row>
    <row r="6" spans="1:11">
      <c r="A6" s="2" t="s">
        <v>371</v>
      </c>
      <c r="B6" s="2" t="s">
        <v>388</v>
      </c>
      <c r="C6" s="2" t="s">
        <v>389</v>
      </c>
      <c r="D6" s="2" t="s">
        <v>387</v>
      </c>
      <c r="E6" s="2" t="s">
        <v>390</v>
      </c>
      <c r="F6" s="2" t="s">
        <v>109</v>
      </c>
      <c r="G6" s="4">
        <v>1168049</v>
      </c>
      <c r="H6" s="4">
        <v>7424</v>
      </c>
      <c r="I6" s="4">
        <v>300</v>
      </c>
      <c r="J6" s="4">
        <v>0</v>
      </c>
      <c r="K6" s="4">
        <f t="shared" si="0"/>
        <v>7724</v>
      </c>
    </row>
    <row r="7" spans="1:11">
      <c r="A7" s="2" t="s">
        <v>371</v>
      </c>
      <c r="B7" s="2" t="s">
        <v>94</v>
      </c>
      <c r="C7" s="2" t="s">
        <v>385</v>
      </c>
      <c r="D7" s="2" t="s">
        <v>42</v>
      </c>
      <c r="E7" s="2" t="s">
        <v>43</v>
      </c>
      <c r="F7" s="2" t="s">
        <v>109</v>
      </c>
      <c r="G7" s="4">
        <v>1167961</v>
      </c>
      <c r="H7" s="4">
        <v>6415</v>
      </c>
      <c r="I7" s="4">
        <v>0</v>
      </c>
      <c r="J7" s="4">
        <v>0</v>
      </c>
      <c r="K7" s="4">
        <f t="shared" si="0"/>
        <v>6415</v>
      </c>
    </row>
    <row r="8" spans="1:11">
      <c r="A8" s="2" t="s">
        <v>371</v>
      </c>
      <c r="B8" s="2" t="s">
        <v>94</v>
      </c>
      <c r="C8" s="2" t="s">
        <v>386</v>
      </c>
      <c r="D8" s="2" t="s">
        <v>43</v>
      </c>
      <c r="E8" s="2" t="s">
        <v>42</v>
      </c>
      <c r="F8" s="2" t="s">
        <v>109</v>
      </c>
      <c r="G8" s="4">
        <v>1167962</v>
      </c>
      <c r="H8" s="4">
        <v>6415</v>
      </c>
      <c r="I8" s="4">
        <v>1100</v>
      </c>
      <c r="J8" s="4">
        <v>0</v>
      </c>
      <c r="K8" s="4">
        <f t="shared" si="0"/>
        <v>7515</v>
      </c>
    </row>
    <row r="9" spans="1:11">
      <c r="A9" s="2" t="s">
        <v>371</v>
      </c>
      <c r="B9" s="2" t="s">
        <v>399</v>
      </c>
      <c r="C9" s="2" t="s">
        <v>400</v>
      </c>
      <c r="D9" s="2" t="s">
        <v>398</v>
      </c>
      <c r="E9" s="2" t="s">
        <v>401</v>
      </c>
      <c r="F9" s="2" t="s">
        <v>119</v>
      </c>
      <c r="G9" s="4">
        <v>1168327</v>
      </c>
      <c r="H9" s="4">
        <v>3180</v>
      </c>
      <c r="I9" s="4">
        <v>0</v>
      </c>
      <c r="J9" s="4">
        <v>1560</v>
      </c>
      <c r="K9" s="4">
        <f t="shared" si="0"/>
        <v>4740</v>
      </c>
    </row>
    <row r="10" spans="1:11">
      <c r="A10" s="2" t="s">
        <v>371</v>
      </c>
      <c r="B10" s="2" t="s">
        <v>392</v>
      </c>
      <c r="C10" s="2" t="s">
        <v>393</v>
      </c>
      <c r="D10" s="2" t="s">
        <v>391</v>
      </c>
      <c r="E10" s="2" t="s">
        <v>394</v>
      </c>
      <c r="F10" s="2" t="s">
        <v>116</v>
      </c>
      <c r="G10" s="4">
        <v>1168094</v>
      </c>
      <c r="H10" s="4">
        <v>2856</v>
      </c>
      <c r="I10" s="4">
        <v>0</v>
      </c>
      <c r="J10" s="4">
        <v>0</v>
      </c>
      <c r="K10" s="4">
        <f t="shared" si="0"/>
        <v>2856</v>
      </c>
    </row>
    <row r="11" spans="1:11">
      <c r="A11" s="2" t="s">
        <v>371</v>
      </c>
      <c r="B11" s="2" t="s">
        <v>403</v>
      </c>
      <c r="C11" s="2" t="s">
        <v>404</v>
      </c>
      <c r="D11" s="2" t="s">
        <v>402</v>
      </c>
      <c r="E11" s="2" t="s">
        <v>8</v>
      </c>
      <c r="F11" s="2" t="s">
        <v>113</v>
      </c>
      <c r="G11" s="4">
        <v>1168359</v>
      </c>
      <c r="H11" s="4">
        <v>12138</v>
      </c>
      <c r="I11" s="4">
        <v>1362</v>
      </c>
      <c r="J11" s="4">
        <v>1560</v>
      </c>
      <c r="K11" s="4">
        <f t="shared" si="0"/>
        <v>15060</v>
      </c>
    </row>
    <row r="12" spans="1:11">
      <c r="A12" s="2" t="s">
        <v>371</v>
      </c>
      <c r="B12" s="2" t="s">
        <v>395</v>
      </c>
      <c r="C12" s="2" t="s">
        <v>396</v>
      </c>
      <c r="D12" s="2" t="s">
        <v>8</v>
      </c>
      <c r="E12" s="2" t="s">
        <v>397</v>
      </c>
      <c r="F12" s="2" t="s">
        <v>113</v>
      </c>
      <c r="G12" s="4">
        <v>1168154</v>
      </c>
      <c r="H12" s="4">
        <v>8806</v>
      </c>
      <c r="I12" s="4">
        <v>1042</v>
      </c>
      <c r="J12" s="4">
        <v>0</v>
      </c>
      <c r="K12" s="4">
        <f t="shared" si="0"/>
        <v>9848</v>
      </c>
    </row>
    <row r="13" spans="1:11">
      <c r="A13" s="2" t="s">
        <v>371</v>
      </c>
      <c r="B13" s="2" t="s">
        <v>408</v>
      </c>
      <c r="C13" s="2" t="s">
        <v>409</v>
      </c>
      <c r="D13" s="2" t="s">
        <v>407</v>
      </c>
      <c r="E13" s="2" t="s">
        <v>377</v>
      </c>
      <c r="F13" s="2" t="s">
        <v>119</v>
      </c>
      <c r="G13" s="4">
        <v>1168656</v>
      </c>
      <c r="H13" s="4">
        <v>3180</v>
      </c>
      <c r="I13" s="4">
        <v>0</v>
      </c>
      <c r="J13" s="4">
        <v>0</v>
      </c>
      <c r="K13" s="4">
        <f t="shared" si="0"/>
        <v>3180</v>
      </c>
    </row>
    <row r="14" spans="1:11">
      <c r="A14" s="2" t="s">
        <v>371</v>
      </c>
      <c r="B14" s="2" t="s">
        <v>69</v>
      </c>
      <c r="C14" s="2" t="s">
        <v>418</v>
      </c>
      <c r="D14" s="2" t="s">
        <v>194</v>
      </c>
      <c r="E14" s="2" t="s">
        <v>16</v>
      </c>
      <c r="F14" s="2" t="s">
        <v>109</v>
      </c>
      <c r="G14" s="4">
        <v>1168971</v>
      </c>
      <c r="H14" s="4">
        <v>1974</v>
      </c>
      <c r="I14" s="4">
        <v>0</v>
      </c>
      <c r="J14" s="4">
        <v>0</v>
      </c>
      <c r="K14" s="4">
        <f t="shared" si="0"/>
        <v>1974</v>
      </c>
    </row>
    <row r="15" spans="1:11">
      <c r="A15" s="2" t="s">
        <v>371</v>
      </c>
      <c r="B15" s="2" t="s">
        <v>412</v>
      </c>
      <c r="C15" s="2" t="s">
        <v>262</v>
      </c>
      <c r="D15" s="2" t="s">
        <v>411</v>
      </c>
      <c r="E15" s="2" t="s">
        <v>413</v>
      </c>
      <c r="F15" s="2" t="s">
        <v>119</v>
      </c>
      <c r="G15" s="4">
        <v>1168952</v>
      </c>
      <c r="H15" s="4">
        <v>3180</v>
      </c>
      <c r="I15" s="4">
        <v>0</v>
      </c>
      <c r="J15" s="4">
        <v>1560</v>
      </c>
      <c r="K15" s="4">
        <f t="shared" si="0"/>
        <v>4740</v>
      </c>
    </row>
    <row r="16" spans="1:11">
      <c r="A16" s="2" t="s">
        <v>371</v>
      </c>
      <c r="B16" s="2" t="s">
        <v>419</v>
      </c>
      <c r="C16" s="2" t="s">
        <v>420</v>
      </c>
      <c r="D16" s="2" t="s">
        <v>26</v>
      </c>
      <c r="E16" s="2" t="s">
        <v>421</v>
      </c>
      <c r="F16" s="2" t="s">
        <v>109</v>
      </c>
      <c r="G16" s="4">
        <v>1169009</v>
      </c>
      <c r="H16" s="4">
        <v>4194</v>
      </c>
      <c r="I16" s="4">
        <v>0</v>
      </c>
      <c r="J16" s="4">
        <v>0</v>
      </c>
      <c r="K16" s="4">
        <f t="shared" si="0"/>
        <v>4194</v>
      </c>
    </row>
    <row r="17" spans="1:11">
      <c r="A17" s="2" t="s">
        <v>371</v>
      </c>
      <c r="B17" s="2" t="s">
        <v>416</v>
      </c>
      <c r="C17" s="2" t="s">
        <v>417</v>
      </c>
      <c r="D17" s="2" t="s">
        <v>415</v>
      </c>
      <c r="E17" s="2" t="s">
        <v>16</v>
      </c>
      <c r="F17" s="2" t="s">
        <v>109</v>
      </c>
      <c r="G17" s="4">
        <v>1168959</v>
      </c>
      <c r="H17" s="4">
        <v>3993</v>
      </c>
      <c r="I17" s="4">
        <v>0</v>
      </c>
      <c r="J17" s="4">
        <v>1053</v>
      </c>
      <c r="K17" s="4">
        <f t="shared" si="0"/>
        <v>5046</v>
      </c>
    </row>
    <row r="18" spans="1:11">
      <c r="A18" s="2" t="s">
        <v>371</v>
      </c>
      <c r="B18" s="2" t="s">
        <v>57</v>
      </c>
      <c r="C18" s="2" t="s">
        <v>414</v>
      </c>
      <c r="D18" s="2" t="s">
        <v>16</v>
      </c>
      <c r="E18" s="2" t="s">
        <v>186</v>
      </c>
      <c r="F18" s="2" t="s">
        <v>109</v>
      </c>
      <c r="G18" s="4">
        <v>1168958</v>
      </c>
      <c r="H18" s="4">
        <v>4194</v>
      </c>
      <c r="I18" s="4">
        <v>431</v>
      </c>
      <c r="J18" s="4">
        <v>0</v>
      </c>
      <c r="K18" s="4">
        <f t="shared" si="0"/>
        <v>4625</v>
      </c>
    </row>
    <row r="19" spans="1:11">
      <c r="A19" s="2" t="s">
        <v>371</v>
      </c>
      <c r="B19" s="2" t="s">
        <v>410</v>
      </c>
      <c r="C19" s="2" t="s">
        <v>144</v>
      </c>
      <c r="D19" s="2" t="s">
        <v>41</v>
      </c>
      <c r="E19" s="2" t="s">
        <v>193</v>
      </c>
      <c r="F19" s="2" t="s">
        <v>109</v>
      </c>
      <c r="G19" s="4">
        <v>1168928</v>
      </c>
      <c r="H19" s="4">
        <v>2782</v>
      </c>
      <c r="I19" s="4">
        <v>0</v>
      </c>
      <c r="J19" s="4">
        <v>0</v>
      </c>
      <c r="K19" s="4">
        <f t="shared" si="0"/>
        <v>2782</v>
      </c>
    </row>
    <row r="20" spans="1:11">
      <c r="A20" s="2" t="s">
        <v>371</v>
      </c>
      <c r="B20" s="2" t="s">
        <v>405</v>
      </c>
      <c r="C20" s="2" t="s">
        <v>136</v>
      </c>
      <c r="D20" s="2" t="s">
        <v>12</v>
      </c>
      <c r="E20" s="2" t="s">
        <v>406</v>
      </c>
      <c r="F20" s="2" t="s">
        <v>114</v>
      </c>
      <c r="G20" s="4">
        <v>1168475</v>
      </c>
      <c r="H20" s="4">
        <v>4920</v>
      </c>
      <c r="I20" s="4">
        <v>0</v>
      </c>
      <c r="J20" s="4">
        <v>0</v>
      </c>
      <c r="K20" s="4">
        <f t="shared" si="0"/>
        <v>4920</v>
      </c>
    </row>
    <row r="21" spans="1:11">
      <c r="A21" s="2" t="s">
        <v>371</v>
      </c>
      <c r="B21" s="2" t="s">
        <v>423</v>
      </c>
      <c r="C21" s="2" t="s">
        <v>424</v>
      </c>
      <c r="D21" s="2" t="s">
        <v>422</v>
      </c>
      <c r="E21" s="2" t="s">
        <v>425</v>
      </c>
      <c r="F21" s="2" t="s">
        <v>113</v>
      </c>
      <c r="G21" s="4">
        <v>1169042</v>
      </c>
      <c r="H21" s="4">
        <v>3180</v>
      </c>
      <c r="I21" s="4">
        <v>0</v>
      </c>
      <c r="J21" s="4">
        <v>0</v>
      </c>
      <c r="K21" s="4">
        <f t="shared" si="0"/>
        <v>3180</v>
      </c>
    </row>
    <row r="22" spans="1:11">
      <c r="A22" s="2" t="s">
        <v>371</v>
      </c>
      <c r="B22" s="2" t="s">
        <v>430</v>
      </c>
      <c r="C22" s="2" t="s">
        <v>431</v>
      </c>
      <c r="D22" s="2" t="s">
        <v>429</v>
      </c>
      <c r="E22" s="2" t="s">
        <v>198</v>
      </c>
      <c r="F22" s="2" t="s">
        <v>119</v>
      </c>
      <c r="G22" s="4">
        <v>1169174</v>
      </c>
      <c r="H22" s="4">
        <v>3180</v>
      </c>
      <c r="I22" s="4">
        <v>0</v>
      </c>
      <c r="J22" s="4">
        <v>0</v>
      </c>
      <c r="K22" s="4">
        <f t="shared" si="0"/>
        <v>3180</v>
      </c>
    </row>
    <row r="23" spans="1:11">
      <c r="A23" s="2" t="s">
        <v>371</v>
      </c>
      <c r="B23" s="2" t="s">
        <v>433</v>
      </c>
      <c r="C23" s="2" t="s">
        <v>241</v>
      </c>
      <c r="D23" s="2" t="s">
        <v>432</v>
      </c>
      <c r="E23" s="2" t="s">
        <v>434</v>
      </c>
      <c r="F23" s="2" t="s">
        <v>119</v>
      </c>
      <c r="G23" s="4">
        <v>1169209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>
      <c r="A24" s="2" t="s">
        <v>371</v>
      </c>
      <c r="B24" s="2" t="s">
        <v>436</v>
      </c>
      <c r="C24" s="2" t="s">
        <v>437</v>
      </c>
      <c r="D24" s="2" t="s">
        <v>435</v>
      </c>
      <c r="E24" s="2" t="s">
        <v>438</v>
      </c>
      <c r="F24" s="2" t="s">
        <v>109</v>
      </c>
      <c r="G24" s="4">
        <v>1169225</v>
      </c>
      <c r="H24" s="4">
        <v>3185</v>
      </c>
      <c r="I24" s="4">
        <v>0</v>
      </c>
      <c r="J24" s="4">
        <v>0</v>
      </c>
      <c r="K24" s="4">
        <f t="shared" si="0"/>
        <v>3185</v>
      </c>
    </row>
    <row r="25" spans="1:11">
      <c r="A25" s="2" t="s">
        <v>371</v>
      </c>
      <c r="B25" s="2" t="s">
        <v>257</v>
      </c>
      <c r="C25" s="2" t="s">
        <v>439</v>
      </c>
      <c r="D25" s="2" t="s">
        <v>201</v>
      </c>
      <c r="E25" s="2" t="s">
        <v>259</v>
      </c>
      <c r="F25" s="2" t="s">
        <v>109</v>
      </c>
      <c r="G25" s="4">
        <v>1169238</v>
      </c>
      <c r="H25" s="4">
        <v>2176</v>
      </c>
      <c r="I25" s="4">
        <v>0</v>
      </c>
      <c r="J25" s="4">
        <v>0</v>
      </c>
      <c r="K25" s="4">
        <f t="shared" si="0"/>
        <v>2176</v>
      </c>
    </row>
    <row r="26" spans="1:11">
      <c r="A26" s="2" t="s">
        <v>371</v>
      </c>
      <c r="B26" s="2" t="s">
        <v>441</v>
      </c>
      <c r="C26" s="2" t="s">
        <v>442</v>
      </c>
      <c r="D26" s="2" t="s">
        <v>440</v>
      </c>
      <c r="E26" s="2" t="s">
        <v>12</v>
      </c>
      <c r="F26" s="2" t="s">
        <v>114</v>
      </c>
      <c r="G26" s="4">
        <v>1169284</v>
      </c>
      <c r="H26" s="4">
        <v>3720</v>
      </c>
      <c r="I26" s="4">
        <v>0</v>
      </c>
      <c r="J26" s="4">
        <v>0</v>
      </c>
      <c r="K26" s="4">
        <f t="shared" si="0"/>
        <v>3720</v>
      </c>
    </row>
    <row r="27" spans="1:11">
      <c r="A27" s="2" t="s">
        <v>371</v>
      </c>
      <c r="B27" s="2" t="s">
        <v>446</v>
      </c>
      <c r="C27" s="2" t="s">
        <v>447</v>
      </c>
      <c r="D27" s="2" t="s">
        <v>306</v>
      </c>
      <c r="E27" s="2" t="s">
        <v>448</v>
      </c>
      <c r="F27" s="2" t="s">
        <v>110</v>
      </c>
      <c r="G27" s="4">
        <v>1169358</v>
      </c>
      <c r="H27" s="4">
        <v>26894</v>
      </c>
      <c r="I27" s="4">
        <v>1200</v>
      </c>
      <c r="J27" s="4">
        <v>1560</v>
      </c>
      <c r="K27" s="4">
        <f t="shared" si="0"/>
        <v>29654</v>
      </c>
    </row>
    <row r="28" spans="1:11">
      <c r="A28" s="2" t="s">
        <v>371</v>
      </c>
      <c r="B28" s="2" t="s">
        <v>427</v>
      </c>
      <c r="C28" s="2" t="s">
        <v>428</v>
      </c>
      <c r="D28" s="2" t="s">
        <v>426</v>
      </c>
      <c r="E28" s="2" t="s">
        <v>52</v>
      </c>
      <c r="F28" s="2" t="s">
        <v>115</v>
      </c>
      <c r="G28" s="4">
        <v>1169161</v>
      </c>
      <c r="H28" s="4">
        <v>3180</v>
      </c>
      <c r="I28" s="4">
        <v>0</v>
      </c>
      <c r="J28" s="4">
        <v>1560</v>
      </c>
      <c r="K28" s="4">
        <f t="shared" si="0"/>
        <v>4740</v>
      </c>
    </row>
    <row r="29" spans="1:11">
      <c r="A29" s="2" t="s">
        <v>371</v>
      </c>
      <c r="B29" s="2" t="s">
        <v>450</v>
      </c>
      <c r="C29" s="2" t="s">
        <v>451</v>
      </c>
      <c r="D29" s="2" t="s">
        <v>449</v>
      </c>
      <c r="E29" s="2" t="s">
        <v>452</v>
      </c>
      <c r="F29" s="3" t="s">
        <v>108</v>
      </c>
      <c r="G29" s="4">
        <v>1169452</v>
      </c>
      <c r="H29" s="4">
        <v>3000</v>
      </c>
      <c r="I29" s="4">
        <v>0</v>
      </c>
      <c r="J29" s="4">
        <v>0</v>
      </c>
      <c r="K29" s="4">
        <f t="shared" si="0"/>
        <v>3000</v>
      </c>
    </row>
    <row r="30" spans="1:11">
      <c r="A30" s="2" t="s">
        <v>371</v>
      </c>
      <c r="B30" s="2" t="s">
        <v>456</v>
      </c>
      <c r="C30" s="2" t="s">
        <v>457</v>
      </c>
      <c r="D30" s="2" t="s">
        <v>455</v>
      </c>
      <c r="E30" s="2" t="s">
        <v>458</v>
      </c>
      <c r="F30" s="2" t="s">
        <v>109</v>
      </c>
      <c r="G30" s="4">
        <v>1169542</v>
      </c>
      <c r="H30" s="4">
        <v>1773</v>
      </c>
      <c r="I30" s="4">
        <v>0</v>
      </c>
      <c r="J30" s="4">
        <v>0</v>
      </c>
      <c r="K30" s="4">
        <f t="shared" si="0"/>
        <v>1773</v>
      </c>
    </row>
    <row r="31" spans="1:11">
      <c r="A31" s="2" t="s">
        <v>371</v>
      </c>
      <c r="B31" s="2" t="s">
        <v>76</v>
      </c>
      <c r="C31" s="2" t="s">
        <v>454</v>
      </c>
      <c r="D31" s="2" t="s">
        <v>453</v>
      </c>
      <c r="E31" s="2" t="s">
        <v>25</v>
      </c>
      <c r="F31" s="2" t="s">
        <v>109</v>
      </c>
      <c r="G31" s="4">
        <v>1169520</v>
      </c>
      <c r="H31" s="4">
        <v>2782</v>
      </c>
      <c r="I31" s="4">
        <v>0</v>
      </c>
      <c r="J31" s="4">
        <v>0</v>
      </c>
      <c r="K31" s="4">
        <f t="shared" si="0"/>
        <v>2782</v>
      </c>
    </row>
    <row r="32" spans="1:11">
      <c r="A32" s="2" t="s">
        <v>371</v>
      </c>
      <c r="B32" s="2" t="s">
        <v>460</v>
      </c>
      <c r="C32" s="2" t="s">
        <v>293</v>
      </c>
      <c r="D32" s="2" t="s">
        <v>459</v>
      </c>
      <c r="E32" s="2" t="s">
        <v>461</v>
      </c>
      <c r="F32" s="2" t="s">
        <v>119</v>
      </c>
      <c r="G32" s="4">
        <v>1169665</v>
      </c>
      <c r="H32" s="4">
        <v>19800</v>
      </c>
      <c r="I32" s="4">
        <v>0</v>
      </c>
      <c r="J32" s="4">
        <v>0</v>
      </c>
      <c r="K32" s="4">
        <f t="shared" si="0"/>
        <v>19800</v>
      </c>
    </row>
    <row r="33" spans="1:11">
      <c r="A33" s="2" t="s">
        <v>371</v>
      </c>
      <c r="B33" s="2" t="s">
        <v>444</v>
      </c>
      <c r="C33" s="2" t="s">
        <v>445</v>
      </c>
      <c r="D33" s="2" t="s">
        <v>443</v>
      </c>
      <c r="E33" s="2" t="s">
        <v>256</v>
      </c>
      <c r="F33" s="2" t="s">
        <v>119</v>
      </c>
      <c r="G33" s="4">
        <v>1169326</v>
      </c>
      <c r="H33" s="4">
        <v>3180</v>
      </c>
      <c r="I33" s="4">
        <v>0</v>
      </c>
      <c r="J33" s="4">
        <v>0</v>
      </c>
      <c r="K33" s="4">
        <f t="shared" si="0"/>
        <v>3180</v>
      </c>
    </row>
    <row r="34" spans="1:11">
      <c r="A34" s="2" t="s">
        <v>371</v>
      </c>
      <c r="B34" s="2" t="s">
        <v>90</v>
      </c>
      <c r="C34" s="2" t="s">
        <v>464</v>
      </c>
      <c r="D34" s="2" t="s">
        <v>38</v>
      </c>
      <c r="E34" s="2" t="s">
        <v>214</v>
      </c>
      <c r="F34" s="2" t="s">
        <v>119</v>
      </c>
      <c r="G34" s="4">
        <v>1170104</v>
      </c>
      <c r="H34" s="4">
        <v>3180</v>
      </c>
      <c r="I34" s="4">
        <v>0</v>
      </c>
      <c r="J34" s="4">
        <v>3120</v>
      </c>
      <c r="K34" s="4">
        <f t="shared" si="0"/>
        <v>6300</v>
      </c>
    </row>
    <row r="35" spans="1:11">
      <c r="A35" s="2" t="s">
        <v>371</v>
      </c>
      <c r="B35" s="2" t="s">
        <v>69</v>
      </c>
      <c r="C35" s="2" t="s">
        <v>463</v>
      </c>
      <c r="D35" s="2" t="s">
        <v>207</v>
      </c>
      <c r="E35" s="2" t="s">
        <v>194</v>
      </c>
      <c r="F35" s="2" t="s">
        <v>109</v>
      </c>
      <c r="G35" s="4">
        <v>1170071</v>
      </c>
      <c r="H35" s="4">
        <v>1974</v>
      </c>
      <c r="I35" s="4">
        <v>0</v>
      </c>
      <c r="J35" s="4">
        <v>0</v>
      </c>
      <c r="K35" s="4">
        <f t="shared" si="0"/>
        <v>1974</v>
      </c>
    </row>
    <row r="36" spans="1:11">
      <c r="A36" s="2" t="s">
        <v>371</v>
      </c>
      <c r="B36" s="2" t="s">
        <v>474</v>
      </c>
      <c r="C36" s="2" t="s">
        <v>475</v>
      </c>
      <c r="D36" s="2" t="s">
        <v>473</v>
      </c>
      <c r="E36" s="2" t="s">
        <v>476</v>
      </c>
      <c r="F36" s="2" t="s">
        <v>112</v>
      </c>
      <c r="G36" s="4">
        <v>1170275</v>
      </c>
      <c r="H36" s="4">
        <v>3950</v>
      </c>
      <c r="I36" s="4">
        <v>0</v>
      </c>
      <c r="J36" s="4">
        <v>0</v>
      </c>
      <c r="K36" s="4">
        <f t="shared" si="0"/>
        <v>3950</v>
      </c>
    </row>
    <row r="37" spans="1:11">
      <c r="A37" s="2" t="s">
        <v>371</v>
      </c>
      <c r="B37" s="2" t="s">
        <v>471</v>
      </c>
      <c r="C37" s="2" t="s">
        <v>472</v>
      </c>
      <c r="D37" s="2" t="s">
        <v>470</v>
      </c>
      <c r="E37" s="2" t="s">
        <v>434</v>
      </c>
      <c r="F37" s="2" t="s">
        <v>119</v>
      </c>
      <c r="G37" s="4">
        <v>1170268</v>
      </c>
      <c r="H37" s="4">
        <v>3180</v>
      </c>
      <c r="I37" s="4">
        <v>0</v>
      </c>
      <c r="J37" s="4">
        <v>0</v>
      </c>
      <c r="K37" s="4">
        <f t="shared" si="0"/>
        <v>3180</v>
      </c>
    </row>
    <row r="38" spans="1:11">
      <c r="A38" s="2" t="s">
        <v>371</v>
      </c>
      <c r="B38" s="2" t="s">
        <v>466</v>
      </c>
      <c r="C38" s="2" t="s">
        <v>468</v>
      </c>
      <c r="D38" s="2" t="s">
        <v>465</v>
      </c>
      <c r="E38" s="2" t="s">
        <v>469</v>
      </c>
      <c r="F38" s="2" t="s">
        <v>467</v>
      </c>
      <c r="G38" s="4">
        <v>1170219</v>
      </c>
      <c r="H38" s="4">
        <v>7140</v>
      </c>
      <c r="I38" s="4">
        <v>500</v>
      </c>
      <c r="J38" s="4">
        <v>0</v>
      </c>
      <c r="K38" s="4">
        <f t="shared" si="0"/>
        <v>7640</v>
      </c>
    </row>
    <row r="39" spans="1:11">
      <c r="A39" s="2" t="s">
        <v>371</v>
      </c>
      <c r="B39" s="2" t="s">
        <v>478</v>
      </c>
      <c r="C39" s="2" t="s">
        <v>479</v>
      </c>
      <c r="D39" s="2" t="s">
        <v>477</v>
      </c>
      <c r="E39" s="2" t="s">
        <v>480</v>
      </c>
      <c r="F39" s="2" t="s">
        <v>111</v>
      </c>
      <c r="G39" s="4">
        <v>1170420</v>
      </c>
      <c r="H39" s="4">
        <v>6188</v>
      </c>
      <c r="I39" s="4">
        <v>0</v>
      </c>
      <c r="J39" s="4">
        <v>1560</v>
      </c>
      <c r="K39" s="4">
        <f t="shared" si="0"/>
        <v>7748</v>
      </c>
    </row>
    <row r="40" spans="1:11">
      <c r="A40" s="2" t="s">
        <v>371</v>
      </c>
      <c r="B40" s="2" t="s">
        <v>489</v>
      </c>
      <c r="C40" s="2" t="s">
        <v>490</v>
      </c>
      <c r="D40" s="2" t="s">
        <v>488</v>
      </c>
      <c r="E40" s="2" t="s">
        <v>44</v>
      </c>
      <c r="F40" s="2" t="s">
        <v>119</v>
      </c>
      <c r="G40" s="4">
        <v>1170580</v>
      </c>
      <c r="H40" s="4">
        <v>3180</v>
      </c>
      <c r="I40" s="4">
        <v>0</v>
      </c>
      <c r="J40" s="4">
        <v>0</v>
      </c>
      <c r="K40" s="4">
        <f t="shared" si="0"/>
        <v>3180</v>
      </c>
    </row>
    <row r="41" spans="1:11">
      <c r="A41" s="2" t="s">
        <v>371</v>
      </c>
      <c r="B41" s="2" t="s">
        <v>486</v>
      </c>
      <c r="C41" s="2" t="s">
        <v>487</v>
      </c>
      <c r="D41" s="2" t="s">
        <v>485</v>
      </c>
      <c r="E41" s="2" t="s">
        <v>52</v>
      </c>
      <c r="F41" s="2" t="s">
        <v>115</v>
      </c>
      <c r="G41" s="4">
        <v>1170534</v>
      </c>
      <c r="H41" s="4">
        <v>3840</v>
      </c>
      <c r="I41" s="4">
        <v>0</v>
      </c>
      <c r="J41" s="4">
        <v>0</v>
      </c>
      <c r="K41" s="4">
        <f t="shared" si="0"/>
        <v>3840</v>
      </c>
    </row>
    <row r="42" spans="1:11">
      <c r="A42" s="2" t="s">
        <v>371</v>
      </c>
      <c r="B42" s="2" t="s">
        <v>97</v>
      </c>
      <c r="C42" s="2" t="s">
        <v>495</v>
      </c>
      <c r="D42" s="2" t="s">
        <v>217</v>
      </c>
      <c r="E42" s="2" t="s">
        <v>51</v>
      </c>
      <c r="F42" s="2" t="s">
        <v>109</v>
      </c>
      <c r="G42" s="4">
        <v>1170640</v>
      </c>
      <c r="H42" s="4">
        <v>2580</v>
      </c>
      <c r="I42" s="4">
        <v>0</v>
      </c>
      <c r="J42" s="4">
        <v>0</v>
      </c>
      <c r="K42" s="4">
        <f t="shared" si="0"/>
        <v>2580</v>
      </c>
    </row>
    <row r="43" spans="1:11">
      <c r="A43" s="2" t="s">
        <v>371</v>
      </c>
      <c r="B43" s="2" t="s">
        <v>492</v>
      </c>
      <c r="C43" s="2" t="s">
        <v>493</v>
      </c>
      <c r="D43" s="2" t="s">
        <v>491</v>
      </c>
      <c r="E43" s="2" t="s">
        <v>494</v>
      </c>
      <c r="F43" s="2" t="s">
        <v>109</v>
      </c>
      <c r="G43" s="4">
        <v>1170638</v>
      </c>
      <c r="H43" s="4">
        <v>2984</v>
      </c>
      <c r="I43" s="4">
        <v>0</v>
      </c>
      <c r="J43" s="4">
        <v>0</v>
      </c>
      <c r="K43" s="4">
        <f t="shared" si="0"/>
        <v>2984</v>
      </c>
    </row>
    <row r="44" spans="1:11">
      <c r="A44" s="2" t="s">
        <v>371</v>
      </c>
      <c r="B44" s="2" t="s">
        <v>497</v>
      </c>
      <c r="C44" s="2" t="s">
        <v>499</v>
      </c>
      <c r="D44" s="2" t="s">
        <v>496</v>
      </c>
      <c r="E44" s="2" t="s">
        <v>500</v>
      </c>
      <c r="F44" s="2" t="s">
        <v>498</v>
      </c>
      <c r="G44" s="4">
        <v>1170747</v>
      </c>
      <c r="H44" s="4">
        <v>4770</v>
      </c>
      <c r="I44" s="4">
        <v>0</v>
      </c>
      <c r="J44" s="4">
        <v>0</v>
      </c>
      <c r="K44" s="4">
        <f t="shared" si="0"/>
        <v>4770</v>
      </c>
    </row>
    <row r="45" spans="1:11">
      <c r="A45" s="2" t="s">
        <v>371</v>
      </c>
      <c r="B45" s="2" t="s">
        <v>482</v>
      </c>
      <c r="C45" s="2" t="s">
        <v>483</v>
      </c>
      <c r="D45" s="2" t="s">
        <v>481</v>
      </c>
      <c r="E45" s="2" t="s">
        <v>484</v>
      </c>
      <c r="F45" s="2" t="s">
        <v>112</v>
      </c>
      <c r="G45" s="4">
        <v>1170451</v>
      </c>
      <c r="H45" s="4">
        <v>3840</v>
      </c>
      <c r="I45" s="4">
        <v>0</v>
      </c>
      <c r="J45" s="4">
        <v>0</v>
      </c>
      <c r="K45" s="4">
        <f t="shared" si="0"/>
        <v>3840</v>
      </c>
    </row>
    <row r="46" spans="1:11">
      <c r="A46" s="2" t="s">
        <v>371</v>
      </c>
      <c r="B46" s="2" t="s">
        <v>504</v>
      </c>
      <c r="C46" s="2" t="s">
        <v>505</v>
      </c>
      <c r="D46" s="2" t="s">
        <v>503</v>
      </c>
      <c r="E46" s="2" t="s">
        <v>506</v>
      </c>
      <c r="F46" s="2" t="s">
        <v>119</v>
      </c>
      <c r="G46" s="4">
        <v>1170874</v>
      </c>
      <c r="H46" s="4">
        <v>3840</v>
      </c>
      <c r="I46" s="4">
        <v>0</v>
      </c>
      <c r="J46" s="4">
        <v>0</v>
      </c>
      <c r="K46" s="4">
        <f t="shared" si="0"/>
        <v>3840</v>
      </c>
    </row>
    <row r="47" spans="1:11">
      <c r="A47" s="2" t="s">
        <v>371</v>
      </c>
      <c r="B47" s="2" t="s">
        <v>501</v>
      </c>
      <c r="C47" s="2" t="s">
        <v>502</v>
      </c>
      <c r="D47" s="2" t="s">
        <v>488</v>
      </c>
      <c r="E47" s="2" t="s">
        <v>434</v>
      </c>
      <c r="F47" s="2" t="s">
        <v>119</v>
      </c>
      <c r="G47" s="4">
        <v>1170850</v>
      </c>
      <c r="H47" s="4">
        <v>3180</v>
      </c>
      <c r="I47" s="4">
        <v>0</v>
      </c>
      <c r="J47" s="4">
        <v>0</v>
      </c>
      <c r="K47" s="4">
        <f t="shared" si="0"/>
        <v>3180</v>
      </c>
    </row>
    <row r="48" spans="1:11">
      <c r="A48" s="2" t="s">
        <v>371</v>
      </c>
      <c r="B48" s="2" t="s">
        <v>508</v>
      </c>
      <c r="C48" s="2" t="s">
        <v>509</v>
      </c>
      <c r="D48" s="2" t="s">
        <v>296</v>
      </c>
      <c r="E48" s="2" t="s">
        <v>12</v>
      </c>
      <c r="F48" s="2" t="s">
        <v>114</v>
      </c>
      <c r="G48" s="4">
        <v>1170968</v>
      </c>
      <c r="H48" s="4">
        <v>7998</v>
      </c>
      <c r="I48" s="4">
        <v>1000</v>
      </c>
      <c r="J48" s="4">
        <v>0</v>
      </c>
      <c r="K48" s="4">
        <f t="shared" si="0"/>
        <v>8998</v>
      </c>
    </row>
    <row r="49" spans="1:11">
      <c r="A49" s="2" t="s">
        <v>371</v>
      </c>
      <c r="B49" s="2" t="s">
        <v>511</v>
      </c>
      <c r="C49" s="2" t="s">
        <v>512</v>
      </c>
      <c r="D49" s="2" t="s">
        <v>510</v>
      </c>
      <c r="E49" s="2" t="s">
        <v>513</v>
      </c>
      <c r="F49" s="3" t="s">
        <v>108</v>
      </c>
      <c r="G49" s="4">
        <v>1171030</v>
      </c>
      <c r="H49" s="4">
        <v>15500</v>
      </c>
      <c r="I49" s="4">
        <v>0</v>
      </c>
      <c r="J49" s="4">
        <v>0</v>
      </c>
      <c r="K49" s="4">
        <f t="shared" si="0"/>
        <v>15500</v>
      </c>
    </row>
    <row r="50" spans="1:11">
      <c r="A50" s="2" t="s">
        <v>371</v>
      </c>
      <c r="B50" s="2" t="s">
        <v>370</v>
      </c>
      <c r="C50" s="2" t="s">
        <v>372</v>
      </c>
      <c r="D50" s="2" t="s">
        <v>369</v>
      </c>
      <c r="E50" s="2" t="s">
        <v>373</v>
      </c>
      <c r="F50" s="2" t="s">
        <v>111</v>
      </c>
      <c r="G50" s="4">
        <v>1166631</v>
      </c>
      <c r="H50" s="4">
        <v>19278</v>
      </c>
      <c r="I50" s="4">
        <v>1431</v>
      </c>
      <c r="J50" s="4">
        <v>0</v>
      </c>
      <c r="K50" s="4">
        <f t="shared" si="0"/>
        <v>20709</v>
      </c>
    </row>
    <row r="51" spans="1:11">
      <c r="A51" s="2" t="s">
        <v>371</v>
      </c>
      <c r="B51" s="2" t="s">
        <v>515</v>
      </c>
      <c r="C51" s="2" t="s">
        <v>516</v>
      </c>
      <c r="D51" s="2" t="s">
        <v>514</v>
      </c>
      <c r="E51" s="2" t="s">
        <v>53</v>
      </c>
      <c r="F51" s="2" t="s">
        <v>109</v>
      </c>
      <c r="G51" s="4">
        <v>1171093</v>
      </c>
      <c r="H51" s="4">
        <v>11186</v>
      </c>
      <c r="I51" s="4">
        <v>0</v>
      </c>
      <c r="J51" s="4">
        <v>0</v>
      </c>
      <c r="K51" s="4">
        <f t="shared" si="0"/>
        <v>11186</v>
      </c>
    </row>
    <row r="52" spans="1:11">
      <c r="A52" s="2" t="s">
        <v>371</v>
      </c>
      <c r="B52" s="2" t="s">
        <v>94</v>
      </c>
      <c r="C52" s="2" t="s">
        <v>507</v>
      </c>
      <c r="D52" s="2" t="s">
        <v>207</v>
      </c>
      <c r="E52" s="2" t="s">
        <v>42</v>
      </c>
      <c r="F52" s="2" t="s">
        <v>109</v>
      </c>
      <c r="G52" s="4">
        <v>1170947</v>
      </c>
      <c r="H52" s="4">
        <v>5204</v>
      </c>
      <c r="I52" s="4">
        <v>931</v>
      </c>
      <c r="J52" s="4">
        <v>0</v>
      </c>
      <c r="K52" s="4">
        <f t="shared" si="0"/>
        <v>6135</v>
      </c>
    </row>
    <row r="53" spans="1:11">
      <c r="A53" s="2" t="s">
        <v>371</v>
      </c>
      <c r="B53" s="2" t="s">
        <v>517</v>
      </c>
      <c r="C53" s="2" t="s">
        <v>518</v>
      </c>
      <c r="D53" s="2" t="s">
        <v>473</v>
      </c>
      <c r="E53" s="2" t="s">
        <v>197</v>
      </c>
      <c r="F53" s="2" t="s">
        <v>112</v>
      </c>
      <c r="G53" s="4">
        <v>1171100</v>
      </c>
      <c r="H53" s="4">
        <v>3180</v>
      </c>
      <c r="I53" s="4">
        <v>0</v>
      </c>
      <c r="J53" s="4">
        <v>0</v>
      </c>
      <c r="K53" s="4">
        <f t="shared" si="0"/>
        <v>3180</v>
      </c>
    </row>
    <row r="54" spans="1:11">
      <c r="A54" s="2" t="s">
        <v>371</v>
      </c>
      <c r="B54" s="2" t="s">
        <v>81</v>
      </c>
      <c r="C54" s="2" t="s">
        <v>462</v>
      </c>
      <c r="D54" s="2" t="s">
        <v>30</v>
      </c>
      <c r="E54" s="2" t="s">
        <v>203</v>
      </c>
      <c r="F54" s="2" t="s">
        <v>113</v>
      </c>
      <c r="G54" s="4">
        <v>1169856</v>
      </c>
      <c r="H54" s="4">
        <v>3894</v>
      </c>
      <c r="I54" s="4">
        <v>431</v>
      </c>
      <c r="J54" s="4">
        <v>0</v>
      </c>
      <c r="K54" s="4">
        <f t="shared" si="0"/>
        <v>4325</v>
      </c>
    </row>
    <row r="55" spans="1:11">
      <c r="A55" s="2" t="s">
        <v>371</v>
      </c>
      <c r="B55" s="2" t="s">
        <v>525</v>
      </c>
      <c r="C55" s="2" t="s">
        <v>526</v>
      </c>
      <c r="D55" s="2" t="s">
        <v>435</v>
      </c>
      <c r="E55" s="2" t="s">
        <v>527</v>
      </c>
      <c r="F55" s="2" t="s">
        <v>109</v>
      </c>
      <c r="G55" s="4">
        <v>1171233</v>
      </c>
      <c r="H55" s="4">
        <v>2580</v>
      </c>
      <c r="I55" s="4">
        <v>500</v>
      </c>
      <c r="J55" s="4">
        <v>0</v>
      </c>
      <c r="K55" s="4">
        <f t="shared" si="0"/>
        <v>3080</v>
      </c>
    </row>
    <row r="56" spans="1:11">
      <c r="A56" s="2" t="s">
        <v>371</v>
      </c>
      <c r="B56" s="2" t="s">
        <v>520</v>
      </c>
      <c r="C56" s="2" t="s">
        <v>179</v>
      </c>
      <c r="D56" s="2" t="s">
        <v>519</v>
      </c>
      <c r="E56" s="2" t="s">
        <v>521</v>
      </c>
      <c r="F56" s="2" t="s">
        <v>114</v>
      </c>
      <c r="G56" s="4">
        <v>1171192</v>
      </c>
      <c r="H56" s="4">
        <v>4904</v>
      </c>
      <c r="I56" s="4">
        <v>0</v>
      </c>
      <c r="J56" s="4">
        <v>0</v>
      </c>
      <c r="K56" s="4">
        <f t="shared" si="0"/>
        <v>4904</v>
      </c>
    </row>
    <row r="57" spans="1:11">
      <c r="A57" s="2" t="s">
        <v>371</v>
      </c>
      <c r="B57" s="2" t="s">
        <v>528</v>
      </c>
      <c r="C57" s="2" t="s">
        <v>529</v>
      </c>
      <c r="D57" s="2" t="s">
        <v>193</v>
      </c>
      <c r="E57" s="2" t="s">
        <v>530</v>
      </c>
      <c r="F57" s="2" t="s">
        <v>109</v>
      </c>
      <c r="G57" s="4">
        <v>1171245</v>
      </c>
      <c r="H57" s="4">
        <v>3387</v>
      </c>
      <c r="I57" s="4">
        <v>0</v>
      </c>
      <c r="J57" s="4">
        <v>0</v>
      </c>
      <c r="K57" s="4">
        <f t="shared" si="0"/>
        <v>3387</v>
      </c>
    </row>
    <row r="58" spans="1:11">
      <c r="A58" s="2" t="s">
        <v>371</v>
      </c>
      <c r="B58" s="2" t="s">
        <v>522</v>
      </c>
      <c r="C58" s="2" t="s">
        <v>523</v>
      </c>
      <c r="D58" s="2" t="s">
        <v>266</v>
      </c>
      <c r="E58" s="2" t="s">
        <v>524</v>
      </c>
      <c r="F58" s="2" t="s">
        <v>109</v>
      </c>
      <c r="G58" s="4">
        <v>1171201</v>
      </c>
      <c r="H58" s="4">
        <v>7424</v>
      </c>
      <c r="I58" s="4">
        <v>600</v>
      </c>
      <c r="J58" s="4">
        <v>3159</v>
      </c>
      <c r="K58" s="4">
        <f t="shared" si="0"/>
        <v>11183</v>
      </c>
    </row>
    <row r="59" spans="1:11">
      <c r="A59" s="2" t="s">
        <v>371</v>
      </c>
      <c r="B59" s="2" t="s">
        <v>532</v>
      </c>
      <c r="C59" s="2" t="s">
        <v>365</v>
      </c>
      <c r="D59" s="2" t="s">
        <v>531</v>
      </c>
      <c r="E59" s="2" t="s">
        <v>533</v>
      </c>
      <c r="F59" s="2" t="s">
        <v>112</v>
      </c>
      <c r="G59" s="4">
        <v>1171329</v>
      </c>
      <c r="H59" s="4">
        <v>7378</v>
      </c>
      <c r="I59" s="4">
        <v>300</v>
      </c>
      <c r="J59" s="4">
        <v>0</v>
      </c>
      <c r="K59" s="4">
        <f t="shared" si="0"/>
        <v>7678</v>
      </c>
    </row>
    <row r="60" spans="1:11">
      <c r="A60" s="2" t="s">
        <v>371</v>
      </c>
      <c r="B60" s="2" t="s">
        <v>535</v>
      </c>
      <c r="C60" s="2" t="s">
        <v>536</v>
      </c>
      <c r="D60" s="2" t="s">
        <v>534</v>
      </c>
      <c r="E60" s="2" t="s">
        <v>28</v>
      </c>
      <c r="F60" s="2" t="s">
        <v>113</v>
      </c>
      <c r="G60" s="4">
        <v>1171419</v>
      </c>
      <c r="H60" s="4">
        <v>3180</v>
      </c>
      <c r="I60" s="4">
        <v>0</v>
      </c>
      <c r="J60" s="4">
        <v>0</v>
      </c>
      <c r="K60" s="4">
        <f t="shared" si="0"/>
        <v>3180</v>
      </c>
    </row>
    <row r="61" spans="1:11" ht="52.5" customHeight="1">
      <c r="G61" s="5" t="s">
        <v>3467</v>
      </c>
      <c r="H61" s="5">
        <f>SUM(H3:H60)</f>
        <v>316824</v>
      </c>
      <c r="I61" s="5">
        <f>SUM(I3:I60)</f>
        <v>12228</v>
      </c>
      <c r="J61" s="5">
        <f>SUM(J3:J60)</f>
        <v>16692</v>
      </c>
      <c r="K61" s="5">
        <f>SUM(K3:K60)</f>
        <v>345744</v>
      </c>
    </row>
    <row r="62" spans="1:11">
      <c r="H62" t="str">
        <f>H2</f>
        <v>Reloj</v>
      </c>
      <c r="I62" t="str">
        <f t="shared" ref="I62:K62" si="1">I2</f>
        <v>Peaje</v>
      </c>
      <c r="J62" t="str">
        <f t="shared" si="1"/>
        <v>Equipaje</v>
      </c>
      <c r="K62" t="str">
        <f t="shared" si="1"/>
        <v>Monto Total</v>
      </c>
    </row>
    <row r="64" spans="1:11">
      <c r="E64" s="34" t="str">
        <f>A1</f>
        <v>MOVIL 3024 CORONEL JUAN</v>
      </c>
      <c r="F64" s="34"/>
    </row>
    <row r="65" spans="5:6">
      <c r="E65" s="6" t="s">
        <v>3468</v>
      </c>
      <c r="F65" s="7">
        <f>H61+J61</f>
        <v>333516</v>
      </c>
    </row>
    <row r="66" spans="5:6">
      <c r="E66" s="8" t="s">
        <v>3469</v>
      </c>
      <c r="F66" s="7">
        <f>F65*0.25</f>
        <v>83379</v>
      </c>
    </row>
    <row r="67" spans="5:6">
      <c r="E67" s="8" t="s">
        <v>3470</v>
      </c>
      <c r="F67" s="7">
        <f>I61</f>
        <v>12228</v>
      </c>
    </row>
    <row r="68" spans="5:6">
      <c r="E68" s="8" t="s">
        <v>3471</v>
      </c>
      <c r="F68" s="7">
        <f>K29+K49</f>
        <v>18500</v>
      </c>
    </row>
  </sheetData>
  <mergeCells count="2">
    <mergeCell ref="A1:C1"/>
    <mergeCell ref="E64:F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1"/>
  <sheetViews>
    <sheetView topLeftCell="A33" workbookViewId="0">
      <selection activeCell="F70" sqref="F70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85546875" customWidth="1"/>
    <col min="9" max="9" width="10.7109375" customWidth="1"/>
    <col min="11" max="11" width="11.28515625" customWidth="1"/>
  </cols>
  <sheetData>
    <row r="1" spans="1:11" ht="57.75" customHeight="1">
      <c r="A1" s="33" t="s">
        <v>3474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539</v>
      </c>
      <c r="B3" s="2" t="s">
        <v>538</v>
      </c>
      <c r="C3" s="2" t="s">
        <v>540</v>
      </c>
      <c r="D3" s="2" t="s">
        <v>537</v>
      </c>
      <c r="E3" s="2" t="s">
        <v>8</v>
      </c>
      <c r="F3" s="2" t="s">
        <v>113</v>
      </c>
      <c r="G3" s="4">
        <v>1168257</v>
      </c>
      <c r="H3" s="4">
        <v>11662</v>
      </c>
      <c r="I3" s="4">
        <v>761</v>
      </c>
      <c r="J3" s="4">
        <v>0</v>
      </c>
      <c r="K3" s="4">
        <f>H3+I3+J3</f>
        <v>12423</v>
      </c>
    </row>
    <row r="4" spans="1:11">
      <c r="A4" s="2" t="s">
        <v>539</v>
      </c>
      <c r="B4" s="2" t="s">
        <v>545</v>
      </c>
      <c r="C4" s="2" t="s">
        <v>546</v>
      </c>
      <c r="D4" s="2" t="s">
        <v>544</v>
      </c>
      <c r="E4" s="2" t="s">
        <v>8</v>
      </c>
      <c r="F4" s="2" t="s">
        <v>113</v>
      </c>
      <c r="G4" s="4">
        <v>1168368</v>
      </c>
      <c r="H4" s="4">
        <v>3180</v>
      </c>
      <c r="I4" s="4">
        <v>0</v>
      </c>
      <c r="J4" s="4">
        <v>1560</v>
      </c>
      <c r="K4" s="4">
        <f t="shared" ref="K4:K63" si="0">H4+I4+J4</f>
        <v>4740</v>
      </c>
    </row>
    <row r="5" spans="1:11">
      <c r="A5" s="2" t="s">
        <v>539</v>
      </c>
      <c r="B5" s="2" t="s">
        <v>399</v>
      </c>
      <c r="C5" s="2" t="s">
        <v>548</v>
      </c>
      <c r="D5" s="2" t="s">
        <v>398</v>
      </c>
      <c r="E5" s="2" t="s">
        <v>549</v>
      </c>
      <c r="F5" s="2" t="s">
        <v>547</v>
      </c>
      <c r="G5" s="4">
        <v>1168450</v>
      </c>
      <c r="H5" s="4">
        <v>3180</v>
      </c>
      <c r="I5" s="4">
        <v>0</v>
      </c>
      <c r="J5" s="4">
        <v>0</v>
      </c>
      <c r="K5" s="4">
        <f t="shared" si="0"/>
        <v>3180</v>
      </c>
    </row>
    <row r="6" spans="1:11">
      <c r="A6" s="2" t="s">
        <v>539</v>
      </c>
      <c r="B6" s="2" t="s">
        <v>542</v>
      </c>
      <c r="C6" s="2" t="s">
        <v>543</v>
      </c>
      <c r="D6" s="2" t="s">
        <v>541</v>
      </c>
      <c r="E6" s="2" t="s">
        <v>197</v>
      </c>
      <c r="F6" s="2" t="s">
        <v>113</v>
      </c>
      <c r="G6" s="4">
        <v>1168363</v>
      </c>
      <c r="H6" s="4">
        <v>3960</v>
      </c>
      <c r="I6" s="4">
        <v>431</v>
      </c>
      <c r="J6" s="4">
        <v>0</v>
      </c>
      <c r="K6" s="4">
        <f t="shared" si="0"/>
        <v>4391</v>
      </c>
    </row>
    <row r="7" spans="1:11">
      <c r="A7" s="2" t="s">
        <v>539</v>
      </c>
      <c r="B7" s="2" t="s">
        <v>538</v>
      </c>
      <c r="C7" s="2" t="s">
        <v>396</v>
      </c>
      <c r="D7" s="2" t="s">
        <v>8</v>
      </c>
      <c r="E7" s="2" t="s">
        <v>537</v>
      </c>
      <c r="F7" s="2" t="s">
        <v>113</v>
      </c>
      <c r="G7" s="4">
        <v>1168258</v>
      </c>
      <c r="H7" s="4">
        <v>11186</v>
      </c>
      <c r="I7" s="4">
        <v>631</v>
      </c>
      <c r="J7" s="4">
        <v>0</v>
      </c>
      <c r="K7" s="4">
        <f t="shared" si="0"/>
        <v>11817</v>
      </c>
    </row>
    <row r="8" spans="1:11">
      <c r="A8" s="2" t="s">
        <v>539</v>
      </c>
      <c r="B8" s="2" t="s">
        <v>560</v>
      </c>
      <c r="C8" s="2" t="s">
        <v>561</v>
      </c>
      <c r="D8" s="2" t="s">
        <v>559</v>
      </c>
      <c r="E8" s="2" t="s">
        <v>562</v>
      </c>
      <c r="F8" s="2" t="s">
        <v>119</v>
      </c>
      <c r="G8" s="4">
        <v>1168884</v>
      </c>
      <c r="H8" s="4">
        <v>4770</v>
      </c>
      <c r="I8" s="4">
        <v>300</v>
      </c>
      <c r="J8" s="4">
        <v>1560</v>
      </c>
      <c r="K8" s="4">
        <f t="shared" si="0"/>
        <v>6630</v>
      </c>
    </row>
    <row r="9" spans="1:11">
      <c r="A9" s="2" t="s">
        <v>539</v>
      </c>
      <c r="B9" s="2" t="s">
        <v>556</v>
      </c>
      <c r="C9" s="2" t="s">
        <v>557</v>
      </c>
      <c r="D9" s="2" t="s">
        <v>555</v>
      </c>
      <c r="E9" s="2" t="s">
        <v>558</v>
      </c>
      <c r="F9" s="2" t="s">
        <v>116</v>
      </c>
      <c r="G9" s="4">
        <v>1168874</v>
      </c>
      <c r="H9" s="4">
        <v>6902</v>
      </c>
      <c r="I9" s="4">
        <v>600</v>
      </c>
      <c r="J9" s="4">
        <v>0</v>
      </c>
      <c r="K9" s="4">
        <f t="shared" si="0"/>
        <v>7502</v>
      </c>
    </row>
    <row r="10" spans="1:11">
      <c r="A10" s="2" t="s">
        <v>539</v>
      </c>
      <c r="B10" s="2" t="s">
        <v>566</v>
      </c>
      <c r="C10" s="2" t="s">
        <v>273</v>
      </c>
      <c r="D10" s="2" t="s">
        <v>565</v>
      </c>
      <c r="E10" s="2" t="s">
        <v>567</v>
      </c>
      <c r="F10" s="2" t="s">
        <v>111</v>
      </c>
      <c r="G10" s="4">
        <v>1169038</v>
      </c>
      <c r="H10" s="4">
        <v>3950</v>
      </c>
      <c r="I10" s="4">
        <v>0</v>
      </c>
      <c r="J10" s="4">
        <v>0</v>
      </c>
      <c r="K10" s="4">
        <f t="shared" si="0"/>
        <v>3950</v>
      </c>
    </row>
    <row r="11" spans="1:11">
      <c r="A11" s="2" t="s">
        <v>539</v>
      </c>
      <c r="B11" s="2" t="s">
        <v>76</v>
      </c>
      <c r="C11" s="2" t="s">
        <v>144</v>
      </c>
      <c r="D11" s="2" t="s">
        <v>564</v>
      </c>
      <c r="E11" s="2" t="s">
        <v>193</v>
      </c>
      <c r="F11" s="2" t="s">
        <v>109</v>
      </c>
      <c r="G11" s="4">
        <v>1168932</v>
      </c>
      <c r="H11" s="4">
        <v>3387</v>
      </c>
      <c r="I11" s="4">
        <v>0</v>
      </c>
      <c r="J11" s="4">
        <v>1579.5</v>
      </c>
      <c r="K11" s="4">
        <f t="shared" si="0"/>
        <v>4966.5</v>
      </c>
    </row>
    <row r="12" spans="1:11">
      <c r="A12" s="2" t="s">
        <v>539</v>
      </c>
      <c r="B12" s="2" t="s">
        <v>568</v>
      </c>
      <c r="C12" s="2" t="s">
        <v>569</v>
      </c>
      <c r="D12" s="2" t="s">
        <v>217</v>
      </c>
      <c r="E12" s="2" t="s">
        <v>570</v>
      </c>
      <c r="F12" s="2" t="s">
        <v>109</v>
      </c>
      <c r="G12" s="4">
        <v>1169105</v>
      </c>
      <c r="H12" s="4">
        <v>560</v>
      </c>
      <c r="I12" s="4">
        <v>0</v>
      </c>
      <c r="J12" s="4">
        <v>1053</v>
      </c>
      <c r="K12" s="4">
        <f t="shared" si="0"/>
        <v>1613</v>
      </c>
    </row>
    <row r="13" spans="1:11">
      <c r="A13" s="2" t="s">
        <v>539</v>
      </c>
      <c r="B13" s="2" t="s">
        <v>410</v>
      </c>
      <c r="C13" s="2" t="s">
        <v>563</v>
      </c>
      <c r="D13" s="2" t="s">
        <v>193</v>
      </c>
      <c r="E13" s="2" t="s">
        <v>41</v>
      </c>
      <c r="F13" s="2" t="s">
        <v>109</v>
      </c>
      <c r="G13" s="4">
        <v>1168929</v>
      </c>
      <c r="H13" s="4">
        <v>2782</v>
      </c>
      <c r="I13" s="4">
        <v>0</v>
      </c>
      <c r="J13" s="4">
        <v>0</v>
      </c>
      <c r="K13" s="4">
        <f t="shared" si="0"/>
        <v>2782</v>
      </c>
    </row>
    <row r="14" spans="1:11">
      <c r="A14" s="2" t="s">
        <v>539</v>
      </c>
      <c r="B14" s="2" t="s">
        <v>552</v>
      </c>
      <c r="C14" s="2" t="s">
        <v>553</v>
      </c>
      <c r="D14" s="2" t="s">
        <v>551</v>
      </c>
      <c r="E14" s="2" t="s">
        <v>554</v>
      </c>
      <c r="F14" s="4">
        <v>148</v>
      </c>
      <c r="G14" s="4">
        <v>1168835</v>
      </c>
      <c r="H14" s="4">
        <v>3960</v>
      </c>
      <c r="I14" s="4">
        <v>0</v>
      </c>
      <c r="J14" s="4">
        <v>0</v>
      </c>
      <c r="K14" s="4">
        <f t="shared" si="0"/>
        <v>3960</v>
      </c>
    </row>
    <row r="15" spans="1:11">
      <c r="A15" s="2" t="s">
        <v>539</v>
      </c>
      <c r="B15" s="2" t="s">
        <v>572</v>
      </c>
      <c r="C15" s="2" t="s">
        <v>573</v>
      </c>
      <c r="D15" s="2" t="s">
        <v>571</v>
      </c>
      <c r="E15" s="2" t="s">
        <v>197</v>
      </c>
      <c r="F15" s="2" t="s">
        <v>112</v>
      </c>
      <c r="G15" s="4">
        <v>1169110</v>
      </c>
      <c r="H15" s="4">
        <v>4284</v>
      </c>
      <c r="I15" s="4">
        <v>431</v>
      </c>
      <c r="J15" s="4">
        <v>0</v>
      </c>
      <c r="K15" s="4">
        <f t="shared" si="0"/>
        <v>4715</v>
      </c>
    </row>
    <row r="16" spans="1:11">
      <c r="A16" s="2" t="s">
        <v>539</v>
      </c>
      <c r="B16" s="2" t="s">
        <v>81</v>
      </c>
      <c r="C16" s="2" t="s">
        <v>550</v>
      </c>
      <c r="D16" s="2" t="s">
        <v>8</v>
      </c>
      <c r="E16" s="2" t="s">
        <v>203</v>
      </c>
      <c r="F16" s="2" t="s">
        <v>113</v>
      </c>
      <c r="G16" s="4">
        <v>1168804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>
      <c r="A17" s="2" t="s">
        <v>539</v>
      </c>
      <c r="B17" s="2" t="s">
        <v>97</v>
      </c>
      <c r="C17" s="2" t="s">
        <v>577</v>
      </c>
      <c r="D17" s="2" t="s">
        <v>51</v>
      </c>
      <c r="E17" s="2" t="s">
        <v>193</v>
      </c>
      <c r="F17" s="2" t="s">
        <v>109</v>
      </c>
      <c r="G17" s="4">
        <v>1169255</v>
      </c>
      <c r="H17" s="4">
        <v>2580</v>
      </c>
      <c r="I17" s="4">
        <v>0</v>
      </c>
      <c r="J17" s="4">
        <v>0</v>
      </c>
      <c r="K17" s="4">
        <f t="shared" si="0"/>
        <v>2580</v>
      </c>
    </row>
    <row r="18" spans="1:11">
      <c r="A18" s="2" t="s">
        <v>539</v>
      </c>
      <c r="B18" s="2" t="s">
        <v>575</v>
      </c>
      <c r="C18" s="2" t="s">
        <v>576</v>
      </c>
      <c r="D18" s="2" t="s">
        <v>574</v>
      </c>
      <c r="E18" s="2" t="s">
        <v>214</v>
      </c>
      <c r="F18" s="2" t="s">
        <v>119</v>
      </c>
      <c r="G18" s="4">
        <v>1169204</v>
      </c>
      <c r="H18" s="4">
        <v>5474</v>
      </c>
      <c r="I18" s="4">
        <v>300</v>
      </c>
      <c r="J18" s="4">
        <v>0</v>
      </c>
      <c r="K18" s="4">
        <f t="shared" si="0"/>
        <v>5774</v>
      </c>
    </row>
    <row r="19" spans="1:11">
      <c r="A19" s="2" t="s">
        <v>539</v>
      </c>
      <c r="B19" s="2" t="s">
        <v>579</v>
      </c>
      <c r="C19" s="2" t="s">
        <v>580</v>
      </c>
      <c r="D19" s="2" t="s">
        <v>578</v>
      </c>
      <c r="E19" s="2" t="s">
        <v>581</v>
      </c>
      <c r="F19" s="2" t="s">
        <v>269</v>
      </c>
      <c r="G19" s="4">
        <v>1169312</v>
      </c>
      <c r="H19" s="4">
        <v>8806</v>
      </c>
      <c r="I19" s="4">
        <v>0</v>
      </c>
      <c r="J19" s="4">
        <v>0</v>
      </c>
      <c r="K19" s="4">
        <f t="shared" si="0"/>
        <v>8806</v>
      </c>
    </row>
    <row r="20" spans="1:11">
      <c r="A20" s="2" t="s">
        <v>539</v>
      </c>
      <c r="B20" s="2" t="s">
        <v>588</v>
      </c>
      <c r="C20" s="2" t="s">
        <v>589</v>
      </c>
      <c r="D20" s="2" t="s">
        <v>587</v>
      </c>
      <c r="E20" s="2" t="s">
        <v>590</v>
      </c>
      <c r="F20" s="2" t="s">
        <v>116</v>
      </c>
      <c r="G20" s="4">
        <v>1169388</v>
      </c>
      <c r="H20" s="4">
        <v>4046</v>
      </c>
      <c r="I20" s="4">
        <v>0</v>
      </c>
      <c r="J20" s="4">
        <v>1560</v>
      </c>
      <c r="K20" s="4">
        <f t="shared" si="0"/>
        <v>5606</v>
      </c>
    </row>
    <row r="21" spans="1:11">
      <c r="A21" s="2" t="s">
        <v>539</v>
      </c>
      <c r="B21" s="2" t="s">
        <v>257</v>
      </c>
      <c r="C21" s="2" t="s">
        <v>595</v>
      </c>
      <c r="D21" s="2" t="s">
        <v>201</v>
      </c>
      <c r="E21" s="2" t="s">
        <v>259</v>
      </c>
      <c r="F21" s="2" t="s">
        <v>109</v>
      </c>
      <c r="G21" s="4">
        <v>1169511</v>
      </c>
      <c r="H21" s="4">
        <v>2378</v>
      </c>
      <c r="I21" s="4">
        <v>0</v>
      </c>
      <c r="J21" s="4">
        <v>0</v>
      </c>
      <c r="K21" s="4">
        <f t="shared" si="0"/>
        <v>2378</v>
      </c>
    </row>
    <row r="22" spans="1:11">
      <c r="A22" s="2" t="s">
        <v>539</v>
      </c>
      <c r="B22" s="2" t="s">
        <v>596</v>
      </c>
      <c r="C22" s="2" t="s">
        <v>597</v>
      </c>
      <c r="D22" s="2" t="s">
        <v>201</v>
      </c>
      <c r="E22" s="2" t="s">
        <v>598</v>
      </c>
      <c r="F22" s="2" t="s">
        <v>109</v>
      </c>
      <c r="G22" s="4">
        <v>1169535</v>
      </c>
      <c r="H22" s="4">
        <v>560</v>
      </c>
      <c r="I22" s="4">
        <v>0</v>
      </c>
      <c r="J22" s="4">
        <v>1053</v>
      </c>
      <c r="K22" s="4">
        <f t="shared" si="0"/>
        <v>1613</v>
      </c>
    </row>
    <row r="23" spans="1:11">
      <c r="A23" s="2" t="s">
        <v>539</v>
      </c>
      <c r="B23" s="2" t="s">
        <v>599</v>
      </c>
      <c r="C23" s="2" t="s">
        <v>600</v>
      </c>
      <c r="D23" s="2" t="s">
        <v>327</v>
      </c>
      <c r="E23" s="2" t="s">
        <v>601</v>
      </c>
      <c r="F23" s="2" t="s">
        <v>109</v>
      </c>
      <c r="G23" s="4">
        <v>1169650</v>
      </c>
      <c r="H23" s="4">
        <v>2782</v>
      </c>
      <c r="I23" s="4">
        <v>0</v>
      </c>
      <c r="J23" s="4">
        <v>0</v>
      </c>
      <c r="K23" s="4">
        <f t="shared" si="0"/>
        <v>2782</v>
      </c>
    </row>
    <row r="24" spans="1:11">
      <c r="A24" s="2" t="s">
        <v>539</v>
      </c>
      <c r="B24" s="2" t="s">
        <v>603</v>
      </c>
      <c r="C24" s="2" t="s">
        <v>604</v>
      </c>
      <c r="D24" s="2" t="s">
        <v>602</v>
      </c>
      <c r="E24" s="2" t="s">
        <v>28</v>
      </c>
      <c r="F24" s="2" t="s">
        <v>113</v>
      </c>
      <c r="G24" s="4">
        <v>1169718</v>
      </c>
      <c r="H24" s="4">
        <v>4770</v>
      </c>
      <c r="I24" s="4">
        <v>150</v>
      </c>
      <c r="J24" s="4">
        <v>0</v>
      </c>
      <c r="K24" s="4">
        <f t="shared" si="0"/>
        <v>4920</v>
      </c>
    </row>
    <row r="25" spans="1:11">
      <c r="A25" s="2" t="s">
        <v>539</v>
      </c>
      <c r="B25" s="2" t="s">
        <v>545</v>
      </c>
      <c r="C25" s="2" t="s">
        <v>609</v>
      </c>
      <c r="D25" s="2" t="s">
        <v>608</v>
      </c>
      <c r="E25" s="2" t="s">
        <v>30</v>
      </c>
      <c r="F25" s="2" t="s">
        <v>113</v>
      </c>
      <c r="G25" s="4">
        <v>1169947</v>
      </c>
      <c r="H25" s="4">
        <v>3180</v>
      </c>
      <c r="I25" s="4">
        <v>0</v>
      </c>
      <c r="J25" s="4">
        <v>0</v>
      </c>
      <c r="K25" s="4">
        <f t="shared" si="0"/>
        <v>3180</v>
      </c>
    </row>
    <row r="26" spans="1:11">
      <c r="A26" s="2" t="s">
        <v>539</v>
      </c>
      <c r="B26" s="2" t="s">
        <v>606</v>
      </c>
      <c r="C26" s="2" t="s">
        <v>607</v>
      </c>
      <c r="D26" s="2" t="s">
        <v>605</v>
      </c>
      <c r="E26" s="2" t="s">
        <v>197</v>
      </c>
      <c r="F26" s="2" t="s">
        <v>113</v>
      </c>
      <c r="G26" s="4">
        <v>1169910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>
      <c r="A27" s="2" t="s">
        <v>539</v>
      </c>
      <c r="B27" s="2" t="s">
        <v>613</v>
      </c>
      <c r="C27" s="2" t="s">
        <v>153</v>
      </c>
      <c r="D27" s="2" t="s">
        <v>30</v>
      </c>
      <c r="E27" s="2" t="s">
        <v>614</v>
      </c>
      <c r="F27" s="2" t="s">
        <v>113</v>
      </c>
      <c r="G27" s="4">
        <v>1169957</v>
      </c>
      <c r="H27" s="4">
        <v>3960</v>
      </c>
      <c r="I27" s="4">
        <v>0</v>
      </c>
      <c r="J27" s="4">
        <v>0</v>
      </c>
      <c r="K27" s="4">
        <f t="shared" si="0"/>
        <v>3960</v>
      </c>
    </row>
    <row r="28" spans="1:11">
      <c r="A28" s="2" t="s">
        <v>539</v>
      </c>
      <c r="B28" s="2" t="s">
        <v>592</v>
      </c>
      <c r="C28" s="2" t="s">
        <v>593</v>
      </c>
      <c r="D28" s="2" t="s">
        <v>591</v>
      </c>
      <c r="E28" s="2" t="s">
        <v>594</v>
      </c>
      <c r="F28" s="2" t="s">
        <v>121</v>
      </c>
      <c r="G28" s="4">
        <v>1169430</v>
      </c>
      <c r="H28" s="4">
        <v>7378</v>
      </c>
      <c r="I28" s="4">
        <v>761</v>
      </c>
      <c r="J28" s="4">
        <v>0</v>
      </c>
      <c r="K28" s="4">
        <f t="shared" si="0"/>
        <v>8139</v>
      </c>
    </row>
    <row r="29" spans="1:11">
      <c r="A29" s="2" t="s">
        <v>539</v>
      </c>
      <c r="B29" s="2" t="s">
        <v>611</v>
      </c>
      <c r="C29" s="2" t="s">
        <v>612</v>
      </c>
      <c r="D29" s="2" t="s">
        <v>610</v>
      </c>
      <c r="E29" s="2" t="s">
        <v>52</v>
      </c>
      <c r="F29" s="2" t="s">
        <v>111</v>
      </c>
      <c r="G29" s="4">
        <v>1169948</v>
      </c>
      <c r="H29" s="4">
        <v>3840</v>
      </c>
      <c r="I29" s="4">
        <v>0</v>
      </c>
      <c r="J29" s="4">
        <v>0</v>
      </c>
      <c r="K29" s="4">
        <f t="shared" si="0"/>
        <v>3840</v>
      </c>
    </row>
    <row r="30" spans="1:11">
      <c r="A30" s="2" t="s">
        <v>539</v>
      </c>
      <c r="B30" s="2" t="s">
        <v>615</v>
      </c>
      <c r="C30" s="2" t="s">
        <v>616</v>
      </c>
      <c r="D30" s="2" t="s">
        <v>52</v>
      </c>
      <c r="E30" s="2" t="s">
        <v>617</v>
      </c>
      <c r="F30" s="2" t="s">
        <v>119</v>
      </c>
      <c r="G30" s="4">
        <v>1169989</v>
      </c>
      <c r="H30" s="4">
        <v>3180</v>
      </c>
      <c r="I30" s="4">
        <v>0</v>
      </c>
      <c r="J30" s="4">
        <v>2340</v>
      </c>
      <c r="K30" s="4">
        <f t="shared" si="0"/>
        <v>5520</v>
      </c>
    </row>
    <row r="31" spans="1:11">
      <c r="A31" s="2" t="s">
        <v>539</v>
      </c>
      <c r="B31" s="2" t="s">
        <v>622</v>
      </c>
      <c r="C31" s="2" t="s">
        <v>623</v>
      </c>
      <c r="D31" s="2" t="s">
        <v>621</v>
      </c>
      <c r="E31" s="2" t="s">
        <v>624</v>
      </c>
      <c r="F31" s="2" t="s">
        <v>109</v>
      </c>
      <c r="G31" s="4">
        <v>1170124</v>
      </c>
      <c r="H31" s="4">
        <v>9644</v>
      </c>
      <c r="I31" s="4">
        <v>400</v>
      </c>
      <c r="J31" s="4">
        <v>0</v>
      </c>
      <c r="K31" s="4">
        <f t="shared" si="0"/>
        <v>10044</v>
      </c>
    </row>
    <row r="32" spans="1:11">
      <c r="A32" s="2" t="s">
        <v>539</v>
      </c>
      <c r="B32" s="2" t="s">
        <v>622</v>
      </c>
      <c r="C32" s="2" t="s">
        <v>625</v>
      </c>
      <c r="D32" s="2" t="s">
        <v>624</v>
      </c>
      <c r="E32" s="2" t="s">
        <v>621</v>
      </c>
      <c r="F32" s="2" t="s">
        <v>109</v>
      </c>
      <c r="G32" s="4">
        <v>1170125</v>
      </c>
      <c r="H32" s="4">
        <v>9644</v>
      </c>
      <c r="I32" s="4">
        <v>150</v>
      </c>
      <c r="J32" s="4">
        <v>0</v>
      </c>
      <c r="K32" s="4">
        <f t="shared" si="0"/>
        <v>9794</v>
      </c>
    </row>
    <row r="33" spans="1:11">
      <c r="A33" s="2" t="s">
        <v>539</v>
      </c>
      <c r="B33" s="2" t="s">
        <v>76</v>
      </c>
      <c r="C33" s="2" t="s">
        <v>619</v>
      </c>
      <c r="D33" s="2" t="s">
        <v>618</v>
      </c>
      <c r="E33" s="2" t="s">
        <v>217</v>
      </c>
      <c r="F33" s="2" t="s">
        <v>109</v>
      </c>
      <c r="G33" s="4">
        <v>1170049</v>
      </c>
      <c r="H33" s="4">
        <v>3185</v>
      </c>
      <c r="I33" s="4">
        <v>100</v>
      </c>
      <c r="J33" s="4">
        <v>0</v>
      </c>
      <c r="K33" s="4">
        <f t="shared" si="0"/>
        <v>3285</v>
      </c>
    </row>
    <row r="34" spans="1:11">
      <c r="A34" s="2" t="s">
        <v>539</v>
      </c>
      <c r="B34" s="2" t="s">
        <v>78</v>
      </c>
      <c r="C34" s="2" t="s">
        <v>620</v>
      </c>
      <c r="D34" s="2" t="s">
        <v>201</v>
      </c>
      <c r="E34" s="2" t="s">
        <v>27</v>
      </c>
      <c r="F34" s="2" t="s">
        <v>109</v>
      </c>
      <c r="G34" s="4">
        <v>1170083</v>
      </c>
      <c r="H34" s="4">
        <v>5002</v>
      </c>
      <c r="I34" s="4">
        <v>0</v>
      </c>
      <c r="J34" s="4">
        <v>0</v>
      </c>
      <c r="K34" s="4">
        <f t="shared" si="0"/>
        <v>5002</v>
      </c>
    </row>
    <row r="35" spans="1:11">
      <c r="A35" s="2" t="s">
        <v>539</v>
      </c>
      <c r="B35" s="2" t="s">
        <v>628</v>
      </c>
      <c r="C35" s="2" t="s">
        <v>629</v>
      </c>
      <c r="D35" s="2" t="s">
        <v>210</v>
      </c>
      <c r="E35" s="2" t="s">
        <v>630</v>
      </c>
      <c r="F35" s="2" t="s">
        <v>119</v>
      </c>
      <c r="G35" s="4">
        <v>1170244</v>
      </c>
      <c r="H35" s="4">
        <v>8569</v>
      </c>
      <c r="I35" s="4">
        <v>450</v>
      </c>
      <c r="J35" s="4">
        <v>2340</v>
      </c>
      <c r="K35" s="4">
        <f t="shared" si="0"/>
        <v>11359</v>
      </c>
    </row>
    <row r="36" spans="1:11">
      <c r="A36" s="2" t="s">
        <v>539</v>
      </c>
      <c r="B36" s="2" t="s">
        <v>583</v>
      </c>
      <c r="C36" s="2" t="s">
        <v>586</v>
      </c>
      <c r="D36" s="2" t="s">
        <v>582</v>
      </c>
      <c r="E36" s="2" t="s">
        <v>377</v>
      </c>
      <c r="F36" s="2" t="s">
        <v>119</v>
      </c>
      <c r="G36" s="4">
        <v>1169350</v>
      </c>
      <c r="H36" s="4">
        <v>5236</v>
      </c>
      <c r="I36" s="4">
        <v>300</v>
      </c>
      <c r="J36" s="4">
        <v>0</v>
      </c>
      <c r="K36" s="4">
        <f t="shared" si="0"/>
        <v>5536</v>
      </c>
    </row>
    <row r="37" spans="1:11">
      <c r="A37" s="2" t="s">
        <v>539</v>
      </c>
      <c r="B37" s="2" t="s">
        <v>632</v>
      </c>
      <c r="C37" s="2" t="s">
        <v>301</v>
      </c>
      <c r="D37" s="2" t="s">
        <v>631</v>
      </c>
      <c r="E37" s="2" t="s">
        <v>434</v>
      </c>
      <c r="F37" s="2" t="s">
        <v>119</v>
      </c>
      <c r="G37" s="4">
        <v>1170250</v>
      </c>
      <c r="H37" s="4">
        <v>3180</v>
      </c>
      <c r="I37" s="4">
        <v>0</v>
      </c>
      <c r="J37" s="4">
        <v>0</v>
      </c>
      <c r="K37" s="4">
        <f t="shared" si="0"/>
        <v>3180</v>
      </c>
    </row>
    <row r="38" spans="1:11">
      <c r="A38" s="2" t="s">
        <v>539</v>
      </c>
      <c r="B38" s="2" t="s">
        <v>615</v>
      </c>
      <c r="C38" s="2" t="s">
        <v>637</v>
      </c>
      <c r="D38" s="2" t="s">
        <v>636</v>
      </c>
      <c r="E38" s="2" t="s">
        <v>638</v>
      </c>
      <c r="F38" s="2" t="s">
        <v>119</v>
      </c>
      <c r="G38" s="4">
        <v>1170345</v>
      </c>
      <c r="H38" s="4">
        <v>4770</v>
      </c>
      <c r="I38" s="4">
        <v>200</v>
      </c>
      <c r="J38" s="4">
        <v>0</v>
      </c>
      <c r="K38" s="4">
        <f t="shared" si="0"/>
        <v>4970</v>
      </c>
    </row>
    <row r="39" spans="1:11">
      <c r="A39" s="2" t="s">
        <v>539</v>
      </c>
      <c r="B39" s="2" t="s">
        <v>78</v>
      </c>
      <c r="C39" s="2" t="s">
        <v>640</v>
      </c>
      <c r="D39" s="2" t="s">
        <v>639</v>
      </c>
      <c r="E39" s="2" t="s">
        <v>201</v>
      </c>
      <c r="F39" s="2" t="s">
        <v>109</v>
      </c>
      <c r="G39" s="4">
        <v>1170362</v>
      </c>
      <c r="H39" s="4">
        <v>4800</v>
      </c>
      <c r="I39" s="4">
        <v>611</v>
      </c>
      <c r="J39" s="4">
        <v>1053</v>
      </c>
      <c r="K39" s="4">
        <f t="shared" si="0"/>
        <v>6464</v>
      </c>
    </row>
    <row r="40" spans="1:11">
      <c r="A40" s="2" t="s">
        <v>539</v>
      </c>
      <c r="B40" s="2" t="s">
        <v>78</v>
      </c>
      <c r="C40" s="2" t="s">
        <v>641</v>
      </c>
      <c r="D40" s="2" t="s">
        <v>201</v>
      </c>
      <c r="E40" s="2" t="s">
        <v>639</v>
      </c>
      <c r="F40" s="2" t="s">
        <v>109</v>
      </c>
      <c r="G40" s="4">
        <v>1170363</v>
      </c>
      <c r="H40" s="4">
        <v>5002</v>
      </c>
      <c r="I40" s="4">
        <v>611</v>
      </c>
      <c r="J40" s="4">
        <v>0</v>
      </c>
      <c r="K40" s="4">
        <f t="shared" si="0"/>
        <v>5613</v>
      </c>
    </row>
    <row r="41" spans="1:11">
      <c r="A41" s="2" t="s">
        <v>539</v>
      </c>
      <c r="B41" s="2" t="s">
        <v>76</v>
      </c>
      <c r="C41" s="2" t="s">
        <v>634</v>
      </c>
      <c r="D41" s="2" t="s">
        <v>633</v>
      </c>
      <c r="E41" s="2" t="s">
        <v>635</v>
      </c>
      <c r="F41" s="2" t="s">
        <v>109</v>
      </c>
      <c r="G41" s="4">
        <v>1170330</v>
      </c>
      <c r="H41" s="4">
        <v>3387</v>
      </c>
      <c r="I41" s="4">
        <v>0</v>
      </c>
      <c r="J41" s="4">
        <v>0</v>
      </c>
      <c r="K41" s="4">
        <f t="shared" si="0"/>
        <v>3387</v>
      </c>
    </row>
    <row r="42" spans="1:11">
      <c r="A42" s="2" t="s">
        <v>539</v>
      </c>
      <c r="B42" s="2" t="s">
        <v>642</v>
      </c>
      <c r="C42" s="2" t="s">
        <v>643</v>
      </c>
      <c r="D42" s="2" t="s">
        <v>12</v>
      </c>
      <c r="E42" s="2" t="s">
        <v>347</v>
      </c>
      <c r="F42" s="2" t="s">
        <v>114</v>
      </c>
      <c r="G42" s="4">
        <v>1170389</v>
      </c>
      <c r="H42" s="4">
        <v>3720</v>
      </c>
      <c r="I42" s="4">
        <v>0</v>
      </c>
      <c r="J42" s="4">
        <v>0</v>
      </c>
      <c r="K42" s="4">
        <f t="shared" si="0"/>
        <v>3720</v>
      </c>
    </row>
    <row r="43" spans="1:11">
      <c r="A43" s="2" t="s">
        <v>539</v>
      </c>
      <c r="B43" s="2" t="s">
        <v>250</v>
      </c>
      <c r="C43" s="2" t="s">
        <v>645</v>
      </c>
      <c r="D43" s="2" t="s">
        <v>644</v>
      </c>
      <c r="E43" s="2" t="s">
        <v>434</v>
      </c>
      <c r="F43" s="2" t="s">
        <v>119</v>
      </c>
      <c r="G43" s="4">
        <v>1170533</v>
      </c>
      <c r="H43" s="4">
        <v>4522</v>
      </c>
      <c r="I43" s="4">
        <v>300</v>
      </c>
      <c r="J43" s="4">
        <v>0</v>
      </c>
      <c r="K43" s="4">
        <f t="shared" si="0"/>
        <v>4822</v>
      </c>
    </row>
    <row r="44" spans="1:11">
      <c r="A44" s="2" t="s">
        <v>539</v>
      </c>
      <c r="B44" s="2" t="s">
        <v>651</v>
      </c>
      <c r="C44" s="2" t="s">
        <v>652</v>
      </c>
      <c r="D44" s="2" t="s">
        <v>650</v>
      </c>
      <c r="E44" s="2" t="s">
        <v>653</v>
      </c>
      <c r="F44" s="2" t="s">
        <v>119</v>
      </c>
      <c r="G44" s="4">
        <v>1170616</v>
      </c>
      <c r="H44" s="4">
        <v>4770</v>
      </c>
      <c r="I44" s="4">
        <v>0</v>
      </c>
      <c r="J44" s="4">
        <v>0</v>
      </c>
      <c r="K44" s="4">
        <f t="shared" si="0"/>
        <v>4770</v>
      </c>
    </row>
    <row r="45" spans="1:11">
      <c r="A45" s="2" t="s">
        <v>539</v>
      </c>
      <c r="B45" s="2" t="s">
        <v>647</v>
      </c>
      <c r="C45" s="2" t="s">
        <v>648</v>
      </c>
      <c r="D45" s="2" t="s">
        <v>646</v>
      </c>
      <c r="E45" s="2" t="s">
        <v>649</v>
      </c>
      <c r="F45" s="2" t="s">
        <v>113</v>
      </c>
      <c r="G45" s="4">
        <v>1170562</v>
      </c>
      <c r="H45" s="4">
        <v>4770</v>
      </c>
      <c r="I45" s="4">
        <v>0</v>
      </c>
      <c r="J45" s="4">
        <v>0</v>
      </c>
      <c r="K45" s="4">
        <f t="shared" si="0"/>
        <v>4770</v>
      </c>
    </row>
    <row r="46" spans="1:11">
      <c r="A46" s="2" t="s">
        <v>539</v>
      </c>
      <c r="B46" s="2" t="s">
        <v>656</v>
      </c>
      <c r="C46" s="2" t="s">
        <v>657</v>
      </c>
      <c r="D46" s="2" t="s">
        <v>655</v>
      </c>
      <c r="E46" s="2" t="s">
        <v>210</v>
      </c>
      <c r="F46" s="2" t="s">
        <v>119</v>
      </c>
      <c r="G46" s="4">
        <v>1170684</v>
      </c>
      <c r="H46" s="4">
        <v>3180</v>
      </c>
      <c r="I46" s="4">
        <v>300</v>
      </c>
      <c r="J46" s="4">
        <v>2340</v>
      </c>
      <c r="K46" s="4">
        <f t="shared" si="0"/>
        <v>5820</v>
      </c>
    </row>
    <row r="47" spans="1:11">
      <c r="A47" s="2" t="s">
        <v>539</v>
      </c>
      <c r="B47" s="2" t="s">
        <v>659</v>
      </c>
      <c r="C47" s="2" t="s">
        <v>660</v>
      </c>
      <c r="D47" s="2" t="s">
        <v>658</v>
      </c>
      <c r="E47" s="2" t="s">
        <v>661</v>
      </c>
      <c r="F47" s="2" t="s">
        <v>320</v>
      </c>
      <c r="G47" s="4">
        <v>1170774</v>
      </c>
      <c r="H47" s="4">
        <v>3180</v>
      </c>
      <c r="I47" s="4">
        <v>0</v>
      </c>
      <c r="J47" s="4">
        <v>3120</v>
      </c>
      <c r="K47" s="4">
        <f t="shared" si="0"/>
        <v>6300</v>
      </c>
    </row>
    <row r="48" spans="1:11">
      <c r="A48" s="2" t="s">
        <v>539</v>
      </c>
      <c r="B48" s="2" t="s">
        <v>663</v>
      </c>
      <c r="C48" s="2" t="s">
        <v>483</v>
      </c>
      <c r="D48" s="2" t="s">
        <v>662</v>
      </c>
      <c r="E48" s="2" t="s">
        <v>664</v>
      </c>
      <c r="F48" s="2" t="s">
        <v>111</v>
      </c>
      <c r="G48" s="4">
        <v>1170799</v>
      </c>
      <c r="H48" s="4">
        <v>3180</v>
      </c>
      <c r="I48" s="4">
        <v>0</v>
      </c>
      <c r="J48" s="4">
        <v>0</v>
      </c>
      <c r="K48" s="4">
        <f t="shared" si="0"/>
        <v>3180</v>
      </c>
    </row>
    <row r="49" spans="1:11">
      <c r="A49" s="2" t="s">
        <v>539</v>
      </c>
      <c r="B49" s="2" t="s">
        <v>76</v>
      </c>
      <c r="C49" s="2" t="s">
        <v>654</v>
      </c>
      <c r="D49" s="2" t="s">
        <v>193</v>
      </c>
      <c r="E49" s="2" t="s">
        <v>618</v>
      </c>
      <c r="F49" s="2" t="s">
        <v>109</v>
      </c>
      <c r="G49" s="4">
        <v>1170634</v>
      </c>
      <c r="H49" s="4">
        <v>3185</v>
      </c>
      <c r="I49" s="4">
        <v>0</v>
      </c>
      <c r="J49" s="4">
        <v>0</v>
      </c>
      <c r="K49" s="4">
        <f t="shared" si="0"/>
        <v>3185</v>
      </c>
    </row>
    <row r="50" spans="1:11">
      <c r="A50" s="2" t="s">
        <v>539</v>
      </c>
      <c r="B50" s="2" t="s">
        <v>583</v>
      </c>
      <c r="C50" s="2" t="s">
        <v>584</v>
      </c>
      <c r="D50" s="2" t="s">
        <v>582</v>
      </c>
      <c r="E50" s="2" t="s">
        <v>377</v>
      </c>
      <c r="F50" s="2" t="s">
        <v>119</v>
      </c>
      <c r="G50" s="4">
        <v>1169345</v>
      </c>
      <c r="H50" s="4">
        <v>5236</v>
      </c>
      <c r="I50" s="4">
        <v>300</v>
      </c>
      <c r="J50" s="4">
        <v>0</v>
      </c>
      <c r="K50" s="4">
        <f t="shared" si="0"/>
        <v>5536</v>
      </c>
    </row>
    <row r="51" spans="1:11">
      <c r="A51" s="2" t="s">
        <v>539</v>
      </c>
      <c r="B51" s="2" t="s">
        <v>466</v>
      </c>
      <c r="C51" s="2" t="s">
        <v>626</v>
      </c>
      <c r="D51" s="2" t="s">
        <v>465</v>
      </c>
      <c r="E51" s="2" t="s">
        <v>627</v>
      </c>
      <c r="F51" s="2" t="s">
        <v>467</v>
      </c>
      <c r="G51" s="4">
        <v>1170221</v>
      </c>
      <c r="H51" s="4">
        <v>6902</v>
      </c>
      <c r="I51" s="4">
        <v>300</v>
      </c>
      <c r="J51" s="4">
        <v>0</v>
      </c>
      <c r="K51" s="4">
        <f t="shared" si="0"/>
        <v>7202</v>
      </c>
    </row>
    <row r="52" spans="1:11">
      <c r="A52" s="2" t="s">
        <v>539</v>
      </c>
      <c r="B52" s="2" t="s">
        <v>264</v>
      </c>
      <c r="C52" s="2" t="s">
        <v>665</v>
      </c>
      <c r="D52" s="2" t="s">
        <v>263</v>
      </c>
      <c r="E52" s="2" t="s">
        <v>666</v>
      </c>
      <c r="F52" s="2" t="s">
        <v>109</v>
      </c>
      <c r="G52" s="4">
        <v>1170944</v>
      </c>
      <c r="H52" s="4">
        <v>11864</v>
      </c>
      <c r="I52" s="4">
        <v>0</v>
      </c>
      <c r="J52" s="4">
        <v>0</v>
      </c>
      <c r="K52" s="4">
        <f t="shared" si="0"/>
        <v>11864</v>
      </c>
    </row>
    <row r="53" spans="1:11">
      <c r="A53" s="2" t="s">
        <v>539</v>
      </c>
      <c r="B53" s="2" t="s">
        <v>264</v>
      </c>
      <c r="C53" s="2" t="s">
        <v>667</v>
      </c>
      <c r="D53" s="2" t="s">
        <v>666</v>
      </c>
      <c r="E53" s="2" t="s">
        <v>263</v>
      </c>
      <c r="F53" s="2" t="s">
        <v>109</v>
      </c>
      <c r="G53" s="4">
        <v>1170945</v>
      </c>
      <c r="H53" s="4">
        <v>11864</v>
      </c>
      <c r="I53" s="4">
        <v>550</v>
      </c>
      <c r="J53" s="4">
        <v>0</v>
      </c>
      <c r="K53" s="4">
        <f t="shared" si="0"/>
        <v>12414</v>
      </c>
    </row>
    <row r="54" spans="1:11">
      <c r="A54" s="2" t="s">
        <v>539</v>
      </c>
      <c r="B54" s="2" t="s">
        <v>675</v>
      </c>
      <c r="C54" s="2" t="s">
        <v>676</v>
      </c>
      <c r="D54" s="2" t="s">
        <v>28</v>
      </c>
      <c r="E54" s="2" t="s">
        <v>534</v>
      </c>
      <c r="F54" s="2" t="s">
        <v>113</v>
      </c>
      <c r="G54" s="4">
        <v>1171080</v>
      </c>
      <c r="H54" s="4">
        <v>3180</v>
      </c>
      <c r="I54" s="4">
        <v>431</v>
      </c>
      <c r="J54" s="4">
        <v>1560</v>
      </c>
      <c r="K54" s="4">
        <f t="shared" si="0"/>
        <v>5171</v>
      </c>
    </row>
    <row r="55" spans="1:11">
      <c r="A55" s="2" t="s">
        <v>539</v>
      </c>
      <c r="B55" s="2" t="s">
        <v>669</v>
      </c>
      <c r="C55" s="2" t="s">
        <v>305</v>
      </c>
      <c r="D55" s="2" t="s">
        <v>668</v>
      </c>
      <c r="E55" s="2" t="s">
        <v>25</v>
      </c>
      <c r="F55" s="2" t="s">
        <v>109</v>
      </c>
      <c r="G55" s="4">
        <v>1170953</v>
      </c>
      <c r="H55" s="4">
        <v>2378</v>
      </c>
      <c r="I55" s="4">
        <v>0</v>
      </c>
      <c r="J55" s="4">
        <v>0</v>
      </c>
      <c r="K55" s="4">
        <f t="shared" si="0"/>
        <v>2378</v>
      </c>
    </row>
    <row r="56" spans="1:11">
      <c r="A56" s="2" t="s">
        <v>539</v>
      </c>
      <c r="B56" s="2" t="s">
        <v>678</v>
      </c>
      <c r="C56" s="2" t="s">
        <v>679</v>
      </c>
      <c r="D56" s="2" t="s">
        <v>677</v>
      </c>
      <c r="E56" s="2" t="s">
        <v>680</v>
      </c>
      <c r="F56" s="2" t="s">
        <v>115</v>
      </c>
      <c r="G56" s="4">
        <v>1171124</v>
      </c>
      <c r="H56" s="4">
        <v>3840</v>
      </c>
      <c r="I56" s="4">
        <v>0</v>
      </c>
      <c r="J56" s="4">
        <v>1560</v>
      </c>
      <c r="K56" s="4">
        <f t="shared" si="0"/>
        <v>5400</v>
      </c>
    </row>
    <row r="57" spans="1:11">
      <c r="A57" s="2" t="s">
        <v>539</v>
      </c>
      <c r="B57" s="2" t="s">
        <v>583</v>
      </c>
      <c r="C57" s="2" t="s">
        <v>585</v>
      </c>
      <c r="D57" s="2" t="s">
        <v>582</v>
      </c>
      <c r="E57" s="2" t="s">
        <v>377</v>
      </c>
      <c r="F57" s="2" t="s">
        <v>119</v>
      </c>
      <c r="G57" s="4">
        <v>1169347</v>
      </c>
      <c r="H57" s="4">
        <v>5474</v>
      </c>
      <c r="I57" s="4">
        <v>300</v>
      </c>
      <c r="J57" s="4">
        <v>0</v>
      </c>
      <c r="K57" s="4">
        <f t="shared" si="0"/>
        <v>5774</v>
      </c>
    </row>
    <row r="58" spans="1:11">
      <c r="A58" s="2" t="s">
        <v>539</v>
      </c>
      <c r="B58" s="2" t="s">
        <v>685</v>
      </c>
      <c r="C58" s="2" t="s">
        <v>686</v>
      </c>
      <c r="D58" s="2" t="s">
        <v>617</v>
      </c>
      <c r="E58" s="2" t="s">
        <v>687</v>
      </c>
      <c r="F58" s="2" t="s">
        <v>119</v>
      </c>
      <c r="G58" s="4">
        <v>1171228</v>
      </c>
      <c r="H58" s="4">
        <v>4284</v>
      </c>
      <c r="I58" s="4">
        <v>250</v>
      </c>
      <c r="J58" s="4">
        <v>0</v>
      </c>
      <c r="K58" s="4">
        <f t="shared" si="0"/>
        <v>4534</v>
      </c>
    </row>
    <row r="59" spans="1:11">
      <c r="A59" s="2" t="s">
        <v>539</v>
      </c>
      <c r="B59" s="2" t="s">
        <v>671</v>
      </c>
      <c r="C59" s="2" t="s">
        <v>673</v>
      </c>
      <c r="D59" s="2" t="s">
        <v>670</v>
      </c>
      <c r="E59" s="2" t="s">
        <v>674</v>
      </c>
      <c r="F59" s="2" t="s">
        <v>672</v>
      </c>
      <c r="G59" s="4">
        <v>1171055</v>
      </c>
      <c r="H59" s="4">
        <v>5640</v>
      </c>
      <c r="I59" s="4">
        <v>0</v>
      </c>
      <c r="J59" s="4">
        <v>1860</v>
      </c>
      <c r="K59" s="4">
        <f t="shared" si="0"/>
        <v>7500</v>
      </c>
    </row>
    <row r="60" spans="1:11">
      <c r="A60" s="2" t="s">
        <v>539</v>
      </c>
      <c r="B60" s="2" t="s">
        <v>691</v>
      </c>
      <c r="C60" s="2" t="s">
        <v>692</v>
      </c>
      <c r="D60" s="2" t="s">
        <v>28</v>
      </c>
      <c r="E60" s="2" t="s">
        <v>693</v>
      </c>
      <c r="F60" s="2" t="s">
        <v>113</v>
      </c>
      <c r="G60" s="4">
        <v>1171346</v>
      </c>
      <c r="H60" s="4">
        <v>5640</v>
      </c>
      <c r="I60" s="4">
        <v>611</v>
      </c>
      <c r="J60" s="4">
        <v>0</v>
      </c>
      <c r="K60" s="4">
        <f t="shared" si="0"/>
        <v>6251</v>
      </c>
    </row>
    <row r="61" spans="1:11">
      <c r="A61" s="2" t="s">
        <v>539</v>
      </c>
      <c r="B61" s="2" t="s">
        <v>688</v>
      </c>
      <c r="C61" s="2" t="s">
        <v>689</v>
      </c>
      <c r="D61" s="2" t="s">
        <v>491</v>
      </c>
      <c r="E61" s="2" t="s">
        <v>690</v>
      </c>
      <c r="F61" s="2" t="s">
        <v>109</v>
      </c>
      <c r="G61" s="4">
        <v>1171255</v>
      </c>
      <c r="H61" s="4">
        <v>4194</v>
      </c>
      <c r="I61" s="4">
        <v>611</v>
      </c>
      <c r="J61" s="4">
        <v>0</v>
      </c>
      <c r="K61" s="4">
        <f t="shared" si="0"/>
        <v>4805</v>
      </c>
    </row>
    <row r="62" spans="1:11">
      <c r="A62" s="2" t="s">
        <v>539</v>
      </c>
      <c r="B62" s="2" t="s">
        <v>682</v>
      </c>
      <c r="C62" s="2" t="s">
        <v>683</v>
      </c>
      <c r="D62" s="2" t="s">
        <v>681</v>
      </c>
      <c r="E62" s="2" t="s">
        <v>684</v>
      </c>
      <c r="F62" s="2" t="s">
        <v>119</v>
      </c>
      <c r="G62" s="4">
        <v>1171196</v>
      </c>
      <c r="H62" s="4">
        <v>3180</v>
      </c>
      <c r="I62" s="4">
        <v>0</v>
      </c>
      <c r="J62" s="4">
        <v>1560</v>
      </c>
      <c r="K62" s="4">
        <f t="shared" si="0"/>
        <v>4740</v>
      </c>
    </row>
    <row r="63" spans="1:11">
      <c r="A63" s="2" t="s">
        <v>539</v>
      </c>
      <c r="B63" s="2" t="s">
        <v>697</v>
      </c>
      <c r="C63" s="2" t="s">
        <v>695</v>
      </c>
      <c r="D63" s="2" t="s">
        <v>217</v>
      </c>
      <c r="E63" s="2" t="s">
        <v>696</v>
      </c>
      <c r="F63" s="2" t="s">
        <v>109</v>
      </c>
      <c r="G63" s="4">
        <v>1171391</v>
      </c>
      <c r="H63" s="4">
        <v>7020</v>
      </c>
      <c r="I63" s="4">
        <v>761</v>
      </c>
      <c r="J63" s="4">
        <v>0</v>
      </c>
      <c r="K63" s="4">
        <f t="shared" si="0"/>
        <v>7781</v>
      </c>
    </row>
    <row r="64" spans="1:11" ht="45.75" customHeight="1">
      <c r="G64" s="5" t="s">
        <v>3467</v>
      </c>
      <c r="H64" s="5">
        <f>SUM(H3:H63)</f>
        <v>296679</v>
      </c>
      <c r="I64" s="5">
        <f>SUM(I3:I63)</f>
        <v>11901</v>
      </c>
      <c r="J64" s="5">
        <f>SUM(J3:J63)</f>
        <v>26098.5</v>
      </c>
      <c r="K64" s="5">
        <f>SUM(K3:K63)</f>
        <v>334678.5</v>
      </c>
    </row>
    <row r="65" spans="5:11">
      <c r="H65" t="str">
        <f>H2</f>
        <v>Reloj</v>
      </c>
      <c r="I65" t="str">
        <f t="shared" ref="I65:K65" si="1">I2</f>
        <v>Peaje</v>
      </c>
      <c r="J65" t="str">
        <f t="shared" si="1"/>
        <v>Equipaje</v>
      </c>
      <c r="K65" t="str">
        <f t="shared" si="1"/>
        <v>Monto Total</v>
      </c>
    </row>
    <row r="67" spans="5:11">
      <c r="E67" s="34" t="str">
        <f>A1</f>
        <v>MOVIL 3025 FERNANDEZ LEONARDO</v>
      </c>
      <c r="F67" s="34"/>
    </row>
    <row r="68" spans="5:11">
      <c r="E68" s="6" t="s">
        <v>3468</v>
      </c>
      <c r="F68" s="7">
        <f>H64+J64</f>
        <v>322777.5</v>
      </c>
    </row>
    <row r="69" spans="5:11">
      <c r="E69" s="8" t="s">
        <v>3469</v>
      </c>
      <c r="F69" s="7">
        <f>F68*0.25</f>
        <v>80694.375</v>
      </c>
    </row>
    <row r="70" spans="5:11">
      <c r="E70" s="8" t="s">
        <v>3470</v>
      </c>
      <c r="F70" s="7">
        <f>I64</f>
        <v>11901</v>
      </c>
    </row>
    <row r="71" spans="5:11">
      <c r="E71" s="8" t="s">
        <v>3471</v>
      </c>
      <c r="F71" s="7">
        <v>0</v>
      </c>
    </row>
  </sheetData>
  <mergeCells count="2">
    <mergeCell ref="A1:C1"/>
    <mergeCell ref="E67:F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2"/>
  <sheetViews>
    <sheetView topLeftCell="A36" workbookViewId="0">
      <selection activeCell="F71" sqref="F71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2" customWidth="1"/>
    <col min="9" max="9" width="9.85546875" customWidth="1"/>
    <col min="11" max="11" width="11.28515625" customWidth="1"/>
  </cols>
  <sheetData>
    <row r="1" spans="1:11" ht="54.75" customHeight="1">
      <c r="A1" s="33" t="s">
        <v>3475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698</v>
      </c>
      <c r="B3" s="2" t="s">
        <v>701</v>
      </c>
      <c r="C3" s="2" t="s">
        <v>376</v>
      </c>
      <c r="D3" s="2" t="s">
        <v>700</v>
      </c>
      <c r="E3" s="2" t="s">
        <v>702</v>
      </c>
      <c r="F3" s="2" t="s">
        <v>111</v>
      </c>
      <c r="G3" s="4">
        <v>1167882</v>
      </c>
      <c r="H3" s="4">
        <v>18802</v>
      </c>
      <c r="I3" s="4">
        <v>955</v>
      </c>
      <c r="J3" s="4">
        <v>6240</v>
      </c>
      <c r="K3" s="4">
        <f>H3+I3+J3</f>
        <v>25997</v>
      </c>
    </row>
    <row r="4" spans="1:11">
      <c r="A4" s="2" t="s">
        <v>698</v>
      </c>
      <c r="B4" s="2" t="s">
        <v>707</v>
      </c>
      <c r="C4" s="2" t="s">
        <v>708</v>
      </c>
      <c r="D4" s="2" t="s">
        <v>327</v>
      </c>
      <c r="E4" s="2" t="s">
        <v>709</v>
      </c>
      <c r="F4" s="2" t="s">
        <v>109</v>
      </c>
      <c r="G4" s="4">
        <v>1168085</v>
      </c>
      <c r="H4" s="4">
        <v>3185</v>
      </c>
      <c r="I4" s="4">
        <v>150</v>
      </c>
      <c r="J4" s="4">
        <v>4212</v>
      </c>
      <c r="K4" s="4">
        <f t="shared" ref="K4:K64" si="0">H4+I4+J4</f>
        <v>7547</v>
      </c>
    </row>
    <row r="5" spans="1:11">
      <c r="A5" s="2" t="s">
        <v>698</v>
      </c>
      <c r="B5" s="2" t="s">
        <v>711</v>
      </c>
      <c r="C5" s="2" t="s">
        <v>712</v>
      </c>
      <c r="D5" s="2" t="s">
        <v>710</v>
      </c>
      <c r="E5" s="2" t="s">
        <v>713</v>
      </c>
      <c r="F5" s="2" t="s">
        <v>112</v>
      </c>
      <c r="G5" s="4">
        <v>1168169</v>
      </c>
      <c r="H5" s="4">
        <v>22848</v>
      </c>
      <c r="I5" s="4">
        <v>1110</v>
      </c>
      <c r="J5" s="4">
        <v>1560</v>
      </c>
      <c r="K5" s="4">
        <f t="shared" si="0"/>
        <v>25518</v>
      </c>
    </row>
    <row r="6" spans="1:11">
      <c r="A6" s="2" t="s">
        <v>698</v>
      </c>
      <c r="B6" s="2" t="s">
        <v>395</v>
      </c>
      <c r="C6" s="2" t="s">
        <v>400</v>
      </c>
      <c r="D6" s="2" t="s">
        <v>397</v>
      </c>
      <c r="E6" s="2" t="s">
        <v>8</v>
      </c>
      <c r="F6" s="2" t="s">
        <v>113</v>
      </c>
      <c r="G6" s="4">
        <v>1168153</v>
      </c>
      <c r="H6" s="4">
        <v>8806</v>
      </c>
      <c r="I6" s="4">
        <v>581</v>
      </c>
      <c r="J6" s="4">
        <v>0</v>
      </c>
      <c r="K6" s="4">
        <f t="shared" si="0"/>
        <v>9387</v>
      </c>
    </row>
    <row r="7" spans="1:11">
      <c r="A7" s="2" t="s">
        <v>698</v>
      </c>
      <c r="B7" s="2" t="s">
        <v>721</v>
      </c>
      <c r="C7" s="2" t="s">
        <v>722</v>
      </c>
      <c r="D7" s="2" t="s">
        <v>720</v>
      </c>
      <c r="E7" s="2" t="s">
        <v>723</v>
      </c>
      <c r="F7" s="2" t="s">
        <v>119</v>
      </c>
      <c r="G7" s="4">
        <v>1168373</v>
      </c>
      <c r="H7" s="4">
        <v>3960</v>
      </c>
      <c r="I7" s="4">
        <v>0</v>
      </c>
      <c r="J7" s="4">
        <v>1560</v>
      </c>
      <c r="K7" s="4">
        <f t="shared" si="0"/>
        <v>5520</v>
      </c>
    </row>
    <row r="8" spans="1:11">
      <c r="A8" s="2" t="s">
        <v>698</v>
      </c>
      <c r="B8" s="2" t="s">
        <v>370</v>
      </c>
      <c r="C8" s="2" t="s">
        <v>699</v>
      </c>
      <c r="D8" s="2" t="s">
        <v>369</v>
      </c>
      <c r="E8" s="2" t="s">
        <v>373</v>
      </c>
      <c r="F8" s="2" t="s">
        <v>111</v>
      </c>
      <c r="G8" s="4">
        <v>1166621</v>
      </c>
      <c r="H8" s="4">
        <v>19278</v>
      </c>
      <c r="I8" s="4">
        <v>554</v>
      </c>
      <c r="J8" s="4">
        <v>0</v>
      </c>
      <c r="K8" s="4">
        <f t="shared" si="0"/>
        <v>19832</v>
      </c>
    </row>
    <row r="9" spans="1:11">
      <c r="A9" s="2" t="s">
        <v>698</v>
      </c>
      <c r="B9" s="2" t="s">
        <v>704</v>
      </c>
      <c r="C9" s="2" t="s">
        <v>705</v>
      </c>
      <c r="D9" s="2" t="s">
        <v>703</v>
      </c>
      <c r="E9" s="2" t="s">
        <v>706</v>
      </c>
      <c r="F9" s="2" t="s">
        <v>112</v>
      </c>
      <c r="G9" s="4">
        <v>1168083</v>
      </c>
      <c r="H9" s="4">
        <v>6188</v>
      </c>
      <c r="I9" s="4">
        <v>0</v>
      </c>
      <c r="J9" s="4">
        <v>0</v>
      </c>
      <c r="K9" s="4">
        <f t="shared" si="0"/>
        <v>6188</v>
      </c>
    </row>
    <row r="10" spans="1:11">
      <c r="A10" s="2" t="s">
        <v>698</v>
      </c>
      <c r="B10" s="2" t="s">
        <v>403</v>
      </c>
      <c r="C10" s="2" t="s">
        <v>719</v>
      </c>
      <c r="D10" s="2" t="s">
        <v>8</v>
      </c>
      <c r="E10" s="2" t="s">
        <v>402</v>
      </c>
      <c r="F10" s="2" t="s">
        <v>113</v>
      </c>
      <c r="G10" s="4">
        <v>1168360</v>
      </c>
      <c r="H10" s="4">
        <v>10234</v>
      </c>
      <c r="I10" s="4">
        <v>631</v>
      </c>
      <c r="J10" s="4">
        <v>0</v>
      </c>
      <c r="K10" s="4">
        <f t="shared" si="0"/>
        <v>10865</v>
      </c>
    </row>
    <row r="11" spans="1:11">
      <c r="A11" s="2" t="s">
        <v>698</v>
      </c>
      <c r="B11" s="2" t="s">
        <v>715</v>
      </c>
      <c r="C11" s="2" t="s">
        <v>716</v>
      </c>
      <c r="D11" s="2" t="s">
        <v>714</v>
      </c>
      <c r="E11" s="2" t="s">
        <v>8</v>
      </c>
      <c r="F11" s="2" t="s">
        <v>113</v>
      </c>
      <c r="G11" s="4">
        <v>1168180</v>
      </c>
      <c r="H11" s="4">
        <v>10472</v>
      </c>
      <c r="I11" s="4">
        <v>581</v>
      </c>
      <c r="J11" s="4">
        <v>0</v>
      </c>
      <c r="K11" s="4">
        <f t="shared" si="0"/>
        <v>11053</v>
      </c>
    </row>
    <row r="12" spans="1:11">
      <c r="A12" s="2" t="s">
        <v>698</v>
      </c>
      <c r="B12" s="2" t="s">
        <v>727</v>
      </c>
      <c r="C12" s="2" t="s">
        <v>728</v>
      </c>
      <c r="D12" s="2" t="s">
        <v>726</v>
      </c>
      <c r="E12" s="2" t="s">
        <v>729</v>
      </c>
      <c r="F12" s="2" t="s">
        <v>119</v>
      </c>
      <c r="G12" s="4">
        <v>1168595</v>
      </c>
      <c r="H12" s="4">
        <v>4132</v>
      </c>
      <c r="I12" s="4">
        <v>0</v>
      </c>
      <c r="J12" s="4">
        <v>1560</v>
      </c>
      <c r="K12" s="4">
        <f t="shared" si="0"/>
        <v>5692</v>
      </c>
    </row>
    <row r="13" spans="1:11">
      <c r="A13" s="2" t="s">
        <v>698</v>
      </c>
      <c r="B13" s="2" t="s">
        <v>718</v>
      </c>
      <c r="C13" s="2" t="s">
        <v>134</v>
      </c>
      <c r="D13" s="2" t="s">
        <v>717</v>
      </c>
      <c r="E13" s="2" t="s">
        <v>8</v>
      </c>
      <c r="F13" s="2" t="s">
        <v>113</v>
      </c>
      <c r="G13" s="4">
        <v>1168342</v>
      </c>
      <c r="H13" s="4">
        <v>7140</v>
      </c>
      <c r="I13" s="4">
        <v>631</v>
      </c>
      <c r="J13" s="4">
        <v>0</v>
      </c>
      <c r="K13" s="4">
        <f t="shared" si="0"/>
        <v>7771</v>
      </c>
    </row>
    <row r="14" spans="1:11">
      <c r="A14" s="2" t="s">
        <v>698</v>
      </c>
      <c r="B14" s="2" t="s">
        <v>725</v>
      </c>
      <c r="C14" s="2" t="s">
        <v>134</v>
      </c>
      <c r="D14" s="2" t="s">
        <v>724</v>
      </c>
      <c r="E14" s="2" t="s">
        <v>8</v>
      </c>
      <c r="F14" s="2" t="s">
        <v>113</v>
      </c>
      <c r="G14" s="4">
        <v>1168385</v>
      </c>
      <c r="H14" s="4">
        <v>8092</v>
      </c>
      <c r="I14" s="4">
        <v>811</v>
      </c>
      <c r="J14" s="4">
        <v>0</v>
      </c>
      <c r="K14" s="4">
        <f t="shared" si="0"/>
        <v>8903</v>
      </c>
    </row>
    <row r="15" spans="1:11">
      <c r="A15" s="2" t="s">
        <v>698</v>
      </c>
      <c r="B15" s="2" t="s">
        <v>715</v>
      </c>
      <c r="C15" s="2" t="s">
        <v>133</v>
      </c>
      <c r="D15" s="2" t="s">
        <v>8</v>
      </c>
      <c r="E15" s="2" t="s">
        <v>714</v>
      </c>
      <c r="F15" s="2" t="s">
        <v>113</v>
      </c>
      <c r="G15" s="4">
        <v>1168181</v>
      </c>
      <c r="H15" s="4">
        <v>10710</v>
      </c>
      <c r="I15" s="4">
        <v>631</v>
      </c>
      <c r="J15" s="4">
        <v>0</v>
      </c>
      <c r="K15" s="4">
        <f t="shared" si="0"/>
        <v>11341</v>
      </c>
    </row>
    <row r="16" spans="1:11">
      <c r="A16" s="2" t="s">
        <v>698</v>
      </c>
      <c r="B16" s="2" t="s">
        <v>718</v>
      </c>
      <c r="C16" s="2" t="s">
        <v>247</v>
      </c>
      <c r="D16" s="2" t="s">
        <v>8</v>
      </c>
      <c r="E16" s="2" t="s">
        <v>717</v>
      </c>
      <c r="F16" s="2" t="s">
        <v>113</v>
      </c>
      <c r="G16" s="4">
        <v>1168343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>
      <c r="A17" s="2" t="s">
        <v>698</v>
      </c>
      <c r="B17" s="2" t="s">
        <v>725</v>
      </c>
      <c r="C17" s="2" t="s">
        <v>247</v>
      </c>
      <c r="D17" s="2" t="s">
        <v>8</v>
      </c>
      <c r="E17" s="2" t="s">
        <v>724</v>
      </c>
      <c r="F17" s="2" t="s">
        <v>113</v>
      </c>
      <c r="G17" s="4">
        <v>1168386</v>
      </c>
      <c r="H17" s="4">
        <v>8092</v>
      </c>
      <c r="I17" s="4">
        <v>811</v>
      </c>
      <c r="J17" s="4">
        <v>0</v>
      </c>
      <c r="K17" s="4">
        <f t="shared" si="0"/>
        <v>8903</v>
      </c>
    </row>
    <row r="18" spans="1:11">
      <c r="A18" s="2" t="s">
        <v>698</v>
      </c>
      <c r="B18" s="2" t="s">
        <v>508</v>
      </c>
      <c r="C18" s="2" t="s">
        <v>145</v>
      </c>
      <c r="D18" s="2" t="s">
        <v>296</v>
      </c>
      <c r="E18" s="2" t="s">
        <v>12</v>
      </c>
      <c r="F18" s="2" t="s">
        <v>114</v>
      </c>
      <c r="G18" s="4">
        <v>1169292</v>
      </c>
      <c r="H18" s="4">
        <v>7998</v>
      </c>
      <c r="I18" s="4">
        <v>0</v>
      </c>
      <c r="J18" s="4">
        <v>0</v>
      </c>
      <c r="K18" s="4">
        <f t="shared" si="0"/>
        <v>7998</v>
      </c>
    </row>
    <row r="19" spans="1:11">
      <c r="A19" s="2" t="s">
        <v>698</v>
      </c>
      <c r="B19" s="2" t="s">
        <v>361</v>
      </c>
      <c r="C19" s="2" t="s">
        <v>741</v>
      </c>
      <c r="D19" s="2" t="s">
        <v>8</v>
      </c>
      <c r="E19" s="2" t="s">
        <v>534</v>
      </c>
      <c r="F19" s="2" t="s">
        <v>113</v>
      </c>
      <c r="G19" s="4">
        <v>1169341</v>
      </c>
      <c r="H19" s="4">
        <v>3808</v>
      </c>
      <c r="I19" s="4">
        <v>0</v>
      </c>
      <c r="J19" s="4">
        <v>1560</v>
      </c>
      <c r="K19" s="4">
        <f t="shared" si="0"/>
        <v>5368</v>
      </c>
    </row>
    <row r="20" spans="1:11">
      <c r="A20" s="2" t="s">
        <v>698</v>
      </c>
      <c r="B20" s="2" t="s">
        <v>734</v>
      </c>
      <c r="C20" s="2" t="s">
        <v>735</v>
      </c>
      <c r="D20" s="2" t="s">
        <v>733</v>
      </c>
      <c r="E20" s="2" t="s">
        <v>736</v>
      </c>
      <c r="F20" s="2" t="s">
        <v>109</v>
      </c>
      <c r="G20" s="4">
        <v>1169269</v>
      </c>
      <c r="H20" s="4">
        <v>4194</v>
      </c>
      <c r="I20" s="4">
        <v>431</v>
      </c>
      <c r="J20" s="4">
        <v>0</v>
      </c>
      <c r="K20" s="4">
        <f t="shared" si="0"/>
        <v>4625</v>
      </c>
    </row>
    <row r="21" spans="1:11">
      <c r="A21" s="2" t="s">
        <v>698</v>
      </c>
      <c r="B21" s="2" t="s">
        <v>731</v>
      </c>
      <c r="C21" s="2" t="s">
        <v>148</v>
      </c>
      <c r="D21" s="2" t="s">
        <v>730</v>
      </c>
      <c r="E21" s="2" t="s">
        <v>732</v>
      </c>
      <c r="F21" s="2" t="s">
        <v>116</v>
      </c>
      <c r="G21" s="4">
        <v>1169189</v>
      </c>
      <c r="H21" s="4">
        <v>7854</v>
      </c>
      <c r="I21" s="4">
        <v>335</v>
      </c>
      <c r="J21" s="4">
        <v>1560</v>
      </c>
      <c r="K21" s="4">
        <f t="shared" si="0"/>
        <v>9749</v>
      </c>
    </row>
    <row r="22" spans="1:11">
      <c r="A22" s="2" t="s">
        <v>698</v>
      </c>
      <c r="B22" s="2" t="s">
        <v>738</v>
      </c>
      <c r="C22" s="2" t="s">
        <v>739</v>
      </c>
      <c r="D22" s="2" t="s">
        <v>737</v>
      </c>
      <c r="E22" s="2" t="s">
        <v>740</v>
      </c>
      <c r="F22" s="2" t="s">
        <v>116</v>
      </c>
      <c r="G22" s="4">
        <v>1169304</v>
      </c>
      <c r="H22" s="4">
        <v>4778</v>
      </c>
      <c r="I22" s="4">
        <v>150</v>
      </c>
      <c r="J22" s="4">
        <v>1142</v>
      </c>
      <c r="K22" s="4">
        <f t="shared" si="0"/>
        <v>6070</v>
      </c>
    </row>
    <row r="23" spans="1:11">
      <c r="A23" s="2" t="s">
        <v>698</v>
      </c>
      <c r="B23" s="2" t="s">
        <v>744</v>
      </c>
      <c r="C23" s="2" t="s">
        <v>745</v>
      </c>
      <c r="D23" s="2" t="s">
        <v>743</v>
      </c>
      <c r="E23" s="2" t="s">
        <v>746</v>
      </c>
      <c r="F23" s="3" t="s">
        <v>108</v>
      </c>
      <c r="G23" s="4">
        <v>1169463</v>
      </c>
      <c r="H23" s="4">
        <v>9200</v>
      </c>
      <c r="I23" s="4">
        <v>0</v>
      </c>
      <c r="J23" s="4">
        <v>0</v>
      </c>
      <c r="K23" s="4">
        <f t="shared" si="0"/>
        <v>9200</v>
      </c>
    </row>
    <row r="24" spans="1:11">
      <c r="A24" s="2" t="s">
        <v>698</v>
      </c>
      <c r="B24" s="2" t="s">
        <v>436</v>
      </c>
      <c r="C24" s="2" t="s">
        <v>748</v>
      </c>
      <c r="D24" s="2" t="s">
        <v>747</v>
      </c>
      <c r="E24" s="2" t="s">
        <v>52</v>
      </c>
      <c r="F24" s="2" t="s">
        <v>109</v>
      </c>
      <c r="G24" s="4">
        <v>1169494</v>
      </c>
      <c r="H24" s="4">
        <v>2580</v>
      </c>
      <c r="I24" s="4">
        <v>0</v>
      </c>
      <c r="J24" s="4">
        <v>0</v>
      </c>
      <c r="K24" s="4">
        <f t="shared" si="0"/>
        <v>2580</v>
      </c>
    </row>
    <row r="25" spans="1:11">
      <c r="A25" s="2" t="s">
        <v>698</v>
      </c>
      <c r="B25" s="2" t="s">
        <v>749</v>
      </c>
      <c r="C25" s="2" t="s">
        <v>750</v>
      </c>
      <c r="D25" s="2" t="s">
        <v>391</v>
      </c>
      <c r="E25" s="2" t="s">
        <v>751</v>
      </c>
      <c r="F25" s="2" t="s">
        <v>119</v>
      </c>
      <c r="G25" s="4">
        <v>1169611</v>
      </c>
      <c r="H25" s="4">
        <v>3180</v>
      </c>
      <c r="I25" s="4">
        <v>0</v>
      </c>
      <c r="J25" s="4">
        <v>3120</v>
      </c>
      <c r="K25" s="4">
        <f t="shared" si="0"/>
        <v>6300</v>
      </c>
    </row>
    <row r="26" spans="1:11">
      <c r="A26" s="2" t="s">
        <v>698</v>
      </c>
      <c r="B26" s="2" t="s">
        <v>759</v>
      </c>
      <c r="C26" s="2" t="s">
        <v>760</v>
      </c>
      <c r="D26" s="2" t="s">
        <v>53</v>
      </c>
      <c r="E26" s="2" t="s">
        <v>761</v>
      </c>
      <c r="F26" s="2" t="s">
        <v>109</v>
      </c>
      <c r="G26" s="4">
        <v>1169656</v>
      </c>
      <c r="H26" s="4">
        <v>4396</v>
      </c>
      <c r="I26" s="4">
        <v>0</v>
      </c>
      <c r="J26" s="4">
        <v>0</v>
      </c>
      <c r="K26" s="4">
        <f t="shared" si="0"/>
        <v>4396</v>
      </c>
    </row>
    <row r="27" spans="1:11">
      <c r="A27" s="2" t="s">
        <v>698</v>
      </c>
      <c r="B27" s="2" t="s">
        <v>757</v>
      </c>
      <c r="C27" s="2" t="s">
        <v>758</v>
      </c>
      <c r="D27" s="2" t="s">
        <v>756</v>
      </c>
      <c r="E27" s="2" t="s">
        <v>8</v>
      </c>
      <c r="F27" s="2" t="s">
        <v>113</v>
      </c>
      <c r="G27" s="4">
        <v>1169645</v>
      </c>
      <c r="H27" s="4">
        <v>8568</v>
      </c>
      <c r="I27" s="4">
        <v>431</v>
      </c>
      <c r="J27" s="4">
        <v>0</v>
      </c>
      <c r="K27" s="4">
        <f t="shared" si="0"/>
        <v>8999</v>
      </c>
    </row>
    <row r="28" spans="1:11">
      <c r="A28" s="2" t="s">
        <v>698</v>
      </c>
      <c r="B28" s="2" t="s">
        <v>764</v>
      </c>
      <c r="C28" s="2" t="s">
        <v>765</v>
      </c>
      <c r="D28" s="2" t="s">
        <v>763</v>
      </c>
      <c r="E28" s="2" t="s">
        <v>766</v>
      </c>
      <c r="F28" s="2" t="s">
        <v>111</v>
      </c>
      <c r="G28" s="4">
        <v>1169740</v>
      </c>
      <c r="H28" s="4">
        <v>3180</v>
      </c>
      <c r="I28" s="4">
        <v>0</v>
      </c>
      <c r="J28" s="4">
        <v>0</v>
      </c>
      <c r="K28" s="4">
        <f t="shared" si="0"/>
        <v>3180</v>
      </c>
    </row>
    <row r="29" spans="1:11">
      <c r="A29" s="2" t="s">
        <v>698</v>
      </c>
      <c r="B29" s="2" t="s">
        <v>753</v>
      </c>
      <c r="C29" s="2" t="s">
        <v>754</v>
      </c>
      <c r="D29" s="2" t="s">
        <v>752</v>
      </c>
      <c r="E29" s="2" t="s">
        <v>755</v>
      </c>
      <c r="F29" s="2" t="s">
        <v>113</v>
      </c>
      <c r="G29" s="4">
        <v>1169644</v>
      </c>
      <c r="H29" s="4">
        <v>3180</v>
      </c>
      <c r="I29" s="4">
        <v>0</v>
      </c>
      <c r="J29" s="4">
        <v>2340</v>
      </c>
      <c r="K29" s="4">
        <f t="shared" si="0"/>
        <v>5520</v>
      </c>
    </row>
    <row r="30" spans="1:11">
      <c r="A30" s="2" t="s">
        <v>698</v>
      </c>
      <c r="B30" s="2" t="s">
        <v>592</v>
      </c>
      <c r="C30" s="2" t="s">
        <v>742</v>
      </c>
      <c r="D30" s="2" t="s">
        <v>591</v>
      </c>
      <c r="E30" s="2" t="s">
        <v>594</v>
      </c>
      <c r="F30" s="2" t="s">
        <v>121</v>
      </c>
      <c r="G30" s="4">
        <v>1169429</v>
      </c>
      <c r="H30" s="4">
        <v>7140</v>
      </c>
      <c r="I30" s="4">
        <v>631</v>
      </c>
      <c r="J30" s="4">
        <v>0</v>
      </c>
      <c r="K30" s="4">
        <f t="shared" si="0"/>
        <v>7771</v>
      </c>
    </row>
    <row r="31" spans="1:11">
      <c r="A31" s="2" t="s">
        <v>698</v>
      </c>
      <c r="B31" s="2" t="s">
        <v>768</v>
      </c>
      <c r="C31" s="2" t="s">
        <v>770</v>
      </c>
      <c r="D31" s="2" t="s">
        <v>769</v>
      </c>
      <c r="E31" s="2" t="s">
        <v>767</v>
      </c>
      <c r="F31" s="2" t="s">
        <v>113</v>
      </c>
      <c r="G31" s="4">
        <v>1169900</v>
      </c>
      <c r="H31" s="4">
        <v>8806</v>
      </c>
      <c r="I31" s="4">
        <v>811</v>
      </c>
      <c r="J31" s="4">
        <v>0</v>
      </c>
      <c r="K31" s="4">
        <f t="shared" si="0"/>
        <v>9617</v>
      </c>
    </row>
    <row r="32" spans="1:11">
      <c r="A32" s="2" t="s">
        <v>698</v>
      </c>
      <c r="B32" s="2" t="s">
        <v>715</v>
      </c>
      <c r="C32" s="2" t="s">
        <v>762</v>
      </c>
      <c r="D32" s="2" t="s">
        <v>714</v>
      </c>
      <c r="E32" s="2" t="s">
        <v>28</v>
      </c>
      <c r="F32" s="2" t="s">
        <v>113</v>
      </c>
      <c r="G32" s="4">
        <v>1169699</v>
      </c>
      <c r="H32" s="4">
        <v>10234</v>
      </c>
      <c r="I32" s="4">
        <v>631</v>
      </c>
      <c r="J32" s="4">
        <v>0</v>
      </c>
      <c r="K32" s="4">
        <f t="shared" si="0"/>
        <v>10865</v>
      </c>
    </row>
    <row r="33" spans="1:11">
      <c r="A33" s="2" t="s">
        <v>698</v>
      </c>
      <c r="B33" s="2" t="s">
        <v>768</v>
      </c>
      <c r="C33" s="2" t="s">
        <v>157</v>
      </c>
      <c r="D33" s="2" t="s">
        <v>767</v>
      </c>
      <c r="E33" s="2" t="s">
        <v>197</v>
      </c>
      <c r="F33" s="2" t="s">
        <v>113</v>
      </c>
      <c r="G33" s="4">
        <v>1169794</v>
      </c>
      <c r="H33" s="4">
        <v>8806</v>
      </c>
      <c r="I33" s="4">
        <v>811</v>
      </c>
      <c r="J33" s="4">
        <v>0</v>
      </c>
      <c r="K33" s="4">
        <f t="shared" si="0"/>
        <v>9617</v>
      </c>
    </row>
    <row r="34" spans="1:11">
      <c r="A34" s="2" t="s">
        <v>698</v>
      </c>
      <c r="B34" s="2" t="s">
        <v>772</v>
      </c>
      <c r="C34" s="2" t="s">
        <v>157</v>
      </c>
      <c r="D34" s="2" t="s">
        <v>771</v>
      </c>
      <c r="E34" s="2" t="s">
        <v>28</v>
      </c>
      <c r="F34" s="2" t="s">
        <v>113</v>
      </c>
      <c r="G34" s="4">
        <v>1169921</v>
      </c>
      <c r="H34" s="4">
        <v>8806</v>
      </c>
      <c r="I34" s="4">
        <v>811</v>
      </c>
      <c r="J34" s="4">
        <v>0</v>
      </c>
      <c r="K34" s="4">
        <f t="shared" si="0"/>
        <v>9617</v>
      </c>
    </row>
    <row r="35" spans="1:11">
      <c r="A35" s="2" t="s">
        <v>698</v>
      </c>
      <c r="B35" s="2" t="s">
        <v>715</v>
      </c>
      <c r="C35" s="2" t="s">
        <v>153</v>
      </c>
      <c r="D35" s="2" t="s">
        <v>28</v>
      </c>
      <c r="E35" s="2" t="s">
        <v>714</v>
      </c>
      <c r="F35" s="2" t="s">
        <v>113</v>
      </c>
      <c r="G35" s="4">
        <v>1169700</v>
      </c>
      <c r="H35" s="4">
        <v>10234</v>
      </c>
      <c r="I35" s="4">
        <v>811</v>
      </c>
      <c r="J35" s="4">
        <v>0</v>
      </c>
      <c r="K35" s="4">
        <f t="shared" si="0"/>
        <v>11045</v>
      </c>
    </row>
    <row r="36" spans="1:11">
      <c r="A36" s="2" t="s">
        <v>698</v>
      </c>
      <c r="B36" s="2" t="s">
        <v>768</v>
      </c>
      <c r="C36" s="2" t="s">
        <v>158</v>
      </c>
      <c r="D36" s="2" t="s">
        <v>197</v>
      </c>
      <c r="E36" s="2" t="s">
        <v>767</v>
      </c>
      <c r="F36" s="2" t="s">
        <v>113</v>
      </c>
      <c r="G36" s="4">
        <v>1169795</v>
      </c>
      <c r="H36" s="4">
        <v>8806</v>
      </c>
      <c r="I36" s="4">
        <v>811</v>
      </c>
      <c r="J36" s="4">
        <v>0</v>
      </c>
      <c r="K36" s="4">
        <f t="shared" si="0"/>
        <v>9617</v>
      </c>
    </row>
    <row r="37" spans="1:11">
      <c r="A37" s="2" t="s">
        <v>698</v>
      </c>
      <c r="B37" s="2" t="s">
        <v>772</v>
      </c>
      <c r="C37" s="2" t="s">
        <v>158</v>
      </c>
      <c r="D37" s="2" t="s">
        <v>28</v>
      </c>
      <c r="E37" s="2" t="s">
        <v>771</v>
      </c>
      <c r="F37" s="2" t="s">
        <v>113</v>
      </c>
      <c r="G37" s="4">
        <v>1169922</v>
      </c>
      <c r="H37" s="4">
        <v>8330</v>
      </c>
      <c r="I37" s="4">
        <v>811</v>
      </c>
      <c r="J37" s="4">
        <v>0</v>
      </c>
      <c r="K37" s="4">
        <f t="shared" si="0"/>
        <v>9141</v>
      </c>
    </row>
    <row r="38" spans="1:11">
      <c r="A38" s="2" t="s">
        <v>698</v>
      </c>
      <c r="B38" s="2" t="s">
        <v>651</v>
      </c>
      <c r="C38" s="2" t="s">
        <v>778</v>
      </c>
      <c r="D38" s="2" t="s">
        <v>777</v>
      </c>
      <c r="E38" s="2" t="s">
        <v>779</v>
      </c>
      <c r="F38" s="2" t="s">
        <v>119</v>
      </c>
      <c r="G38" s="4">
        <v>1170034</v>
      </c>
      <c r="H38" s="4">
        <v>5474</v>
      </c>
      <c r="I38" s="4">
        <v>0</v>
      </c>
      <c r="J38" s="4">
        <v>0</v>
      </c>
      <c r="K38" s="4">
        <f t="shared" si="0"/>
        <v>5474</v>
      </c>
    </row>
    <row r="39" spans="1:11">
      <c r="A39" s="2" t="s">
        <v>698</v>
      </c>
      <c r="B39" s="2" t="s">
        <v>69</v>
      </c>
      <c r="C39" s="2" t="s">
        <v>780</v>
      </c>
      <c r="D39" s="2" t="s">
        <v>194</v>
      </c>
      <c r="E39" s="2" t="s">
        <v>207</v>
      </c>
      <c r="F39" s="2" t="s">
        <v>109</v>
      </c>
      <c r="G39" s="4">
        <v>1170070</v>
      </c>
      <c r="H39" s="4">
        <v>1974</v>
      </c>
      <c r="I39" s="4">
        <v>0</v>
      </c>
      <c r="J39" s="4">
        <v>0</v>
      </c>
      <c r="K39" s="4">
        <f t="shared" si="0"/>
        <v>1974</v>
      </c>
    </row>
    <row r="40" spans="1:11">
      <c r="A40" s="2" t="s">
        <v>698</v>
      </c>
      <c r="B40" s="2" t="s">
        <v>774</v>
      </c>
      <c r="C40" s="2" t="s">
        <v>775</v>
      </c>
      <c r="D40" s="2" t="s">
        <v>773</v>
      </c>
      <c r="E40" s="2" t="s">
        <v>776</v>
      </c>
      <c r="F40" s="2" t="s">
        <v>115</v>
      </c>
      <c r="G40" s="4">
        <v>1170000</v>
      </c>
      <c r="H40" s="4">
        <v>10320</v>
      </c>
      <c r="I40" s="4">
        <v>0</v>
      </c>
      <c r="J40" s="4">
        <v>0</v>
      </c>
      <c r="K40" s="4">
        <f t="shared" si="0"/>
        <v>10320</v>
      </c>
    </row>
    <row r="41" spans="1:11">
      <c r="A41" s="2" t="s">
        <v>698</v>
      </c>
      <c r="B41" s="2" t="s">
        <v>356</v>
      </c>
      <c r="C41" s="2" t="s">
        <v>786</v>
      </c>
      <c r="D41" s="2" t="s">
        <v>785</v>
      </c>
      <c r="E41" s="2" t="s">
        <v>53</v>
      </c>
      <c r="F41" s="2" t="s">
        <v>109</v>
      </c>
      <c r="G41" s="4">
        <v>1170139</v>
      </c>
      <c r="H41" s="4">
        <v>4194</v>
      </c>
      <c r="I41" s="4">
        <v>611</v>
      </c>
      <c r="J41" s="4">
        <v>0</v>
      </c>
      <c r="K41" s="4">
        <f t="shared" si="0"/>
        <v>4805</v>
      </c>
    </row>
    <row r="42" spans="1:11">
      <c r="A42" s="2" t="s">
        <v>698</v>
      </c>
      <c r="B42" s="2" t="s">
        <v>787</v>
      </c>
      <c r="C42" s="2" t="s">
        <v>788</v>
      </c>
      <c r="D42" s="2" t="s">
        <v>534</v>
      </c>
      <c r="E42" s="2" t="s">
        <v>8</v>
      </c>
      <c r="F42" s="2" t="s">
        <v>113</v>
      </c>
      <c r="G42" s="4">
        <v>1170169</v>
      </c>
      <c r="H42" s="4">
        <v>3180</v>
      </c>
      <c r="I42" s="4">
        <v>0</v>
      </c>
      <c r="J42" s="4">
        <v>0</v>
      </c>
      <c r="K42" s="4">
        <f t="shared" si="0"/>
        <v>3180</v>
      </c>
    </row>
    <row r="43" spans="1:11">
      <c r="A43" s="2" t="s">
        <v>698</v>
      </c>
      <c r="B43" s="2" t="s">
        <v>78</v>
      </c>
      <c r="C43" s="2" t="s">
        <v>784</v>
      </c>
      <c r="D43" s="2" t="s">
        <v>27</v>
      </c>
      <c r="E43" s="2" t="s">
        <v>201</v>
      </c>
      <c r="F43" s="2" t="s">
        <v>109</v>
      </c>
      <c r="G43" s="4">
        <v>1170082</v>
      </c>
      <c r="H43" s="4">
        <v>5002</v>
      </c>
      <c r="I43" s="4">
        <v>0</v>
      </c>
      <c r="J43" s="4">
        <v>0</v>
      </c>
      <c r="K43" s="4">
        <f t="shared" si="0"/>
        <v>5002</v>
      </c>
    </row>
    <row r="44" spans="1:11">
      <c r="A44" s="2" t="s">
        <v>698</v>
      </c>
      <c r="B44" s="2" t="s">
        <v>789</v>
      </c>
      <c r="C44" s="2" t="s">
        <v>790</v>
      </c>
      <c r="D44" s="2" t="s">
        <v>201</v>
      </c>
      <c r="E44" s="2" t="s">
        <v>791</v>
      </c>
      <c r="F44" s="2" t="s">
        <v>109</v>
      </c>
      <c r="G44" s="4">
        <v>1170193</v>
      </c>
      <c r="H44" s="4">
        <v>7020</v>
      </c>
      <c r="I44" s="4">
        <v>350</v>
      </c>
      <c r="J44" s="4">
        <v>1053</v>
      </c>
      <c r="K44" s="4">
        <f t="shared" si="0"/>
        <v>8423</v>
      </c>
    </row>
    <row r="45" spans="1:11">
      <c r="A45" s="2" t="s">
        <v>698</v>
      </c>
      <c r="B45" s="2" t="s">
        <v>781</v>
      </c>
      <c r="C45" s="2" t="s">
        <v>782</v>
      </c>
      <c r="D45" s="2" t="s">
        <v>43</v>
      </c>
      <c r="E45" s="2" t="s">
        <v>783</v>
      </c>
      <c r="F45" s="2" t="s">
        <v>109</v>
      </c>
      <c r="G45" s="4">
        <v>1170078</v>
      </c>
      <c r="H45" s="4">
        <v>4396</v>
      </c>
      <c r="I45" s="4">
        <v>0</v>
      </c>
      <c r="J45" s="4">
        <v>0</v>
      </c>
      <c r="K45" s="4">
        <f t="shared" si="0"/>
        <v>4396</v>
      </c>
    </row>
    <row r="46" spans="1:11">
      <c r="A46" s="2" t="s">
        <v>698</v>
      </c>
      <c r="B46" s="2" t="s">
        <v>796</v>
      </c>
      <c r="C46" s="2" t="s">
        <v>797</v>
      </c>
      <c r="D46" s="2" t="s">
        <v>795</v>
      </c>
      <c r="E46" s="2" t="s">
        <v>798</v>
      </c>
      <c r="F46" s="2" t="s">
        <v>111</v>
      </c>
      <c r="G46" s="4">
        <v>1170280</v>
      </c>
      <c r="H46" s="4">
        <v>3950</v>
      </c>
      <c r="I46" s="4">
        <v>0</v>
      </c>
      <c r="J46" s="4">
        <v>0</v>
      </c>
      <c r="K46" s="4">
        <f t="shared" si="0"/>
        <v>3950</v>
      </c>
    </row>
    <row r="47" spans="1:11">
      <c r="A47" s="2" t="s">
        <v>698</v>
      </c>
      <c r="B47" s="2" t="s">
        <v>69</v>
      </c>
      <c r="C47" s="2" t="s">
        <v>801</v>
      </c>
      <c r="D47" s="2" t="s">
        <v>194</v>
      </c>
      <c r="E47" s="2" t="s">
        <v>33</v>
      </c>
      <c r="F47" s="2" t="s">
        <v>109</v>
      </c>
      <c r="G47" s="4">
        <v>1170352</v>
      </c>
      <c r="H47" s="4">
        <v>1974</v>
      </c>
      <c r="I47" s="4">
        <v>0</v>
      </c>
      <c r="J47" s="4">
        <v>0</v>
      </c>
      <c r="K47" s="4">
        <f t="shared" si="0"/>
        <v>1974</v>
      </c>
    </row>
    <row r="48" spans="1:11">
      <c r="A48" s="2" t="s">
        <v>698</v>
      </c>
      <c r="B48" s="2" t="s">
        <v>805</v>
      </c>
      <c r="C48" s="2" t="s">
        <v>807</v>
      </c>
      <c r="D48" s="2" t="s">
        <v>804</v>
      </c>
      <c r="E48" s="2" t="s">
        <v>808</v>
      </c>
      <c r="F48" s="2" t="s">
        <v>806</v>
      </c>
      <c r="G48" s="4">
        <v>1170397</v>
      </c>
      <c r="H48" s="4">
        <v>3180</v>
      </c>
      <c r="I48" s="4">
        <v>0</v>
      </c>
      <c r="J48" s="4">
        <v>0</v>
      </c>
      <c r="K48" s="4">
        <f t="shared" si="0"/>
        <v>3180</v>
      </c>
    </row>
    <row r="49" spans="1:11">
      <c r="A49" s="2" t="s">
        <v>698</v>
      </c>
      <c r="B49" s="2" t="s">
        <v>492</v>
      </c>
      <c r="C49" s="2" t="s">
        <v>799</v>
      </c>
      <c r="D49" s="2" t="s">
        <v>33</v>
      </c>
      <c r="E49" s="2" t="s">
        <v>800</v>
      </c>
      <c r="F49" s="2" t="s">
        <v>109</v>
      </c>
      <c r="G49" s="4">
        <v>1170335</v>
      </c>
      <c r="H49" s="4">
        <v>2984</v>
      </c>
      <c r="I49" s="4">
        <v>0</v>
      </c>
      <c r="J49" s="4">
        <v>0</v>
      </c>
      <c r="K49" s="4">
        <f t="shared" si="0"/>
        <v>2984</v>
      </c>
    </row>
    <row r="50" spans="1:11">
      <c r="A50" s="2" t="s">
        <v>698</v>
      </c>
      <c r="B50" s="2" t="s">
        <v>802</v>
      </c>
      <c r="C50" s="2" t="s">
        <v>325</v>
      </c>
      <c r="D50" s="2" t="s">
        <v>783</v>
      </c>
      <c r="E50" s="2" t="s">
        <v>43</v>
      </c>
      <c r="F50" s="2" t="s">
        <v>109</v>
      </c>
      <c r="G50" s="4">
        <v>1170359</v>
      </c>
      <c r="H50" s="4">
        <v>4396</v>
      </c>
      <c r="I50" s="4">
        <v>0</v>
      </c>
      <c r="J50" s="4">
        <v>0</v>
      </c>
      <c r="K50" s="4">
        <f t="shared" si="0"/>
        <v>4396</v>
      </c>
    </row>
    <row r="51" spans="1:11">
      <c r="A51" s="2" t="s">
        <v>698</v>
      </c>
      <c r="B51" s="2" t="s">
        <v>802</v>
      </c>
      <c r="C51" s="2" t="s">
        <v>803</v>
      </c>
      <c r="D51" s="2" t="s">
        <v>43</v>
      </c>
      <c r="E51" s="2" t="s">
        <v>783</v>
      </c>
      <c r="F51" s="2" t="s">
        <v>109</v>
      </c>
      <c r="G51" s="4">
        <v>1170360</v>
      </c>
      <c r="H51" s="4">
        <v>4396</v>
      </c>
      <c r="I51" s="4">
        <v>0</v>
      </c>
      <c r="J51" s="4">
        <v>0</v>
      </c>
      <c r="K51" s="4">
        <f t="shared" si="0"/>
        <v>4396</v>
      </c>
    </row>
    <row r="52" spans="1:11">
      <c r="A52" s="2" t="s">
        <v>698</v>
      </c>
      <c r="B52" s="2" t="s">
        <v>466</v>
      </c>
      <c r="C52" s="2" t="s">
        <v>793</v>
      </c>
      <c r="D52" s="2" t="s">
        <v>792</v>
      </c>
      <c r="E52" s="2" t="s">
        <v>794</v>
      </c>
      <c r="F52" s="2" t="s">
        <v>467</v>
      </c>
      <c r="G52" s="4">
        <v>1170222</v>
      </c>
      <c r="H52" s="4">
        <v>3960</v>
      </c>
      <c r="I52" s="4">
        <v>0</v>
      </c>
      <c r="J52" s="4">
        <v>0</v>
      </c>
      <c r="K52" s="4">
        <f t="shared" si="0"/>
        <v>3960</v>
      </c>
    </row>
    <row r="53" spans="1:11">
      <c r="A53" s="2" t="s">
        <v>698</v>
      </c>
      <c r="B53" s="2" t="s">
        <v>816</v>
      </c>
      <c r="C53" s="2" t="s">
        <v>817</v>
      </c>
      <c r="D53" s="2" t="s">
        <v>815</v>
      </c>
      <c r="E53" s="2" t="s">
        <v>818</v>
      </c>
      <c r="F53" s="2" t="s">
        <v>116</v>
      </c>
      <c r="G53" s="4">
        <v>1170577</v>
      </c>
      <c r="H53" s="4">
        <v>1600</v>
      </c>
      <c r="I53" s="4">
        <v>0</v>
      </c>
      <c r="J53" s="4">
        <v>0</v>
      </c>
      <c r="K53" s="4">
        <f t="shared" si="0"/>
        <v>1600</v>
      </c>
    </row>
    <row r="54" spans="1:11">
      <c r="A54" s="2" t="s">
        <v>698</v>
      </c>
      <c r="B54" s="2" t="s">
        <v>825</v>
      </c>
      <c r="C54" s="2" t="s">
        <v>826</v>
      </c>
      <c r="D54" s="2" t="s">
        <v>549</v>
      </c>
      <c r="E54" s="2" t="s">
        <v>827</v>
      </c>
      <c r="F54" s="2" t="s">
        <v>115</v>
      </c>
      <c r="G54" s="4">
        <v>1170679</v>
      </c>
      <c r="H54" s="4">
        <v>4680</v>
      </c>
      <c r="I54" s="4">
        <v>0</v>
      </c>
      <c r="J54" s="4">
        <v>0</v>
      </c>
      <c r="K54" s="4">
        <f t="shared" si="0"/>
        <v>4680</v>
      </c>
    </row>
    <row r="55" spans="1:11">
      <c r="A55" s="2" t="s">
        <v>698</v>
      </c>
      <c r="B55" s="2" t="s">
        <v>823</v>
      </c>
      <c r="C55" s="2" t="s">
        <v>499</v>
      </c>
      <c r="D55" s="2" t="s">
        <v>822</v>
      </c>
      <c r="E55" s="2" t="s">
        <v>824</v>
      </c>
      <c r="F55" s="2" t="s">
        <v>117</v>
      </c>
      <c r="G55" s="4">
        <v>1170620</v>
      </c>
      <c r="H55" s="4">
        <v>3960</v>
      </c>
      <c r="I55" s="4">
        <v>0</v>
      </c>
      <c r="J55" s="4">
        <v>0</v>
      </c>
      <c r="K55" s="4">
        <f t="shared" si="0"/>
        <v>3960</v>
      </c>
    </row>
    <row r="56" spans="1:11">
      <c r="A56" s="2" t="s">
        <v>698</v>
      </c>
      <c r="B56" s="2" t="s">
        <v>809</v>
      </c>
      <c r="C56" s="2" t="s">
        <v>810</v>
      </c>
      <c r="D56" s="2" t="s">
        <v>391</v>
      </c>
      <c r="E56" s="2" t="s">
        <v>811</v>
      </c>
      <c r="F56" s="2" t="s">
        <v>115</v>
      </c>
      <c r="G56" s="4">
        <v>1170538</v>
      </c>
      <c r="H56" s="4">
        <v>4680</v>
      </c>
      <c r="I56" s="4">
        <v>0</v>
      </c>
      <c r="J56" s="4">
        <v>0</v>
      </c>
      <c r="K56" s="4">
        <f t="shared" si="0"/>
        <v>4680</v>
      </c>
    </row>
    <row r="57" spans="1:11">
      <c r="A57" s="2" t="s">
        <v>698</v>
      </c>
      <c r="B57" s="2" t="s">
        <v>819</v>
      </c>
      <c r="C57" s="2" t="s">
        <v>820</v>
      </c>
      <c r="D57" s="2" t="s">
        <v>12</v>
      </c>
      <c r="E57" s="2" t="s">
        <v>821</v>
      </c>
      <c r="F57" s="2" t="s">
        <v>114</v>
      </c>
      <c r="G57" s="4">
        <v>1170587</v>
      </c>
      <c r="H57" s="4">
        <v>5380</v>
      </c>
      <c r="I57" s="4">
        <v>0</v>
      </c>
      <c r="J57" s="4">
        <v>0</v>
      </c>
      <c r="K57" s="4">
        <f t="shared" si="0"/>
        <v>5380</v>
      </c>
    </row>
    <row r="58" spans="1:11">
      <c r="A58" s="2" t="s">
        <v>698</v>
      </c>
      <c r="B58" s="2" t="s">
        <v>813</v>
      </c>
      <c r="C58" s="2" t="s">
        <v>173</v>
      </c>
      <c r="D58" s="2" t="s">
        <v>812</v>
      </c>
      <c r="E58" s="2" t="s">
        <v>814</v>
      </c>
      <c r="F58" s="2" t="s">
        <v>111</v>
      </c>
      <c r="G58" s="4">
        <v>1170548</v>
      </c>
      <c r="H58" s="4">
        <v>6188</v>
      </c>
      <c r="I58" s="4">
        <v>455</v>
      </c>
      <c r="J58" s="4">
        <v>0</v>
      </c>
      <c r="K58" s="4">
        <f t="shared" si="0"/>
        <v>6643</v>
      </c>
    </row>
    <row r="59" spans="1:11">
      <c r="A59" s="2" t="s">
        <v>698</v>
      </c>
      <c r="B59" s="2" t="s">
        <v>830</v>
      </c>
      <c r="C59" s="2" t="s">
        <v>831</v>
      </c>
      <c r="D59" s="2" t="s">
        <v>829</v>
      </c>
      <c r="E59" s="2" t="s">
        <v>26</v>
      </c>
      <c r="F59" s="2" t="s">
        <v>109</v>
      </c>
      <c r="G59" s="4">
        <v>1170930</v>
      </c>
      <c r="H59" s="4">
        <v>3185</v>
      </c>
      <c r="I59" s="4">
        <v>185</v>
      </c>
      <c r="J59" s="4">
        <v>0</v>
      </c>
      <c r="K59" s="4">
        <f t="shared" si="0"/>
        <v>3370</v>
      </c>
    </row>
    <row r="60" spans="1:11">
      <c r="A60" s="2" t="s">
        <v>698</v>
      </c>
      <c r="B60" s="2" t="s">
        <v>76</v>
      </c>
      <c r="C60" s="2" t="s">
        <v>676</v>
      </c>
      <c r="D60" s="2" t="s">
        <v>828</v>
      </c>
      <c r="E60" s="2" t="s">
        <v>25</v>
      </c>
      <c r="F60" s="2" t="s">
        <v>109</v>
      </c>
      <c r="G60" s="4">
        <v>1170898</v>
      </c>
      <c r="H60" s="4">
        <v>3387</v>
      </c>
      <c r="I60" s="4">
        <v>0</v>
      </c>
      <c r="J60" s="4">
        <v>0</v>
      </c>
      <c r="K60" s="4">
        <f t="shared" si="0"/>
        <v>3387</v>
      </c>
    </row>
    <row r="61" spans="1:11">
      <c r="A61" s="2" t="s">
        <v>698</v>
      </c>
      <c r="B61" s="2" t="s">
        <v>836</v>
      </c>
      <c r="C61" s="2" t="s">
        <v>837</v>
      </c>
      <c r="D61" s="2" t="s">
        <v>835</v>
      </c>
      <c r="E61" s="2" t="s">
        <v>838</v>
      </c>
      <c r="F61" s="2" t="s">
        <v>112</v>
      </c>
      <c r="G61" s="4">
        <v>1171099</v>
      </c>
      <c r="H61" s="4">
        <v>3180</v>
      </c>
      <c r="I61" s="4">
        <v>0</v>
      </c>
      <c r="J61" s="4">
        <v>0</v>
      </c>
      <c r="K61" s="4">
        <f t="shared" si="0"/>
        <v>3180</v>
      </c>
    </row>
    <row r="62" spans="1:11">
      <c r="A62" s="2" t="s">
        <v>698</v>
      </c>
      <c r="B62" s="2" t="s">
        <v>833</v>
      </c>
      <c r="C62" s="2" t="s">
        <v>834</v>
      </c>
      <c r="D62" s="2" t="s">
        <v>832</v>
      </c>
      <c r="E62" s="2" t="s">
        <v>440</v>
      </c>
      <c r="F62" s="2" t="s">
        <v>114</v>
      </c>
      <c r="G62" s="4">
        <v>1170977</v>
      </c>
      <c r="H62" s="4">
        <v>3720</v>
      </c>
      <c r="I62" s="4">
        <v>0</v>
      </c>
      <c r="J62" s="4">
        <v>0</v>
      </c>
      <c r="K62" s="4">
        <f t="shared" si="0"/>
        <v>3720</v>
      </c>
    </row>
    <row r="63" spans="1:11">
      <c r="A63" s="2" t="s">
        <v>698</v>
      </c>
      <c r="B63" s="2" t="s">
        <v>839</v>
      </c>
      <c r="C63" s="2" t="s">
        <v>840</v>
      </c>
      <c r="D63" s="2" t="s">
        <v>53</v>
      </c>
      <c r="E63" s="2" t="s">
        <v>841</v>
      </c>
      <c r="F63" s="2" t="s">
        <v>109</v>
      </c>
      <c r="G63" s="4">
        <v>1171359</v>
      </c>
      <c r="H63" s="4">
        <v>1773</v>
      </c>
      <c r="I63" s="4">
        <v>0</v>
      </c>
      <c r="J63" s="4">
        <v>0</v>
      </c>
      <c r="K63" s="4">
        <f t="shared" si="0"/>
        <v>1773</v>
      </c>
    </row>
    <row r="64" spans="1:11">
      <c r="A64" s="2" t="s">
        <v>698</v>
      </c>
      <c r="B64" s="2" t="s">
        <v>370</v>
      </c>
      <c r="C64" s="2" t="s">
        <v>365</v>
      </c>
      <c r="D64" s="2" t="s">
        <v>369</v>
      </c>
      <c r="E64" s="2" t="s">
        <v>373</v>
      </c>
      <c r="F64" s="2" t="s">
        <v>111</v>
      </c>
      <c r="G64" s="4">
        <v>1166632</v>
      </c>
      <c r="H64" s="4">
        <v>19278</v>
      </c>
      <c r="I64" s="4">
        <v>635</v>
      </c>
      <c r="J64" s="4">
        <v>0</v>
      </c>
      <c r="K64" s="4">
        <f t="shared" si="0"/>
        <v>19913</v>
      </c>
    </row>
    <row r="65" spans="5:11" ht="51" customHeight="1">
      <c r="G65" s="5" t="s">
        <v>3467</v>
      </c>
      <c r="H65" s="5">
        <f>SUM(H3:H64)</f>
        <v>406608</v>
      </c>
      <c r="I65" s="5">
        <f>SUM(I3:I64)</f>
        <v>17157</v>
      </c>
      <c r="J65" s="5">
        <f>SUM(J3:J64)</f>
        <v>25907</v>
      </c>
      <c r="K65" s="5">
        <f>SUM(K3:K64)</f>
        <v>449672</v>
      </c>
    </row>
    <row r="66" spans="5:11">
      <c r="H66" t="str">
        <f>H2</f>
        <v>Reloj</v>
      </c>
      <c r="I66" t="str">
        <f t="shared" ref="I66:K66" si="1">I2</f>
        <v>Peaje</v>
      </c>
      <c r="J66" t="str">
        <f t="shared" si="1"/>
        <v>Equipaje</v>
      </c>
      <c r="K66" t="str">
        <f t="shared" si="1"/>
        <v>Monto Total</v>
      </c>
    </row>
    <row r="68" spans="5:11">
      <c r="E68" s="34" t="str">
        <f>A1</f>
        <v>MOVIL 3026 REIMAN MARIANA</v>
      </c>
      <c r="F68" s="34"/>
    </row>
    <row r="69" spans="5:11">
      <c r="E69" s="6" t="s">
        <v>3468</v>
      </c>
      <c r="F69" s="7">
        <f>H65+J65</f>
        <v>432515</v>
      </c>
    </row>
    <row r="70" spans="5:11">
      <c r="E70" s="8" t="s">
        <v>3469</v>
      </c>
      <c r="F70" s="7">
        <f>F69*0.25</f>
        <v>108128.75</v>
      </c>
    </row>
    <row r="71" spans="5:11">
      <c r="E71" s="8" t="s">
        <v>3470</v>
      </c>
      <c r="F71" s="7">
        <f>I65</f>
        <v>17157</v>
      </c>
    </row>
    <row r="72" spans="5:11">
      <c r="E72" s="8" t="s">
        <v>3471</v>
      </c>
      <c r="F72" s="7">
        <f>K23</f>
        <v>9200</v>
      </c>
    </row>
  </sheetData>
  <mergeCells count="2">
    <mergeCell ref="A1:C1"/>
    <mergeCell ref="E68:F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74"/>
  <sheetViews>
    <sheetView topLeftCell="A41" workbookViewId="0">
      <selection activeCell="D66" sqref="D66:E66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0.7109375" customWidth="1"/>
    <col min="9" max="9" width="11" customWidth="1"/>
    <col min="11" max="11" width="11.28515625" customWidth="1"/>
  </cols>
  <sheetData>
    <row r="1" spans="1:11" ht="45" customHeight="1">
      <c r="A1" s="33" t="s">
        <v>3476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843</v>
      </c>
      <c r="B3" s="2" t="s">
        <v>842</v>
      </c>
      <c r="C3" s="2" t="s">
        <v>844</v>
      </c>
      <c r="D3" s="2" t="s">
        <v>591</v>
      </c>
      <c r="E3" s="2" t="s">
        <v>594</v>
      </c>
      <c r="F3" s="2" t="s">
        <v>121</v>
      </c>
      <c r="G3" s="4">
        <v>1167522</v>
      </c>
      <c r="H3" s="4">
        <v>7378</v>
      </c>
      <c r="I3" s="4">
        <v>491</v>
      </c>
      <c r="J3" s="4">
        <v>0</v>
      </c>
      <c r="K3" s="4">
        <f>H3+I3+J3</f>
        <v>7869</v>
      </c>
    </row>
    <row r="4" spans="1:11">
      <c r="A4" s="2" t="s">
        <v>843</v>
      </c>
      <c r="B4" s="2" t="s">
        <v>56</v>
      </c>
      <c r="C4" s="2" t="s">
        <v>124</v>
      </c>
      <c r="D4" s="2" t="s">
        <v>2</v>
      </c>
      <c r="E4" s="2" t="s">
        <v>845</v>
      </c>
      <c r="F4" s="3" t="s">
        <v>108</v>
      </c>
      <c r="G4" s="4">
        <v>1167755</v>
      </c>
      <c r="H4" s="4">
        <v>3500</v>
      </c>
      <c r="I4" s="4">
        <v>0</v>
      </c>
      <c r="J4" s="4">
        <v>0</v>
      </c>
      <c r="K4" s="4">
        <f t="shared" ref="K4:K56" si="0">H4+I4+J4</f>
        <v>3500</v>
      </c>
    </row>
    <row r="5" spans="1:11">
      <c r="A5" s="2" t="s">
        <v>843</v>
      </c>
      <c r="B5" s="2" t="s">
        <v>846</v>
      </c>
      <c r="C5" s="2" t="s">
        <v>847</v>
      </c>
      <c r="D5" s="2" t="s">
        <v>33</v>
      </c>
      <c r="E5" s="2" t="s">
        <v>848</v>
      </c>
      <c r="F5" s="2" t="s">
        <v>109</v>
      </c>
      <c r="G5" s="4">
        <v>1168059</v>
      </c>
      <c r="H5" s="4">
        <v>3791</v>
      </c>
      <c r="I5" s="4">
        <v>0</v>
      </c>
      <c r="J5" s="4">
        <v>0</v>
      </c>
      <c r="K5" s="4">
        <f t="shared" si="0"/>
        <v>3791</v>
      </c>
    </row>
    <row r="6" spans="1:11">
      <c r="A6" s="2" t="s">
        <v>843</v>
      </c>
      <c r="B6" s="2" t="s">
        <v>850</v>
      </c>
      <c r="C6" s="2" t="s">
        <v>851</v>
      </c>
      <c r="D6" s="2" t="s">
        <v>849</v>
      </c>
      <c r="E6" s="2" t="s">
        <v>8</v>
      </c>
      <c r="F6" s="2" t="s">
        <v>113</v>
      </c>
      <c r="G6" s="4">
        <v>1168254</v>
      </c>
      <c r="H6" s="4">
        <v>3180</v>
      </c>
      <c r="I6" s="4">
        <v>0</v>
      </c>
      <c r="J6" s="4">
        <v>0</v>
      </c>
      <c r="K6" s="4">
        <f t="shared" si="0"/>
        <v>3180</v>
      </c>
    </row>
    <row r="7" spans="1:11">
      <c r="A7" s="2" t="s">
        <v>843</v>
      </c>
      <c r="B7" s="2" t="s">
        <v>83</v>
      </c>
      <c r="C7" s="2" t="s">
        <v>543</v>
      </c>
      <c r="D7" s="2" t="s">
        <v>852</v>
      </c>
      <c r="E7" s="2" t="s">
        <v>8</v>
      </c>
      <c r="F7" s="2" t="s">
        <v>113</v>
      </c>
      <c r="G7" s="4">
        <v>1168286</v>
      </c>
      <c r="H7" s="4">
        <v>6426</v>
      </c>
      <c r="I7" s="4">
        <v>600</v>
      </c>
      <c r="J7" s="4">
        <v>0</v>
      </c>
      <c r="K7" s="4">
        <f t="shared" si="0"/>
        <v>7026</v>
      </c>
    </row>
    <row r="8" spans="1:11">
      <c r="A8" s="2" t="s">
        <v>843</v>
      </c>
      <c r="B8" s="2" t="s">
        <v>850</v>
      </c>
      <c r="C8" s="2" t="s">
        <v>396</v>
      </c>
      <c r="D8" s="2" t="s">
        <v>8</v>
      </c>
      <c r="E8" s="2" t="s">
        <v>849</v>
      </c>
      <c r="F8" s="2" t="s">
        <v>113</v>
      </c>
      <c r="G8" s="4">
        <v>1168255</v>
      </c>
      <c r="H8" s="4">
        <v>3180</v>
      </c>
      <c r="I8" s="4">
        <v>431</v>
      </c>
      <c r="J8" s="4">
        <v>0</v>
      </c>
      <c r="K8" s="4">
        <f t="shared" si="0"/>
        <v>3611</v>
      </c>
    </row>
    <row r="9" spans="1:11">
      <c r="A9" s="2" t="s">
        <v>843</v>
      </c>
      <c r="B9" s="2" t="s">
        <v>83</v>
      </c>
      <c r="C9" s="2" t="s">
        <v>719</v>
      </c>
      <c r="D9" s="2" t="s">
        <v>8</v>
      </c>
      <c r="E9" s="2" t="s">
        <v>852</v>
      </c>
      <c r="F9" s="2" t="s">
        <v>113</v>
      </c>
      <c r="G9" s="4">
        <v>1168287</v>
      </c>
      <c r="H9" s="4">
        <v>7140</v>
      </c>
      <c r="I9" s="4">
        <v>600</v>
      </c>
      <c r="J9" s="4">
        <v>0</v>
      </c>
      <c r="K9" s="4">
        <f t="shared" si="0"/>
        <v>7740</v>
      </c>
    </row>
    <row r="10" spans="1:11">
      <c r="A10" s="2" t="s">
        <v>843</v>
      </c>
      <c r="B10" s="2" t="s">
        <v>552</v>
      </c>
      <c r="C10" s="2" t="s">
        <v>265</v>
      </c>
      <c r="D10" s="2" t="s">
        <v>554</v>
      </c>
      <c r="E10" s="2" t="s">
        <v>551</v>
      </c>
      <c r="F10" s="4">
        <v>148</v>
      </c>
      <c r="G10" s="4">
        <v>1168834</v>
      </c>
      <c r="H10" s="4">
        <v>3960</v>
      </c>
      <c r="I10" s="4">
        <v>0</v>
      </c>
      <c r="J10" s="4">
        <v>0</v>
      </c>
      <c r="K10" s="4">
        <f t="shared" si="0"/>
        <v>3960</v>
      </c>
    </row>
    <row r="11" spans="1:11">
      <c r="A11" s="2" t="s">
        <v>843</v>
      </c>
      <c r="B11" s="2" t="s">
        <v>57</v>
      </c>
      <c r="C11" s="2" t="s">
        <v>859</v>
      </c>
      <c r="D11" s="2" t="s">
        <v>186</v>
      </c>
      <c r="E11" s="2" t="s">
        <v>16</v>
      </c>
      <c r="F11" s="2" t="s">
        <v>109</v>
      </c>
      <c r="G11" s="4">
        <v>1168957</v>
      </c>
      <c r="H11" s="4">
        <v>4194</v>
      </c>
      <c r="I11" s="4">
        <v>611</v>
      </c>
      <c r="J11" s="4">
        <v>0</v>
      </c>
      <c r="K11" s="4">
        <f t="shared" si="0"/>
        <v>4805</v>
      </c>
    </row>
    <row r="12" spans="1:11">
      <c r="A12" s="2" t="s">
        <v>843</v>
      </c>
      <c r="B12" s="2" t="s">
        <v>856</v>
      </c>
      <c r="C12" s="2" t="s">
        <v>857</v>
      </c>
      <c r="D12" s="2" t="s">
        <v>16</v>
      </c>
      <c r="E12" s="2" t="s">
        <v>858</v>
      </c>
      <c r="F12" s="2" t="s">
        <v>109</v>
      </c>
      <c r="G12" s="4">
        <v>1168941</v>
      </c>
      <c r="H12" s="4">
        <v>3993</v>
      </c>
      <c r="I12" s="4">
        <v>0</v>
      </c>
      <c r="J12" s="4">
        <v>0</v>
      </c>
      <c r="K12" s="4">
        <f t="shared" si="0"/>
        <v>3993</v>
      </c>
    </row>
    <row r="13" spans="1:11">
      <c r="A13" s="2" t="s">
        <v>843</v>
      </c>
      <c r="B13" s="2" t="s">
        <v>854</v>
      </c>
      <c r="C13" s="2" t="s">
        <v>855</v>
      </c>
      <c r="D13" s="2" t="s">
        <v>853</v>
      </c>
      <c r="E13" s="2" t="s">
        <v>16</v>
      </c>
      <c r="F13" s="2" t="s">
        <v>109</v>
      </c>
      <c r="G13" s="4">
        <v>1168912</v>
      </c>
      <c r="H13" s="4">
        <v>2984</v>
      </c>
      <c r="I13" s="4">
        <v>0</v>
      </c>
      <c r="J13" s="4">
        <v>0</v>
      </c>
      <c r="K13" s="4">
        <f t="shared" si="0"/>
        <v>2984</v>
      </c>
    </row>
    <row r="14" spans="1:11">
      <c r="A14" s="2" t="s">
        <v>843</v>
      </c>
      <c r="B14" s="2" t="s">
        <v>416</v>
      </c>
      <c r="C14" s="2" t="s">
        <v>860</v>
      </c>
      <c r="D14" s="2" t="s">
        <v>16</v>
      </c>
      <c r="E14" s="2" t="s">
        <v>415</v>
      </c>
      <c r="F14" s="2" t="s">
        <v>109</v>
      </c>
      <c r="G14" s="4">
        <v>1168960</v>
      </c>
      <c r="H14" s="4">
        <v>3993</v>
      </c>
      <c r="I14" s="4">
        <v>431</v>
      </c>
      <c r="J14" s="4">
        <v>0</v>
      </c>
      <c r="K14" s="4">
        <f t="shared" si="0"/>
        <v>4424</v>
      </c>
    </row>
    <row r="15" spans="1:11">
      <c r="A15" s="2" t="s">
        <v>843</v>
      </c>
      <c r="B15" s="2" t="s">
        <v>862</v>
      </c>
      <c r="C15" s="2" t="s">
        <v>144</v>
      </c>
      <c r="D15" s="2" t="s">
        <v>861</v>
      </c>
      <c r="E15" s="2" t="s">
        <v>16</v>
      </c>
      <c r="F15" s="2" t="s">
        <v>109</v>
      </c>
      <c r="G15" s="4">
        <v>1168986</v>
      </c>
      <c r="H15" s="4">
        <v>2782</v>
      </c>
      <c r="I15" s="4">
        <v>0</v>
      </c>
      <c r="J15" s="4">
        <v>0</v>
      </c>
      <c r="K15" s="4">
        <f t="shared" si="0"/>
        <v>2782</v>
      </c>
    </row>
    <row r="16" spans="1:11">
      <c r="A16" s="2" t="s">
        <v>843</v>
      </c>
      <c r="B16" s="2" t="s">
        <v>862</v>
      </c>
      <c r="C16" s="2" t="s">
        <v>863</v>
      </c>
      <c r="D16" s="2" t="s">
        <v>16</v>
      </c>
      <c r="E16" s="2" t="s">
        <v>861</v>
      </c>
      <c r="F16" s="2" t="s">
        <v>109</v>
      </c>
      <c r="G16" s="4">
        <v>1168987</v>
      </c>
      <c r="H16" s="4">
        <v>2782</v>
      </c>
      <c r="I16" s="4">
        <v>0</v>
      </c>
      <c r="J16" s="4">
        <v>0</v>
      </c>
      <c r="K16" s="4">
        <f t="shared" si="0"/>
        <v>2782</v>
      </c>
    </row>
    <row r="17" spans="1:11">
      <c r="A17" s="2" t="s">
        <v>843</v>
      </c>
      <c r="B17" s="2" t="s">
        <v>865</v>
      </c>
      <c r="C17" s="2" t="s">
        <v>866</v>
      </c>
      <c r="D17" s="2" t="s">
        <v>864</v>
      </c>
      <c r="E17" s="2" t="s">
        <v>381</v>
      </c>
      <c r="F17" s="2" t="s">
        <v>111</v>
      </c>
      <c r="G17" s="4">
        <v>1169100</v>
      </c>
      <c r="H17" s="4">
        <v>5236</v>
      </c>
      <c r="I17" s="4">
        <v>0</v>
      </c>
      <c r="J17" s="4">
        <v>0</v>
      </c>
      <c r="K17" s="4">
        <f t="shared" si="0"/>
        <v>5236</v>
      </c>
    </row>
    <row r="18" spans="1:11">
      <c r="A18" s="2" t="s">
        <v>843</v>
      </c>
      <c r="B18" s="2" t="s">
        <v>622</v>
      </c>
      <c r="C18" s="2" t="s">
        <v>868</v>
      </c>
      <c r="D18" s="2" t="s">
        <v>867</v>
      </c>
      <c r="E18" s="2" t="s">
        <v>869</v>
      </c>
      <c r="F18" s="2" t="s">
        <v>109</v>
      </c>
      <c r="G18" s="4">
        <v>1169262</v>
      </c>
      <c r="H18" s="4">
        <v>7827</v>
      </c>
      <c r="I18" s="4">
        <v>150</v>
      </c>
      <c r="J18" s="4">
        <v>0</v>
      </c>
      <c r="K18" s="4">
        <f t="shared" si="0"/>
        <v>7977</v>
      </c>
    </row>
    <row r="19" spans="1:11">
      <c r="A19" s="2" t="s">
        <v>843</v>
      </c>
      <c r="B19" s="2" t="s">
        <v>871</v>
      </c>
      <c r="C19" s="2" t="s">
        <v>872</v>
      </c>
      <c r="D19" s="2" t="s">
        <v>870</v>
      </c>
      <c r="E19" s="2" t="s">
        <v>785</v>
      </c>
      <c r="F19" s="2" t="s">
        <v>109</v>
      </c>
      <c r="G19" s="4">
        <v>1169333</v>
      </c>
      <c r="H19" s="4">
        <v>4194</v>
      </c>
      <c r="I19" s="4">
        <v>431</v>
      </c>
      <c r="J19" s="4">
        <v>0</v>
      </c>
      <c r="K19" s="4">
        <f t="shared" si="0"/>
        <v>4625</v>
      </c>
    </row>
    <row r="20" spans="1:11">
      <c r="A20" s="2" t="s">
        <v>843</v>
      </c>
      <c r="B20" s="2" t="s">
        <v>874</v>
      </c>
      <c r="C20" s="2" t="s">
        <v>875</v>
      </c>
      <c r="D20" s="2" t="s">
        <v>873</v>
      </c>
      <c r="E20" s="2" t="s">
        <v>876</v>
      </c>
      <c r="F20" s="2" t="s">
        <v>116</v>
      </c>
      <c r="G20" s="4">
        <v>1169338</v>
      </c>
      <c r="H20" s="4">
        <v>7140</v>
      </c>
      <c r="I20" s="4">
        <v>200</v>
      </c>
      <c r="J20" s="4">
        <v>0</v>
      </c>
      <c r="K20" s="4">
        <f t="shared" si="0"/>
        <v>7340</v>
      </c>
    </row>
    <row r="21" spans="1:11">
      <c r="A21" s="2" t="s">
        <v>843</v>
      </c>
      <c r="B21" s="2" t="s">
        <v>878</v>
      </c>
      <c r="C21" s="2" t="s">
        <v>146</v>
      </c>
      <c r="D21" s="2" t="s">
        <v>877</v>
      </c>
      <c r="E21" s="2" t="s">
        <v>879</v>
      </c>
      <c r="F21" s="2" t="s">
        <v>116</v>
      </c>
      <c r="G21" s="4">
        <v>1169385</v>
      </c>
      <c r="H21" s="4">
        <v>6616</v>
      </c>
      <c r="I21" s="4">
        <v>0</v>
      </c>
      <c r="J21" s="4">
        <v>0</v>
      </c>
      <c r="K21" s="4">
        <f t="shared" si="0"/>
        <v>6616</v>
      </c>
    </row>
    <row r="22" spans="1:11">
      <c r="A22" s="2" t="s">
        <v>843</v>
      </c>
      <c r="B22" s="2" t="s">
        <v>884</v>
      </c>
      <c r="C22" s="2" t="s">
        <v>885</v>
      </c>
      <c r="D22" s="2" t="s">
        <v>635</v>
      </c>
      <c r="E22" s="2" t="s">
        <v>886</v>
      </c>
      <c r="F22" s="2" t="s">
        <v>109</v>
      </c>
      <c r="G22" s="4">
        <v>1169440</v>
      </c>
      <c r="H22" s="4">
        <v>8836</v>
      </c>
      <c r="I22" s="4">
        <v>300</v>
      </c>
      <c r="J22" s="4">
        <v>0</v>
      </c>
      <c r="K22" s="4">
        <f t="shared" si="0"/>
        <v>9136</v>
      </c>
    </row>
    <row r="23" spans="1:11">
      <c r="A23" s="2" t="s">
        <v>843</v>
      </c>
      <c r="B23" s="2" t="s">
        <v>880</v>
      </c>
      <c r="C23" s="2" t="s">
        <v>881</v>
      </c>
      <c r="D23" s="2" t="s">
        <v>30</v>
      </c>
      <c r="E23" s="2" t="s">
        <v>882</v>
      </c>
      <c r="F23" s="2" t="s">
        <v>113</v>
      </c>
      <c r="G23" s="4">
        <v>1169414</v>
      </c>
      <c r="H23" s="4">
        <v>3180</v>
      </c>
      <c r="I23" s="4">
        <v>0</v>
      </c>
      <c r="J23" s="4">
        <v>0</v>
      </c>
      <c r="K23" s="4">
        <f t="shared" si="0"/>
        <v>3180</v>
      </c>
    </row>
    <row r="24" spans="1:11">
      <c r="A24" s="2" t="s">
        <v>843</v>
      </c>
      <c r="B24" s="2" t="s">
        <v>893</v>
      </c>
      <c r="C24" s="2" t="s">
        <v>894</v>
      </c>
      <c r="D24" s="2" t="s">
        <v>892</v>
      </c>
      <c r="E24" s="2" t="s">
        <v>895</v>
      </c>
      <c r="F24" s="3" t="s">
        <v>108</v>
      </c>
      <c r="G24" s="4">
        <v>1169600</v>
      </c>
      <c r="H24" s="4">
        <v>5000</v>
      </c>
      <c r="I24" s="4">
        <v>0</v>
      </c>
      <c r="J24" s="4">
        <v>0</v>
      </c>
      <c r="K24" s="4">
        <f t="shared" si="0"/>
        <v>5000</v>
      </c>
    </row>
    <row r="25" spans="1:11">
      <c r="A25" s="2" t="s">
        <v>843</v>
      </c>
      <c r="B25" s="2" t="s">
        <v>899</v>
      </c>
      <c r="C25" s="2" t="s">
        <v>152</v>
      </c>
      <c r="D25" s="2" t="s">
        <v>898</v>
      </c>
      <c r="E25" s="2" t="s">
        <v>381</v>
      </c>
      <c r="F25" s="2" t="s">
        <v>111</v>
      </c>
      <c r="G25" s="4">
        <v>1169622</v>
      </c>
      <c r="H25" s="4">
        <v>12138</v>
      </c>
      <c r="I25" s="4">
        <v>431</v>
      </c>
      <c r="J25" s="4">
        <v>0</v>
      </c>
      <c r="K25" s="4">
        <f t="shared" si="0"/>
        <v>12569</v>
      </c>
    </row>
    <row r="26" spans="1:11">
      <c r="A26" s="2" t="s">
        <v>843</v>
      </c>
      <c r="B26" s="2" t="s">
        <v>78</v>
      </c>
      <c r="C26" s="2" t="s">
        <v>891</v>
      </c>
      <c r="D26" s="2" t="s">
        <v>201</v>
      </c>
      <c r="E26" s="2" t="s">
        <v>27</v>
      </c>
      <c r="F26" s="2" t="s">
        <v>109</v>
      </c>
      <c r="G26" s="4">
        <v>1169553</v>
      </c>
      <c r="H26" s="4">
        <v>5002</v>
      </c>
      <c r="I26" s="4">
        <v>431</v>
      </c>
      <c r="J26" s="4">
        <v>0</v>
      </c>
      <c r="K26" s="4">
        <f t="shared" si="0"/>
        <v>5433</v>
      </c>
    </row>
    <row r="27" spans="1:11">
      <c r="A27" s="2" t="s">
        <v>843</v>
      </c>
      <c r="B27" s="2" t="s">
        <v>907</v>
      </c>
      <c r="C27" s="2" t="s">
        <v>908</v>
      </c>
      <c r="D27" s="2" t="s">
        <v>201</v>
      </c>
      <c r="E27" s="2" t="s">
        <v>909</v>
      </c>
      <c r="F27" s="2" t="s">
        <v>109</v>
      </c>
      <c r="G27" s="4">
        <v>1169722</v>
      </c>
      <c r="H27" s="4">
        <v>4800</v>
      </c>
      <c r="I27" s="4">
        <v>611</v>
      </c>
      <c r="J27" s="4">
        <v>1053</v>
      </c>
      <c r="K27" s="4">
        <f t="shared" si="0"/>
        <v>6464</v>
      </c>
    </row>
    <row r="28" spans="1:11">
      <c r="A28" s="2" t="s">
        <v>843</v>
      </c>
      <c r="B28" s="2" t="s">
        <v>901</v>
      </c>
      <c r="C28" s="2" t="s">
        <v>902</v>
      </c>
      <c r="D28" s="2" t="s">
        <v>900</v>
      </c>
      <c r="E28" s="2" t="s">
        <v>30</v>
      </c>
      <c r="F28" s="2" t="s">
        <v>113</v>
      </c>
      <c r="G28" s="4">
        <v>1169680</v>
      </c>
      <c r="H28" s="4">
        <v>6926</v>
      </c>
      <c r="I28" s="4">
        <v>400</v>
      </c>
      <c r="J28" s="4">
        <v>0</v>
      </c>
      <c r="K28" s="4">
        <f t="shared" si="0"/>
        <v>7326</v>
      </c>
    </row>
    <row r="29" spans="1:11">
      <c r="A29" s="2" t="s">
        <v>843</v>
      </c>
      <c r="B29" s="2" t="s">
        <v>904</v>
      </c>
      <c r="C29" s="2" t="s">
        <v>905</v>
      </c>
      <c r="D29" s="2" t="s">
        <v>903</v>
      </c>
      <c r="E29" s="2" t="s">
        <v>906</v>
      </c>
      <c r="F29" s="2" t="s">
        <v>112</v>
      </c>
      <c r="G29" s="4">
        <v>1169688</v>
      </c>
      <c r="H29" s="4">
        <v>8092</v>
      </c>
      <c r="I29" s="4">
        <v>200</v>
      </c>
      <c r="J29" s="4">
        <v>0</v>
      </c>
      <c r="K29" s="4">
        <f t="shared" si="0"/>
        <v>8292</v>
      </c>
    </row>
    <row r="30" spans="1:11">
      <c r="A30" s="2" t="s">
        <v>843</v>
      </c>
      <c r="B30" s="2" t="s">
        <v>896</v>
      </c>
      <c r="C30" s="2" t="s">
        <v>897</v>
      </c>
      <c r="D30" s="2" t="s">
        <v>8</v>
      </c>
      <c r="E30" s="2" t="s">
        <v>534</v>
      </c>
      <c r="F30" s="2" t="s">
        <v>113</v>
      </c>
      <c r="G30" s="4">
        <v>1169619</v>
      </c>
      <c r="H30" s="4">
        <v>5474</v>
      </c>
      <c r="I30" s="4">
        <v>0</v>
      </c>
      <c r="J30" s="4">
        <v>0</v>
      </c>
      <c r="K30" s="4">
        <f t="shared" si="0"/>
        <v>5474</v>
      </c>
    </row>
    <row r="31" spans="1:11">
      <c r="A31" s="2" t="s">
        <v>843</v>
      </c>
      <c r="B31" s="2" t="s">
        <v>888</v>
      </c>
      <c r="C31" s="2" t="s">
        <v>889</v>
      </c>
      <c r="D31" s="2" t="s">
        <v>887</v>
      </c>
      <c r="E31" s="2" t="s">
        <v>890</v>
      </c>
      <c r="F31" s="2" t="s">
        <v>119</v>
      </c>
      <c r="G31" s="4">
        <v>1169465</v>
      </c>
      <c r="H31" s="4">
        <v>25800</v>
      </c>
      <c r="I31" s="4">
        <v>0</v>
      </c>
      <c r="J31" s="4">
        <v>0</v>
      </c>
      <c r="K31" s="4">
        <f t="shared" si="0"/>
        <v>25800</v>
      </c>
    </row>
    <row r="32" spans="1:11">
      <c r="A32" s="2" t="s">
        <v>843</v>
      </c>
      <c r="B32" s="2" t="s">
        <v>915</v>
      </c>
      <c r="C32" s="2" t="s">
        <v>770</v>
      </c>
      <c r="D32" s="2" t="s">
        <v>28</v>
      </c>
      <c r="E32" s="2" t="s">
        <v>916</v>
      </c>
      <c r="F32" s="2" t="s">
        <v>113</v>
      </c>
      <c r="G32" s="4">
        <v>1169894</v>
      </c>
      <c r="H32" s="4">
        <v>8092</v>
      </c>
      <c r="I32" s="4">
        <v>761</v>
      </c>
      <c r="J32" s="4">
        <v>0</v>
      </c>
      <c r="K32" s="4">
        <f t="shared" si="0"/>
        <v>8853</v>
      </c>
    </row>
    <row r="33" spans="1:11">
      <c r="A33" s="2" t="s">
        <v>843</v>
      </c>
      <c r="B33" s="2" t="s">
        <v>917</v>
      </c>
      <c r="C33" s="2" t="s">
        <v>770</v>
      </c>
      <c r="D33" s="2" t="s">
        <v>28</v>
      </c>
      <c r="E33" s="2" t="s">
        <v>918</v>
      </c>
      <c r="F33" s="2" t="s">
        <v>113</v>
      </c>
      <c r="G33" s="4">
        <v>1169897</v>
      </c>
      <c r="H33" s="4">
        <v>8330</v>
      </c>
      <c r="I33" s="4">
        <v>761</v>
      </c>
      <c r="J33" s="4">
        <v>0</v>
      </c>
      <c r="K33" s="4">
        <f t="shared" si="0"/>
        <v>9091</v>
      </c>
    </row>
    <row r="34" spans="1:11">
      <c r="A34" s="2" t="s">
        <v>843</v>
      </c>
      <c r="B34" s="2" t="s">
        <v>911</v>
      </c>
      <c r="C34" s="2" t="s">
        <v>912</v>
      </c>
      <c r="D34" s="2" t="s">
        <v>910</v>
      </c>
      <c r="E34" s="2" t="s">
        <v>913</v>
      </c>
      <c r="F34" s="2" t="s">
        <v>467</v>
      </c>
      <c r="G34" s="4">
        <v>1169747</v>
      </c>
      <c r="H34" s="4">
        <v>6664</v>
      </c>
      <c r="I34" s="4">
        <v>150</v>
      </c>
      <c r="J34" s="4">
        <v>0</v>
      </c>
      <c r="K34" s="4">
        <f t="shared" si="0"/>
        <v>6814</v>
      </c>
    </row>
    <row r="35" spans="1:11">
      <c r="A35" s="2" t="s">
        <v>843</v>
      </c>
      <c r="B35" s="2" t="s">
        <v>922</v>
      </c>
      <c r="C35" s="2" t="s">
        <v>923</v>
      </c>
      <c r="D35" s="2" t="s">
        <v>921</v>
      </c>
      <c r="E35" s="2" t="s">
        <v>924</v>
      </c>
      <c r="F35" s="2" t="s">
        <v>498</v>
      </c>
      <c r="G35" s="4">
        <v>1170130</v>
      </c>
      <c r="H35" s="4">
        <v>3960</v>
      </c>
      <c r="I35" s="4">
        <v>0</v>
      </c>
      <c r="J35" s="4">
        <v>1560</v>
      </c>
      <c r="K35" s="4">
        <f t="shared" si="0"/>
        <v>5520</v>
      </c>
    </row>
    <row r="36" spans="1:11">
      <c r="A36" s="2" t="s">
        <v>843</v>
      </c>
      <c r="B36" s="2" t="s">
        <v>919</v>
      </c>
      <c r="C36" s="2" t="s">
        <v>920</v>
      </c>
      <c r="D36" s="2" t="s">
        <v>217</v>
      </c>
      <c r="E36" s="2" t="s">
        <v>530</v>
      </c>
      <c r="F36" s="2" t="s">
        <v>109</v>
      </c>
      <c r="G36" s="4">
        <v>1170058</v>
      </c>
      <c r="H36" s="4">
        <v>3791</v>
      </c>
      <c r="I36" s="4">
        <v>0</v>
      </c>
      <c r="J36" s="4">
        <v>0</v>
      </c>
      <c r="K36" s="4">
        <f t="shared" si="0"/>
        <v>3791</v>
      </c>
    </row>
    <row r="37" spans="1:11">
      <c r="A37" s="2" t="s">
        <v>843</v>
      </c>
      <c r="B37" s="2" t="s">
        <v>925</v>
      </c>
      <c r="C37" s="2" t="s">
        <v>926</v>
      </c>
      <c r="D37" s="2" t="s">
        <v>8</v>
      </c>
      <c r="E37" s="2" t="s">
        <v>927</v>
      </c>
      <c r="F37" s="2" t="s">
        <v>113</v>
      </c>
      <c r="G37" s="4">
        <v>1170183</v>
      </c>
      <c r="H37" s="4">
        <v>3808</v>
      </c>
      <c r="I37" s="4">
        <v>431</v>
      </c>
      <c r="J37" s="4">
        <v>1560</v>
      </c>
      <c r="K37" s="4">
        <f t="shared" si="0"/>
        <v>5799</v>
      </c>
    </row>
    <row r="38" spans="1:11">
      <c r="A38" s="2" t="s">
        <v>843</v>
      </c>
      <c r="B38" s="2" t="s">
        <v>592</v>
      </c>
      <c r="C38" s="2" t="s">
        <v>883</v>
      </c>
      <c r="D38" s="2" t="s">
        <v>591</v>
      </c>
      <c r="E38" s="2" t="s">
        <v>594</v>
      </c>
      <c r="F38" s="2" t="s">
        <v>121</v>
      </c>
      <c r="G38" s="4">
        <v>1169431</v>
      </c>
      <c r="H38" s="4">
        <v>7140</v>
      </c>
      <c r="I38" s="4">
        <v>431</v>
      </c>
      <c r="J38" s="4">
        <v>0</v>
      </c>
      <c r="K38" s="4">
        <f t="shared" si="0"/>
        <v>7571</v>
      </c>
    </row>
    <row r="39" spans="1:11">
      <c r="A39" s="2" t="s">
        <v>843</v>
      </c>
      <c r="B39" s="2" t="s">
        <v>911</v>
      </c>
      <c r="C39" s="2" t="s">
        <v>914</v>
      </c>
      <c r="D39" s="2" t="s">
        <v>913</v>
      </c>
      <c r="E39" s="2" t="s">
        <v>910</v>
      </c>
      <c r="F39" s="2" t="s">
        <v>467</v>
      </c>
      <c r="G39" s="4">
        <v>1169748</v>
      </c>
      <c r="H39" s="4">
        <v>6664</v>
      </c>
      <c r="I39" s="4">
        <v>150</v>
      </c>
      <c r="J39" s="4">
        <v>0</v>
      </c>
      <c r="K39" s="4">
        <f t="shared" si="0"/>
        <v>6814</v>
      </c>
    </row>
    <row r="40" spans="1:11">
      <c r="A40" s="2" t="s">
        <v>843</v>
      </c>
      <c r="B40" s="2" t="s">
        <v>642</v>
      </c>
      <c r="C40" s="2" t="s">
        <v>313</v>
      </c>
      <c r="D40" s="2" t="s">
        <v>347</v>
      </c>
      <c r="E40" s="2" t="s">
        <v>12</v>
      </c>
      <c r="F40" s="2" t="s">
        <v>114</v>
      </c>
      <c r="G40" s="4">
        <v>1170388</v>
      </c>
      <c r="H40" s="4">
        <v>3720</v>
      </c>
      <c r="I40" s="4">
        <v>0</v>
      </c>
      <c r="J40" s="4">
        <v>0</v>
      </c>
      <c r="K40" s="4">
        <f t="shared" si="0"/>
        <v>3720</v>
      </c>
    </row>
    <row r="41" spans="1:11">
      <c r="A41" s="2" t="s">
        <v>843</v>
      </c>
      <c r="B41" s="2" t="s">
        <v>929</v>
      </c>
      <c r="C41" s="2" t="s">
        <v>164</v>
      </c>
      <c r="D41" s="2" t="s">
        <v>928</v>
      </c>
      <c r="E41" s="2" t="s">
        <v>930</v>
      </c>
      <c r="F41" s="2" t="s">
        <v>236</v>
      </c>
      <c r="G41" s="4">
        <v>1170264</v>
      </c>
      <c r="H41" s="4">
        <v>3180</v>
      </c>
      <c r="I41" s="4">
        <v>0</v>
      </c>
      <c r="J41" s="4">
        <v>1560</v>
      </c>
      <c r="K41" s="4">
        <f t="shared" si="0"/>
        <v>4740</v>
      </c>
    </row>
    <row r="42" spans="1:11">
      <c r="A42" s="2" t="s">
        <v>843</v>
      </c>
      <c r="B42" s="2" t="s">
        <v>932</v>
      </c>
      <c r="C42" s="2" t="s">
        <v>933</v>
      </c>
      <c r="D42" s="2" t="s">
        <v>931</v>
      </c>
      <c r="E42" s="2" t="s">
        <v>33</v>
      </c>
      <c r="F42" s="2" t="s">
        <v>109</v>
      </c>
      <c r="G42" s="4">
        <v>1170378</v>
      </c>
      <c r="H42" s="4">
        <v>3993</v>
      </c>
      <c r="I42" s="4">
        <v>431</v>
      </c>
      <c r="J42" s="4">
        <v>0</v>
      </c>
      <c r="K42" s="4">
        <f t="shared" si="0"/>
        <v>4424</v>
      </c>
    </row>
    <row r="43" spans="1:11">
      <c r="A43" s="2" t="s">
        <v>843</v>
      </c>
      <c r="B43" s="2" t="s">
        <v>935</v>
      </c>
      <c r="C43" s="2" t="s">
        <v>936</v>
      </c>
      <c r="D43" s="2" t="s">
        <v>934</v>
      </c>
      <c r="E43" s="2" t="s">
        <v>937</v>
      </c>
      <c r="F43" s="3" t="s">
        <v>108</v>
      </c>
      <c r="G43" s="4">
        <v>1170472</v>
      </c>
      <c r="H43" s="4">
        <v>8500</v>
      </c>
      <c r="I43" s="4">
        <v>0</v>
      </c>
      <c r="J43" s="4">
        <v>0</v>
      </c>
      <c r="K43" s="4">
        <f t="shared" si="0"/>
        <v>8500</v>
      </c>
    </row>
    <row r="44" spans="1:11">
      <c r="A44" s="2" t="s">
        <v>843</v>
      </c>
      <c r="B44" s="2" t="s">
        <v>942</v>
      </c>
      <c r="C44" s="2" t="s">
        <v>657</v>
      </c>
      <c r="D44" s="2" t="s">
        <v>941</v>
      </c>
      <c r="E44" s="2" t="s">
        <v>210</v>
      </c>
      <c r="F44" s="2" t="s">
        <v>119</v>
      </c>
      <c r="G44" s="4">
        <v>1170683</v>
      </c>
      <c r="H44" s="4">
        <v>4770</v>
      </c>
      <c r="I44" s="4">
        <v>431</v>
      </c>
      <c r="J44" s="4">
        <v>0</v>
      </c>
      <c r="K44" s="4">
        <f t="shared" si="0"/>
        <v>5201</v>
      </c>
    </row>
    <row r="45" spans="1:11">
      <c r="A45" s="2" t="s">
        <v>843</v>
      </c>
      <c r="B45" s="2" t="s">
        <v>938</v>
      </c>
      <c r="C45" s="2" t="s">
        <v>939</v>
      </c>
      <c r="D45" s="2" t="s">
        <v>491</v>
      </c>
      <c r="E45" s="2" t="s">
        <v>940</v>
      </c>
      <c r="F45" s="2" t="s">
        <v>109</v>
      </c>
      <c r="G45" s="4">
        <v>1170654</v>
      </c>
      <c r="H45" s="4">
        <v>2580</v>
      </c>
      <c r="I45" s="4">
        <v>0</v>
      </c>
      <c r="J45" s="4">
        <v>0</v>
      </c>
      <c r="K45" s="4">
        <f t="shared" si="0"/>
        <v>2580</v>
      </c>
    </row>
    <row r="46" spans="1:11">
      <c r="A46" s="2" t="s">
        <v>843</v>
      </c>
      <c r="B46" s="2" t="s">
        <v>944</v>
      </c>
      <c r="C46" s="2" t="s">
        <v>945</v>
      </c>
      <c r="D46" s="2" t="s">
        <v>943</v>
      </c>
      <c r="E46" s="2" t="s">
        <v>946</v>
      </c>
      <c r="F46" s="2" t="s">
        <v>111</v>
      </c>
      <c r="G46" s="4">
        <v>1170728</v>
      </c>
      <c r="H46" s="4">
        <v>10472</v>
      </c>
      <c r="I46" s="4">
        <v>300</v>
      </c>
      <c r="J46" s="4">
        <v>0</v>
      </c>
      <c r="K46" s="4">
        <f t="shared" si="0"/>
        <v>10772</v>
      </c>
    </row>
    <row r="47" spans="1:11">
      <c r="A47" s="2" t="s">
        <v>843</v>
      </c>
      <c r="B47" s="2" t="s">
        <v>622</v>
      </c>
      <c r="C47" s="2" t="s">
        <v>947</v>
      </c>
      <c r="D47" s="2" t="s">
        <v>869</v>
      </c>
      <c r="E47" s="2" t="s">
        <v>948</v>
      </c>
      <c r="F47" s="2" t="s">
        <v>109</v>
      </c>
      <c r="G47" s="4">
        <v>1170918</v>
      </c>
      <c r="H47" s="4">
        <v>7827</v>
      </c>
      <c r="I47" s="4">
        <v>300</v>
      </c>
      <c r="J47" s="4">
        <v>0</v>
      </c>
      <c r="K47" s="4">
        <f t="shared" si="0"/>
        <v>8127</v>
      </c>
    </row>
    <row r="48" spans="1:11">
      <c r="A48" s="2" t="s">
        <v>843</v>
      </c>
      <c r="B48" s="2" t="s">
        <v>622</v>
      </c>
      <c r="C48" s="2" t="s">
        <v>949</v>
      </c>
      <c r="D48" s="2" t="s">
        <v>948</v>
      </c>
      <c r="E48" s="2" t="s">
        <v>869</v>
      </c>
      <c r="F48" s="2" t="s">
        <v>109</v>
      </c>
      <c r="G48" s="4">
        <v>1170919</v>
      </c>
      <c r="H48" s="4">
        <v>7827</v>
      </c>
      <c r="I48" s="4">
        <v>300</v>
      </c>
      <c r="J48" s="4">
        <v>0</v>
      </c>
      <c r="K48" s="4">
        <f t="shared" si="0"/>
        <v>8127</v>
      </c>
    </row>
    <row r="49" spans="1:11">
      <c r="A49" s="2" t="s">
        <v>843</v>
      </c>
      <c r="B49" s="2" t="s">
        <v>951</v>
      </c>
      <c r="C49" s="2" t="s">
        <v>952</v>
      </c>
      <c r="D49" s="2" t="s">
        <v>950</v>
      </c>
      <c r="E49" s="2" t="s">
        <v>953</v>
      </c>
      <c r="F49" s="2" t="s">
        <v>112</v>
      </c>
      <c r="G49" s="4">
        <v>1171019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>
      <c r="A50" s="2" t="s">
        <v>843</v>
      </c>
      <c r="B50" s="2" t="s">
        <v>307</v>
      </c>
      <c r="C50" s="2" t="s">
        <v>954</v>
      </c>
      <c r="D50" s="2" t="s">
        <v>306</v>
      </c>
      <c r="E50" s="2" t="s">
        <v>955</v>
      </c>
      <c r="F50" s="2" t="s">
        <v>110</v>
      </c>
      <c r="G50" s="4">
        <v>1171066</v>
      </c>
      <c r="H50" s="4">
        <v>7200</v>
      </c>
      <c r="I50" s="4">
        <v>180</v>
      </c>
      <c r="J50" s="4">
        <v>0</v>
      </c>
      <c r="K50" s="4">
        <f t="shared" si="0"/>
        <v>7380</v>
      </c>
    </row>
    <row r="51" spans="1:11">
      <c r="A51" s="2" t="s">
        <v>843</v>
      </c>
      <c r="B51" s="2" t="s">
        <v>508</v>
      </c>
      <c r="C51" s="2" t="s">
        <v>834</v>
      </c>
      <c r="D51" s="2" t="s">
        <v>12</v>
      </c>
      <c r="E51" s="2" t="s">
        <v>296</v>
      </c>
      <c r="F51" s="2" t="s">
        <v>114</v>
      </c>
      <c r="G51" s="4">
        <v>1170969</v>
      </c>
      <c r="H51" s="4">
        <v>7998</v>
      </c>
      <c r="I51" s="4">
        <v>400</v>
      </c>
      <c r="J51" s="4">
        <v>0</v>
      </c>
      <c r="K51" s="4">
        <f t="shared" si="0"/>
        <v>8398</v>
      </c>
    </row>
    <row r="52" spans="1:11">
      <c r="A52" s="2" t="s">
        <v>843</v>
      </c>
      <c r="B52" s="2" t="s">
        <v>956</v>
      </c>
      <c r="C52" s="2" t="s">
        <v>957</v>
      </c>
      <c r="D52" s="2" t="s">
        <v>221</v>
      </c>
      <c r="E52" s="2" t="s">
        <v>270</v>
      </c>
      <c r="F52" s="2" t="s">
        <v>119</v>
      </c>
      <c r="G52" s="4">
        <v>1171102</v>
      </c>
      <c r="H52" s="4">
        <v>3180</v>
      </c>
      <c r="I52" s="4">
        <v>0</v>
      </c>
      <c r="J52" s="4">
        <v>1560</v>
      </c>
      <c r="K52" s="4">
        <f t="shared" si="0"/>
        <v>4740</v>
      </c>
    </row>
    <row r="53" spans="1:11">
      <c r="A53" s="2" t="s">
        <v>843</v>
      </c>
      <c r="B53" s="2" t="s">
        <v>959</v>
      </c>
      <c r="C53" s="2" t="s">
        <v>961</v>
      </c>
      <c r="D53" s="2" t="s">
        <v>958</v>
      </c>
      <c r="E53" s="2" t="s">
        <v>962</v>
      </c>
      <c r="F53" s="2" t="s">
        <v>960</v>
      </c>
      <c r="G53" s="4">
        <v>1171111</v>
      </c>
      <c r="H53" s="4">
        <v>15470</v>
      </c>
      <c r="I53" s="4">
        <v>300</v>
      </c>
      <c r="J53" s="4">
        <v>0</v>
      </c>
      <c r="K53" s="4">
        <f t="shared" si="0"/>
        <v>15770</v>
      </c>
    </row>
    <row r="54" spans="1:11">
      <c r="A54" s="2" t="s">
        <v>843</v>
      </c>
      <c r="B54" s="2" t="s">
        <v>694</v>
      </c>
      <c r="C54" s="2" t="s">
        <v>967</v>
      </c>
      <c r="D54" s="2" t="s">
        <v>696</v>
      </c>
      <c r="E54" s="2" t="s">
        <v>217</v>
      </c>
      <c r="F54" s="2" t="s">
        <v>109</v>
      </c>
      <c r="G54" s="4">
        <v>1171317</v>
      </c>
      <c r="H54" s="4">
        <v>8836</v>
      </c>
      <c r="I54" s="4">
        <v>300</v>
      </c>
      <c r="J54" s="4">
        <v>0</v>
      </c>
      <c r="K54" s="4">
        <f t="shared" si="0"/>
        <v>9136</v>
      </c>
    </row>
    <row r="55" spans="1:11">
      <c r="A55" s="2" t="s">
        <v>843</v>
      </c>
      <c r="B55" s="2" t="s">
        <v>964</v>
      </c>
      <c r="C55" s="2" t="s">
        <v>965</v>
      </c>
      <c r="D55" s="2" t="s">
        <v>963</v>
      </c>
      <c r="E55" s="2" t="s">
        <v>327</v>
      </c>
      <c r="F55" s="2" t="s">
        <v>109</v>
      </c>
      <c r="G55" s="4">
        <v>1171260</v>
      </c>
      <c r="H55" s="4">
        <v>3387</v>
      </c>
      <c r="I55" s="4">
        <v>0</v>
      </c>
      <c r="J55" s="4">
        <v>0</v>
      </c>
      <c r="K55" s="4">
        <f t="shared" si="0"/>
        <v>3387</v>
      </c>
    </row>
    <row r="56" spans="1:11">
      <c r="A56" s="2" t="s">
        <v>843</v>
      </c>
      <c r="B56" s="2" t="s">
        <v>964</v>
      </c>
      <c r="C56" s="2" t="s">
        <v>966</v>
      </c>
      <c r="D56" s="2" t="s">
        <v>327</v>
      </c>
      <c r="E56" s="2" t="s">
        <v>963</v>
      </c>
      <c r="F56" s="2" t="s">
        <v>109</v>
      </c>
      <c r="G56" s="4">
        <v>1171261</v>
      </c>
      <c r="H56" s="4">
        <v>3387</v>
      </c>
      <c r="I56" s="4">
        <v>0</v>
      </c>
      <c r="J56" s="4">
        <v>0</v>
      </c>
      <c r="K56" s="4">
        <f t="shared" si="0"/>
        <v>3387</v>
      </c>
    </row>
    <row r="57" spans="1:11" ht="59.25" customHeight="1">
      <c r="G57" s="5" t="s">
        <v>3467</v>
      </c>
      <c r="H57" s="5">
        <f>SUM(H3:H56)</f>
        <v>329500</v>
      </c>
      <c r="I57" s="5">
        <f>SUM(I3:I56)</f>
        <v>11944</v>
      </c>
      <c r="J57" s="5">
        <f>SUM(J3:J56)</f>
        <v>7293</v>
      </c>
      <c r="K57" s="5">
        <f>SUM(K3:K56)</f>
        <v>348737</v>
      </c>
    </row>
    <row r="58" spans="1:11">
      <c r="H58" t="str">
        <f>H2</f>
        <v>Reloj</v>
      </c>
      <c r="I58" t="str">
        <f t="shared" ref="I58:K58" si="1">I2</f>
        <v>Peaje</v>
      </c>
      <c r="J58" t="str">
        <f t="shared" si="1"/>
        <v>Equipaje</v>
      </c>
      <c r="K58" t="str">
        <f t="shared" si="1"/>
        <v>Monto Total</v>
      </c>
    </row>
    <row r="60" spans="1:11" ht="15.75">
      <c r="A60" s="39" t="str">
        <f>A1</f>
        <v>MOVIL 3031 FABIO ALBERTO RAUL</v>
      </c>
      <c r="B60" s="40"/>
      <c r="C60" s="40"/>
      <c r="D60" s="40"/>
      <c r="E60" s="40"/>
      <c r="F60" s="41"/>
    </row>
    <row r="61" spans="1:11" ht="16.5" thickBot="1">
      <c r="A61" s="42" t="s">
        <v>3487</v>
      </c>
      <c r="B61" s="43"/>
      <c r="C61" s="43"/>
      <c r="D61" s="43"/>
      <c r="E61" s="43"/>
      <c r="F61" s="44"/>
    </row>
    <row r="62" spans="1:11" ht="16.5" thickBot="1">
      <c r="A62" s="45" t="s">
        <v>3477</v>
      </c>
      <c r="B62" s="46"/>
      <c r="C62" s="9"/>
      <c r="D62" s="37">
        <f>H57</f>
        <v>329500</v>
      </c>
      <c r="E62" s="38"/>
      <c r="F62" s="10"/>
    </row>
    <row r="63" spans="1:11" ht="16.5" thickBot="1">
      <c r="A63" s="35" t="s">
        <v>3478</v>
      </c>
      <c r="B63" s="36"/>
      <c r="C63" s="11"/>
      <c r="D63" s="37">
        <f>J57</f>
        <v>7293</v>
      </c>
      <c r="E63" s="38"/>
      <c r="F63" s="12">
        <f>D62+D63</f>
        <v>336793</v>
      </c>
    </row>
    <row r="64" spans="1:11" ht="16.5" thickBot="1">
      <c r="A64" s="45" t="s">
        <v>3479</v>
      </c>
      <c r="B64" s="46"/>
      <c r="C64" s="11"/>
      <c r="D64" s="47">
        <f>F63*0.25</f>
        <v>84198.25</v>
      </c>
      <c r="E64" s="48"/>
      <c r="F64" s="13"/>
    </row>
    <row r="65" spans="1:6" ht="16.5" thickBot="1">
      <c r="A65" s="35"/>
      <c r="B65" s="36"/>
      <c r="C65" s="11"/>
      <c r="D65" s="37"/>
      <c r="E65" s="38"/>
      <c r="F65" s="14">
        <f>F63-D64</f>
        <v>252594.75</v>
      </c>
    </row>
    <row r="66" spans="1:6" ht="16.5" thickBot="1">
      <c r="A66" s="45" t="s">
        <v>3480</v>
      </c>
      <c r="B66" s="46"/>
      <c r="C66" s="11"/>
      <c r="D66" s="49">
        <f>I57</f>
        <v>11944</v>
      </c>
      <c r="E66" s="37"/>
      <c r="F66" s="13"/>
    </row>
    <row r="67" spans="1:6" ht="16.5" thickBot="1">
      <c r="A67" s="35"/>
      <c r="B67" s="36"/>
      <c r="C67" s="11"/>
      <c r="D67" s="37"/>
      <c r="E67" s="50"/>
      <c r="F67" s="14">
        <f>+F65+D66</f>
        <v>264538.75</v>
      </c>
    </row>
    <row r="68" spans="1:6" ht="16.5" thickBot="1">
      <c r="A68" s="51" t="s">
        <v>3481</v>
      </c>
      <c r="B68" s="52"/>
      <c r="C68" s="15"/>
      <c r="D68" s="53">
        <f>K4+K24+K43</f>
        <v>17000</v>
      </c>
      <c r="E68" s="54"/>
      <c r="F68" s="13"/>
    </row>
    <row r="69" spans="1:6" ht="16.5" thickBot="1">
      <c r="A69" s="35"/>
      <c r="B69" s="36"/>
      <c r="C69" s="16"/>
      <c r="D69" s="53"/>
      <c r="E69" s="54"/>
      <c r="F69" s="14">
        <f>F67-D68-D69</f>
        <v>247538.75</v>
      </c>
    </row>
    <row r="70" spans="1:6" ht="16.5" thickBot="1">
      <c r="A70" s="59" t="s">
        <v>3482</v>
      </c>
      <c r="B70" s="60"/>
      <c r="C70" s="15"/>
      <c r="D70" s="53">
        <v>0</v>
      </c>
      <c r="E70" s="54"/>
      <c r="F70" s="17"/>
    </row>
    <row r="71" spans="1:6" ht="16.5" thickBot="1">
      <c r="A71" s="35" t="s">
        <v>3483</v>
      </c>
      <c r="B71" s="36"/>
      <c r="C71" s="16"/>
      <c r="D71" s="53"/>
      <c r="E71" s="54"/>
      <c r="F71" s="14">
        <f>F69-D70-D71</f>
        <v>247538.75</v>
      </c>
    </row>
    <row r="72" spans="1:6" ht="16.5" thickBot="1">
      <c r="A72" s="45" t="s">
        <v>3484</v>
      </c>
      <c r="B72" s="46"/>
      <c r="C72" s="15"/>
      <c r="D72" s="53">
        <v>8800</v>
      </c>
      <c r="E72" s="54"/>
      <c r="F72" s="17"/>
    </row>
    <row r="73" spans="1:6" ht="16.5" thickBot="1">
      <c r="A73" s="55" t="s">
        <v>3485</v>
      </c>
      <c r="B73" s="56"/>
      <c r="C73" s="18"/>
      <c r="D73" s="57">
        <v>0</v>
      </c>
      <c r="E73" s="58"/>
      <c r="F73" s="19">
        <f>F71-D72</f>
        <v>238738.75</v>
      </c>
    </row>
    <row r="74" spans="1:6" ht="15.75">
      <c r="A74" s="20"/>
      <c r="B74" s="21"/>
      <c r="C74" s="21"/>
      <c r="D74" s="22"/>
      <c r="E74" s="23" t="s">
        <v>3486</v>
      </c>
      <c r="F74" s="24">
        <f>F73-D73</f>
        <v>238738.75</v>
      </c>
    </row>
  </sheetData>
  <mergeCells count="27">
    <mergeCell ref="A73:B73"/>
    <mergeCell ref="D73:E73"/>
    <mergeCell ref="A70:B70"/>
    <mergeCell ref="D70:E70"/>
    <mergeCell ref="A71:B71"/>
    <mergeCell ref="D71:E71"/>
    <mergeCell ref="A72:B72"/>
    <mergeCell ref="D72:E72"/>
    <mergeCell ref="A67:B67"/>
    <mergeCell ref="D67:E67"/>
    <mergeCell ref="A68:B68"/>
    <mergeCell ref="D68:E68"/>
    <mergeCell ref="A69:B69"/>
    <mergeCell ref="D69:E69"/>
    <mergeCell ref="A64:B64"/>
    <mergeCell ref="D64:E64"/>
    <mergeCell ref="A65:B65"/>
    <mergeCell ref="D65:E65"/>
    <mergeCell ref="A66:B66"/>
    <mergeCell ref="D66:E66"/>
    <mergeCell ref="A63:B63"/>
    <mergeCell ref="D63:E63"/>
    <mergeCell ref="A1:C1"/>
    <mergeCell ref="A60:F60"/>
    <mergeCell ref="A61:F61"/>
    <mergeCell ref="A62:B62"/>
    <mergeCell ref="D62:E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6"/>
  <sheetViews>
    <sheetView topLeftCell="A32" workbookViewId="0">
      <selection activeCell="F65" sqref="F65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9" width="12.140625" customWidth="1"/>
    <col min="11" max="11" width="11.28515625" customWidth="1"/>
  </cols>
  <sheetData>
    <row r="1" spans="1:11" ht="55.5" customHeight="1">
      <c r="A1" s="33" t="s">
        <v>3488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969</v>
      </c>
      <c r="B3" s="2" t="s">
        <v>842</v>
      </c>
      <c r="C3" s="2" t="s">
        <v>970</v>
      </c>
      <c r="D3" s="2" t="s">
        <v>968</v>
      </c>
      <c r="E3" s="2" t="s">
        <v>591</v>
      </c>
      <c r="F3" s="2" t="s">
        <v>121</v>
      </c>
      <c r="G3" s="4">
        <v>1167517</v>
      </c>
      <c r="H3" s="4">
        <v>7378</v>
      </c>
      <c r="I3" s="4">
        <v>0</v>
      </c>
      <c r="J3" s="4">
        <v>0</v>
      </c>
      <c r="K3" s="4">
        <f>H3+I3+J3</f>
        <v>7378</v>
      </c>
    </row>
    <row r="4" spans="1:11">
      <c r="A4" s="2" t="s">
        <v>969</v>
      </c>
      <c r="B4" s="2" t="s">
        <v>975</v>
      </c>
      <c r="C4" s="2" t="s">
        <v>976</v>
      </c>
      <c r="D4" s="2" t="s">
        <v>974</v>
      </c>
      <c r="E4" s="2" t="s">
        <v>12</v>
      </c>
      <c r="F4" s="2" t="s">
        <v>114</v>
      </c>
      <c r="G4" s="4">
        <v>1167981</v>
      </c>
      <c r="H4" s="4">
        <v>4920</v>
      </c>
      <c r="I4" s="4">
        <v>0</v>
      </c>
      <c r="J4" s="4">
        <v>0</v>
      </c>
      <c r="K4" s="4">
        <f t="shared" ref="K4:K58" si="0">H4+I4+J4</f>
        <v>4920</v>
      </c>
    </row>
    <row r="5" spans="1:11">
      <c r="A5" s="2" t="s">
        <v>969</v>
      </c>
      <c r="B5" s="2" t="s">
        <v>977</v>
      </c>
      <c r="C5" s="2" t="s">
        <v>978</v>
      </c>
      <c r="D5" s="2" t="s">
        <v>53</v>
      </c>
      <c r="E5" s="2" t="s">
        <v>1094</v>
      </c>
      <c r="F5" s="2" t="s">
        <v>109</v>
      </c>
      <c r="G5" s="4">
        <v>1168043</v>
      </c>
      <c r="H5" s="4">
        <v>2378</v>
      </c>
      <c r="I5" s="4">
        <v>0</v>
      </c>
      <c r="J5" s="4">
        <v>0</v>
      </c>
      <c r="K5" s="4">
        <f t="shared" si="0"/>
        <v>2378</v>
      </c>
    </row>
    <row r="6" spans="1:11">
      <c r="A6" s="2" t="s">
        <v>969</v>
      </c>
      <c r="B6" s="2" t="s">
        <v>416</v>
      </c>
      <c r="C6" s="2" t="s">
        <v>973</v>
      </c>
      <c r="D6" s="2" t="s">
        <v>3</v>
      </c>
      <c r="E6" s="2" t="s">
        <v>415</v>
      </c>
      <c r="F6" s="2" t="s">
        <v>109</v>
      </c>
      <c r="G6" s="4">
        <v>1167969</v>
      </c>
      <c r="H6" s="4">
        <v>3993</v>
      </c>
      <c r="I6" s="4">
        <v>431</v>
      </c>
      <c r="J6" s="4">
        <v>0</v>
      </c>
      <c r="K6" s="4">
        <f t="shared" si="0"/>
        <v>4424</v>
      </c>
    </row>
    <row r="7" spans="1:11">
      <c r="A7" s="2" t="s">
        <v>969</v>
      </c>
      <c r="B7" s="2" t="s">
        <v>290</v>
      </c>
      <c r="C7" s="2" t="s">
        <v>844</v>
      </c>
      <c r="D7" s="2" t="s">
        <v>12</v>
      </c>
      <c r="E7" s="2" t="s">
        <v>296</v>
      </c>
      <c r="F7" s="2" t="s">
        <v>114</v>
      </c>
      <c r="G7" s="4">
        <v>1167978</v>
      </c>
      <c r="H7" s="4">
        <v>7998</v>
      </c>
      <c r="I7" s="4">
        <v>150</v>
      </c>
      <c r="J7" s="4">
        <v>0</v>
      </c>
      <c r="K7" s="4">
        <f t="shared" si="0"/>
        <v>8148</v>
      </c>
    </row>
    <row r="8" spans="1:11">
      <c r="A8" s="2" t="s">
        <v>969</v>
      </c>
      <c r="B8" s="2" t="s">
        <v>990</v>
      </c>
      <c r="C8" s="2" t="s">
        <v>991</v>
      </c>
      <c r="D8" s="2" t="s">
        <v>989</v>
      </c>
      <c r="E8" s="2" t="s">
        <v>992</v>
      </c>
      <c r="F8" s="2" t="s">
        <v>116</v>
      </c>
      <c r="G8" s="4">
        <v>1168225</v>
      </c>
      <c r="H8" s="4">
        <v>7150</v>
      </c>
      <c r="I8" s="4">
        <v>0</v>
      </c>
      <c r="J8" s="4">
        <v>0</v>
      </c>
      <c r="K8" s="4">
        <f t="shared" si="0"/>
        <v>7150</v>
      </c>
    </row>
    <row r="9" spans="1:11">
      <c r="A9" s="2" t="s">
        <v>969</v>
      </c>
      <c r="B9" s="2" t="s">
        <v>917</v>
      </c>
      <c r="C9" s="2" t="s">
        <v>543</v>
      </c>
      <c r="D9" s="2" t="s">
        <v>993</v>
      </c>
      <c r="E9" s="2" t="s">
        <v>8</v>
      </c>
      <c r="F9" s="2" t="s">
        <v>113</v>
      </c>
      <c r="G9" s="4">
        <v>1168357</v>
      </c>
      <c r="H9" s="4">
        <v>8568</v>
      </c>
      <c r="I9" s="4">
        <v>100</v>
      </c>
      <c r="J9" s="4">
        <v>0</v>
      </c>
      <c r="K9" s="4">
        <f t="shared" si="0"/>
        <v>8668</v>
      </c>
    </row>
    <row r="10" spans="1:11">
      <c r="A10" s="2" t="s">
        <v>969</v>
      </c>
      <c r="B10" s="2" t="s">
        <v>842</v>
      </c>
      <c r="C10" s="2" t="s">
        <v>972</v>
      </c>
      <c r="D10" s="2" t="s">
        <v>591</v>
      </c>
      <c r="E10" s="2" t="s">
        <v>594</v>
      </c>
      <c r="F10" s="2" t="s">
        <v>121</v>
      </c>
      <c r="G10" s="4">
        <v>1167523</v>
      </c>
      <c r="H10" s="4">
        <v>7616</v>
      </c>
      <c r="I10" s="4">
        <v>900</v>
      </c>
      <c r="J10" s="4">
        <v>0</v>
      </c>
      <c r="K10" s="4">
        <f t="shared" si="0"/>
        <v>8516</v>
      </c>
    </row>
    <row r="11" spans="1:11">
      <c r="A11" s="2" t="s">
        <v>969</v>
      </c>
      <c r="B11" s="2" t="s">
        <v>917</v>
      </c>
      <c r="C11" s="2" t="s">
        <v>719</v>
      </c>
      <c r="D11" s="2" t="s">
        <v>8</v>
      </c>
      <c r="E11" s="2" t="s">
        <v>993</v>
      </c>
      <c r="F11" s="2" t="s">
        <v>113</v>
      </c>
      <c r="G11" s="4">
        <v>1168358</v>
      </c>
      <c r="H11" s="4">
        <v>9520</v>
      </c>
      <c r="I11" s="4">
        <v>682</v>
      </c>
      <c r="J11" s="4">
        <v>0</v>
      </c>
      <c r="K11" s="4">
        <f t="shared" si="0"/>
        <v>10202</v>
      </c>
    </row>
    <row r="12" spans="1:11">
      <c r="A12" s="2" t="s">
        <v>969</v>
      </c>
      <c r="B12" s="2" t="s">
        <v>842</v>
      </c>
      <c r="C12" s="2" t="s">
        <v>971</v>
      </c>
      <c r="D12" s="2" t="s">
        <v>968</v>
      </c>
      <c r="E12" s="2" t="s">
        <v>591</v>
      </c>
      <c r="F12" s="2" t="s">
        <v>121</v>
      </c>
      <c r="G12" s="4">
        <v>1167519</v>
      </c>
      <c r="H12" s="4">
        <v>7140</v>
      </c>
      <c r="I12" s="4">
        <v>100</v>
      </c>
      <c r="J12" s="4">
        <v>0</v>
      </c>
      <c r="K12" s="4">
        <f t="shared" si="0"/>
        <v>7240</v>
      </c>
    </row>
    <row r="13" spans="1:11">
      <c r="A13" s="2" t="s">
        <v>969</v>
      </c>
      <c r="B13" s="2" t="s">
        <v>511</v>
      </c>
      <c r="C13" s="2" t="s">
        <v>997</v>
      </c>
      <c r="D13" s="2" t="s">
        <v>996</v>
      </c>
      <c r="E13" s="2" t="s">
        <v>1091</v>
      </c>
      <c r="F13" s="3" t="s">
        <v>108</v>
      </c>
      <c r="G13" s="4">
        <v>1168519</v>
      </c>
      <c r="H13" s="4">
        <v>10000</v>
      </c>
      <c r="I13" s="4">
        <v>0</v>
      </c>
      <c r="J13" s="4">
        <v>0</v>
      </c>
      <c r="K13" s="4">
        <f t="shared" si="0"/>
        <v>10000</v>
      </c>
    </row>
    <row r="14" spans="1:11">
      <c r="A14" s="2" t="s">
        <v>969</v>
      </c>
      <c r="B14" s="2" t="s">
        <v>999</v>
      </c>
      <c r="C14" s="2" t="s">
        <v>1000</v>
      </c>
      <c r="D14" s="2" t="s">
        <v>998</v>
      </c>
      <c r="E14" s="2" t="s">
        <v>1001</v>
      </c>
      <c r="F14" s="2" t="s">
        <v>119</v>
      </c>
      <c r="G14" s="4">
        <v>1168616</v>
      </c>
      <c r="H14" s="4">
        <v>5008</v>
      </c>
      <c r="I14" s="4">
        <v>0</v>
      </c>
      <c r="J14" s="4">
        <v>0</v>
      </c>
      <c r="K14" s="4">
        <f t="shared" si="0"/>
        <v>5008</v>
      </c>
    </row>
    <row r="15" spans="1:11">
      <c r="A15" s="2" t="s">
        <v>969</v>
      </c>
      <c r="B15" s="2" t="s">
        <v>980</v>
      </c>
      <c r="C15" s="2" t="s">
        <v>981</v>
      </c>
      <c r="D15" s="2" t="s">
        <v>979</v>
      </c>
      <c r="E15" s="2" t="s">
        <v>8</v>
      </c>
      <c r="F15" s="2" t="s">
        <v>113</v>
      </c>
      <c r="G15" s="4">
        <v>1168165</v>
      </c>
      <c r="H15" s="4">
        <v>7616</v>
      </c>
      <c r="I15" s="4">
        <v>100</v>
      </c>
      <c r="J15" s="4">
        <v>0</v>
      </c>
      <c r="K15" s="4">
        <f t="shared" si="0"/>
        <v>7716</v>
      </c>
    </row>
    <row r="16" spans="1:11">
      <c r="A16" s="2" t="s">
        <v>969</v>
      </c>
      <c r="B16" s="2" t="s">
        <v>983</v>
      </c>
      <c r="C16" s="2" t="s">
        <v>984</v>
      </c>
      <c r="D16" s="2" t="s">
        <v>982</v>
      </c>
      <c r="E16" s="2" t="s">
        <v>8</v>
      </c>
      <c r="F16" s="2" t="s">
        <v>113</v>
      </c>
      <c r="G16" s="4">
        <v>1168171</v>
      </c>
      <c r="H16" s="4">
        <v>3180</v>
      </c>
      <c r="I16" s="4">
        <v>0</v>
      </c>
      <c r="J16" s="4">
        <v>0</v>
      </c>
      <c r="K16" s="4">
        <f t="shared" si="0"/>
        <v>3180</v>
      </c>
    </row>
    <row r="17" spans="1:11">
      <c r="A17" s="2" t="s">
        <v>969</v>
      </c>
      <c r="B17" s="2" t="s">
        <v>90</v>
      </c>
      <c r="C17" s="2" t="s">
        <v>137</v>
      </c>
      <c r="D17" s="2" t="s">
        <v>38</v>
      </c>
      <c r="E17" s="2" t="s">
        <v>210</v>
      </c>
      <c r="F17" s="2" t="s">
        <v>119</v>
      </c>
      <c r="G17" s="4">
        <v>1168443</v>
      </c>
      <c r="H17" s="4">
        <v>3180</v>
      </c>
      <c r="I17" s="4">
        <v>0</v>
      </c>
      <c r="J17" s="4">
        <v>2340</v>
      </c>
      <c r="K17" s="4">
        <f t="shared" si="0"/>
        <v>5520</v>
      </c>
    </row>
    <row r="18" spans="1:11">
      <c r="A18" s="2" t="s">
        <v>969</v>
      </c>
      <c r="B18" s="2" t="s">
        <v>1003</v>
      </c>
      <c r="C18" s="2" t="s">
        <v>1004</v>
      </c>
      <c r="D18" s="2" t="s">
        <v>1002</v>
      </c>
      <c r="E18" s="2" t="s">
        <v>1092</v>
      </c>
      <c r="F18" s="2" t="s">
        <v>547</v>
      </c>
      <c r="G18" s="4">
        <v>1168677</v>
      </c>
      <c r="H18" s="4">
        <v>3120</v>
      </c>
      <c r="I18" s="4">
        <v>0</v>
      </c>
      <c r="J18" s="4">
        <v>0</v>
      </c>
      <c r="K18" s="4">
        <f t="shared" si="0"/>
        <v>3120</v>
      </c>
    </row>
    <row r="19" spans="1:11">
      <c r="A19" s="2" t="s">
        <v>969</v>
      </c>
      <c r="B19" s="2" t="s">
        <v>917</v>
      </c>
      <c r="C19" s="2" t="s">
        <v>134</v>
      </c>
      <c r="D19" s="2" t="s">
        <v>994</v>
      </c>
      <c r="E19" s="2" t="s">
        <v>8</v>
      </c>
      <c r="F19" s="2" t="s">
        <v>113</v>
      </c>
      <c r="G19" s="4">
        <v>1168387</v>
      </c>
      <c r="H19" s="4">
        <v>8330</v>
      </c>
      <c r="I19" s="4">
        <v>100</v>
      </c>
      <c r="J19" s="4">
        <v>0</v>
      </c>
      <c r="K19" s="4">
        <f t="shared" si="0"/>
        <v>8430</v>
      </c>
    </row>
    <row r="20" spans="1:11">
      <c r="A20" s="2" t="s">
        <v>969</v>
      </c>
      <c r="B20" s="2" t="s">
        <v>985</v>
      </c>
      <c r="C20" s="2" t="s">
        <v>133</v>
      </c>
      <c r="D20" s="2" t="s">
        <v>8</v>
      </c>
      <c r="E20" s="2" t="s">
        <v>986</v>
      </c>
      <c r="F20" s="2" t="s">
        <v>113</v>
      </c>
      <c r="G20" s="4">
        <v>1168183</v>
      </c>
      <c r="H20" s="4">
        <v>7616</v>
      </c>
      <c r="I20" s="4">
        <v>711</v>
      </c>
      <c r="J20" s="4">
        <v>0</v>
      </c>
      <c r="K20" s="4">
        <f t="shared" si="0"/>
        <v>8327</v>
      </c>
    </row>
    <row r="21" spans="1:11">
      <c r="A21" s="2" t="s">
        <v>969</v>
      </c>
      <c r="B21" s="2" t="s">
        <v>917</v>
      </c>
      <c r="C21" s="2" t="s">
        <v>247</v>
      </c>
      <c r="D21" s="2" t="s">
        <v>8</v>
      </c>
      <c r="E21" s="2" t="s">
        <v>994</v>
      </c>
      <c r="F21" s="2" t="s">
        <v>113</v>
      </c>
      <c r="G21" s="4">
        <v>1168388</v>
      </c>
      <c r="H21" s="4">
        <v>8330</v>
      </c>
      <c r="I21" s="4">
        <v>711</v>
      </c>
      <c r="J21" s="4">
        <v>0</v>
      </c>
      <c r="K21" s="4">
        <f t="shared" si="0"/>
        <v>9041</v>
      </c>
    </row>
    <row r="22" spans="1:11">
      <c r="A22" s="2" t="s">
        <v>969</v>
      </c>
      <c r="B22" s="2" t="s">
        <v>985</v>
      </c>
      <c r="C22" s="2" t="s">
        <v>988</v>
      </c>
      <c r="D22" s="2" t="s">
        <v>987</v>
      </c>
      <c r="E22" s="2" t="s">
        <v>8</v>
      </c>
      <c r="F22" s="2" t="s">
        <v>113</v>
      </c>
      <c r="G22" s="4">
        <v>1168221</v>
      </c>
      <c r="H22" s="4">
        <v>7388</v>
      </c>
      <c r="I22" s="4">
        <v>900</v>
      </c>
      <c r="J22" s="4">
        <v>0</v>
      </c>
      <c r="K22" s="4">
        <f t="shared" si="0"/>
        <v>8288</v>
      </c>
    </row>
    <row r="23" spans="1:11">
      <c r="A23" s="2" t="s">
        <v>969</v>
      </c>
      <c r="B23" s="2" t="s">
        <v>917</v>
      </c>
      <c r="C23" s="2" t="s">
        <v>995</v>
      </c>
      <c r="D23" s="2" t="s">
        <v>994</v>
      </c>
      <c r="E23" s="2" t="s">
        <v>8</v>
      </c>
      <c r="F23" s="2" t="s">
        <v>113</v>
      </c>
      <c r="G23" s="4">
        <v>1168403</v>
      </c>
      <c r="H23" s="4">
        <v>7864</v>
      </c>
      <c r="I23" s="4">
        <v>761</v>
      </c>
      <c r="J23" s="4">
        <v>0</v>
      </c>
      <c r="K23" s="4">
        <f t="shared" si="0"/>
        <v>8625</v>
      </c>
    </row>
    <row r="24" spans="1:11">
      <c r="A24" s="2" t="s">
        <v>969</v>
      </c>
      <c r="B24" s="2" t="s">
        <v>985</v>
      </c>
      <c r="C24" s="2" t="s">
        <v>131</v>
      </c>
      <c r="D24" s="2" t="s">
        <v>8</v>
      </c>
      <c r="E24" s="2" t="s">
        <v>987</v>
      </c>
      <c r="F24" s="2" t="s">
        <v>113</v>
      </c>
      <c r="G24" s="4">
        <v>1168222</v>
      </c>
      <c r="H24" s="4">
        <v>7854</v>
      </c>
      <c r="I24" s="4">
        <v>531</v>
      </c>
      <c r="J24" s="4">
        <v>0</v>
      </c>
      <c r="K24" s="4">
        <f t="shared" si="0"/>
        <v>8385</v>
      </c>
    </row>
    <row r="25" spans="1:11">
      <c r="A25" s="2" t="s">
        <v>969</v>
      </c>
      <c r="B25" s="2" t="s">
        <v>1010</v>
      </c>
      <c r="C25" s="2" t="s">
        <v>1011</v>
      </c>
      <c r="D25" s="2" t="s">
        <v>1009</v>
      </c>
      <c r="E25" s="2" t="s">
        <v>434</v>
      </c>
      <c r="F25" s="2" t="s">
        <v>119</v>
      </c>
      <c r="G25" s="4">
        <v>1168880</v>
      </c>
      <c r="H25" s="4">
        <v>7140</v>
      </c>
      <c r="I25" s="4">
        <v>0</v>
      </c>
      <c r="J25" s="4">
        <v>0</v>
      </c>
      <c r="K25" s="4">
        <f t="shared" si="0"/>
        <v>7140</v>
      </c>
    </row>
    <row r="26" spans="1:11">
      <c r="A26" s="2" t="s">
        <v>969</v>
      </c>
      <c r="B26" s="2" t="s">
        <v>1006</v>
      </c>
      <c r="C26" s="2" t="s">
        <v>1007</v>
      </c>
      <c r="D26" s="2" t="s">
        <v>1005</v>
      </c>
      <c r="E26" s="2" t="s">
        <v>1008</v>
      </c>
      <c r="F26" s="2" t="s">
        <v>119</v>
      </c>
      <c r="G26" s="4">
        <v>1168695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>
      <c r="A27" s="2" t="s">
        <v>969</v>
      </c>
      <c r="B27" s="2" t="s">
        <v>592</v>
      </c>
      <c r="C27" s="2" t="s">
        <v>1013</v>
      </c>
      <c r="D27" s="2" t="s">
        <v>1012</v>
      </c>
      <c r="E27" s="2" t="s">
        <v>591</v>
      </c>
      <c r="F27" s="2" t="s">
        <v>121</v>
      </c>
      <c r="G27" s="4">
        <v>1169424</v>
      </c>
      <c r="H27" s="4">
        <v>7378</v>
      </c>
      <c r="I27" s="4">
        <v>900</v>
      </c>
      <c r="J27" s="4">
        <v>0</v>
      </c>
      <c r="K27" s="4">
        <f t="shared" si="0"/>
        <v>8278</v>
      </c>
    </row>
    <row r="28" spans="1:11">
      <c r="A28" s="2" t="s">
        <v>969</v>
      </c>
      <c r="B28" s="2" t="s">
        <v>1016</v>
      </c>
      <c r="C28" s="2" t="s">
        <v>905</v>
      </c>
      <c r="D28" s="2" t="s">
        <v>1015</v>
      </c>
      <c r="E28" s="2" t="s">
        <v>906</v>
      </c>
      <c r="F28" s="2" t="s">
        <v>112</v>
      </c>
      <c r="G28" s="4">
        <v>1169684</v>
      </c>
      <c r="H28" s="4">
        <v>9768</v>
      </c>
      <c r="I28" s="4">
        <v>200</v>
      </c>
      <c r="J28" s="4">
        <v>0</v>
      </c>
      <c r="K28" s="4">
        <f t="shared" si="0"/>
        <v>9968</v>
      </c>
    </row>
    <row r="29" spans="1:11">
      <c r="A29" s="2" t="s">
        <v>969</v>
      </c>
      <c r="B29" s="2" t="s">
        <v>1018</v>
      </c>
      <c r="C29" s="2" t="s">
        <v>1019</v>
      </c>
      <c r="D29" s="2" t="s">
        <v>1017</v>
      </c>
      <c r="E29" s="2" t="s">
        <v>30</v>
      </c>
      <c r="F29" s="2" t="s">
        <v>113</v>
      </c>
      <c r="G29" s="4">
        <v>1169735</v>
      </c>
      <c r="H29" s="4">
        <v>7616</v>
      </c>
      <c r="I29" s="4">
        <v>611</v>
      </c>
      <c r="J29" s="4">
        <v>0</v>
      </c>
      <c r="K29" s="4">
        <f t="shared" si="0"/>
        <v>8227</v>
      </c>
    </row>
    <row r="30" spans="1:11">
      <c r="A30" s="2" t="s">
        <v>969</v>
      </c>
      <c r="B30" s="2" t="s">
        <v>242</v>
      </c>
      <c r="C30" s="2" t="s">
        <v>754</v>
      </c>
      <c r="D30" s="2" t="s">
        <v>30</v>
      </c>
      <c r="E30" s="2" t="s">
        <v>1093</v>
      </c>
      <c r="F30" s="2" t="s">
        <v>113</v>
      </c>
      <c r="G30" s="4">
        <v>1169667</v>
      </c>
      <c r="H30" s="4">
        <v>3180</v>
      </c>
      <c r="I30" s="4">
        <v>0</v>
      </c>
      <c r="J30" s="4">
        <v>0</v>
      </c>
      <c r="K30" s="4">
        <f t="shared" si="0"/>
        <v>3180</v>
      </c>
    </row>
    <row r="31" spans="1:11">
      <c r="A31" s="2" t="s">
        <v>969</v>
      </c>
      <c r="B31" s="2" t="s">
        <v>1021</v>
      </c>
      <c r="C31" s="2" t="s">
        <v>1022</v>
      </c>
      <c r="D31" s="2" t="s">
        <v>1020</v>
      </c>
      <c r="E31" s="2" t="s">
        <v>549</v>
      </c>
      <c r="F31" s="2" t="s">
        <v>119</v>
      </c>
      <c r="G31" s="4">
        <v>1169829</v>
      </c>
      <c r="H31" s="4">
        <v>3960</v>
      </c>
      <c r="I31" s="4">
        <v>0</v>
      </c>
      <c r="J31" s="4">
        <v>0</v>
      </c>
      <c r="K31" s="4">
        <f t="shared" si="0"/>
        <v>3960</v>
      </c>
    </row>
    <row r="32" spans="1:11">
      <c r="A32" s="2" t="s">
        <v>969</v>
      </c>
      <c r="B32" s="2" t="s">
        <v>1026</v>
      </c>
      <c r="C32" s="2" t="s">
        <v>1027</v>
      </c>
      <c r="D32" s="2" t="s">
        <v>391</v>
      </c>
      <c r="E32" s="2" t="s">
        <v>1028</v>
      </c>
      <c r="F32" s="2" t="s">
        <v>119</v>
      </c>
      <c r="G32" s="4">
        <v>1169882</v>
      </c>
      <c r="H32" s="4">
        <v>3180</v>
      </c>
      <c r="I32" s="4">
        <v>0</v>
      </c>
      <c r="J32" s="4">
        <v>0</v>
      </c>
      <c r="K32" s="4">
        <f t="shared" si="0"/>
        <v>3180</v>
      </c>
    </row>
    <row r="33" spans="1:11">
      <c r="A33" s="2" t="s">
        <v>969</v>
      </c>
      <c r="B33" s="2" t="s">
        <v>592</v>
      </c>
      <c r="C33" s="2" t="s">
        <v>1014</v>
      </c>
      <c r="D33" s="2" t="s">
        <v>1012</v>
      </c>
      <c r="E33" s="2" t="s">
        <v>591</v>
      </c>
      <c r="F33" s="2" t="s">
        <v>121</v>
      </c>
      <c r="G33" s="4">
        <v>1169426</v>
      </c>
      <c r="H33" s="4">
        <v>9180</v>
      </c>
      <c r="I33" s="4">
        <v>100</v>
      </c>
      <c r="J33" s="4">
        <v>0</v>
      </c>
      <c r="K33" s="4">
        <f t="shared" si="0"/>
        <v>9280</v>
      </c>
    </row>
    <row r="34" spans="1:11">
      <c r="A34" s="2" t="s">
        <v>969</v>
      </c>
      <c r="B34" s="2" t="s">
        <v>1034</v>
      </c>
      <c r="C34" s="2" t="s">
        <v>778</v>
      </c>
      <c r="D34" s="2" t="s">
        <v>1033</v>
      </c>
      <c r="E34" s="2" t="s">
        <v>198</v>
      </c>
      <c r="F34" s="2" t="s">
        <v>119</v>
      </c>
      <c r="G34" s="4">
        <v>1170016</v>
      </c>
      <c r="H34" s="4">
        <v>3180</v>
      </c>
      <c r="I34" s="4">
        <v>0</v>
      </c>
      <c r="J34" s="4">
        <v>0</v>
      </c>
      <c r="K34" s="4">
        <f t="shared" si="0"/>
        <v>3180</v>
      </c>
    </row>
    <row r="35" spans="1:11">
      <c r="A35" s="2" t="s">
        <v>969</v>
      </c>
      <c r="B35" s="2" t="s">
        <v>1030</v>
      </c>
      <c r="C35" s="2" t="s">
        <v>1031</v>
      </c>
      <c r="D35" s="2" t="s">
        <v>1029</v>
      </c>
      <c r="E35" s="2" t="s">
        <v>1032</v>
      </c>
      <c r="F35" s="2" t="s">
        <v>117</v>
      </c>
      <c r="G35" s="4">
        <v>1169980</v>
      </c>
      <c r="H35" s="4">
        <v>3180</v>
      </c>
      <c r="I35" s="4">
        <v>0</v>
      </c>
      <c r="J35" s="4">
        <v>0</v>
      </c>
      <c r="K35" s="4">
        <f t="shared" si="0"/>
        <v>3180</v>
      </c>
    </row>
    <row r="36" spans="1:11">
      <c r="A36" s="2" t="s">
        <v>969</v>
      </c>
      <c r="B36" s="2" t="s">
        <v>1035</v>
      </c>
      <c r="C36" s="2" t="s">
        <v>786</v>
      </c>
      <c r="D36" s="2" t="s">
        <v>496</v>
      </c>
      <c r="E36" s="2" t="s">
        <v>500</v>
      </c>
      <c r="F36" s="2" t="s">
        <v>498</v>
      </c>
      <c r="G36" s="4">
        <v>1170135</v>
      </c>
      <c r="H36" s="4">
        <v>4770</v>
      </c>
      <c r="I36" s="4">
        <v>0</v>
      </c>
      <c r="J36" s="4">
        <v>0</v>
      </c>
      <c r="K36" s="4">
        <f t="shared" si="0"/>
        <v>4770</v>
      </c>
    </row>
    <row r="37" spans="1:11">
      <c r="A37" s="2" t="s">
        <v>969</v>
      </c>
      <c r="B37" s="2" t="s">
        <v>1036</v>
      </c>
      <c r="C37" s="2" t="s">
        <v>1037</v>
      </c>
      <c r="D37" s="2" t="s">
        <v>217</v>
      </c>
      <c r="E37" s="2" t="s">
        <v>1038</v>
      </c>
      <c r="F37" s="2" t="s">
        <v>109</v>
      </c>
      <c r="G37" s="4">
        <v>1170152</v>
      </c>
      <c r="H37" s="4">
        <v>3791</v>
      </c>
      <c r="I37" s="4">
        <v>431</v>
      </c>
      <c r="J37" s="4">
        <v>0</v>
      </c>
      <c r="K37" s="4">
        <f t="shared" si="0"/>
        <v>4222</v>
      </c>
    </row>
    <row r="38" spans="1:11">
      <c r="A38" s="2" t="s">
        <v>969</v>
      </c>
      <c r="B38" s="2" t="s">
        <v>85</v>
      </c>
      <c r="C38" s="2" t="s">
        <v>640</v>
      </c>
      <c r="D38" s="2" t="s">
        <v>206</v>
      </c>
      <c r="E38" s="2" t="s">
        <v>33</v>
      </c>
      <c r="F38" s="2" t="s">
        <v>109</v>
      </c>
      <c r="G38" s="4">
        <v>1170309</v>
      </c>
      <c r="H38" s="4">
        <v>4598</v>
      </c>
      <c r="I38" s="4">
        <v>611</v>
      </c>
      <c r="J38" s="4">
        <v>0</v>
      </c>
      <c r="K38" s="4">
        <f t="shared" si="0"/>
        <v>5209</v>
      </c>
    </row>
    <row r="39" spans="1:11">
      <c r="A39" s="2" t="s">
        <v>969</v>
      </c>
      <c r="B39" s="2" t="s">
        <v>319</v>
      </c>
      <c r="C39" s="2" t="s">
        <v>316</v>
      </c>
      <c r="D39" s="2" t="s">
        <v>1039</v>
      </c>
      <c r="E39" s="2" t="s">
        <v>1040</v>
      </c>
      <c r="F39" s="2" t="s">
        <v>320</v>
      </c>
      <c r="G39" s="4">
        <v>1170225</v>
      </c>
      <c r="H39" s="4">
        <v>3180</v>
      </c>
      <c r="I39" s="4">
        <v>0</v>
      </c>
      <c r="J39" s="4">
        <v>0</v>
      </c>
      <c r="K39" s="4">
        <f t="shared" si="0"/>
        <v>3180</v>
      </c>
    </row>
    <row r="40" spans="1:11">
      <c r="A40" s="2" t="s">
        <v>969</v>
      </c>
      <c r="B40" s="2" t="s">
        <v>1043</v>
      </c>
      <c r="C40" s="2" t="s">
        <v>325</v>
      </c>
      <c r="D40" s="2" t="s">
        <v>1042</v>
      </c>
      <c r="E40" s="2" t="s">
        <v>1044</v>
      </c>
      <c r="F40" s="2" t="s">
        <v>111</v>
      </c>
      <c r="G40" s="4">
        <v>1170489</v>
      </c>
      <c r="H40" s="4">
        <v>3180</v>
      </c>
      <c r="I40" s="4">
        <v>0</v>
      </c>
      <c r="J40" s="4">
        <v>0</v>
      </c>
      <c r="K40" s="4">
        <f t="shared" si="0"/>
        <v>3180</v>
      </c>
    </row>
    <row r="41" spans="1:11">
      <c r="A41" s="2" t="s">
        <v>969</v>
      </c>
      <c r="B41" s="2" t="s">
        <v>1045</v>
      </c>
      <c r="C41" s="2" t="s">
        <v>1046</v>
      </c>
      <c r="D41" s="2" t="s">
        <v>53</v>
      </c>
      <c r="E41" s="2" t="s">
        <v>1047</v>
      </c>
      <c r="F41" s="2" t="s">
        <v>109</v>
      </c>
      <c r="G41" s="4">
        <v>1170507</v>
      </c>
      <c r="H41" s="4">
        <v>6818</v>
      </c>
      <c r="I41" s="4">
        <v>431</v>
      </c>
      <c r="J41" s="4">
        <v>0</v>
      </c>
      <c r="K41" s="4">
        <f t="shared" si="0"/>
        <v>7249</v>
      </c>
    </row>
    <row r="42" spans="1:11">
      <c r="A42" s="2" t="s">
        <v>969</v>
      </c>
      <c r="B42" s="2" t="s">
        <v>324</v>
      </c>
      <c r="C42" s="2" t="s">
        <v>1041</v>
      </c>
      <c r="D42" s="2" t="s">
        <v>326</v>
      </c>
      <c r="E42" s="2" t="s">
        <v>323</v>
      </c>
      <c r="F42" s="2" t="s">
        <v>109</v>
      </c>
      <c r="G42" s="4">
        <v>1170487</v>
      </c>
      <c r="H42" s="4">
        <v>7424</v>
      </c>
      <c r="I42" s="4">
        <v>0</v>
      </c>
      <c r="J42" s="4">
        <v>0</v>
      </c>
      <c r="K42" s="4">
        <f t="shared" si="0"/>
        <v>7424</v>
      </c>
    </row>
    <row r="43" spans="1:11">
      <c r="A43" s="2" t="s">
        <v>969</v>
      </c>
      <c r="B43" s="2" t="s">
        <v>1051</v>
      </c>
      <c r="C43" s="2" t="s">
        <v>1052</v>
      </c>
      <c r="D43" s="2" t="s">
        <v>1050</v>
      </c>
      <c r="E43" s="2" t="s">
        <v>1053</v>
      </c>
      <c r="F43" s="2" t="s">
        <v>109</v>
      </c>
      <c r="G43" s="4">
        <v>1170708</v>
      </c>
      <c r="H43" s="4">
        <v>3791</v>
      </c>
      <c r="I43" s="4">
        <v>0</v>
      </c>
      <c r="J43" s="4">
        <v>0</v>
      </c>
      <c r="K43" s="4">
        <f t="shared" si="0"/>
        <v>3791</v>
      </c>
    </row>
    <row r="44" spans="1:11">
      <c r="A44" s="2" t="s">
        <v>969</v>
      </c>
      <c r="B44" s="2" t="s">
        <v>1054</v>
      </c>
      <c r="C44" s="2" t="s">
        <v>1055</v>
      </c>
      <c r="D44" s="2" t="s">
        <v>33</v>
      </c>
      <c r="E44" s="2" t="s">
        <v>1056</v>
      </c>
      <c r="F44" s="2" t="s">
        <v>109</v>
      </c>
      <c r="G44" s="4">
        <v>1170767</v>
      </c>
      <c r="H44" s="4">
        <v>560</v>
      </c>
      <c r="I44" s="4">
        <v>0</v>
      </c>
      <c r="J44" s="4">
        <v>1053</v>
      </c>
      <c r="K44" s="4">
        <f t="shared" si="0"/>
        <v>1613</v>
      </c>
    </row>
    <row r="45" spans="1:11">
      <c r="A45" s="2" t="s">
        <v>969</v>
      </c>
      <c r="B45" s="2" t="s">
        <v>1049</v>
      </c>
      <c r="C45" s="2" t="s">
        <v>810</v>
      </c>
      <c r="D45" s="2" t="s">
        <v>1048</v>
      </c>
      <c r="E45" s="2" t="s">
        <v>52</v>
      </c>
      <c r="F45" s="2" t="s">
        <v>115</v>
      </c>
      <c r="G45" s="4">
        <v>1170536</v>
      </c>
      <c r="H45" s="4">
        <v>3840</v>
      </c>
      <c r="I45" s="4">
        <v>0</v>
      </c>
      <c r="J45" s="4">
        <v>0</v>
      </c>
      <c r="K45" s="4">
        <f t="shared" si="0"/>
        <v>3840</v>
      </c>
    </row>
    <row r="46" spans="1:11">
      <c r="A46" s="2" t="s">
        <v>969</v>
      </c>
      <c r="B46" s="2" t="s">
        <v>1061</v>
      </c>
      <c r="C46" s="2" t="s">
        <v>1063</v>
      </c>
      <c r="D46" s="2" t="s">
        <v>1060</v>
      </c>
      <c r="E46" s="2" t="s">
        <v>1064</v>
      </c>
      <c r="F46" s="2" t="s">
        <v>1062</v>
      </c>
      <c r="G46" s="4">
        <v>1170809</v>
      </c>
      <c r="H46" s="4">
        <v>2577</v>
      </c>
      <c r="I46" s="4">
        <v>0</v>
      </c>
      <c r="J46" s="4">
        <v>0</v>
      </c>
      <c r="K46" s="4">
        <f t="shared" si="0"/>
        <v>2577</v>
      </c>
    </row>
    <row r="47" spans="1:11">
      <c r="A47" s="2" t="s">
        <v>969</v>
      </c>
      <c r="B47" s="2" t="s">
        <v>1057</v>
      </c>
      <c r="C47" s="2" t="s">
        <v>1058</v>
      </c>
      <c r="D47" s="2" t="s">
        <v>210</v>
      </c>
      <c r="E47" s="2" t="s">
        <v>1059</v>
      </c>
      <c r="F47" s="2" t="s">
        <v>119</v>
      </c>
      <c r="G47" s="4">
        <v>1170780</v>
      </c>
      <c r="H47" s="4">
        <v>3960</v>
      </c>
      <c r="I47" s="4">
        <v>0</v>
      </c>
      <c r="J47" s="4">
        <v>0</v>
      </c>
      <c r="K47" s="4">
        <f t="shared" si="0"/>
        <v>3960</v>
      </c>
    </row>
    <row r="48" spans="1:11">
      <c r="A48" s="2" t="s">
        <v>969</v>
      </c>
      <c r="B48" s="2" t="s">
        <v>1066</v>
      </c>
      <c r="C48" s="2" t="s">
        <v>1067</v>
      </c>
      <c r="D48" s="2" t="s">
        <v>1065</v>
      </c>
      <c r="E48" s="2" t="s">
        <v>1068</v>
      </c>
      <c r="F48" s="2" t="s">
        <v>115</v>
      </c>
      <c r="G48" s="4">
        <v>1170863</v>
      </c>
      <c r="H48" s="4">
        <v>6188</v>
      </c>
      <c r="I48" s="4">
        <v>0</v>
      </c>
      <c r="J48" s="4">
        <v>0</v>
      </c>
      <c r="K48" s="4">
        <f t="shared" si="0"/>
        <v>6188</v>
      </c>
    </row>
    <row r="49" spans="1:11">
      <c r="A49" s="2" t="s">
        <v>969</v>
      </c>
      <c r="B49" s="2" t="s">
        <v>1070</v>
      </c>
      <c r="C49" s="2" t="s">
        <v>1071</v>
      </c>
      <c r="D49" s="2" t="s">
        <v>549</v>
      </c>
      <c r="E49" s="2" t="s">
        <v>1072</v>
      </c>
      <c r="F49" s="2" t="s">
        <v>116</v>
      </c>
      <c r="G49" s="4">
        <v>1170993</v>
      </c>
      <c r="H49" s="4">
        <v>3180</v>
      </c>
      <c r="I49" s="4">
        <v>0</v>
      </c>
      <c r="J49" s="4">
        <v>0</v>
      </c>
      <c r="K49" s="4">
        <f t="shared" si="0"/>
        <v>3180</v>
      </c>
    </row>
    <row r="50" spans="1:11">
      <c r="A50" s="2" t="s">
        <v>969</v>
      </c>
      <c r="B50" s="2" t="s">
        <v>86</v>
      </c>
      <c r="C50" s="2" t="s">
        <v>1069</v>
      </c>
      <c r="D50" s="2" t="s">
        <v>26</v>
      </c>
      <c r="E50" s="2" t="s">
        <v>34</v>
      </c>
      <c r="F50" s="2" t="s">
        <v>109</v>
      </c>
      <c r="G50" s="4">
        <v>1170891</v>
      </c>
      <c r="H50" s="4">
        <v>4396</v>
      </c>
      <c r="I50" s="4">
        <v>611</v>
      </c>
      <c r="J50" s="4">
        <v>0</v>
      </c>
      <c r="K50" s="4">
        <f t="shared" si="0"/>
        <v>5007</v>
      </c>
    </row>
    <row r="51" spans="1:11">
      <c r="A51" s="2" t="s">
        <v>969</v>
      </c>
      <c r="B51" s="2" t="s">
        <v>1073</v>
      </c>
      <c r="C51" s="2" t="s">
        <v>1074</v>
      </c>
      <c r="D51" s="2" t="s">
        <v>28</v>
      </c>
      <c r="E51" s="2" t="s">
        <v>1075</v>
      </c>
      <c r="F51" s="2" t="s">
        <v>113</v>
      </c>
      <c r="G51" s="4">
        <v>1171060</v>
      </c>
      <c r="H51" s="4">
        <v>4770</v>
      </c>
      <c r="I51" s="4">
        <v>0</v>
      </c>
      <c r="J51" s="4">
        <v>0</v>
      </c>
      <c r="K51" s="4">
        <f t="shared" si="0"/>
        <v>4770</v>
      </c>
    </row>
    <row r="52" spans="1:11">
      <c r="A52" s="2" t="s">
        <v>969</v>
      </c>
      <c r="B52" s="2" t="s">
        <v>1077</v>
      </c>
      <c r="C52" s="2" t="s">
        <v>1078</v>
      </c>
      <c r="D52" s="2" t="s">
        <v>1076</v>
      </c>
      <c r="E52" s="2" t="s">
        <v>835</v>
      </c>
      <c r="F52" s="2" t="s">
        <v>112</v>
      </c>
      <c r="G52" s="4">
        <v>1171138</v>
      </c>
      <c r="H52" s="4">
        <v>9520</v>
      </c>
      <c r="I52" s="4">
        <v>0</v>
      </c>
      <c r="J52" s="4">
        <v>0</v>
      </c>
      <c r="K52" s="4">
        <f t="shared" si="0"/>
        <v>9520</v>
      </c>
    </row>
    <row r="53" spans="1:11">
      <c r="A53" s="2" t="s">
        <v>969</v>
      </c>
      <c r="B53" s="2" t="s">
        <v>1024</v>
      </c>
      <c r="C53" s="2" t="s">
        <v>1025</v>
      </c>
      <c r="D53" s="2" t="s">
        <v>1023</v>
      </c>
      <c r="E53" s="2" t="s">
        <v>30</v>
      </c>
      <c r="F53" s="2" t="s">
        <v>113</v>
      </c>
      <c r="G53" s="4">
        <v>1169838</v>
      </c>
      <c r="H53" s="4">
        <v>2894</v>
      </c>
      <c r="I53" s="4">
        <v>611</v>
      </c>
      <c r="J53" s="4">
        <v>0</v>
      </c>
      <c r="K53" s="4">
        <f t="shared" si="0"/>
        <v>3505</v>
      </c>
    </row>
    <row r="54" spans="1:11">
      <c r="A54" s="2" t="s">
        <v>969</v>
      </c>
      <c r="B54" s="2" t="s">
        <v>622</v>
      </c>
      <c r="C54" s="2" t="s">
        <v>1080</v>
      </c>
      <c r="D54" s="2" t="s">
        <v>1079</v>
      </c>
      <c r="E54" s="2" t="s">
        <v>867</v>
      </c>
      <c r="F54" s="2" t="s">
        <v>109</v>
      </c>
      <c r="G54" s="4">
        <v>1171197</v>
      </c>
      <c r="H54" s="4">
        <v>7827</v>
      </c>
      <c r="I54" s="4">
        <v>0</v>
      </c>
      <c r="J54" s="4">
        <v>0</v>
      </c>
      <c r="K54" s="4">
        <f t="shared" si="0"/>
        <v>7827</v>
      </c>
    </row>
    <row r="55" spans="1:11">
      <c r="A55" s="2" t="s">
        <v>969</v>
      </c>
      <c r="B55" s="2" t="s">
        <v>622</v>
      </c>
      <c r="C55" s="2" t="s">
        <v>1081</v>
      </c>
      <c r="D55" s="2" t="s">
        <v>867</v>
      </c>
      <c r="E55" s="2" t="s">
        <v>1079</v>
      </c>
      <c r="F55" s="2" t="s">
        <v>109</v>
      </c>
      <c r="G55" s="4">
        <v>1171198</v>
      </c>
      <c r="H55" s="4">
        <v>6616</v>
      </c>
      <c r="I55" s="4">
        <v>150</v>
      </c>
      <c r="J55" s="4">
        <v>0</v>
      </c>
      <c r="K55" s="4">
        <f t="shared" si="0"/>
        <v>6766</v>
      </c>
    </row>
    <row r="56" spans="1:11">
      <c r="A56" s="2" t="s">
        <v>969</v>
      </c>
      <c r="B56" s="2" t="s">
        <v>1083</v>
      </c>
      <c r="C56" s="2" t="s">
        <v>1084</v>
      </c>
      <c r="D56" s="2" t="s">
        <v>1082</v>
      </c>
      <c r="E56" s="2" t="s">
        <v>1085</v>
      </c>
      <c r="F56" s="2" t="s">
        <v>109</v>
      </c>
      <c r="G56" s="4">
        <v>1171319</v>
      </c>
      <c r="H56" s="4">
        <v>8231</v>
      </c>
      <c r="I56" s="4">
        <v>0</v>
      </c>
      <c r="J56" s="4">
        <v>0</v>
      </c>
      <c r="K56" s="4">
        <f t="shared" si="0"/>
        <v>8231</v>
      </c>
    </row>
    <row r="57" spans="1:11">
      <c r="A57" s="2" t="s">
        <v>969</v>
      </c>
      <c r="B57" s="2" t="s">
        <v>1088</v>
      </c>
      <c r="C57" s="2" t="s">
        <v>1089</v>
      </c>
      <c r="D57" s="2" t="s">
        <v>1087</v>
      </c>
      <c r="E57" s="2" t="s">
        <v>1090</v>
      </c>
      <c r="F57" s="2" t="s">
        <v>109</v>
      </c>
      <c r="G57" s="4">
        <v>1171476</v>
      </c>
      <c r="H57" s="4">
        <v>4396</v>
      </c>
      <c r="I57" s="4">
        <v>0</v>
      </c>
      <c r="J57" s="4">
        <v>0</v>
      </c>
      <c r="K57" s="4">
        <f t="shared" si="0"/>
        <v>4396</v>
      </c>
    </row>
    <row r="58" spans="1:11">
      <c r="A58" s="2" t="s">
        <v>969</v>
      </c>
      <c r="B58" s="2" t="s">
        <v>1083</v>
      </c>
      <c r="C58" s="2" t="s">
        <v>1086</v>
      </c>
      <c r="D58" s="2" t="s">
        <v>1085</v>
      </c>
      <c r="E58" s="2" t="s">
        <v>1082</v>
      </c>
      <c r="F58" s="2" t="s">
        <v>109</v>
      </c>
      <c r="G58" s="4">
        <v>1171320</v>
      </c>
      <c r="H58" s="4">
        <v>8231</v>
      </c>
      <c r="I58" s="4">
        <v>0</v>
      </c>
      <c r="J58" s="4">
        <v>0</v>
      </c>
      <c r="K58" s="4">
        <f t="shared" si="0"/>
        <v>8231</v>
      </c>
    </row>
    <row r="59" spans="1:11" ht="48.75" customHeight="1">
      <c r="G59" s="5" t="s">
        <v>3467</v>
      </c>
      <c r="H59" s="5">
        <f>SUM(H3:H58)</f>
        <v>321827</v>
      </c>
      <c r="I59" s="5">
        <f>SUM(I3:I58)</f>
        <v>10833</v>
      </c>
      <c r="J59" s="5">
        <f>SUM(J3:J58)</f>
        <v>3393</v>
      </c>
      <c r="K59" s="5">
        <f>SUM(K3:K58)</f>
        <v>336053</v>
      </c>
    </row>
    <row r="60" spans="1:11">
      <c r="H60" t="str">
        <f>H2</f>
        <v>Reloj</v>
      </c>
      <c r="I60" t="str">
        <f t="shared" ref="I60:K60" si="1">I2</f>
        <v>Peaje</v>
      </c>
      <c r="J60" t="str">
        <f t="shared" si="1"/>
        <v>Equipaje</v>
      </c>
      <c r="K60" t="str">
        <f t="shared" si="1"/>
        <v>Monto Total</v>
      </c>
    </row>
    <row r="62" spans="1:11">
      <c r="E62" s="34" t="str">
        <f>A1</f>
        <v>MOVIL 3034 CARDOZO MARTIN</v>
      </c>
      <c r="F62" s="34"/>
    </row>
    <row r="63" spans="1:11">
      <c r="E63" s="6" t="s">
        <v>3468</v>
      </c>
      <c r="F63" s="7">
        <f>H59+J59</f>
        <v>325220</v>
      </c>
    </row>
    <row r="64" spans="1:11">
      <c r="E64" s="8" t="s">
        <v>3469</v>
      </c>
      <c r="F64" s="7">
        <f>F63*0.25</f>
        <v>81305</v>
      </c>
    </row>
    <row r="65" spans="5:6">
      <c r="E65" s="8" t="s">
        <v>3470</v>
      </c>
      <c r="F65" s="7">
        <f>I59</f>
        <v>10833</v>
      </c>
    </row>
    <row r="66" spans="5:6">
      <c r="E66" s="8" t="s">
        <v>3471</v>
      </c>
      <c r="F66" s="7">
        <f>K13</f>
        <v>10000</v>
      </c>
    </row>
  </sheetData>
  <mergeCells count="2">
    <mergeCell ref="A1:C1"/>
    <mergeCell ref="E62:F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7"/>
  <sheetViews>
    <sheetView topLeftCell="A44" workbookViewId="0">
      <selection activeCell="F76" sqref="F76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7109375" customWidth="1"/>
    <col min="9" max="9" width="11.28515625" customWidth="1"/>
    <col min="11" max="11" width="11.28515625" customWidth="1"/>
  </cols>
  <sheetData>
    <row r="1" spans="1:11" ht="57" customHeight="1">
      <c r="A1" s="33" t="s">
        <v>3489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1268</v>
      </c>
      <c r="B3" s="2" t="s">
        <v>1170</v>
      </c>
      <c r="C3" s="2" t="s">
        <v>1273</v>
      </c>
      <c r="D3" s="2" t="s">
        <v>1272</v>
      </c>
      <c r="E3" s="2" t="s">
        <v>30</v>
      </c>
      <c r="F3" s="2" t="s">
        <v>113</v>
      </c>
      <c r="G3" s="4">
        <v>1167815</v>
      </c>
      <c r="H3" s="4">
        <v>4770</v>
      </c>
      <c r="I3" s="4">
        <v>0</v>
      </c>
      <c r="J3" s="4">
        <v>0</v>
      </c>
      <c r="K3" s="4">
        <f>H3+I3+J3</f>
        <v>4770</v>
      </c>
    </row>
    <row r="4" spans="1:11">
      <c r="A4" s="2" t="s">
        <v>1268</v>
      </c>
      <c r="B4" s="2" t="s">
        <v>1277</v>
      </c>
      <c r="C4" s="2" t="s">
        <v>1278</v>
      </c>
      <c r="D4" s="2" t="s">
        <v>1276</v>
      </c>
      <c r="E4" s="2" t="s">
        <v>210</v>
      </c>
      <c r="F4" s="2" t="s">
        <v>119</v>
      </c>
      <c r="G4" s="4">
        <v>1168008</v>
      </c>
      <c r="H4" s="4">
        <v>5712</v>
      </c>
      <c r="I4" s="4">
        <v>1622</v>
      </c>
      <c r="J4" s="4">
        <v>0</v>
      </c>
      <c r="K4" s="4">
        <f t="shared" ref="K4:K67" si="0">H4+I4+J4</f>
        <v>7334</v>
      </c>
    </row>
    <row r="5" spans="1:11">
      <c r="A5" s="2" t="s">
        <v>1268</v>
      </c>
      <c r="B5" s="2" t="s">
        <v>1279</v>
      </c>
      <c r="C5" s="2" t="s">
        <v>1281</v>
      </c>
      <c r="D5" s="2" t="s">
        <v>33</v>
      </c>
      <c r="E5" s="2" t="s">
        <v>1282</v>
      </c>
      <c r="F5" s="2" t="s">
        <v>109</v>
      </c>
      <c r="G5" s="4">
        <v>1168063</v>
      </c>
      <c r="H5" s="4">
        <v>4282</v>
      </c>
      <c r="I5" s="4">
        <v>500</v>
      </c>
      <c r="J5" s="4">
        <v>1560</v>
      </c>
      <c r="K5" s="4">
        <f t="shared" si="0"/>
        <v>6342</v>
      </c>
    </row>
    <row r="6" spans="1:11">
      <c r="A6" s="2" t="s">
        <v>1268</v>
      </c>
      <c r="B6" s="2" t="s">
        <v>370</v>
      </c>
      <c r="C6" s="2" t="s">
        <v>1269</v>
      </c>
      <c r="D6" s="2" t="s">
        <v>369</v>
      </c>
      <c r="E6" s="2" t="s">
        <v>373</v>
      </c>
      <c r="F6" s="2" t="s">
        <v>111</v>
      </c>
      <c r="G6" s="4">
        <v>1166620</v>
      </c>
      <c r="H6" s="4">
        <v>19278</v>
      </c>
      <c r="I6" s="4">
        <v>862</v>
      </c>
      <c r="J6" s="4">
        <v>0</v>
      </c>
      <c r="K6" s="4">
        <f t="shared" si="0"/>
        <v>20140</v>
      </c>
    </row>
    <row r="7" spans="1:11">
      <c r="A7" s="2" t="s">
        <v>1268</v>
      </c>
      <c r="B7" s="2" t="s">
        <v>622</v>
      </c>
      <c r="C7" s="2" t="s">
        <v>1274</v>
      </c>
      <c r="D7" s="2" t="s">
        <v>869</v>
      </c>
      <c r="E7" s="2" t="s">
        <v>1275</v>
      </c>
      <c r="F7" s="2" t="s">
        <v>109</v>
      </c>
      <c r="G7" s="4">
        <v>1167945</v>
      </c>
      <c r="H7" s="4">
        <v>14488</v>
      </c>
      <c r="I7" s="4">
        <v>862</v>
      </c>
      <c r="J7" s="4">
        <v>0</v>
      </c>
      <c r="K7" s="4">
        <f t="shared" si="0"/>
        <v>15350</v>
      </c>
    </row>
    <row r="8" spans="1:11">
      <c r="A8" s="2" t="s">
        <v>1268</v>
      </c>
      <c r="B8" s="2" t="s">
        <v>1170</v>
      </c>
      <c r="C8" s="2" t="s">
        <v>1283</v>
      </c>
      <c r="D8" s="2" t="s">
        <v>8</v>
      </c>
      <c r="E8" s="2" t="s">
        <v>1284</v>
      </c>
      <c r="F8" s="2" t="s">
        <v>113</v>
      </c>
      <c r="G8" s="4">
        <v>1168118</v>
      </c>
      <c r="H8" s="4">
        <v>4770</v>
      </c>
      <c r="I8" s="4">
        <v>0</v>
      </c>
      <c r="J8" s="4">
        <v>0</v>
      </c>
      <c r="K8" s="4">
        <f t="shared" si="0"/>
        <v>4770</v>
      </c>
    </row>
    <row r="9" spans="1:11">
      <c r="A9" s="2" t="s">
        <v>1268</v>
      </c>
      <c r="B9" s="2" t="s">
        <v>242</v>
      </c>
      <c r="C9" s="2" t="s">
        <v>400</v>
      </c>
      <c r="D9" s="2" t="s">
        <v>243</v>
      </c>
      <c r="E9" s="2" t="s">
        <v>8</v>
      </c>
      <c r="F9" s="2" t="s">
        <v>113</v>
      </c>
      <c r="G9" s="4">
        <v>1168136</v>
      </c>
      <c r="H9" s="4">
        <v>6664</v>
      </c>
      <c r="I9" s="4">
        <v>0</v>
      </c>
      <c r="J9" s="4">
        <v>0</v>
      </c>
      <c r="K9" s="4">
        <f t="shared" si="0"/>
        <v>6664</v>
      </c>
    </row>
    <row r="10" spans="1:11">
      <c r="A10" s="2" t="s">
        <v>1268</v>
      </c>
      <c r="B10" s="2" t="s">
        <v>1296</v>
      </c>
      <c r="C10" s="2" t="s">
        <v>543</v>
      </c>
      <c r="D10" s="2" t="s">
        <v>1295</v>
      </c>
      <c r="E10" s="2" t="s">
        <v>8</v>
      </c>
      <c r="F10" s="2" t="s">
        <v>113</v>
      </c>
      <c r="G10" s="4">
        <v>1168361</v>
      </c>
      <c r="H10" s="4">
        <v>16400</v>
      </c>
      <c r="I10" s="4">
        <v>300</v>
      </c>
      <c r="J10" s="4">
        <v>0</v>
      </c>
      <c r="K10" s="4">
        <f t="shared" si="0"/>
        <v>16700</v>
      </c>
    </row>
    <row r="11" spans="1:11">
      <c r="A11" s="2" t="s">
        <v>1268</v>
      </c>
      <c r="B11" s="2" t="s">
        <v>242</v>
      </c>
      <c r="C11" s="2" t="s">
        <v>396</v>
      </c>
      <c r="D11" s="2" t="s">
        <v>8</v>
      </c>
      <c r="E11" s="2" t="s">
        <v>243</v>
      </c>
      <c r="F11" s="2" t="s">
        <v>113</v>
      </c>
      <c r="G11" s="4">
        <v>1168137</v>
      </c>
      <c r="H11" s="4">
        <v>6664</v>
      </c>
      <c r="I11" s="4">
        <v>0</v>
      </c>
      <c r="J11" s="4">
        <v>0</v>
      </c>
      <c r="K11" s="4">
        <f t="shared" si="0"/>
        <v>6664</v>
      </c>
    </row>
    <row r="12" spans="1:11">
      <c r="A12" s="2" t="s">
        <v>1268</v>
      </c>
      <c r="B12" s="2" t="s">
        <v>1296</v>
      </c>
      <c r="C12" s="2" t="s">
        <v>719</v>
      </c>
      <c r="D12" s="2" t="s">
        <v>8</v>
      </c>
      <c r="E12" s="2" t="s">
        <v>1297</v>
      </c>
      <c r="F12" s="2" t="s">
        <v>113</v>
      </c>
      <c r="G12" s="4">
        <v>1168362</v>
      </c>
      <c r="H12" s="4">
        <v>6664</v>
      </c>
      <c r="I12" s="4">
        <v>0</v>
      </c>
      <c r="J12" s="4">
        <v>0</v>
      </c>
      <c r="K12" s="4">
        <f t="shared" si="0"/>
        <v>6664</v>
      </c>
    </row>
    <row r="13" spans="1:11">
      <c r="A13" s="2" t="s">
        <v>1268</v>
      </c>
      <c r="B13" s="2" t="s">
        <v>1289</v>
      </c>
      <c r="C13" s="2" t="s">
        <v>1290</v>
      </c>
      <c r="D13" s="2" t="s">
        <v>1288</v>
      </c>
      <c r="E13" s="2" t="s">
        <v>8</v>
      </c>
      <c r="F13" s="2" t="s">
        <v>113</v>
      </c>
      <c r="G13" s="4">
        <v>1168267</v>
      </c>
      <c r="H13" s="4">
        <v>8092</v>
      </c>
      <c r="I13" s="4">
        <v>300</v>
      </c>
      <c r="J13" s="4">
        <v>0</v>
      </c>
      <c r="K13" s="4">
        <f t="shared" si="0"/>
        <v>8392</v>
      </c>
    </row>
    <row r="14" spans="1:11">
      <c r="A14" s="2" t="s">
        <v>1268</v>
      </c>
      <c r="B14" s="2" t="s">
        <v>1299</v>
      </c>
      <c r="C14" s="2" t="s">
        <v>134</v>
      </c>
      <c r="D14" s="2" t="s">
        <v>1298</v>
      </c>
      <c r="E14" s="2" t="s">
        <v>8</v>
      </c>
      <c r="F14" s="2" t="s">
        <v>113</v>
      </c>
      <c r="G14" s="4">
        <v>1168393</v>
      </c>
      <c r="H14" s="4">
        <v>6426</v>
      </c>
      <c r="I14" s="4">
        <v>0</v>
      </c>
      <c r="J14" s="4">
        <v>0</v>
      </c>
      <c r="K14" s="4">
        <f t="shared" si="0"/>
        <v>6426</v>
      </c>
    </row>
    <row r="15" spans="1:11">
      <c r="A15" s="2" t="s">
        <v>1268</v>
      </c>
      <c r="B15" s="2" t="s">
        <v>1289</v>
      </c>
      <c r="C15" s="2" t="s">
        <v>133</v>
      </c>
      <c r="D15" s="2" t="s">
        <v>8</v>
      </c>
      <c r="E15" s="2" t="s">
        <v>1288</v>
      </c>
      <c r="F15" s="2" t="s">
        <v>113</v>
      </c>
      <c r="G15" s="4">
        <v>1168268</v>
      </c>
      <c r="H15" s="4">
        <v>8806</v>
      </c>
      <c r="I15" s="4">
        <v>300</v>
      </c>
      <c r="J15" s="4">
        <v>0</v>
      </c>
      <c r="K15" s="4">
        <f t="shared" si="0"/>
        <v>9106</v>
      </c>
    </row>
    <row r="16" spans="1:11">
      <c r="A16" s="2" t="s">
        <v>1268</v>
      </c>
      <c r="B16" s="2" t="s">
        <v>1299</v>
      </c>
      <c r="C16" s="2" t="s">
        <v>247</v>
      </c>
      <c r="D16" s="2" t="s">
        <v>8</v>
      </c>
      <c r="E16" s="2" t="s">
        <v>1298</v>
      </c>
      <c r="F16" s="2" t="s">
        <v>113</v>
      </c>
      <c r="G16" s="4">
        <v>1168394</v>
      </c>
      <c r="H16" s="4">
        <v>6902</v>
      </c>
      <c r="I16" s="4">
        <v>0</v>
      </c>
      <c r="J16" s="4">
        <v>0</v>
      </c>
      <c r="K16" s="4">
        <f t="shared" si="0"/>
        <v>6902</v>
      </c>
    </row>
    <row r="17" spans="1:11">
      <c r="A17" s="2" t="s">
        <v>1268</v>
      </c>
      <c r="B17" s="2" t="s">
        <v>1287</v>
      </c>
      <c r="C17" s="2" t="s">
        <v>1117</v>
      </c>
      <c r="D17" s="2" t="s">
        <v>1286</v>
      </c>
      <c r="E17" s="2" t="s">
        <v>28</v>
      </c>
      <c r="F17" s="2" t="s">
        <v>113</v>
      </c>
      <c r="G17" s="4">
        <v>1168263</v>
      </c>
      <c r="H17" s="4">
        <v>8092</v>
      </c>
      <c r="I17" s="4">
        <v>300</v>
      </c>
      <c r="J17" s="4">
        <v>0</v>
      </c>
      <c r="K17" s="4">
        <f t="shared" si="0"/>
        <v>8392</v>
      </c>
    </row>
    <row r="18" spans="1:11">
      <c r="A18" s="2" t="s">
        <v>1268</v>
      </c>
      <c r="B18" s="2" t="s">
        <v>1301</v>
      </c>
      <c r="C18" s="2" t="s">
        <v>1302</v>
      </c>
      <c r="D18" s="2" t="s">
        <v>1300</v>
      </c>
      <c r="E18" s="2" t="s">
        <v>746</v>
      </c>
      <c r="F18" s="3" t="s">
        <v>108</v>
      </c>
      <c r="G18" s="4">
        <v>1168680</v>
      </c>
      <c r="H18" s="4">
        <v>9500</v>
      </c>
      <c r="I18" s="4">
        <v>0</v>
      </c>
      <c r="J18" s="4">
        <v>0</v>
      </c>
      <c r="K18" s="4">
        <f t="shared" si="0"/>
        <v>9500</v>
      </c>
    </row>
    <row r="19" spans="1:11">
      <c r="A19" s="2" t="s">
        <v>1268</v>
      </c>
      <c r="B19" s="2" t="s">
        <v>1292</v>
      </c>
      <c r="C19" s="2" t="s">
        <v>995</v>
      </c>
      <c r="D19" s="2" t="s">
        <v>1291</v>
      </c>
      <c r="E19" s="2" t="s">
        <v>8</v>
      </c>
      <c r="F19" s="2" t="s">
        <v>113</v>
      </c>
      <c r="G19" s="4">
        <v>1168308</v>
      </c>
      <c r="H19" s="4">
        <v>4770</v>
      </c>
      <c r="I19" s="4">
        <v>100</v>
      </c>
      <c r="J19" s="4">
        <v>0</v>
      </c>
      <c r="K19" s="4">
        <f t="shared" si="0"/>
        <v>4870</v>
      </c>
    </row>
    <row r="20" spans="1:11">
      <c r="A20" s="2" t="s">
        <v>1268</v>
      </c>
      <c r="B20" s="2" t="s">
        <v>1294</v>
      </c>
      <c r="C20" s="2" t="s">
        <v>995</v>
      </c>
      <c r="D20" s="2" t="s">
        <v>1293</v>
      </c>
      <c r="E20" s="2" t="s">
        <v>8</v>
      </c>
      <c r="F20" s="2" t="s">
        <v>113</v>
      </c>
      <c r="G20" s="4">
        <v>1168310</v>
      </c>
      <c r="H20" s="4">
        <v>8330</v>
      </c>
      <c r="I20" s="4">
        <v>100</v>
      </c>
      <c r="J20" s="4">
        <v>0</v>
      </c>
      <c r="K20" s="4">
        <f t="shared" si="0"/>
        <v>8430</v>
      </c>
    </row>
    <row r="21" spans="1:11">
      <c r="A21" s="2" t="s">
        <v>1268</v>
      </c>
      <c r="B21" s="2" t="s">
        <v>1287</v>
      </c>
      <c r="C21" s="2" t="s">
        <v>131</v>
      </c>
      <c r="D21" s="2" t="s">
        <v>28</v>
      </c>
      <c r="E21" s="2" t="s">
        <v>1286</v>
      </c>
      <c r="F21" s="2" t="s">
        <v>113</v>
      </c>
      <c r="G21" s="4">
        <v>1168264</v>
      </c>
      <c r="H21" s="4">
        <v>8806</v>
      </c>
      <c r="I21" s="4">
        <v>300</v>
      </c>
      <c r="J21" s="4">
        <v>0</v>
      </c>
      <c r="K21" s="4">
        <f t="shared" si="0"/>
        <v>9106</v>
      </c>
    </row>
    <row r="22" spans="1:11">
      <c r="A22" s="2" t="s">
        <v>1268</v>
      </c>
      <c r="B22" s="2" t="s">
        <v>1292</v>
      </c>
      <c r="C22" s="2" t="s">
        <v>1011</v>
      </c>
      <c r="D22" s="2" t="s">
        <v>8</v>
      </c>
      <c r="E22" s="2" t="s">
        <v>1291</v>
      </c>
      <c r="F22" s="2" t="s">
        <v>113</v>
      </c>
      <c r="G22" s="4">
        <v>1168309</v>
      </c>
      <c r="H22" s="4">
        <v>5474</v>
      </c>
      <c r="I22" s="4">
        <v>0</v>
      </c>
      <c r="J22" s="4">
        <v>0</v>
      </c>
      <c r="K22" s="4">
        <f t="shared" si="0"/>
        <v>5474</v>
      </c>
    </row>
    <row r="23" spans="1:11">
      <c r="A23" s="2" t="s">
        <v>1268</v>
      </c>
      <c r="B23" s="2" t="s">
        <v>1170</v>
      </c>
      <c r="C23" s="2" t="s">
        <v>262</v>
      </c>
      <c r="D23" s="2" t="s">
        <v>1285</v>
      </c>
      <c r="E23" s="2" t="s">
        <v>8</v>
      </c>
      <c r="F23" s="2" t="s">
        <v>113</v>
      </c>
      <c r="G23" s="4">
        <v>1168119</v>
      </c>
      <c r="H23" s="4">
        <v>4770</v>
      </c>
      <c r="I23" s="4">
        <v>0</v>
      </c>
      <c r="J23" s="4">
        <v>0</v>
      </c>
      <c r="K23" s="4">
        <f t="shared" si="0"/>
        <v>4770</v>
      </c>
    </row>
    <row r="24" spans="1:11">
      <c r="A24" s="2" t="s">
        <v>1268</v>
      </c>
      <c r="B24" s="2" t="s">
        <v>1315</v>
      </c>
      <c r="C24" s="2" t="s">
        <v>1316</v>
      </c>
      <c r="D24" s="2" t="s">
        <v>1314</v>
      </c>
      <c r="E24" s="2" t="s">
        <v>16</v>
      </c>
      <c r="F24" s="2" t="s">
        <v>109</v>
      </c>
      <c r="G24" s="4">
        <v>1168938</v>
      </c>
      <c r="H24" s="4">
        <v>2378</v>
      </c>
      <c r="I24" s="4">
        <v>0</v>
      </c>
      <c r="J24" s="4">
        <v>1560</v>
      </c>
      <c r="K24" s="4">
        <f t="shared" si="0"/>
        <v>3938</v>
      </c>
    </row>
    <row r="25" spans="1:11">
      <c r="A25" s="2" t="s">
        <v>1268</v>
      </c>
      <c r="B25" s="2" t="s">
        <v>1308</v>
      </c>
      <c r="C25" s="2" t="s">
        <v>1309</v>
      </c>
      <c r="D25" s="2" t="s">
        <v>1307</v>
      </c>
      <c r="E25" s="2" t="s">
        <v>1310</v>
      </c>
      <c r="F25" s="3" t="s">
        <v>108</v>
      </c>
      <c r="G25" s="4">
        <v>1168887</v>
      </c>
      <c r="H25" s="4">
        <v>9000</v>
      </c>
      <c r="I25" s="4">
        <v>0</v>
      </c>
      <c r="J25" s="4">
        <v>0</v>
      </c>
      <c r="K25" s="4">
        <f t="shared" si="0"/>
        <v>9000</v>
      </c>
    </row>
    <row r="26" spans="1:11">
      <c r="A26" s="2" t="s">
        <v>1268</v>
      </c>
      <c r="B26" s="2" t="s">
        <v>1312</v>
      </c>
      <c r="C26" s="2" t="s">
        <v>1313</v>
      </c>
      <c r="D26" s="2" t="s">
        <v>1311</v>
      </c>
      <c r="E26" s="2" t="s">
        <v>193</v>
      </c>
      <c r="F26" s="2" t="s">
        <v>109</v>
      </c>
      <c r="G26" s="4">
        <v>1168916</v>
      </c>
      <c r="H26" s="4">
        <v>1974</v>
      </c>
      <c r="I26" s="4">
        <v>0</v>
      </c>
      <c r="J26" s="4">
        <v>1560</v>
      </c>
      <c r="K26" s="4">
        <f t="shared" si="0"/>
        <v>3534</v>
      </c>
    </row>
    <row r="27" spans="1:11">
      <c r="A27" s="2" t="s">
        <v>1268</v>
      </c>
      <c r="B27" s="2" t="s">
        <v>1304</v>
      </c>
      <c r="C27" s="2" t="s">
        <v>1305</v>
      </c>
      <c r="D27" s="2" t="s">
        <v>1303</v>
      </c>
      <c r="E27" s="2" t="s">
        <v>1306</v>
      </c>
      <c r="F27" s="3" t="s">
        <v>108</v>
      </c>
      <c r="G27" s="4">
        <v>1168818</v>
      </c>
      <c r="H27" s="4">
        <v>11000</v>
      </c>
      <c r="I27" s="4">
        <v>0</v>
      </c>
      <c r="J27" s="4">
        <v>0</v>
      </c>
      <c r="K27" s="4">
        <f t="shared" si="0"/>
        <v>11000</v>
      </c>
    </row>
    <row r="28" spans="1:11">
      <c r="A28" s="2" t="s">
        <v>1268</v>
      </c>
      <c r="B28" s="2" t="s">
        <v>1170</v>
      </c>
      <c r="C28" s="2" t="s">
        <v>437</v>
      </c>
      <c r="D28" s="2" t="s">
        <v>1285</v>
      </c>
      <c r="E28" s="2" t="s">
        <v>8</v>
      </c>
      <c r="F28" s="2" t="s">
        <v>113</v>
      </c>
      <c r="G28" s="4">
        <v>1169127</v>
      </c>
      <c r="H28" s="4">
        <v>4770</v>
      </c>
      <c r="I28" s="4">
        <v>0</v>
      </c>
      <c r="J28" s="4">
        <v>0</v>
      </c>
      <c r="K28" s="4">
        <f t="shared" si="0"/>
        <v>4770</v>
      </c>
    </row>
    <row r="29" spans="1:11">
      <c r="A29" s="2" t="s">
        <v>1268</v>
      </c>
      <c r="B29" s="2" t="s">
        <v>416</v>
      </c>
      <c r="C29" s="2" t="s">
        <v>1320</v>
      </c>
      <c r="D29" s="2" t="s">
        <v>415</v>
      </c>
      <c r="E29" s="2" t="s">
        <v>16</v>
      </c>
      <c r="F29" s="2" t="s">
        <v>109</v>
      </c>
      <c r="G29" s="4">
        <v>1169267</v>
      </c>
      <c r="H29" s="4">
        <v>3993</v>
      </c>
      <c r="I29" s="4">
        <v>611</v>
      </c>
      <c r="J29" s="4">
        <v>1560</v>
      </c>
      <c r="K29" s="4">
        <f t="shared" si="0"/>
        <v>6164</v>
      </c>
    </row>
    <row r="30" spans="1:11">
      <c r="A30" s="2" t="s">
        <v>1268</v>
      </c>
      <c r="B30" s="2" t="s">
        <v>1323</v>
      </c>
      <c r="C30" s="2" t="s">
        <v>1324</v>
      </c>
      <c r="D30" s="2" t="s">
        <v>1322</v>
      </c>
      <c r="E30" s="2" t="s">
        <v>53</v>
      </c>
      <c r="F30" s="2" t="s">
        <v>109</v>
      </c>
      <c r="G30" s="4">
        <v>1169342</v>
      </c>
      <c r="H30" s="4">
        <v>3387</v>
      </c>
      <c r="I30" s="4">
        <v>0</v>
      </c>
      <c r="J30" s="4">
        <v>1560</v>
      </c>
      <c r="K30" s="4">
        <f t="shared" si="0"/>
        <v>4947</v>
      </c>
    </row>
    <row r="31" spans="1:11">
      <c r="A31" s="2" t="s">
        <v>1268</v>
      </c>
      <c r="B31" s="2" t="s">
        <v>416</v>
      </c>
      <c r="C31" s="2" t="s">
        <v>1321</v>
      </c>
      <c r="D31" s="2" t="s">
        <v>16</v>
      </c>
      <c r="E31" s="2" t="s">
        <v>415</v>
      </c>
      <c r="F31" s="2" t="s">
        <v>109</v>
      </c>
      <c r="G31" s="4">
        <v>1169268</v>
      </c>
      <c r="H31" s="4">
        <v>3993</v>
      </c>
      <c r="I31" s="4">
        <v>431</v>
      </c>
      <c r="J31" s="4">
        <v>1560</v>
      </c>
      <c r="K31" s="4">
        <f t="shared" si="0"/>
        <v>5984</v>
      </c>
    </row>
    <row r="32" spans="1:11">
      <c r="A32" s="2" t="s">
        <v>1268</v>
      </c>
      <c r="B32" s="2" t="s">
        <v>1326</v>
      </c>
      <c r="C32" s="2" t="s">
        <v>1327</v>
      </c>
      <c r="D32" s="2" t="s">
        <v>1325</v>
      </c>
      <c r="E32" s="2" t="s">
        <v>1310</v>
      </c>
      <c r="F32" s="3" t="s">
        <v>108</v>
      </c>
      <c r="G32" s="4">
        <v>1169344</v>
      </c>
      <c r="H32" s="4">
        <v>9000</v>
      </c>
      <c r="I32" s="4">
        <v>0</v>
      </c>
      <c r="J32" s="4">
        <v>0</v>
      </c>
      <c r="K32" s="4">
        <f t="shared" si="0"/>
        <v>9000</v>
      </c>
    </row>
    <row r="33" spans="1:11">
      <c r="A33" s="2" t="s">
        <v>1268</v>
      </c>
      <c r="B33" s="2" t="s">
        <v>1318</v>
      </c>
      <c r="C33" s="2" t="s">
        <v>1319</v>
      </c>
      <c r="D33" s="2" t="s">
        <v>1317</v>
      </c>
      <c r="E33" s="2" t="s">
        <v>1153</v>
      </c>
      <c r="F33" s="2" t="s">
        <v>115</v>
      </c>
      <c r="G33" s="4">
        <v>1169153</v>
      </c>
      <c r="H33" s="4">
        <v>4284</v>
      </c>
      <c r="I33" s="4">
        <v>0</v>
      </c>
      <c r="J33" s="4">
        <v>0</v>
      </c>
      <c r="K33" s="4">
        <f t="shared" si="0"/>
        <v>4284</v>
      </c>
    </row>
    <row r="34" spans="1:11">
      <c r="A34" s="2" t="s">
        <v>1268</v>
      </c>
      <c r="B34" s="2" t="s">
        <v>1328</v>
      </c>
      <c r="C34" s="2" t="s">
        <v>1329</v>
      </c>
      <c r="D34" s="2" t="s">
        <v>723</v>
      </c>
      <c r="E34" s="2" t="s">
        <v>1330</v>
      </c>
      <c r="F34" s="2" t="s">
        <v>119</v>
      </c>
      <c r="G34" s="4">
        <v>1169459</v>
      </c>
      <c r="H34" s="4">
        <v>4770</v>
      </c>
      <c r="I34" s="4">
        <v>0</v>
      </c>
      <c r="J34" s="4">
        <v>0</v>
      </c>
      <c r="K34" s="4">
        <f t="shared" si="0"/>
        <v>4770</v>
      </c>
    </row>
    <row r="35" spans="1:11">
      <c r="A35" s="2" t="s">
        <v>1268</v>
      </c>
      <c r="B35" s="2" t="s">
        <v>1170</v>
      </c>
      <c r="C35" s="2" t="s">
        <v>291</v>
      </c>
      <c r="D35" s="2" t="s">
        <v>1272</v>
      </c>
      <c r="E35" s="2" t="s">
        <v>30</v>
      </c>
      <c r="F35" s="2" t="s">
        <v>113</v>
      </c>
      <c r="G35" s="4">
        <v>1169421</v>
      </c>
      <c r="H35" s="4">
        <v>4770</v>
      </c>
      <c r="I35" s="4">
        <v>0</v>
      </c>
      <c r="J35" s="4">
        <v>0</v>
      </c>
      <c r="K35" s="4">
        <f t="shared" si="0"/>
        <v>4770</v>
      </c>
    </row>
    <row r="36" spans="1:11">
      <c r="A36" s="2" t="s">
        <v>1268</v>
      </c>
      <c r="B36" s="2" t="s">
        <v>901</v>
      </c>
      <c r="C36" s="2" t="s">
        <v>1332</v>
      </c>
      <c r="D36" s="2" t="s">
        <v>8</v>
      </c>
      <c r="E36" s="2" t="s">
        <v>1333</v>
      </c>
      <c r="F36" s="2" t="s">
        <v>113</v>
      </c>
      <c r="G36" s="4">
        <v>1169585</v>
      </c>
      <c r="H36" s="4">
        <v>3808</v>
      </c>
      <c r="I36" s="4">
        <v>0</v>
      </c>
      <c r="J36" s="4">
        <v>1560</v>
      </c>
      <c r="K36" s="4">
        <f t="shared" si="0"/>
        <v>5368</v>
      </c>
    </row>
    <row r="37" spans="1:11">
      <c r="A37" s="2" t="s">
        <v>1268</v>
      </c>
      <c r="B37" s="2" t="s">
        <v>416</v>
      </c>
      <c r="C37" s="2" t="s">
        <v>1331</v>
      </c>
      <c r="D37" s="2" t="s">
        <v>415</v>
      </c>
      <c r="E37" s="2" t="s">
        <v>26</v>
      </c>
      <c r="F37" s="2" t="s">
        <v>109</v>
      </c>
      <c r="G37" s="4">
        <v>1169539</v>
      </c>
      <c r="H37" s="4">
        <v>3993</v>
      </c>
      <c r="I37" s="4">
        <v>611</v>
      </c>
      <c r="J37" s="4">
        <v>1568</v>
      </c>
      <c r="K37" s="4">
        <f t="shared" si="0"/>
        <v>6172</v>
      </c>
    </row>
    <row r="38" spans="1:11">
      <c r="A38" s="2" t="s">
        <v>1268</v>
      </c>
      <c r="B38" s="2" t="s">
        <v>370</v>
      </c>
      <c r="C38" s="2" t="s">
        <v>1271</v>
      </c>
      <c r="D38" s="2" t="s">
        <v>1270</v>
      </c>
      <c r="E38" s="2" t="s">
        <v>373</v>
      </c>
      <c r="F38" s="2" t="s">
        <v>111</v>
      </c>
      <c r="G38" s="4">
        <v>1166625</v>
      </c>
      <c r="H38" s="4">
        <v>19278</v>
      </c>
      <c r="I38" s="4">
        <v>1100</v>
      </c>
      <c r="J38" s="4">
        <v>0</v>
      </c>
      <c r="K38" s="4">
        <f t="shared" si="0"/>
        <v>20378</v>
      </c>
    </row>
    <row r="39" spans="1:11">
      <c r="A39" s="2" t="s">
        <v>1268</v>
      </c>
      <c r="B39" s="2" t="s">
        <v>1335</v>
      </c>
      <c r="C39" s="2" t="s">
        <v>604</v>
      </c>
      <c r="D39" s="2" t="s">
        <v>1334</v>
      </c>
      <c r="E39" s="2" t="s">
        <v>8</v>
      </c>
      <c r="F39" s="2" t="s">
        <v>113</v>
      </c>
      <c r="G39" s="4">
        <v>1169695</v>
      </c>
      <c r="H39" s="4">
        <v>6188</v>
      </c>
      <c r="I39" s="4">
        <v>0</v>
      </c>
      <c r="J39" s="4">
        <v>0</v>
      </c>
      <c r="K39" s="4">
        <f t="shared" si="0"/>
        <v>6188</v>
      </c>
    </row>
    <row r="40" spans="1:11">
      <c r="A40" s="2" t="s">
        <v>1268</v>
      </c>
      <c r="B40" s="2" t="s">
        <v>1339</v>
      </c>
      <c r="C40" s="2" t="s">
        <v>157</v>
      </c>
      <c r="D40" s="2" t="s">
        <v>1338</v>
      </c>
      <c r="E40" s="2" t="s">
        <v>197</v>
      </c>
      <c r="F40" s="2" t="s">
        <v>113</v>
      </c>
      <c r="G40" s="4">
        <v>1169796</v>
      </c>
      <c r="H40" s="4">
        <v>7854</v>
      </c>
      <c r="I40" s="4">
        <v>0</v>
      </c>
      <c r="J40" s="4">
        <v>0</v>
      </c>
      <c r="K40" s="4">
        <f t="shared" si="0"/>
        <v>7854</v>
      </c>
    </row>
    <row r="41" spans="1:11">
      <c r="A41" s="2" t="s">
        <v>1268</v>
      </c>
      <c r="B41" s="2" t="s">
        <v>1335</v>
      </c>
      <c r="C41" s="2" t="s">
        <v>153</v>
      </c>
      <c r="D41" s="2" t="s">
        <v>8</v>
      </c>
      <c r="E41" s="2" t="s">
        <v>1334</v>
      </c>
      <c r="F41" s="2" t="s">
        <v>113</v>
      </c>
      <c r="G41" s="4">
        <v>1169696</v>
      </c>
      <c r="H41" s="4">
        <v>6664</v>
      </c>
      <c r="I41" s="4">
        <v>0</v>
      </c>
      <c r="J41" s="4">
        <v>0</v>
      </c>
      <c r="K41" s="4">
        <f t="shared" si="0"/>
        <v>6664</v>
      </c>
    </row>
    <row r="42" spans="1:11">
      <c r="A42" s="2" t="s">
        <v>1268</v>
      </c>
      <c r="B42" s="2" t="s">
        <v>1341</v>
      </c>
      <c r="C42" s="2" t="s">
        <v>1342</v>
      </c>
      <c r="D42" s="2" t="s">
        <v>1340</v>
      </c>
      <c r="E42" s="2" t="s">
        <v>28</v>
      </c>
      <c r="F42" s="2" t="s">
        <v>113</v>
      </c>
      <c r="G42" s="4">
        <v>1169997</v>
      </c>
      <c r="H42" s="4">
        <v>5474</v>
      </c>
      <c r="I42" s="4">
        <v>0</v>
      </c>
      <c r="J42" s="4">
        <v>0</v>
      </c>
      <c r="K42" s="4">
        <f t="shared" si="0"/>
        <v>5474</v>
      </c>
    </row>
    <row r="43" spans="1:11">
      <c r="A43" s="2" t="s">
        <v>1268</v>
      </c>
      <c r="B43" s="2" t="s">
        <v>1344</v>
      </c>
      <c r="C43" s="2" t="s">
        <v>1345</v>
      </c>
      <c r="D43" s="2" t="s">
        <v>1343</v>
      </c>
      <c r="E43" s="2" t="s">
        <v>1201</v>
      </c>
      <c r="F43" s="2" t="s">
        <v>119</v>
      </c>
      <c r="G43" s="4">
        <v>1170022</v>
      </c>
      <c r="H43" s="4">
        <v>5236</v>
      </c>
      <c r="I43" s="4">
        <v>0</v>
      </c>
      <c r="J43" s="4">
        <v>0</v>
      </c>
      <c r="K43" s="4">
        <f t="shared" si="0"/>
        <v>5236</v>
      </c>
    </row>
    <row r="44" spans="1:11">
      <c r="A44" s="2" t="s">
        <v>1268</v>
      </c>
      <c r="B44" s="2" t="s">
        <v>1347</v>
      </c>
      <c r="C44" s="2" t="s">
        <v>786</v>
      </c>
      <c r="D44" s="2" t="s">
        <v>1346</v>
      </c>
      <c r="E44" s="2" t="s">
        <v>1348</v>
      </c>
      <c r="F44" s="2" t="s">
        <v>109</v>
      </c>
      <c r="G44" s="4">
        <v>1170080</v>
      </c>
      <c r="H44" s="4">
        <v>10250</v>
      </c>
      <c r="I44" s="4">
        <v>0</v>
      </c>
      <c r="J44" s="4">
        <v>9360</v>
      </c>
      <c r="K44" s="4">
        <f t="shared" si="0"/>
        <v>19610</v>
      </c>
    </row>
    <row r="45" spans="1:11">
      <c r="A45" s="2" t="s">
        <v>1268</v>
      </c>
      <c r="B45" s="2" t="s">
        <v>1341</v>
      </c>
      <c r="C45" s="2" t="s">
        <v>475</v>
      </c>
      <c r="D45" s="2" t="s">
        <v>1340</v>
      </c>
      <c r="E45" s="2" t="s">
        <v>28</v>
      </c>
      <c r="F45" s="2" t="s">
        <v>113</v>
      </c>
      <c r="G45" s="4">
        <v>1170292</v>
      </c>
      <c r="H45" s="4">
        <v>5474</v>
      </c>
      <c r="I45" s="4">
        <v>0</v>
      </c>
      <c r="J45" s="4">
        <v>0</v>
      </c>
      <c r="K45" s="4">
        <f t="shared" si="0"/>
        <v>5474</v>
      </c>
    </row>
    <row r="46" spans="1:11">
      <c r="A46" s="2" t="s">
        <v>1268</v>
      </c>
      <c r="B46" s="2" t="s">
        <v>81</v>
      </c>
      <c r="C46" s="2" t="s">
        <v>162</v>
      </c>
      <c r="D46" s="2" t="s">
        <v>30</v>
      </c>
      <c r="E46" s="2" t="s">
        <v>203</v>
      </c>
      <c r="F46" s="2" t="s">
        <v>113</v>
      </c>
      <c r="G46" s="4">
        <v>1169853</v>
      </c>
      <c r="H46" s="4">
        <v>3180</v>
      </c>
      <c r="I46" s="4">
        <v>0</v>
      </c>
      <c r="J46" s="4">
        <v>0</v>
      </c>
      <c r="K46" s="4">
        <f t="shared" si="0"/>
        <v>3180</v>
      </c>
    </row>
    <row r="47" spans="1:11">
      <c r="A47" s="2" t="s">
        <v>1268</v>
      </c>
      <c r="B47" s="2" t="s">
        <v>1304</v>
      </c>
      <c r="C47" s="2" t="s">
        <v>1350</v>
      </c>
      <c r="D47" s="2" t="s">
        <v>1349</v>
      </c>
      <c r="E47" s="2" t="s">
        <v>1351</v>
      </c>
      <c r="F47" s="3" t="s">
        <v>108</v>
      </c>
      <c r="G47" s="4">
        <v>1170234</v>
      </c>
      <c r="H47" s="4">
        <v>9000</v>
      </c>
      <c r="I47" s="4">
        <v>0</v>
      </c>
      <c r="J47" s="4">
        <v>0</v>
      </c>
      <c r="K47" s="4">
        <f t="shared" si="0"/>
        <v>9000</v>
      </c>
    </row>
    <row r="48" spans="1:11">
      <c r="A48" s="2" t="s">
        <v>1268</v>
      </c>
      <c r="B48" s="2" t="s">
        <v>57</v>
      </c>
      <c r="C48" s="2" t="s">
        <v>1353</v>
      </c>
      <c r="D48" s="2" t="s">
        <v>1352</v>
      </c>
      <c r="E48" s="2" t="s">
        <v>33</v>
      </c>
      <c r="F48" s="2" t="s">
        <v>109</v>
      </c>
      <c r="G48" s="4">
        <v>1170348</v>
      </c>
      <c r="H48" s="4">
        <v>4396</v>
      </c>
      <c r="I48" s="4">
        <v>0</v>
      </c>
      <c r="J48" s="4">
        <v>1560</v>
      </c>
      <c r="K48" s="4">
        <f t="shared" si="0"/>
        <v>5956</v>
      </c>
    </row>
    <row r="49" spans="1:11">
      <c r="A49" s="2" t="s">
        <v>1268</v>
      </c>
      <c r="B49" s="2" t="s">
        <v>1355</v>
      </c>
      <c r="C49" s="2" t="s">
        <v>1356</v>
      </c>
      <c r="D49" s="2" t="s">
        <v>1354</v>
      </c>
      <c r="E49" s="2" t="s">
        <v>1357</v>
      </c>
      <c r="F49" s="2" t="s">
        <v>109</v>
      </c>
      <c r="G49" s="4">
        <v>1170459</v>
      </c>
      <c r="H49" s="4">
        <v>6213</v>
      </c>
      <c r="I49" s="4">
        <v>350</v>
      </c>
      <c r="J49" s="4">
        <v>0</v>
      </c>
      <c r="K49" s="4">
        <f t="shared" si="0"/>
        <v>6563</v>
      </c>
    </row>
    <row r="50" spans="1:11">
      <c r="A50" s="2" t="s">
        <v>1268</v>
      </c>
      <c r="B50" s="2" t="s">
        <v>370</v>
      </c>
      <c r="C50" s="2" t="s">
        <v>166</v>
      </c>
      <c r="D50" s="2" t="s">
        <v>369</v>
      </c>
      <c r="E50" s="2" t="s">
        <v>373</v>
      </c>
      <c r="F50" s="2" t="s">
        <v>111</v>
      </c>
      <c r="G50" s="4">
        <v>1166627</v>
      </c>
      <c r="H50" s="4">
        <v>19278</v>
      </c>
      <c r="I50" s="4">
        <v>1200</v>
      </c>
      <c r="J50" s="4">
        <v>0</v>
      </c>
      <c r="K50" s="4">
        <f t="shared" si="0"/>
        <v>20478</v>
      </c>
    </row>
    <row r="51" spans="1:11">
      <c r="A51" s="2" t="s">
        <v>1268</v>
      </c>
      <c r="B51" s="2" t="s">
        <v>911</v>
      </c>
      <c r="C51" s="2" t="s">
        <v>1337</v>
      </c>
      <c r="D51" s="2" t="s">
        <v>1336</v>
      </c>
      <c r="E51" s="2" t="s">
        <v>910</v>
      </c>
      <c r="F51" s="2" t="s">
        <v>467</v>
      </c>
      <c r="G51" s="4">
        <v>1169751</v>
      </c>
      <c r="H51" s="4">
        <v>7140</v>
      </c>
      <c r="I51" s="4">
        <v>100</v>
      </c>
      <c r="J51" s="4">
        <v>0</v>
      </c>
      <c r="K51" s="4">
        <f t="shared" si="0"/>
        <v>7240</v>
      </c>
    </row>
    <row r="52" spans="1:11">
      <c r="A52" s="2" t="s">
        <v>1268</v>
      </c>
      <c r="B52" s="2" t="s">
        <v>1170</v>
      </c>
      <c r="C52" s="2" t="s">
        <v>1358</v>
      </c>
      <c r="D52" s="2" t="s">
        <v>1285</v>
      </c>
      <c r="E52" s="2" t="s">
        <v>28</v>
      </c>
      <c r="F52" s="2" t="s">
        <v>113</v>
      </c>
      <c r="G52" s="4">
        <v>1170499</v>
      </c>
      <c r="H52" s="4">
        <v>4770</v>
      </c>
      <c r="I52" s="4">
        <v>0</v>
      </c>
      <c r="J52" s="4">
        <v>0</v>
      </c>
      <c r="K52" s="4">
        <f t="shared" si="0"/>
        <v>4770</v>
      </c>
    </row>
    <row r="53" spans="1:11">
      <c r="A53" s="2" t="s">
        <v>1268</v>
      </c>
      <c r="B53" s="2" t="s">
        <v>1369</v>
      </c>
      <c r="C53" s="2" t="s">
        <v>332</v>
      </c>
      <c r="D53" s="2" t="s">
        <v>1368</v>
      </c>
      <c r="E53" s="2" t="s">
        <v>377</v>
      </c>
      <c r="F53" s="2" t="s">
        <v>119</v>
      </c>
      <c r="G53" s="4">
        <v>1170681</v>
      </c>
      <c r="H53" s="4">
        <v>3960</v>
      </c>
      <c r="I53" s="4">
        <v>0</v>
      </c>
      <c r="J53" s="4">
        <v>0</v>
      </c>
      <c r="K53" s="4">
        <f t="shared" si="0"/>
        <v>3960</v>
      </c>
    </row>
    <row r="54" spans="1:11">
      <c r="A54" s="2" t="s">
        <v>1268</v>
      </c>
      <c r="B54" s="2" t="s">
        <v>938</v>
      </c>
      <c r="C54" s="2" t="s">
        <v>1364</v>
      </c>
      <c r="D54" s="2" t="s">
        <v>940</v>
      </c>
      <c r="E54" s="2" t="s">
        <v>491</v>
      </c>
      <c r="F54" s="2" t="s">
        <v>109</v>
      </c>
      <c r="G54" s="4">
        <v>1170653</v>
      </c>
      <c r="H54" s="4">
        <v>2580</v>
      </c>
      <c r="I54" s="4">
        <v>0</v>
      </c>
      <c r="J54" s="4">
        <v>0</v>
      </c>
      <c r="K54" s="4">
        <f t="shared" si="0"/>
        <v>2580</v>
      </c>
    </row>
    <row r="55" spans="1:11">
      <c r="A55" s="2" t="s">
        <v>1268</v>
      </c>
      <c r="B55" s="2" t="s">
        <v>830</v>
      </c>
      <c r="C55" s="2" t="s">
        <v>1362</v>
      </c>
      <c r="D55" s="2" t="s">
        <v>491</v>
      </c>
      <c r="E55" s="2" t="s">
        <v>1363</v>
      </c>
      <c r="F55" s="2" t="s">
        <v>109</v>
      </c>
      <c r="G55" s="4">
        <v>1170648</v>
      </c>
      <c r="H55" s="4">
        <v>3185</v>
      </c>
      <c r="I55" s="4">
        <v>300</v>
      </c>
      <c r="J55" s="4">
        <v>1560</v>
      </c>
      <c r="K55" s="4">
        <f t="shared" si="0"/>
        <v>5045</v>
      </c>
    </row>
    <row r="56" spans="1:11">
      <c r="A56" s="2" t="s">
        <v>1268</v>
      </c>
      <c r="B56" s="2" t="s">
        <v>1366</v>
      </c>
      <c r="C56" s="2" t="s">
        <v>1367</v>
      </c>
      <c r="D56" s="2" t="s">
        <v>1365</v>
      </c>
      <c r="E56" s="2" t="s">
        <v>193</v>
      </c>
      <c r="F56" s="2" t="s">
        <v>109</v>
      </c>
      <c r="G56" s="4">
        <v>1170661</v>
      </c>
      <c r="H56" s="4">
        <v>2782</v>
      </c>
      <c r="I56" s="4">
        <v>0</v>
      </c>
      <c r="J56" s="4">
        <v>0</v>
      </c>
      <c r="K56" s="4">
        <f t="shared" si="0"/>
        <v>2782</v>
      </c>
    </row>
    <row r="57" spans="1:11">
      <c r="A57" s="2" t="s">
        <v>1268</v>
      </c>
      <c r="B57" s="2" t="s">
        <v>1359</v>
      </c>
      <c r="C57" s="2" t="s">
        <v>1360</v>
      </c>
      <c r="D57" s="2" t="s">
        <v>1303</v>
      </c>
      <c r="E57" s="2" t="s">
        <v>1361</v>
      </c>
      <c r="F57" s="3" t="s">
        <v>108</v>
      </c>
      <c r="G57" s="4">
        <v>1170542</v>
      </c>
      <c r="H57" s="4">
        <v>10500</v>
      </c>
      <c r="I57" s="4">
        <v>0</v>
      </c>
      <c r="J57" s="4">
        <v>0</v>
      </c>
      <c r="K57" s="4">
        <f t="shared" si="0"/>
        <v>10500</v>
      </c>
    </row>
    <row r="58" spans="1:11">
      <c r="A58" s="2" t="s">
        <v>1268</v>
      </c>
      <c r="B58" s="2" t="s">
        <v>1376</v>
      </c>
      <c r="C58" s="2" t="s">
        <v>155</v>
      </c>
      <c r="D58" s="2" t="s">
        <v>1375</v>
      </c>
      <c r="E58" s="2" t="s">
        <v>434</v>
      </c>
      <c r="F58" s="2" t="s">
        <v>119</v>
      </c>
      <c r="G58" s="4">
        <v>1170872</v>
      </c>
      <c r="H58" s="4">
        <v>4770</v>
      </c>
      <c r="I58" s="4">
        <v>0</v>
      </c>
      <c r="J58" s="4">
        <v>0</v>
      </c>
      <c r="K58" s="4">
        <f t="shared" si="0"/>
        <v>4770</v>
      </c>
    </row>
    <row r="59" spans="1:11">
      <c r="A59" s="2" t="s">
        <v>1268</v>
      </c>
      <c r="B59" s="2" t="s">
        <v>1373</v>
      </c>
      <c r="C59" s="2" t="s">
        <v>509</v>
      </c>
      <c r="D59" s="2" t="s">
        <v>1372</v>
      </c>
      <c r="E59" s="2" t="s">
        <v>28</v>
      </c>
      <c r="F59" s="2" t="s">
        <v>1374</v>
      </c>
      <c r="G59" s="4">
        <v>1170842</v>
      </c>
      <c r="H59" s="4">
        <v>3180</v>
      </c>
      <c r="I59" s="4">
        <v>0</v>
      </c>
      <c r="J59" s="4">
        <v>0</v>
      </c>
      <c r="K59" s="4">
        <f t="shared" si="0"/>
        <v>3180</v>
      </c>
    </row>
    <row r="60" spans="1:11">
      <c r="A60" s="2" t="s">
        <v>1268</v>
      </c>
      <c r="B60" s="2" t="s">
        <v>1170</v>
      </c>
      <c r="C60" s="2" t="s">
        <v>345</v>
      </c>
      <c r="D60" s="2" t="s">
        <v>1370</v>
      </c>
      <c r="E60" s="2" t="s">
        <v>1371</v>
      </c>
      <c r="F60" s="2" t="s">
        <v>113</v>
      </c>
      <c r="G60" s="4">
        <v>1170823</v>
      </c>
      <c r="H60" s="4">
        <v>4770</v>
      </c>
      <c r="I60" s="4">
        <v>0</v>
      </c>
      <c r="J60" s="4">
        <v>0</v>
      </c>
      <c r="K60" s="4">
        <f t="shared" si="0"/>
        <v>4770</v>
      </c>
    </row>
    <row r="61" spans="1:11">
      <c r="A61" s="2" t="s">
        <v>1268</v>
      </c>
      <c r="B61" s="2" t="s">
        <v>1380</v>
      </c>
      <c r="C61" s="2" t="s">
        <v>1381</v>
      </c>
      <c r="D61" s="2" t="s">
        <v>1379</v>
      </c>
      <c r="E61" s="2" t="s">
        <v>217</v>
      </c>
      <c r="F61" s="2" t="s">
        <v>109</v>
      </c>
      <c r="G61" s="4">
        <v>1171058</v>
      </c>
      <c r="H61" s="4">
        <v>7625</v>
      </c>
      <c r="I61" s="4">
        <v>1100</v>
      </c>
      <c r="J61" s="4">
        <v>1560</v>
      </c>
      <c r="K61" s="4">
        <f t="shared" si="0"/>
        <v>10285</v>
      </c>
    </row>
    <row r="62" spans="1:11">
      <c r="A62" s="2" t="s">
        <v>1268</v>
      </c>
      <c r="B62" s="2" t="s">
        <v>76</v>
      </c>
      <c r="C62" s="2" t="s">
        <v>1378</v>
      </c>
      <c r="D62" s="2" t="s">
        <v>1377</v>
      </c>
      <c r="E62" s="2" t="s">
        <v>828</v>
      </c>
      <c r="F62" s="2" t="s">
        <v>109</v>
      </c>
      <c r="G62" s="4">
        <v>1170899</v>
      </c>
      <c r="H62" s="4">
        <v>3387</v>
      </c>
      <c r="I62" s="4">
        <v>0</v>
      </c>
      <c r="J62" s="4">
        <v>0</v>
      </c>
      <c r="K62" s="4">
        <f t="shared" si="0"/>
        <v>3387</v>
      </c>
    </row>
    <row r="63" spans="1:11">
      <c r="A63" s="2" t="s">
        <v>1268</v>
      </c>
      <c r="B63" s="2" t="s">
        <v>1170</v>
      </c>
      <c r="C63" s="2" t="s">
        <v>179</v>
      </c>
      <c r="D63" s="2" t="s">
        <v>1285</v>
      </c>
      <c r="E63" s="2" t="s">
        <v>1382</v>
      </c>
      <c r="F63" s="2" t="s">
        <v>113</v>
      </c>
      <c r="G63" s="4">
        <v>1171121</v>
      </c>
      <c r="H63" s="4">
        <v>4770</v>
      </c>
      <c r="I63" s="4">
        <v>0</v>
      </c>
      <c r="J63" s="4">
        <v>0</v>
      </c>
      <c r="K63" s="4">
        <f t="shared" si="0"/>
        <v>4770</v>
      </c>
    </row>
    <row r="64" spans="1:11">
      <c r="A64" s="2" t="s">
        <v>1268</v>
      </c>
      <c r="B64" s="2" t="s">
        <v>1386</v>
      </c>
      <c r="C64" s="2" t="s">
        <v>1387</v>
      </c>
      <c r="D64" s="2" t="s">
        <v>28</v>
      </c>
      <c r="E64" s="2" t="s">
        <v>534</v>
      </c>
      <c r="F64" s="2" t="s">
        <v>113</v>
      </c>
      <c r="G64" s="4">
        <v>1171314</v>
      </c>
      <c r="H64" s="4">
        <v>3180</v>
      </c>
      <c r="I64" s="4">
        <v>0</v>
      </c>
      <c r="J64" s="4">
        <v>0</v>
      </c>
      <c r="K64" s="4">
        <f t="shared" si="0"/>
        <v>3180</v>
      </c>
    </row>
    <row r="65" spans="1:11">
      <c r="A65" s="2" t="s">
        <v>1268</v>
      </c>
      <c r="B65" s="2" t="s">
        <v>1384</v>
      </c>
      <c r="C65" s="2" t="s">
        <v>673</v>
      </c>
      <c r="D65" s="2" t="s">
        <v>1383</v>
      </c>
      <c r="E65" s="2" t="s">
        <v>1385</v>
      </c>
      <c r="F65" s="2" t="s">
        <v>111</v>
      </c>
      <c r="G65" s="4">
        <v>1171311</v>
      </c>
      <c r="H65" s="4">
        <v>3180</v>
      </c>
      <c r="I65" s="4">
        <v>0</v>
      </c>
      <c r="J65" s="4">
        <v>0</v>
      </c>
      <c r="K65" s="4">
        <f t="shared" si="0"/>
        <v>3180</v>
      </c>
    </row>
    <row r="66" spans="1:11">
      <c r="A66" s="2" t="s">
        <v>1268</v>
      </c>
      <c r="B66" s="2" t="s">
        <v>1389</v>
      </c>
      <c r="C66" s="2" t="s">
        <v>1390</v>
      </c>
      <c r="D66" s="2" t="s">
        <v>1388</v>
      </c>
      <c r="E66" s="2" t="s">
        <v>1391</v>
      </c>
      <c r="F66" s="3" t="s">
        <v>108</v>
      </c>
      <c r="G66" s="4">
        <v>1171348</v>
      </c>
      <c r="H66" s="4">
        <v>5000</v>
      </c>
      <c r="I66" s="4">
        <v>0</v>
      </c>
      <c r="J66" s="4">
        <v>0</v>
      </c>
      <c r="K66" s="4">
        <f t="shared" si="0"/>
        <v>5000</v>
      </c>
    </row>
    <row r="67" spans="1:11">
      <c r="A67" s="2" t="s">
        <v>1268</v>
      </c>
      <c r="B67" s="2" t="s">
        <v>1394</v>
      </c>
      <c r="C67" s="2" t="s">
        <v>1395</v>
      </c>
      <c r="D67" s="2" t="s">
        <v>1393</v>
      </c>
      <c r="E67" s="2" t="s">
        <v>1396</v>
      </c>
      <c r="F67" s="2" t="s">
        <v>109</v>
      </c>
      <c r="G67" s="4">
        <v>1171374</v>
      </c>
      <c r="H67" s="4">
        <v>8029</v>
      </c>
      <c r="I67" s="4">
        <v>300</v>
      </c>
      <c r="J67" s="4">
        <v>0</v>
      </c>
      <c r="K67" s="4">
        <f t="shared" si="0"/>
        <v>8329</v>
      </c>
    </row>
    <row r="68" spans="1:11">
      <c r="A68" s="2" t="s">
        <v>1268</v>
      </c>
      <c r="B68" s="2" t="s">
        <v>1397</v>
      </c>
      <c r="C68" s="2" t="s">
        <v>1398</v>
      </c>
      <c r="D68" s="2" t="s">
        <v>664</v>
      </c>
      <c r="E68" s="2" t="s">
        <v>1399</v>
      </c>
      <c r="F68" s="2" t="s">
        <v>111</v>
      </c>
      <c r="G68" s="4">
        <v>1171432</v>
      </c>
      <c r="H68" s="4">
        <v>5474</v>
      </c>
      <c r="I68" s="4">
        <v>531</v>
      </c>
      <c r="J68" s="4">
        <v>0</v>
      </c>
      <c r="K68" s="4">
        <f t="shared" ref="K68:K69" si="1">H68+I68+J68</f>
        <v>6005</v>
      </c>
    </row>
    <row r="69" spans="1:11">
      <c r="A69" s="2" t="s">
        <v>1268</v>
      </c>
      <c r="B69" s="2" t="s">
        <v>1170</v>
      </c>
      <c r="C69" s="2" t="s">
        <v>1392</v>
      </c>
      <c r="D69" s="2" t="s">
        <v>28</v>
      </c>
      <c r="E69" s="2" t="s">
        <v>1284</v>
      </c>
      <c r="F69" s="2" t="s">
        <v>113</v>
      </c>
      <c r="G69" s="25">
        <v>1171361</v>
      </c>
      <c r="H69" s="4">
        <v>4770</v>
      </c>
      <c r="I69" s="4">
        <v>0</v>
      </c>
      <c r="J69" s="4">
        <v>1560</v>
      </c>
      <c r="K69" s="4">
        <f t="shared" si="1"/>
        <v>6330</v>
      </c>
    </row>
    <row r="70" spans="1:11" ht="58.5" customHeight="1">
      <c r="G70" s="5" t="s">
        <v>3467</v>
      </c>
      <c r="H70" s="5">
        <f>SUM(H3:H69)</f>
        <v>442317</v>
      </c>
      <c r="I70" s="5">
        <f>SUM(I3:I69)</f>
        <v>12180</v>
      </c>
      <c r="J70" s="5">
        <f>SUM(J3:J69)</f>
        <v>28088</v>
      </c>
      <c r="K70" s="5">
        <f>SUM(K3:K69)</f>
        <v>482585</v>
      </c>
    </row>
    <row r="71" spans="1:11">
      <c r="H71" t="str">
        <f>H2</f>
        <v>Reloj</v>
      </c>
      <c r="I71" t="str">
        <f t="shared" ref="I71:K71" si="2">I2</f>
        <v>Peaje</v>
      </c>
      <c r="J71" t="str">
        <f t="shared" si="2"/>
        <v>Equipaje</v>
      </c>
      <c r="K71" t="str">
        <f t="shared" si="2"/>
        <v>Monto Total</v>
      </c>
    </row>
    <row r="73" spans="1:11">
      <c r="E73" s="34" t="str">
        <f>A1</f>
        <v>MOVIL 3039 LEDEZMA MAURO</v>
      </c>
      <c r="F73" s="34"/>
    </row>
    <row r="74" spans="1:11">
      <c r="E74" s="6" t="s">
        <v>3468</v>
      </c>
      <c r="F74" s="7">
        <f>H70+J70</f>
        <v>470405</v>
      </c>
    </row>
    <row r="75" spans="1:11">
      <c r="E75" s="8" t="s">
        <v>3469</v>
      </c>
      <c r="F75" s="7">
        <f>F74*0.25</f>
        <v>117601.25</v>
      </c>
    </row>
    <row r="76" spans="1:11">
      <c r="E76" s="8" t="s">
        <v>3470</v>
      </c>
      <c r="F76" s="7">
        <f>I70</f>
        <v>12180</v>
      </c>
    </row>
    <row r="77" spans="1:11">
      <c r="E77" s="8" t="s">
        <v>3471</v>
      </c>
      <c r="F77" s="7">
        <f>K18+K25+K27+K32+K47+K57+K66</f>
        <v>63000</v>
      </c>
    </row>
  </sheetData>
  <mergeCells count="2">
    <mergeCell ref="A1:C1"/>
    <mergeCell ref="E73:F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topLeftCell="A28" workbookViewId="0">
      <selection activeCell="F60" sqref="F60"/>
    </sheetView>
  </sheetViews>
  <sheetFormatPr baseColWidth="10" defaultColWidth="11.42578125" defaultRowHeight="12.75"/>
  <cols>
    <col min="1" max="1" width="6.42578125" customWidth="1"/>
    <col min="2" max="2" width="16" customWidth="1"/>
    <col min="3" max="3" width="14.85546875" customWidth="1"/>
    <col min="4" max="4" width="7.5703125" customWidth="1"/>
    <col min="5" max="5" width="16" customWidth="1"/>
    <col min="6" max="6" width="19.7109375" customWidth="1"/>
    <col min="7" max="7" width="8" bestFit="1" customWidth="1"/>
    <col min="8" max="8" width="11.28515625" customWidth="1"/>
    <col min="9" max="9" width="11" customWidth="1"/>
    <col min="11" max="11" width="11.28515625" customWidth="1"/>
  </cols>
  <sheetData>
    <row r="1" spans="1:11" ht="52.5" customHeight="1">
      <c r="A1" s="33" t="s">
        <v>3490</v>
      </c>
      <c r="B1" s="33"/>
      <c r="C1" s="33"/>
    </row>
    <row r="2" spans="1:11">
      <c r="A2" s="2" t="s">
        <v>105</v>
      </c>
      <c r="B2" s="2" t="s">
        <v>55</v>
      </c>
      <c r="C2" s="2" t="s">
        <v>123</v>
      </c>
      <c r="D2" s="2" t="s">
        <v>1</v>
      </c>
      <c r="E2" s="2" t="s">
        <v>184</v>
      </c>
      <c r="F2" s="2" t="s">
        <v>107</v>
      </c>
      <c r="G2" s="2" t="s">
        <v>0</v>
      </c>
      <c r="H2" s="2" t="s">
        <v>222</v>
      </c>
      <c r="I2" s="2" t="s">
        <v>223</v>
      </c>
      <c r="J2" s="2" t="s">
        <v>224</v>
      </c>
      <c r="K2" s="2" t="s">
        <v>225</v>
      </c>
    </row>
    <row r="3" spans="1:11">
      <c r="A3" s="2" t="s">
        <v>1400</v>
      </c>
      <c r="B3" s="2" t="s">
        <v>1401</v>
      </c>
      <c r="C3" s="2" t="s">
        <v>1273</v>
      </c>
      <c r="D3" s="2" t="s">
        <v>1402</v>
      </c>
      <c r="E3" s="2" t="s">
        <v>1403</v>
      </c>
      <c r="F3" s="2" t="s">
        <v>111</v>
      </c>
      <c r="G3" s="4">
        <v>1167239</v>
      </c>
      <c r="H3" s="4">
        <v>18326</v>
      </c>
      <c r="I3" s="4">
        <v>300</v>
      </c>
      <c r="J3" s="4">
        <v>5460</v>
      </c>
      <c r="K3" s="4">
        <f>H3+I3+J3</f>
        <v>24086</v>
      </c>
    </row>
    <row r="4" spans="1:11">
      <c r="A4" s="2" t="s">
        <v>1400</v>
      </c>
      <c r="B4" s="2" t="s">
        <v>1404</v>
      </c>
      <c r="C4" s="2" t="s">
        <v>844</v>
      </c>
      <c r="D4" s="2" t="s">
        <v>12</v>
      </c>
      <c r="E4" s="2" t="s">
        <v>1405</v>
      </c>
      <c r="F4" s="2" t="s">
        <v>114</v>
      </c>
      <c r="G4" s="4">
        <v>1167980</v>
      </c>
      <c r="H4" s="4">
        <v>4904</v>
      </c>
      <c r="I4" s="4">
        <v>0</v>
      </c>
      <c r="J4" s="4">
        <v>0</v>
      </c>
      <c r="K4" s="4">
        <f t="shared" ref="K4:K53" si="0">H4+I4+J4</f>
        <v>4904</v>
      </c>
    </row>
    <row r="5" spans="1:11">
      <c r="A5" s="2" t="s">
        <v>1400</v>
      </c>
      <c r="B5" s="2" t="s">
        <v>62</v>
      </c>
      <c r="C5" s="2" t="s">
        <v>1406</v>
      </c>
      <c r="D5" s="2" t="s">
        <v>9</v>
      </c>
      <c r="E5" s="2" t="s">
        <v>8</v>
      </c>
      <c r="F5" s="2" t="s">
        <v>113</v>
      </c>
      <c r="G5" s="4">
        <v>1168250</v>
      </c>
      <c r="H5" s="4">
        <v>3960</v>
      </c>
      <c r="I5" s="4">
        <v>100</v>
      </c>
      <c r="J5" s="4">
        <v>0</v>
      </c>
      <c r="K5" s="4">
        <f t="shared" si="0"/>
        <v>4060</v>
      </c>
    </row>
    <row r="6" spans="1:11">
      <c r="A6" s="2" t="s">
        <v>1400</v>
      </c>
      <c r="B6" s="2" t="s">
        <v>1407</v>
      </c>
      <c r="C6" s="2" t="s">
        <v>1408</v>
      </c>
      <c r="D6" s="2" t="s">
        <v>1409</v>
      </c>
      <c r="E6" s="2" t="s">
        <v>1410</v>
      </c>
      <c r="F6" s="2" t="s">
        <v>547</v>
      </c>
      <c r="G6" s="4">
        <v>1168490</v>
      </c>
      <c r="H6" s="4">
        <v>3180</v>
      </c>
      <c r="I6" s="4">
        <v>0</v>
      </c>
      <c r="J6" s="4">
        <v>0</v>
      </c>
      <c r="K6" s="4">
        <f t="shared" si="0"/>
        <v>3180</v>
      </c>
    </row>
    <row r="7" spans="1:11">
      <c r="A7" s="2" t="s">
        <v>1400</v>
      </c>
      <c r="B7" s="2" t="s">
        <v>62</v>
      </c>
      <c r="C7" s="2" t="s">
        <v>396</v>
      </c>
      <c r="D7" s="2" t="s">
        <v>8</v>
      </c>
      <c r="E7" s="2" t="s">
        <v>9</v>
      </c>
      <c r="F7" s="2" t="s">
        <v>113</v>
      </c>
      <c r="G7" s="4">
        <v>1168251</v>
      </c>
      <c r="H7" s="4">
        <v>3960</v>
      </c>
      <c r="I7" s="4">
        <v>0</v>
      </c>
      <c r="J7" s="4">
        <v>0</v>
      </c>
      <c r="K7" s="4">
        <f t="shared" si="0"/>
        <v>3960</v>
      </c>
    </row>
    <row r="8" spans="1:11">
      <c r="A8" s="2" t="s">
        <v>1400</v>
      </c>
      <c r="B8" s="2" t="s">
        <v>1339</v>
      </c>
      <c r="C8" s="2" t="s">
        <v>719</v>
      </c>
      <c r="D8" s="2" t="s">
        <v>8</v>
      </c>
      <c r="E8" s="2" t="s">
        <v>1411</v>
      </c>
      <c r="F8" s="2" t="s">
        <v>113</v>
      </c>
      <c r="G8" s="4">
        <v>1168356</v>
      </c>
      <c r="H8" s="4">
        <v>7616</v>
      </c>
      <c r="I8" s="4">
        <v>150</v>
      </c>
      <c r="J8" s="4">
        <v>0</v>
      </c>
      <c r="K8" s="4">
        <f t="shared" si="0"/>
        <v>7766</v>
      </c>
    </row>
    <row r="9" spans="1:11">
      <c r="A9" s="2" t="s">
        <v>1400</v>
      </c>
      <c r="B9" s="2" t="s">
        <v>1412</v>
      </c>
      <c r="C9" s="2" t="s">
        <v>1413</v>
      </c>
      <c r="D9" s="2" t="s">
        <v>1414</v>
      </c>
      <c r="E9" s="2" t="s">
        <v>8</v>
      </c>
      <c r="F9" s="2" t="s">
        <v>113</v>
      </c>
      <c r="G9" s="4">
        <v>1168184</v>
      </c>
      <c r="H9" s="4">
        <v>7378</v>
      </c>
      <c r="I9" s="4">
        <v>200</v>
      </c>
      <c r="J9" s="4">
        <v>0</v>
      </c>
      <c r="K9" s="4">
        <f t="shared" si="0"/>
        <v>7578</v>
      </c>
    </row>
    <row r="10" spans="1:11">
      <c r="A10" s="2" t="s">
        <v>1400</v>
      </c>
      <c r="B10" s="2" t="s">
        <v>1105</v>
      </c>
      <c r="C10" s="2" t="s">
        <v>246</v>
      </c>
      <c r="D10" s="2" t="s">
        <v>1415</v>
      </c>
      <c r="E10" s="2" t="s">
        <v>8</v>
      </c>
      <c r="F10" s="2" t="s">
        <v>113</v>
      </c>
      <c r="G10" s="4">
        <v>1168389</v>
      </c>
      <c r="H10" s="4">
        <v>8092</v>
      </c>
      <c r="I10" s="4">
        <v>761</v>
      </c>
      <c r="J10" s="4">
        <v>1560</v>
      </c>
      <c r="K10" s="4">
        <f t="shared" si="0"/>
        <v>10413</v>
      </c>
    </row>
    <row r="11" spans="1:11">
      <c r="A11" s="2" t="s">
        <v>1400</v>
      </c>
      <c r="B11" s="2" t="s">
        <v>1412</v>
      </c>
      <c r="C11" s="2" t="s">
        <v>133</v>
      </c>
      <c r="D11" s="2" t="s">
        <v>8</v>
      </c>
      <c r="E11" s="2" t="s">
        <v>1414</v>
      </c>
      <c r="F11" s="2" t="s">
        <v>113</v>
      </c>
      <c r="G11" s="4">
        <v>1168185</v>
      </c>
      <c r="H11" s="4">
        <v>10472</v>
      </c>
      <c r="I11" s="4">
        <v>300</v>
      </c>
      <c r="J11" s="4">
        <v>0</v>
      </c>
      <c r="K11" s="4">
        <f t="shared" si="0"/>
        <v>10772</v>
      </c>
    </row>
    <row r="12" spans="1:11">
      <c r="A12" s="2" t="s">
        <v>1400</v>
      </c>
      <c r="B12" s="2" t="s">
        <v>1105</v>
      </c>
      <c r="C12" s="2" t="s">
        <v>247</v>
      </c>
      <c r="D12" s="2" t="s">
        <v>8</v>
      </c>
      <c r="E12" s="2" t="s">
        <v>1415</v>
      </c>
      <c r="F12" s="2" t="s">
        <v>113</v>
      </c>
      <c r="G12" s="4">
        <v>1168390</v>
      </c>
      <c r="H12" s="4">
        <v>8330</v>
      </c>
      <c r="I12" s="4">
        <v>761</v>
      </c>
      <c r="J12" s="4">
        <v>0</v>
      </c>
      <c r="K12" s="4">
        <f t="shared" si="0"/>
        <v>9091</v>
      </c>
    </row>
    <row r="13" spans="1:11">
      <c r="A13" s="2" t="s">
        <v>1400</v>
      </c>
      <c r="B13" s="2" t="s">
        <v>1416</v>
      </c>
      <c r="C13" s="2" t="s">
        <v>1417</v>
      </c>
      <c r="D13" s="2" t="s">
        <v>1418</v>
      </c>
      <c r="E13" s="2" t="s">
        <v>8</v>
      </c>
      <c r="F13" s="2" t="s">
        <v>113</v>
      </c>
      <c r="G13" s="4">
        <v>1168259</v>
      </c>
      <c r="H13" s="4">
        <v>4770</v>
      </c>
      <c r="I13" s="4">
        <v>200</v>
      </c>
      <c r="J13" s="4">
        <v>0</v>
      </c>
      <c r="K13" s="4">
        <f t="shared" si="0"/>
        <v>4970</v>
      </c>
    </row>
    <row r="14" spans="1:11">
      <c r="A14" s="2" t="s">
        <v>1400</v>
      </c>
      <c r="B14" s="2" t="s">
        <v>1419</v>
      </c>
      <c r="C14" s="2" t="s">
        <v>1420</v>
      </c>
      <c r="D14" s="2" t="s">
        <v>1421</v>
      </c>
      <c r="E14" s="2" t="s">
        <v>1422</v>
      </c>
      <c r="F14" s="2" t="s">
        <v>111</v>
      </c>
      <c r="G14" s="4">
        <v>1168755</v>
      </c>
      <c r="H14" s="4">
        <v>7854</v>
      </c>
      <c r="I14" s="4">
        <v>100</v>
      </c>
      <c r="J14" s="4">
        <v>0</v>
      </c>
      <c r="K14" s="4">
        <f t="shared" si="0"/>
        <v>7954</v>
      </c>
    </row>
    <row r="15" spans="1:11">
      <c r="A15" s="2" t="s">
        <v>1400</v>
      </c>
      <c r="B15" s="2" t="s">
        <v>1105</v>
      </c>
      <c r="C15" s="2" t="s">
        <v>995</v>
      </c>
      <c r="D15" s="2" t="s">
        <v>1106</v>
      </c>
      <c r="E15" s="2" t="s">
        <v>8</v>
      </c>
      <c r="F15" s="2" t="s">
        <v>113</v>
      </c>
      <c r="G15" s="4">
        <v>1168411</v>
      </c>
      <c r="H15" s="4">
        <v>8092</v>
      </c>
      <c r="I15" s="4">
        <v>761</v>
      </c>
      <c r="J15" s="4">
        <v>0</v>
      </c>
      <c r="K15" s="4">
        <f t="shared" si="0"/>
        <v>8853</v>
      </c>
    </row>
    <row r="16" spans="1:11">
      <c r="A16" s="2" t="s">
        <v>1400</v>
      </c>
      <c r="B16" s="2" t="s">
        <v>1416</v>
      </c>
      <c r="C16" s="2" t="s">
        <v>131</v>
      </c>
      <c r="D16" s="2" t="s">
        <v>8</v>
      </c>
      <c r="E16" s="2" t="s">
        <v>1423</v>
      </c>
      <c r="F16" s="2" t="s">
        <v>113</v>
      </c>
      <c r="G16" s="4">
        <v>1168260</v>
      </c>
      <c r="H16" s="4">
        <v>7140</v>
      </c>
      <c r="I16" s="4">
        <v>100</v>
      </c>
      <c r="J16" s="4">
        <v>0</v>
      </c>
      <c r="K16" s="4">
        <f t="shared" si="0"/>
        <v>7240</v>
      </c>
    </row>
    <row r="17" spans="1:11">
      <c r="A17" s="2" t="s">
        <v>1400</v>
      </c>
      <c r="B17" s="2" t="s">
        <v>1424</v>
      </c>
      <c r="C17" s="2" t="s">
        <v>145</v>
      </c>
      <c r="D17" s="2" t="s">
        <v>821</v>
      </c>
      <c r="E17" s="2" t="s">
        <v>292</v>
      </c>
      <c r="F17" s="2" t="s">
        <v>114</v>
      </c>
      <c r="G17" s="4">
        <v>1169180</v>
      </c>
      <c r="H17" s="4">
        <v>5380</v>
      </c>
      <c r="I17" s="4">
        <v>0</v>
      </c>
      <c r="J17" s="4">
        <v>1560</v>
      </c>
      <c r="K17" s="4">
        <f t="shared" si="0"/>
        <v>6940</v>
      </c>
    </row>
    <row r="18" spans="1:11">
      <c r="A18" s="2" t="s">
        <v>1400</v>
      </c>
      <c r="B18" s="2" t="s">
        <v>528</v>
      </c>
      <c r="C18" s="2" t="s">
        <v>1425</v>
      </c>
      <c r="D18" s="2" t="s">
        <v>193</v>
      </c>
      <c r="E18" s="2" t="s">
        <v>530</v>
      </c>
      <c r="F18" s="2" t="s">
        <v>109</v>
      </c>
      <c r="G18" s="4">
        <v>1169258</v>
      </c>
      <c r="H18" s="4">
        <v>3791</v>
      </c>
      <c r="I18" s="4">
        <v>0</v>
      </c>
      <c r="J18" s="4">
        <v>0</v>
      </c>
      <c r="K18" s="4">
        <f t="shared" si="0"/>
        <v>3791</v>
      </c>
    </row>
    <row r="19" spans="1:11">
      <c r="A19" s="2" t="s">
        <v>1400</v>
      </c>
      <c r="B19" s="2" t="s">
        <v>919</v>
      </c>
      <c r="C19" s="2" t="s">
        <v>1426</v>
      </c>
      <c r="D19" s="2" t="s">
        <v>1427</v>
      </c>
      <c r="E19" s="2" t="s">
        <v>25</v>
      </c>
      <c r="F19" s="2" t="s">
        <v>109</v>
      </c>
      <c r="G19" s="4">
        <v>1169529</v>
      </c>
      <c r="H19" s="4">
        <v>2984</v>
      </c>
      <c r="I19" s="4">
        <v>0</v>
      </c>
      <c r="J19" s="4">
        <v>1053</v>
      </c>
      <c r="K19" s="4">
        <f t="shared" si="0"/>
        <v>4037</v>
      </c>
    </row>
    <row r="20" spans="1:11">
      <c r="A20" s="2" t="s">
        <v>1400</v>
      </c>
      <c r="B20" s="2" t="s">
        <v>478</v>
      </c>
      <c r="C20" s="2" t="s">
        <v>1428</v>
      </c>
      <c r="D20" s="2" t="s">
        <v>1429</v>
      </c>
      <c r="E20" s="2" t="s">
        <v>1430</v>
      </c>
      <c r="F20" s="2" t="s">
        <v>111</v>
      </c>
      <c r="G20" s="4">
        <v>1169581</v>
      </c>
      <c r="H20" s="4">
        <v>10948</v>
      </c>
      <c r="I20" s="4">
        <v>1522</v>
      </c>
      <c r="J20" s="4">
        <v>7020</v>
      </c>
      <c r="K20" s="4">
        <f t="shared" si="0"/>
        <v>19490</v>
      </c>
    </row>
    <row r="21" spans="1:11">
      <c r="A21" s="2" t="s">
        <v>1400</v>
      </c>
      <c r="B21" s="2" t="s">
        <v>1431</v>
      </c>
      <c r="C21" s="2" t="s">
        <v>293</v>
      </c>
      <c r="D21" s="2" t="s">
        <v>12</v>
      </c>
      <c r="E21" s="2" t="s">
        <v>347</v>
      </c>
      <c r="F21" s="2" t="s">
        <v>114</v>
      </c>
      <c r="G21" s="4">
        <v>1169561</v>
      </c>
      <c r="H21" s="4">
        <v>3720</v>
      </c>
      <c r="I21" s="4">
        <v>0</v>
      </c>
      <c r="J21" s="4">
        <v>0</v>
      </c>
      <c r="K21" s="4">
        <f t="shared" si="0"/>
        <v>3720</v>
      </c>
    </row>
    <row r="22" spans="1:11">
      <c r="A22" s="2" t="s">
        <v>1400</v>
      </c>
      <c r="B22" s="2" t="s">
        <v>1432</v>
      </c>
      <c r="C22" s="2" t="s">
        <v>1433</v>
      </c>
      <c r="D22" s="2" t="s">
        <v>1434</v>
      </c>
      <c r="E22" s="2" t="s">
        <v>30</v>
      </c>
      <c r="F22" s="2" t="s">
        <v>113</v>
      </c>
      <c r="G22" s="4">
        <v>1169742</v>
      </c>
      <c r="H22" s="4">
        <v>3960</v>
      </c>
      <c r="I22" s="4">
        <v>100</v>
      </c>
      <c r="J22" s="4">
        <v>0</v>
      </c>
      <c r="K22" s="4">
        <f t="shared" si="0"/>
        <v>4060</v>
      </c>
    </row>
    <row r="23" spans="1:11">
      <c r="A23" s="2" t="s">
        <v>1400</v>
      </c>
      <c r="B23" s="2" t="s">
        <v>1435</v>
      </c>
      <c r="C23" s="2" t="s">
        <v>1436</v>
      </c>
      <c r="D23" s="2" t="s">
        <v>1437</v>
      </c>
      <c r="E23" s="2" t="s">
        <v>30</v>
      </c>
      <c r="F23" s="2" t="s">
        <v>113</v>
      </c>
      <c r="G23" s="4">
        <v>1169741</v>
      </c>
      <c r="H23" s="4">
        <v>3960</v>
      </c>
      <c r="I23" s="4">
        <v>0</v>
      </c>
      <c r="J23" s="4">
        <v>0</v>
      </c>
      <c r="K23" s="4">
        <f t="shared" si="0"/>
        <v>3960</v>
      </c>
    </row>
    <row r="24" spans="1:11">
      <c r="A24" s="2" t="s">
        <v>1400</v>
      </c>
      <c r="B24" s="2" t="s">
        <v>1438</v>
      </c>
      <c r="C24" s="2" t="s">
        <v>1439</v>
      </c>
      <c r="D24" s="2" t="s">
        <v>1440</v>
      </c>
      <c r="E24" s="2" t="s">
        <v>906</v>
      </c>
      <c r="F24" s="2" t="s">
        <v>112</v>
      </c>
      <c r="G24" s="4">
        <v>1169691</v>
      </c>
      <c r="H24" s="4">
        <v>7140</v>
      </c>
      <c r="I24" s="4">
        <v>100</v>
      </c>
      <c r="J24" s="4">
        <v>0</v>
      </c>
      <c r="K24" s="4">
        <f t="shared" si="0"/>
        <v>7240</v>
      </c>
    </row>
    <row r="25" spans="1:11">
      <c r="A25" s="2" t="s">
        <v>1400</v>
      </c>
      <c r="B25" s="2" t="s">
        <v>1441</v>
      </c>
      <c r="C25" s="2" t="s">
        <v>1442</v>
      </c>
      <c r="D25" s="2" t="s">
        <v>1443</v>
      </c>
      <c r="E25" s="2" t="s">
        <v>1053</v>
      </c>
      <c r="F25" s="2" t="s">
        <v>109</v>
      </c>
      <c r="G25" s="4">
        <v>1169861</v>
      </c>
      <c r="H25" s="4">
        <v>7222</v>
      </c>
      <c r="I25" s="4">
        <v>250</v>
      </c>
      <c r="J25" s="4">
        <v>0</v>
      </c>
      <c r="K25" s="4">
        <f t="shared" si="0"/>
        <v>7472</v>
      </c>
    </row>
    <row r="26" spans="1:11">
      <c r="A26" s="2" t="s">
        <v>1400</v>
      </c>
      <c r="B26" s="2" t="s">
        <v>1444</v>
      </c>
      <c r="C26" s="2" t="s">
        <v>1445</v>
      </c>
      <c r="D26" s="2" t="s">
        <v>459</v>
      </c>
      <c r="E26" s="2" t="s">
        <v>1446</v>
      </c>
      <c r="F26" s="2" t="s">
        <v>119</v>
      </c>
      <c r="G26" s="4">
        <v>1169878</v>
      </c>
      <c r="H26" s="4">
        <v>3180</v>
      </c>
      <c r="I26" s="4">
        <v>0</v>
      </c>
      <c r="J26" s="4">
        <v>0</v>
      </c>
      <c r="K26" s="4">
        <f t="shared" si="0"/>
        <v>3180</v>
      </c>
    </row>
    <row r="27" spans="1:11">
      <c r="A27" s="2" t="s">
        <v>1400</v>
      </c>
      <c r="B27" s="2" t="s">
        <v>1447</v>
      </c>
      <c r="C27" s="2" t="s">
        <v>1448</v>
      </c>
      <c r="D27" s="2" t="s">
        <v>1449</v>
      </c>
      <c r="E27" s="2" t="s">
        <v>1005</v>
      </c>
      <c r="F27" s="2" t="s">
        <v>119</v>
      </c>
      <c r="G27" s="4">
        <v>1169876</v>
      </c>
      <c r="H27" s="4">
        <v>3180</v>
      </c>
      <c r="I27" s="4">
        <v>0</v>
      </c>
      <c r="J27" s="4">
        <v>4680</v>
      </c>
      <c r="K27" s="4">
        <f t="shared" si="0"/>
        <v>7860</v>
      </c>
    </row>
    <row r="28" spans="1:11">
      <c r="A28" s="2" t="s">
        <v>1400</v>
      </c>
      <c r="B28" s="2" t="s">
        <v>1450</v>
      </c>
      <c r="C28" s="2" t="s">
        <v>770</v>
      </c>
      <c r="D28" s="2" t="s">
        <v>197</v>
      </c>
      <c r="E28" s="2" t="s">
        <v>1451</v>
      </c>
      <c r="F28" s="2" t="s">
        <v>113</v>
      </c>
      <c r="G28" s="4">
        <v>1169892</v>
      </c>
      <c r="H28" s="4">
        <v>3960</v>
      </c>
      <c r="I28" s="4">
        <v>0</v>
      </c>
      <c r="J28" s="4">
        <v>0</v>
      </c>
      <c r="K28" s="4">
        <f t="shared" si="0"/>
        <v>3960</v>
      </c>
    </row>
    <row r="29" spans="1:11">
      <c r="A29" s="2" t="s">
        <v>1400</v>
      </c>
      <c r="B29" s="2" t="s">
        <v>1452</v>
      </c>
      <c r="C29" s="2" t="s">
        <v>1453</v>
      </c>
      <c r="D29" s="2" t="s">
        <v>1454</v>
      </c>
      <c r="E29" s="2" t="s">
        <v>198</v>
      </c>
      <c r="F29" s="2" t="s">
        <v>119</v>
      </c>
      <c r="G29" s="4">
        <v>1170017</v>
      </c>
      <c r="H29" s="4">
        <v>3180</v>
      </c>
      <c r="I29" s="4">
        <v>0</v>
      </c>
      <c r="J29" s="4">
        <v>0</v>
      </c>
      <c r="K29" s="4">
        <f t="shared" si="0"/>
        <v>3180</v>
      </c>
    </row>
    <row r="30" spans="1:11">
      <c r="A30" s="2" t="s">
        <v>1400</v>
      </c>
      <c r="B30" s="2" t="s">
        <v>97</v>
      </c>
      <c r="C30" s="2" t="s">
        <v>1455</v>
      </c>
      <c r="D30" s="2" t="s">
        <v>51</v>
      </c>
      <c r="E30" s="2" t="s">
        <v>217</v>
      </c>
      <c r="F30" s="2" t="s">
        <v>109</v>
      </c>
      <c r="G30" s="4">
        <v>1170055</v>
      </c>
      <c r="H30" s="4">
        <v>2984</v>
      </c>
      <c r="I30" s="4">
        <v>0</v>
      </c>
      <c r="J30" s="4">
        <v>0</v>
      </c>
      <c r="K30" s="4">
        <f t="shared" si="0"/>
        <v>2984</v>
      </c>
    </row>
    <row r="31" spans="1:11">
      <c r="A31" s="2" t="s">
        <v>1400</v>
      </c>
      <c r="B31" s="2" t="s">
        <v>492</v>
      </c>
      <c r="C31" s="2" t="s">
        <v>1456</v>
      </c>
      <c r="D31" s="2" t="s">
        <v>494</v>
      </c>
      <c r="E31" s="2" t="s">
        <v>207</v>
      </c>
      <c r="F31" s="2" t="s">
        <v>109</v>
      </c>
      <c r="G31" s="4">
        <v>1170053</v>
      </c>
      <c r="H31" s="4">
        <v>2984</v>
      </c>
      <c r="I31" s="4">
        <v>0</v>
      </c>
      <c r="J31" s="4">
        <v>0</v>
      </c>
      <c r="K31" s="4">
        <f t="shared" si="0"/>
        <v>2984</v>
      </c>
    </row>
    <row r="32" spans="1:11">
      <c r="A32" s="2" t="s">
        <v>1400</v>
      </c>
      <c r="B32" s="2" t="s">
        <v>1457</v>
      </c>
      <c r="C32" s="2" t="s">
        <v>775</v>
      </c>
      <c r="D32" s="2" t="s">
        <v>1458</v>
      </c>
      <c r="E32" s="2" t="s">
        <v>776</v>
      </c>
      <c r="F32" s="2" t="s">
        <v>115</v>
      </c>
      <c r="G32" s="4">
        <v>1170001</v>
      </c>
      <c r="H32" s="4">
        <v>10320</v>
      </c>
      <c r="I32" s="4">
        <v>761</v>
      </c>
      <c r="J32" s="4">
        <v>0</v>
      </c>
      <c r="K32" s="4">
        <f t="shared" si="0"/>
        <v>11081</v>
      </c>
    </row>
    <row r="33" spans="1:11">
      <c r="A33" s="2" t="s">
        <v>1400</v>
      </c>
      <c r="B33" s="2" t="s">
        <v>1459</v>
      </c>
      <c r="C33" s="2" t="s">
        <v>1460</v>
      </c>
      <c r="D33" s="2" t="s">
        <v>1461</v>
      </c>
      <c r="E33" s="2" t="s">
        <v>217</v>
      </c>
      <c r="F33" s="2" t="s">
        <v>109</v>
      </c>
      <c r="G33" s="4">
        <v>1170037</v>
      </c>
      <c r="H33" s="4">
        <v>1974</v>
      </c>
      <c r="I33" s="4">
        <v>0</v>
      </c>
      <c r="J33" s="4">
        <v>0</v>
      </c>
      <c r="K33" s="4">
        <f t="shared" si="0"/>
        <v>1974</v>
      </c>
    </row>
    <row r="34" spans="1:11">
      <c r="A34" s="2" t="s">
        <v>1400</v>
      </c>
      <c r="B34" s="2" t="s">
        <v>1462</v>
      </c>
      <c r="C34" s="2" t="s">
        <v>1463</v>
      </c>
      <c r="D34" s="2" t="s">
        <v>1464</v>
      </c>
      <c r="E34" s="2" t="s">
        <v>1465</v>
      </c>
      <c r="F34" s="2" t="s">
        <v>109</v>
      </c>
      <c r="G34" s="4">
        <v>1170176</v>
      </c>
      <c r="H34" s="4">
        <v>8433</v>
      </c>
      <c r="I34" s="4">
        <v>761</v>
      </c>
      <c r="J34" s="4">
        <v>1053</v>
      </c>
      <c r="K34" s="4">
        <f t="shared" si="0"/>
        <v>10247</v>
      </c>
    </row>
    <row r="35" spans="1:11">
      <c r="A35" s="2" t="s">
        <v>1400</v>
      </c>
      <c r="B35" s="2" t="s">
        <v>520</v>
      </c>
      <c r="C35" s="2" t="s">
        <v>298</v>
      </c>
      <c r="D35" s="2" t="s">
        <v>12</v>
      </c>
      <c r="E35" s="2" t="s">
        <v>519</v>
      </c>
      <c r="F35" s="2" t="s">
        <v>114</v>
      </c>
      <c r="G35" s="4">
        <v>1169974</v>
      </c>
      <c r="H35" s="4">
        <v>4904</v>
      </c>
      <c r="I35" s="4">
        <v>0</v>
      </c>
      <c r="J35" s="4">
        <v>0</v>
      </c>
      <c r="K35" s="4">
        <f t="shared" si="0"/>
        <v>4904</v>
      </c>
    </row>
    <row r="36" spans="1:11">
      <c r="A36" s="2" t="s">
        <v>1400</v>
      </c>
      <c r="B36" s="2" t="s">
        <v>1466</v>
      </c>
      <c r="C36" s="2" t="s">
        <v>797</v>
      </c>
      <c r="D36" s="2" t="s">
        <v>1467</v>
      </c>
      <c r="E36" s="2" t="s">
        <v>1468</v>
      </c>
      <c r="F36" s="2" t="s">
        <v>116</v>
      </c>
      <c r="G36" s="4">
        <v>1170239</v>
      </c>
      <c r="H36" s="4">
        <v>6316</v>
      </c>
      <c r="I36" s="4">
        <v>711</v>
      </c>
      <c r="J36" s="4">
        <v>0</v>
      </c>
      <c r="K36" s="4">
        <f t="shared" si="0"/>
        <v>7027</v>
      </c>
    </row>
    <row r="37" spans="1:11">
      <c r="A37" s="2" t="s">
        <v>1400</v>
      </c>
      <c r="B37" s="2" t="s">
        <v>1469</v>
      </c>
      <c r="C37" s="2" t="s">
        <v>313</v>
      </c>
      <c r="D37" s="2" t="s">
        <v>1470</v>
      </c>
      <c r="E37" s="2" t="s">
        <v>1471</v>
      </c>
      <c r="F37" s="2" t="s">
        <v>111</v>
      </c>
      <c r="G37" s="4">
        <v>1170285</v>
      </c>
      <c r="H37" s="4">
        <v>5474</v>
      </c>
      <c r="I37" s="4">
        <v>611</v>
      </c>
      <c r="J37" s="4">
        <v>0</v>
      </c>
      <c r="K37" s="4">
        <f t="shared" si="0"/>
        <v>6085</v>
      </c>
    </row>
    <row r="38" spans="1:11">
      <c r="A38" s="2" t="s">
        <v>1400</v>
      </c>
      <c r="B38" s="2" t="s">
        <v>1472</v>
      </c>
      <c r="C38" s="2" t="s">
        <v>1473</v>
      </c>
      <c r="D38" s="2" t="s">
        <v>1474</v>
      </c>
      <c r="E38" s="2" t="s">
        <v>835</v>
      </c>
      <c r="F38" s="2" t="s">
        <v>112</v>
      </c>
      <c r="G38" s="4">
        <v>1170430</v>
      </c>
      <c r="H38" s="4">
        <v>8568</v>
      </c>
      <c r="I38" s="4">
        <v>150</v>
      </c>
      <c r="J38" s="4">
        <v>0</v>
      </c>
      <c r="K38" s="4">
        <f t="shared" si="0"/>
        <v>8718</v>
      </c>
    </row>
    <row r="39" spans="1:11">
      <c r="A39" s="2" t="s">
        <v>1400</v>
      </c>
      <c r="B39" s="2" t="s">
        <v>68</v>
      </c>
      <c r="C39" s="2" t="s">
        <v>1475</v>
      </c>
      <c r="D39" s="2" t="s">
        <v>635</v>
      </c>
      <c r="E39" s="2" t="s">
        <v>1476</v>
      </c>
      <c r="F39" s="2" t="s">
        <v>109</v>
      </c>
      <c r="G39" s="4">
        <v>1170343</v>
      </c>
      <c r="H39" s="4">
        <v>2782</v>
      </c>
      <c r="I39" s="4">
        <v>0</v>
      </c>
      <c r="J39" s="4">
        <v>0</v>
      </c>
      <c r="K39" s="4">
        <f t="shared" si="0"/>
        <v>2782</v>
      </c>
    </row>
    <row r="40" spans="1:11">
      <c r="A40" s="2" t="s">
        <v>1400</v>
      </c>
      <c r="B40" s="2" t="s">
        <v>1477</v>
      </c>
      <c r="C40" s="2" t="s">
        <v>1478</v>
      </c>
      <c r="D40" s="2" t="s">
        <v>1479</v>
      </c>
      <c r="E40" s="2" t="s">
        <v>635</v>
      </c>
      <c r="F40" s="2" t="s">
        <v>109</v>
      </c>
      <c r="G40" s="4">
        <v>1170311</v>
      </c>
      <c r="H40" s="4">
        <v>560</v>
      </c>
      <c r="I40" s="4">
        <v>0</v>
      </c>
      <c r="J40" s="4">
        <v>1053</v>
      </c>
      <c r="K40" s="4">
        <f t="shared" si="0"/>
        <v>1613</v>
      </c>
    </row>
    <row r="41" spans="1:11">
      <c r="A41" s="2" t="s">
        <v>1400</v>
      </c>
      <c r="B41" s="2" t="s">
        <v>1480</v>
      </c>
      <c r="C41" s="2" t="s">
        <v>303</v>
      </c>
      <c r="D41" s="2" t="s">
        <v>1481</v>
      </c>
      <c r="E41" s="2" t="s">
        <v>1482</v>
      </c>
      <c r="F41" s="2" t="s">
        <v>111</v>
      </c>
      <c r="G41" s="4">
        <v>1170474</v>
      </c>
      <c r="H41" s="4">
        <v>3950</v>
      </c>
      <c r="I41" s="4">
        <v>0</v>
      </c>
      <c r="J41" s="4">
        <v>0</v>
      </c>
      <c r="K41" s="4">
        <f t="shared" si="0"/>
        <v>3950</v>
      </c>
    </row>
    <row r="42" spans="1:11">
      <c r="A42" s="2" t="s">
        <v>1400</v>
      </c>
      <c r="B42" s="2" t="s">
        <v>1183</v>
      </c>
      <c r="C42" s="2" t="s">
        <v>321</v>
      </c>
      <c r="D42" s="2" t="s">
        <v>1185</v>
      </c>
      <c r="E42" s="2" t="s">
        <v>1483</v>
      </c>
      <c r="F42" s="2" t="s">
        <v>113</v>
      </c>
      <c r="G42" s="4">
        <v>1170589</v>
      </c>
      <c r="H42" s="4">
        <v>6902</v>
      </c>
      <c r="I42" s="4">
        <v>761</v>
      </c>
      <c r="J42" s="4">
        <v>0</v>
      </c>
      <c r="K42" s="4">
        <f t="shared" si="0"/>
        <v>7663</v>
      </c>
    </row>
    <row r="43" spans="1:11">
      <c r="A43" s="2" t="s">
        <v>1400</v>
      </c>
      <c r="B43" s="2" t="s">
        <v>1484</v>
      </c>
      <c r="C43" s="2" t="s">
        <v>1485</v>
      </c>
      <c r="D43" s="2" t="s">
        <v>1486</v>
      </c>
      <c r="E43" s="2" t="s">
        <v>12</v>
      </c>
      <c r="F43" s="2" t="s">
        <v>114</v>
      </c>
      <c r="G43" s="4">
        <v>1170726</v>
      </c>
      <c r="H43" s="4">
        <v>3000</v>
      </c>
      <c r="I43" s="4">
        <v>0</v>
      </c>
      <c r="J43" s="4">
        <v>0</v>
      </c>
      <c r="K43" s="4">
        <f t="shared" si="0"/>
        <v>3000</v>
      </c>
    </row>
    <row r="44" spans="1:11">
      <c r="A44" s="2" t="s">
        <v>1400</v>
      </c>
      <c r="B44" s="2" t="s">
        <v>85</v>
      </c>
      <c r="C44" s="2" t="s">
        <v>1487</v>
      </c>
      <c r="D44" s="2" t="s">
        <v>1488</v>
      </c>
      <c r="E44" s="2" t="s">
        <v>761</v>
      </c>
      <c r="F44" s="2" t="s">
        <v>109</v>
      </c>
      <c r="G44" s="4">
        <v>1170652</v>
      </c>
      <c r="H44" s="4">
        <v>560</v>
      </c>
      <c r="I44" s="4">
        <v>0</v>
      </c>
      <c r="J44" s="4">
        <v>0</v>
      </c>
      <c r="K44" s="4">
        <f t="shared" si="0"/>
        <v>560</v>
      </c>
    </row>
    <row r="45" spans="1:11">
      <c r="A45" s="2" t="s">
        <v>1400</v>
      </c>
      <c r="B45" s="2" t="s">
        <v>1489</v>
      </c>
      <c r="C45" s="2" t="s">
        <v>1490</v>
      </c>
      <c r="D45" s="2" t="s">
        <v>1491</v>
      </c>
      <c r="E45" s="2" t="s">
        <v>1492</v>
      </c>
      <c r="F45" s="3" t="s">
        <v>108</v>
      </c>
      <c r="G45" s="4">
        <v>1170791</v>
      </c>
      <c r="H45" s="4">
        <v>6300</v>
      </c>
      <c r="I45" s="4">
        <v>0</v>
      </c>
      <c r="J45" s="4">
        <v>0</v>
      </c>
      <c r="K45" s="4">
        <f t="shared" si="0"/>
        <v>6300</v>
      </c>
    </row>
    <row r="46" spans="1:11">
      <c r="A46" s="2" t="s">
        <v>1400</v>
      </c>
      <c r="B46" s="2" t="s">
        <v>1493</v>
      </c>
      <c r="C46" s="2" t="s">
        <v>509</v>
      </c>
      <c r="D46" s="2" t="s">
        <v>821</v>
      </c>
      <c r="E46" s="2" t="s">
        <v>12</v>
      </c>
      <c r="F46" s="2" t="s">
        <v>114</v>
      </c>
      <c r="G46" s="4">
        <v>1170971</v>
      </c>
      <c r="H46" s="4">
        <v>5380</v>
      </c>
      <c r="I46" s="4">
        <v>0</v>
      </c>
      <c r="J46" s="4">
        <v>0</v>
      </c>
      <c r="K46" s="4">
        <f t="shared" si="0"/>
        <v>5380</v>
      </c>
    </row>
    <row r="47" spans="1:11">
      <c r="A47" s="2" t="s">
        <v>1400</v>
      </c>
      <c r="B47" s="2" t="s">
        <v>919</v>
      </c>
      <c r="C47" s="2" t="s">
        <v>1494</v>
      </c>
      <c r="D47" s="2" t="s">
        <v>1377</v>
      </c>
      <c r="E47" s="2" t="s">
        <v>1495</v>
      </c>
      <c r="F47" s="2" t="s">
        <v>109</v>
      </c>
      <c r="G47" s="4">
        <v>1170908</v>
      </c>
      <c r="H47" s="4">
        <v>2984</v>
      </c>
      <c r="I47" s="4">
        <v>0</v>
      </c>
      <c r="J47" s="4">
        <v>0</v>
      </c>
      <c r="K47" s="4">
        <f t="shared" si="0"/>
        <v>2984</v>
      </c>
    </row>
    <row r="48" spans="1:11">
      <c r="A48" s="2" t="s">
        <v>1400</v>
      </c>
      <c r="B48" s="2" t="s">
        <v>1496</v>
      </c>
      <c r="C48" s="2" t="s">
        <v>1497</v>
      </c>
      <c r="D48" s="2" t="s">
        <v>1498</v>
      </c>
      <c r="E48" s="2" t="s">
        <v>1499</v>
      </c>
      <c r="F48" s="2" t="s">
        <v>1500</v>
      </c>
      <c r="G48" s="4">
        <v>1171053</v>
      </c>
      <c r="H48" s="4">
        <v>3180</v>
      </c>
      <c r="I48" s="4">
        <v>0</v>
      </c>
      <c r="J48" s="4">
        <v>1560</v>
      </c>
      <c r="K48" s="4">
        <f t="shared" si="0"/>
        <v>4740</v>
      </c>
    </row>
    <row r="49" spans="1:11">
      <c r="A49" s="2" t="s">
        <v>1400</v>
      </c>
      <c r="B49" s="2" t="s">
        <v>1501</v>
      </c>
      <c r="C49" s="2" t="s">
        <v>1502</v>
      </c>
      <c r="D49" s="2" t="s">
        <v>1503</v>
      </c>
      <c r="E49" s="2" t="s">
        <v>1504</v>
      </c>
      <c r="F49" s="2" t="s">
        <v>112</v>
      </c>
      <c r="G49" s="4">
        <v>1171018</v>
      </c>
      <c r="H49" s="4">
        <v>3180</v>
      </c>
      <c r="I49" s="4">
        <v>0</v>
      </c>
      <c r="J49" s="4">
        <v>2340</v>
      </c>
      <c r="K49" s="4">
        <f t="shared" si="0"/>
        <v>5520</v>
      </c>
    </row>
    <row r="50" spans="1:11">
      <c r="A50" s="2" t="s">
        <v>1400</v>
      </c>
      <c r="B50" s="2" t="s">
        <v>87</v>
      </c>
      <c r="C50" s="2" t="s">
        <v>462</v>
      </c>
      <c r="D50" s="2" t="s">
        <v>35</v>
      </c>
      <c r="E50" s="2" t="s">
        <v>208</v>
      </c>
      <c r="F50" s="2" t="s">
        <v>121</v>
      </c>
      <c r="G50" s="4">
        <v>1170320</v>
      </c>
      <c r="H50" s="4">
        <v>5712</v>
      </c>
      <c r="I50" s="4">
        <v>431</v>
      </c>
      <c r="J50" s="4">
        <v>0</v>
      </c>
      <c r="K50" s="4">
        <f t="shared" si="0"/>
        <v>6143</v>
      </c>
    </row>
    <row r="51" spans="1:11">
      <c r="A51" s="2" t="s">
        <v>1400</v>
      </c>
      <c r="B51" s="2" t="s">
        <v>1505</v>
      </c>
      <c r="C51" s="2" t="s">
        <v>1506</v>
      </c>
      <c r="D51" s="2" t="s">
        <v>1507</v>
      </c>
      <c r="E51" s="2" t="s">
        <v>52</v>
      </c>
      <c r="F51" s="2" t="s">
        <v>112</v>
      </c>
      <c r="G51" s="4">
        <v>1170512</v>
      </c>
      <c r="H51" s="4">
        <v>3840</v>
      </c>
      <c r="I51" s="4">
        <v>0</v>
      </c>
      <c r="J51" s="4">
        <v>1560</v>
      </c>
      <c r="K51" s="4">
        <f t="shared" si="0"/>
        <v>5400</v>
      </c>
    </row>
    <row r="52" spans="1:11">
      <c r="A52" s="2" t="s">
        <v>1400</v>
      </c>
      <c r="B52" s="2" t="s">
        <v>1508</v>
      </c>
      <c r="C52" s="2" t="s">
        <v>1509</v>
      </c>
      <c r="D52" s="2" t="s">
        <v>1510</v>
      </c>
      <c r="E52" s="2" t="s">
        <v>1511</v>
      </c>
      <c r="F52" s="2" t="s">
        <v>119</v>
      </c>
      <c r="G52" s="4">
        <v>1171103</v>
      </c>
      <c r="H52" s="4">
        <v>3180</v>
      </c>
      <c r="I52" s="4">
        <v>0</v>
      </c>
      <c r="J52" s="4">
        <v>0</v>
      </c>
      <c r="K52" s="4">
        <f t="shared" si="0"/>
        <v>3180</v>
      </c>
    </row>
    <row r="53" spans="1:11">
      <c r="A53" s="2" t="s">
        <v>1400</v>
      </c>
      <c r="B53" s="2" t="s">
        <v>1512</v>
      </c>
      <c r="C53" s="2" t="s">
        <v>181</v>
      </c>
      <c r="D53" s="2" t="s">
        <v>1513</v>
      </c>
      <c r="E53" s="2" t="s">
        <v>1514</v>
      </c>
      <c r="F53" s="2" t="s">
        <v>119</v>
      </c>
      <c r="G53" s="4">
        <v>1171351</v>
      </c>
      <c r="H53" s="4">
        <v>17600</v>
      </c>
      <c r="I53" s="4">
        <v>150</v>
      </c>
      <c r="J53" s="4">
        <v>0</v>
      </c>
      <c r="K53" s="4">
        <f t="shared" si="0"/>
        <v>17750</v>
      </c>
    </row>
    <row r="54" spans="1:11" ht="59.25" customHeight="1">
      <c r="G54" s="5" t="s">
        <v>3467</v>
      </c>
      <c r="H54" s="5">
        <f>SUM(H3:H53)</f>
        <v>287746</v>
      </c>
      <c r="I54" s="5">
        <f>SUM(I3:I53)</f>
        <v>10041</v>
      </c>
      <c r="J54" s="5">
        <f>SUM(J3:J53)</f>
        <v>28899</v>
      </c>
      <c r="K54" s="5">
        <f>SUM(K3:K53)</f>
        <v>326686</v>
      </c>
    </row>
    <row r="55" spans="1:11">
      <c r="H55" t="str">
        <f>H2</f>
        <v>Reloj</v>
      </c>
      <c r="I55" t="str">
        <f t="shared" ref="I55:K55" si="1">I2</f>
        <v>Peaje</v>
      </c>
      <c r="J55" t="str">
        <f t="shared" si="1"/>
        <v>Equipaje</v>
      </c>
      <c r="K55" t="str">
        <f t="shared" si="1"/>
        <v>Monto Total</v>
      </c>
    </row>
    <row r="57" spans="1:11">
      <c r="E57" s="34" t="str">
        <f>A1</f>
        <v>MOVIL 3041 ROMERO ALEXIS JOEL</v>
      </c>
      <c r="F57" s="34"/>
    </row>
    <row r="58" spans="1:11">
      <c r="E58" s="6" t="s">
        <v>3468</v>
      </c>
      <c r="F58" s="7">
        <f>H54+J54</f>
        <v>316645</v>
      </c>
    </row>
    <row r="59" spans="1:11">
      <c r="E59" s="8" t="s">
        <v>3469</v>
      </c>
      <c r="F59" s="7">
        <f>F58*0.25</f>
        <v>79161.25</v>
      </c>
    </row>
    <row r="60" spans="1:11">
      <c r="E60" s="8" t="s">
        <v>3470</v>
      </c>
      <c r="F60" s="7">
        <f>I54</f>
        <v>10041</v>
      </c>
    </row>
    <row r="61" spans="1:11">
      <c r="E61" s="8" t="s">
        <v>3471</v>
      </c>
      <c r="F61" s="7">
        <f>K45</f>
        <v>6300</v>
      </c>
    </row>
  </sheetData>
  <mergeCells count="2">
    <mergeCell ref="A1:C1"/>
    <mergeCell ref="E57:F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Essential XlsIO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3021</vt:lpstr>
      <vt:lpstr>3023</vt:lpstr>
      <vt:lpstr>3024</vt:lpstr>
      <vt:lpstr>3025</vt:lpstr>
      <vt:lpstr>3026</vt:lpstr>
      <vt:lpstr>3031</vt:lpstr>
      <vt:lpstr>3034</vt:lpstr>
      <vt:lpstr>3039</vt:lpstr>
      <vt:lpstr>3041</vt:lpstr>
      <vt:lpstr>3043</vt:lpstr>
      <vt:lpstr>3045</vt:lpstr>
      <vt:lpstr>3050</vt:lpstr>
      <vt:lpstr>3051</vt:lpstr>
      <vt:lpstr>3053</vt:lpstr>
      <vt:lpstr>3055</vt:lpstr>
      <vt:lpstr>3056</vt:lpstr>
      <vt:lpstr>3101</vt:lpstr>
      <vt:lpstr>3120</vt:lpstr>
      <vt:lpstr>3121</vt:lpstr>
      <vt:lpstr>3122</vt:lpstr>
      <vt:lpstr>3135</vt:lpstr>
      <vt:lpstr>3136</vt:lpstr>
      <vt:lpstr>3140</vt:lpstr>
      <vt:lpstr>3142</vt:lpstr>
      <vt:lpstr>3144</vt:lpstr>
      <vt:lpstr>3147</vt:lpstr>
      <vt:lpstr>3154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.NET 4.5</dc:creator>
  <cp:lastModifiedBy>Admin</cp:lastModifiedBy>
  <dcterms:created xsi:type="dcterms:W3CDTF">2023-07-03T19:38:18Z</dcterms:created>
  <dcterms:modified xsi:type="dcterms:W3CDTF">2023-07-04T18:58:06Z</dcterms:modified>
</cp:coreProperties>
</file>