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779b18cbc9169c/TEC/TEDB/"/>
    </mc:Choice>
  </mc:AlternateContent>
  <xr:revisionPtr revIDLastSave="108" documentId="8_{EDA0DE3C-1ECD-457E-8BA4-6A141BCB9CDF}" xr6:coauthVersionLast="47" xr6:coauthVersionMax="47" xr10:uidLastSave="{3923F9AE-D23F-4D48-A352-95015D7499D3}"/>
  <bookViews>
    <workbookView xWindow="-110" yWindow="-110" windowWidth="34620" windowHeight="13900" xr2:uid="{00000000-000D-0000-FFFF-FFFF00000000}"/>
  </bookViews>
  <sheets>
    <sheet name="TEDB Edition 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8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8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8" i="1"/>
  <c r="AH59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8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8" i="1"/>
</calcChain>
</file>

<file path=xl/sharedStrings.xml><?xml version="1.0" encoding="utf-8"?>
<sst xmlns="http://schemas.openxmlformats.org/spreadsheetml/2006/main" count="166" uniqueCount="87">
  <si>
    <t>(thousands)</t>
  </si>
  <si>
    <t>Total</t>
  </si>
  <si>
    <t>Cars</t>
  </si>
  <si>
    <t>Source:</t>
  </si>
  <si>
    <t>State</t>
  </si>
  <si>
    <t>Motorcycles</t>
  </si>
  <si>
    <r>
      <t>Light Trucks</t>
    </r>
    <r>
      <rPr>
        <vertAlign val="superscript"/>
        <sz val="10"/>
        <color rgb="FF000000"/>
        <rFont val="Times New Roman"/>
        <family val="1"/>
      </rPr>
      <t>a</t>
    </r>
  </si>
  <si>
    <r>
      <t>Medium &amp; Heavy Trucks</t>
    </r>
    <r>
      <rPr>
        <vertAlign val="superscript"/>
        <sz val="10"/>
        <color rgb="FF000000"/>
        <rFont val="Times New Roman"/>
        <family val="1"/>
      </rPr>
      <t>b</t>
    </r>
  </si>
  <si>
    <t>Buses</t>
  </si>
  <si>
    <t>All Motor Vehicles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</si>
  <si>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</si>
  <si>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</si>
  <si>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</si>
  <si>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</si>
  <si>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</si>
  <si>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</si>
  <si>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</si>
  <si>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</si>
  <si>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</si>
  <si>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</si>
  <si>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</si>
  <si>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</si>
  <si>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</si>
  <si>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</si>
  <si>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</si>
  <si>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</si>
  <si>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</si>
  <si>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</si>
  <si>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</si>
  <si>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</si>
  <si>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</si>
  <si>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</si>
  <si>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</si>
  <si>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</si>
  <si>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</si>
  <si>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</si>
  <si>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</si>
  <si>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</si>
  <si>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</si>
  <si>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</si>
  <si>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</si>
  <si>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</si>
  <si>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</si>
  <si>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</si>
  <si>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</si>
  <si>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</si>
  <si>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</si>
  <si>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</si>
  <si>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</si>
  <si>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</si>
  <si>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</si>
  <si>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</si>
  <si>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</si>
  <si>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</si>
  <si>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</si>
  <si>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</si>
  <si>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</si>
  <si>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r>
      <t>West Virginia</t>
    </r>
    <r>
      <rPr>
        <vertAlign val="superscript"/>
        <sz val="10"/>
        <color rgb="FF000000"/>
        <rFont val="Times New Roman"/>
        <family val="1"/>
      </rPr>
      <t>c</t>
    </r>
  </si>
  <si>
    <r>
      <t>Oklahoma</t>
    </r>
    <r>
      <rPr>
        <vertAlign val="superscript"/>
        <sz val="10"/>
        <color rgb="FF000000"/>
        <rFont val="Times New Roman"/>
        <family val="1"/>
      </rPr>
      <t>c</t>
    </r>
  </si>
  <si>
    <r>
      <t>Nebraska</t>
    </r>
    <r>
      <rPr>
        <vertAlign val="superscript"/>
        <sz val="10"/>
        <color rgb="FF000000"/>
        <rFont val="Times New Roman"/>
        <family val="1"/>
      </rPr>
      <t>c</t>
    </r>
  </si>
  <si>
    <r>
      <t>Massachusetts</t>
    </r>
    <r>
      <rPr>
        <vertAlign val="superscript"/>
        <sz val="10"/>
        <color rgb="FF000000"/>
        <rFont val="Times New Roman"/>
        <family val="1"/>
      </rPr>
      <t>c</t>
    </r>
  </si>
  <si>
    <r>
      <t xml:space="preserve">       a</t>
    </r>
    <r>
      <rPr>
        <sz val="10"/>
        <color theme="1"/>
        <rFont val="Times New Roman"/>
        <family val="1"/>
      </rPr>
      <t xml:space="preserve"> Includes pickups, vans, sport-utility vehicles and other light trucks.</t>
    </r>
  </si>
  <si>
    <r>
      <t xml:space="preserve">       b</t>
    </r>
    <r>
      <rPr>
        <sz val="10"/>
        <color theme="1"/>
        <rFont val="Times New Roman"/>
        <family val="1"/>
      </rPr>
      <t xml:space="preserve"> Includes medium and heavy trucks over 10,000 lb. gross vehicle weight rating.</t>
    </r>
  </si>
  <si>
    <r>
      <t xml:space="preserve">       c</t>
    </r>
    <r>
      <rPr>
        <sz val="10"/>
        <color theme="1"/>
        <rFont val="Times New Roman"/>
        <family val="1"/>
      </rPr>
      <t xml:space="preserve"> Estimated by FHWA based on State reported data or data from secondary sources.</t>
    </r>
  </si>
  <si>
    <t>Motor Vehicle Registrations by State and Vehicle Type, 2019</t>
  </si>
  <si>
    <t>U.S. Department of Transportation, Federal Highway Administration, Highway Statistics 
     2019, Washington, DC, 2021, Tables MV-1 and MV-9. (Additional resources: 
     www.fhwa.dot.gov)</t>
  </si>
  <si>
    <t>Light trucks comprise more than half of all vehicle registrations in 44 states. The District of Columbia has the smallest share of light trucks.</t>
  </si>
  <si>
    <t xml:space="preserve">Table 3.5 </t>
  </si>
  <si>
    <t>Gasoline</t>
  </si>
  <si>
    <t>Diesel fuel</t>
  </si>
  <si>
    <t>Liquefied petroleum gas</t>
  </si>
  <si>
    <t>Jet fuel</t>
  </si>
  <si>
    <t xml:space="preserve"> Residual fuel oil</t>
  </si>
  <si>
    <t>Natural gas</t>
  </si>
  <si>
    <r>
      <t>Electricity</t>
    </r>
    <r>
      <rPr>
        <vertAlign val="superscript"/>
        <sz val="10"/>
        <color indexed="8"/>
        <rFont val="Times New Roman"/>
        <family val="1"/>
      </rPr>
      <t>b</t>
    </r>
  </si>
  <si>
    <r>
      <t>Total</t>
    </r>
    <r>
      <rPr>
        <vertAlign val="superscript"/>
        <sz val="10"/>
        <color indexed="8"/>
        <rFont val="Times New Roman"/>
        <family val="1"/>
      </rPr>
      <t>c</t>
    </r>
  </si>
  <si>
    <t xml:space="preserve">   Cars</t>
  </si>
  <si>
    <t xml:space="preserve">   Motorcycles</t>
  </si>
  <si>
    <r>
      <t xml:space="preserve">   Light trucks</t>
    </r>
    <r>
      <rPr>
        <vertAlign val="superscript"/>
        <sz val="10"/>
        <color indexed="8"/>
        <rFont val="Arial"/>
        <family val="1"/>
      </rPr>
      <t>d</t>
    </r>
  </si>
  <si>
    <t>Medium/heavy trucks</t>
  </si>
  <si>
    <t>Light trucks</t>
  </si>
  <si>
    <t>Electricity</t>
  </si>
  <si>
    <r>
      <t xml:space="preserve">       b</t>
    </r>
    <r>
      <rPr>
        <sz val="10"/>
        <color indexed="8"/>
        <rFont val="Times New Roman"/>
        <family val="1"/>
      </rPr>
      <t xml:space="preserve"> Only end-use energy was counted for electricity. </t>
    </r>
  </si>
  <si>
    <r>
      <t xml:space="preserve">       c</t>
    </r>
    <r>
      <rPr>
        <sz val="10"/>
        <color indexed="8"/>
        <rFont val="Times New Roman"/>
        <family val="1"/>
      </rPr>
      <t xml:space="preserve"> Totals may not sum due to rounding.</t>
    </r>
  </si>
  <si>
    <t>Table 2.7</t>
  </si>
  <si>
    <r>
      <t>Domestic Consumption of Transportation Energy by Mode and Fuel Type, 2019</t>
    </r>
    <r>
      <rPr>
        <vertAlign val="superscript"/>
        <sz val="11"/>
        <color indexed="8"/>
        <rFont val="Arial"/>
        <family val="1"/>
      </rPr>
      <t>a</t>
    </r>
  </si>
  <si>
    <t>(trillion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</si>
</sst>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_);_(@_)"/>
    <numFmt numFmtId="166" formatCode="#,##0.0"/>
  </numFmts>
  <fonts count="13" x14ac:knownFonts="1"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vertAlign val="superscript"/>
      <sz val="10"/>
      <color indexed="8"/>
      <name val="Arial"/>
      <family val="1"/>
    </font>
    <font>
      <b/>
      <sz val="10"/>
      <color rgb="FF000000"/>
      <name val="Times New Roman"/>
      <family val="1"/>
    </font>
    <font>
      <sz val="10"/>
      <color indexed="8"/>
      <name val="Times New Roman"/>
      <family val="1"/>
    </font>
    <font>
      <vertAlign val="superscript"/>
      <sz val="11"/>
      <color indexed="8"/>
      <name val="Arial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 indent="2"/>
    </xf>
    <xf numFmtId="3" fontId="2" fillId="0" borderId="0" xfId="0" applyNumberFormat="1" applyFont="1" applyAlignment="1">
      <alignment horizontal="right" indent="3"/>
    </xf>
    <xf numFmtId="3" fontId="1" fillId="0" borderId="0" xfId="0" applyNumberFormat="1" applyFont="1" applyAlignment="1">
      <alignment horizontal="right" indent="2"/>
    </xf>
    <xf numFmtId="3" fontId="0" fillId="0" borderId="0" xfId="0" applyNumberFormat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 indent="2"/>
    </xf>
    <xf numFmtId="3" fontId="2" fillId="0" borderId="1" xfId="0" applyNumberFormat="1" applyFont="1" applyBorder="1" applyAlignment="1">
      <alignment horizontal="right" indent="3"/>
    </xf>
    <xf numFmtId="3" fontId="1" fillId="0" borderId="1" xfId="0" applyNumberFormat="1" applyFont="1" applyBorder="1" applyAlignment="1">
      <alignment horizontal="right" indent="2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 indent="2"/>
    </xf>
    <xf numFmtId="3" fontId="2" fillId="0" borderId="7" xfId="0" applyNumberFormat="1" applyFont="1" applyBorder="1" applyAlignment="1">
      <alignment horizontal="right" indent="3"/>
    </xf>
    <xf numFmtId="3" fontId="1" fillId="0" borderId="7" xfId="0" applyNumberFormat="1" applyFont="1" applyBorder="1" applyAlignment="1">
      <alignment horizontal="right" indent="2"/>
    </xf>
    <xf numFmtId="0" fontId="3" fillId="0" borderId="0" xfId="0" applyFont="1"/>
    <xf numFmtId="0" fontId="1" fillId="0" borderId="1" xfId="0" applyFont="1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indent="2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6" fontId="2" fillId="0" borderId="8" xfId="0" applyNumberFormat="1" applyFont="1" applyBorder="1" applyAlignment="1">
      <alignment horizontal="right" indent="2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166" fontId="2" fillId="0" borderId="0" xfId="0" applyNumberFormat="1" applyFont="1" applyBorder="1" applyAlignment="1">
      <alignment horizontal="right" indent="2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 applyAlignment="1">
      <alignment horizontal="right" vertical="center"/>
    </xf>
    <xf numFmtId="164" fontId="3" fillId="0" borderId="9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horizontal="right" vertical="top"/>
    </xf>
    <xf numFmtId="164" fontId="10" fillId="0" borderId="9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67"/>
  <sheetViews>
    <sheetView showGridLines="0" tabSelected="1" topLeftCell="A3" workbookViewId="0">
      <pane xSplit="2" ySplit="5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A3" sqref="A3"/>
    </sheetView>
  </sheetViews>
  <sheetFormatPr baseColWidth="10" defaultColWidth="9.1796875" defaultRowHeight="13" x14ac:dyDescent="0.3"/>
  <cols>
    <col min="1" max="1" width="1.90625" customWidth="1"/>
    <col min="2" max="2" width="15.81640625" customWidth="1"/>
    <col min="3" max="3" width="10" bestFit="1" customWidth="1"/>
    <col min="4" max="4" width="10.90625" customWidth="1"/>
    <col min="5" max="5" width="12.1796875" bestFit="1" customWidth="1"/>
    <col min="6" max="6" width="10.54296875" customWidth="1"/>
    <col min="8" max="8" width="10.54296875" style="1" customWidth="1"/>
    <col min="9" max="9" width="2.26953125" customWidth="1"/>
    <col min="10" max="10" width="17.453125" bestFit="1" customWidth="1"/>
    <col min="11" max="11" width="7.54296875" bestFit="1" customWidth="1"/>
    <col min="12" max="12" width="8.7265625" bestFit="1" customWidth="1"/>
    <col min="13" max="13" width="8" bestFit="1" customWidth="1"/>
    <col min="14" max="14" width="6" bestFit="1" customWidth="1"/>
    <col min="15" max="15" width="7.6328125" bestFit="1" customWidth="1"/>
    <col min="16" max="16" width="6.1796875" bestFit="1" customWidth="1"/>
    <col min="17" max="17" width="9" bestFit="1" customWidth="1"/>
    <col min="18" max="18" width="7.54296875" bestFit="1" customWidth="1"/>
    <col min="19" max="19" width="2.453125" customWidth="1"/>
    <col min="20" max="20" width="13.6328125" bestFit="1" customWidth="1"/>
    <col min="21" max="21" width="0.90625" style="40" customWidth="1"/>
    <col min="22" max="22" width="9.54296875" bestFit="1" customWidth="1"/>
    <col min="25" max="25" width="9.54296875" bestFit="1" customWidth="1"/>
    <col min="26" max="26" width="0.90625" style="40" customWidth="1"/>
    <col min="29" max="29" width="0.90625" style="40" customWidth="1"/>
    <col min="30" max="30" width="9.54296875" bestFit="1" customWidth="1"/>
    <col min="34" max="34" width="9.54296875" bestFit="1" customWidth="1"/>
    <col min="35" max="35" width="0.90625" customWidth="1"/>
    <col min="36" max="37" width="9.54296875" bestFit="1" customWidth="1"/>
    <col min="39" max="39" width="9.54296875" bestFit="1" customWidth="1"/>
    <col min="40" max="40" width="0.90625" customWidth="1"/>
    <col min="41" max="42" width="9.54296875" bestFit="1" customWidth="1"/>
  </cols>
  <sheetData>
    <row r="1" spans="2:46" ht="13.5" thickBot="1" x14ac:dyDescent="0.35"/>
    <row r="2" spans="2:46" ht="13" customHeight="1" thickTop="1" x14ac:dyDescent="0.3">
      <c r="B2" s="21" t="s">
        <v>66</v>
      </c>
      <c r="C2" s="22"/>
      <c r="D2" s="22"/>
      <c r="E2" s="22"/>
      <c r="F2" s="22"/>
      <c r="G2" s="22"/>
      <c r="H2" s="23"/>
    </row>
    <row r="3" spans="2:46" ht="13" customHeight="1" x14ac:dyDescent="0.3">
      <c r="B3" s="24" t="s">
        <v>67</v>
      </c>
      <c r="C3" s="24"/>
      <c r="D3" s="24"/>
      <c r="E3" s="24"/>
      <c r="F3" s="24"/>
      <c r="G3" s="24"/>
      <c r="H3" s="24"/>
      <c r="J3" s="24" t="s">
        <v>84</v>
      </c>
      <c r="K3" s="24"/>
      <c r="L3" s="24"/>
      <c r="M3" s="24"/>
      <c r="N3" s="24"/>
      <c r="O3" s="24"/>
      <c r="P3" s="24"/>
      <c r="Q3" s="24"/>
      <c r="R3" s="24"/>
    </row>
    <row r="4" spans="2:46" ht="13" customHeight="1" x14ac:dyDescent="0.3">
      <c r="B4" s="24" t="s">
        <v>64</v>
      </c>
      <c r="C4" s="24"/>
      <c r="D4" s="24"/>
      <c r="E4" s="24"/>
      <c r="F4" s="24"/>
      <c r="G4" s="24"/>
      <c r="H4" s="24"/>
      <c r="J4" s="24" t="s">
        <v>85</v>
      </c>
      <c r="K4" s="24"/>
      <c r="L4" s="24"/>
      <c r="M4" s="24"/>
      <c r="N4" s="24"/>
      <c r="O4" s="24"/>
      <c r="P4" s="24"/>
      <c r="Q4" s="24"/>
      <c r="R4" s="24"/>
      <c r="T4" s="24" t="s">
        <v>86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19"/>
      <c r="AO4" s="19"/>
      <c r="AP4" s="19"/>
      <c r="AQ4" s="19"/>
    </row>
    <row r="5" spans="2:46" ht="13" customHeight="1" x14ac:dyDescent="0.3">
      <c r="B5" s="24" t="s">
        <v>0</v>
      </c>
      <c r="C5" s="24"/>
      <c r="D5" s="24"/>
      <c r="E5" s="24"/>
      <c r="F5" s="24"/>
      <c r="G5" s="24"/>
      <c r="H5" s="24"/>
      <c r="J5" s="24" t="s">
        <v>86</v>
      </c>
      <c r="K5" s="24"/>
      <c r="L5" s="24"/>
      <c r="M5" s="24"/>
      <c r="N5" s="24"/>
      <c r="O5" s="24"/>
      <c r="P5" s="24"/>
      <c r="Q5" s="24"/>
      <c r="R5" s="24"/>
      <c r="U5" s="39"/>
      <c r="V5" s="37" t="s">
        <v>2</v>
      </c>
      <c r="W5" s="37"/>
      <c r="X5" s="37"/>
      <c r="Y5" s="37"/>
      <c r="Z5" s="39"/>
      <c r="AA5" s="37" t="s">
        <v>5</v>
      </c>
      <c r="AB5" s="37"/>
      <c r="AC5" s="39"/>
      <c r="AD5" s="37" t="s">
        <v>80</v>
      </c>
      <c r="AE5" s="37"/>
      <c r="AF5" s="37"/>
      <c r="AG5" s="37"/>
      <c r="AH5" s="37"/>
      <c r="AJ5" s="37" t="s">
        <v>79</v>
      </c>
      <c r="AK5" s="37"/>
      <c r="AL5" s="37"/>
      <c r="AM5" s="37"/>
      <c r="AO5" s="37" t="s">
        <v>8</v>
      </c>
      <c r="AP5" s="37"/>
      <c r="AQ5" s="37"/>
      <c r="AR5" s="37"/>
      <c r="AS5" s="37"/>
      <c r="AT5" s="37"/>
    </row>
    <row r="6" spans="2:46" ht="13" customHeight="1" thickBot="1" x14ac:dyDescent="0.35">
      <c r="B6" s="1"/>
      <c r="J6" s="1"/>
      <c r="K6" s="1"/>
      <c r="L6" s="1"/>
      <c r="M6" s="1"/>
      <c r="N6" s="1"/>
      <c r="O6" s="1"/>
      <c r="P6" s="1"/>
      <c r="Q6" s="1"/>
      <c r="R6" s="1"/>
      <c r="U6" s="39"/>
      <c r="V6" s="38"/>
      <c r="W6" s="38"/>
      <c r="X6" s="38"/>
      <c r="Y6" s="38"/>
      <c r="Z6" s="39"/>
      <c r="AA6" s="38"/>
      <c r="AB6" s="38"/>
      <c r="AC6" s="39"/>
      <c r="AD6" s="38"/>
      <c r="AE6" s="38"/>
      <c r="AF6" s="38"/>
      <c r="AG6" s="38"/>
      <c r="AH6" s="38"/>
      <c r="AJ6" s="38"/>
      <c r="AK6" s="38"/>
      <c r="AL6" s="38"/>
      <c r="AM6" s="38"/>
      <c r="AO6" s="38"/>
      <c r="AP6" s="38"/>
      <c r="AQ6" s="38"/>
      <c r="AR6" s="38"/>
      <c r="AS6" s="38"/>
      <c r="AT6" s="38"/>
    </row>
    <row r="7" spans="2:46" ht="42" thickTop="1" x14ac:dyDescent="0.3">
      <c r="B7" s="2" t="s">
        <v>4</v>
      </c>
      <c r="C7" s="2" t="s">
        <v>2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K7" s="52" t="s">
        <v>68</v>
      </c>
      <c r="L7" s="52" t="s">
        <v>69</v>
      </c>
      <c r="M7" s="53" t="s">
        <v>70</v>
      </c>
      <c r="N7" s="52" t="s">
        <v>71</v>
      </c>
      <c r="O7" s="53" t="s">
        <v>72</v>
      </c>
      <c r="P7" s="53" t="s">
        <v>73</v>
      </c>
      <c r="Q7" s="52" t="s">
        <v>74</v>
      </c>
      <c r="R7" s="52" t="s">
        <v>75</v>
      </c>
      <c r="S7" s="56"/>
      <c r="T7" s="54" t="s">
        <v>4</v>
      </c>
      <c r="U7" s="55"/>
      <c r="V7" s="52" t="s">
        <v>68</v>
      </c>
      <c r="W7" s="52" t="s">
        <v>69</v>
      </c>
      <c r="X7" s="52" t="s">
        <v>74</v>
      </c>
      <c r="Y7" s="52" t="s">
        <v>75</v>
      </c>
      <c r="Z7" s="55"/>
      <c r="AA7" s="52" t="s">
        <v>68</v>
      </c>
      <c r="AB7" s="52" t="s">
        <v>75</v>
      </c>
      <c r="AC7" s="55"/>
      <c r="AD7" s="52" t="s">
        <v>68</v>
      </c>
      <c r="AE7" s="52" t="s">
        <v>69</v>
      </c>
      <c r="AF7" s="53" t="s">
        <v>70</v>
      </c>
      <c r="AG7" s="52" t="s">
        <v>81</v>
      </c>
      <c r="AH7" s="52" t="s">
        <v>75</v>
      </c>
      <c r="AI7" s="56"/>
      <c r="AJ7" s="52" t="s">
        <v>68</v>
      </c>
      <c r="AK7" s="52" t="s">
        <v>69</v>
      </c>
      <c r="AL7" s="53" t="s">
        <v>70</v>
      </c>
      <c r="AM7" s="52" t="s">
        <v>75</v>
      </c>
      <c r="AN7" s="56"/>
      <c r="AO7" s="52" t="s">
        <v>68</v>
      </c>
      <c r="AP7" s="52" t="s">
        <v>69</v>
      </c>
      <c r="AQ7" s="53" t="s">
        <v>70</v>
      </c>
      <c r="AR7" s="53" t="s">
        <v>73</v>
      </c>
      <c r="AS7" s="52" t="s">
        <v>74</v>
      </c>
      <c r="AT7" s="52" t="s">
        <v>75</v>
      </c>
    </row>
    <row r="8" spans="2:46" x14ac:dyDescent="0.3">
      <c r="B8" s="3" t="s">
        <v>10</v>
      </c>
      <c r="C8" s="4">
        <v>2109.1083407861215</v>
      </c>
      <c r="D8" s="5">
        <v>107.73024363580261</v>
      </c>
      <c r="E8" s="5">
        <v>2812.4822194223752</v>
      </c>
      <c r="F8" s="5">
        <v>253.29564851915757</v>
      </c>
      <c r="G8" s="4">
        <v>5.5919999999999996</v>
      </c>
      <c r="H8" s="6">
        <v>5288.2084523634567</v>
      </c>
      <c r="J8" s="42" t="s">
        <v>76</v>
      </c>
      <c r="K8" s="25">
        <v>5852.8196548311362</v>
      </c>
      <c r="L8" s="25">
        <v>33.689661608776504</v>
      </c>
      <c r="M8" s="26"/>
      <c r="N8" s="27"/>
      <c r="O8" s="27"/>
      <c r="P8" s="26"/>
      <c r="Q8" s="26">
        <v>12.208259123063844</v>
      </c>
      <c r="R8" s="28">
        <v>5898.717575562976</v>
      </c>
      <c r="T8" s="3" t="s">
        <v>10</v>
      </c>
      <c r="U8" s="41"/>
      <c r="V8" s="33">
        <f>+(C8/$C$59)*$K$8</f>
        <v>113.72170588417411</v>
      </c>
      <c r="W8" s="33">
        <f>+(C8/$C$59)*$L$8</f>
        <v>0.65459829872738007</v>
      </c>
      <c r="X8" s="33">
        <f>+(C8/$C$59)*$Q$8</f>
        <v>0.23720943668661665</v>
      </c>
      <c r="Y8" s="33">
        <f>+(C8/$C$59)*$R$8</f>
        <v>114.6135136195881</v>
      </c>
      <c r="Z8" s="41"/>
      <c r="AA8" s="33">
        <f>+(D8/$D$59)*$K$9</f>
        <v>0.70158650787857957</v>
      </c>
      <c r="AB8" s="33">
        <f>+(D8/$D$59)*$R$9</f>
        <v>0.70158650787857957</v>
      </c>
      <c r="AC8" s="41"/>
      <c r="AD8" s="33">
        <f>+(E8/$E$59)*$K$10</f>
        <v>170.55568613300244</v>
      </c>
      <c r="AE8" s="33">
        <f>+(E8/$E$59)*$L$10</f>
        <v>8.2206936854689001</v>
      </c>
      <c r="AF8" s="33">
        <f>+(E8/$E$59)*$M$10</f>
        <v>1.0822629177841536</v>
      </c>
      <c r="AG8" s="33">
        <f>+(E8/$E$59)*$Q$10</f>
        <v>3.4787942210670192E-2</v>
      </c>
      <c r="AH8" s="33">
        <f>+(E8/$E$59)*$R$10</f>
        <v>179.89343067846613</v>
      </c>
      <c r="AJ8" s="33">
        <f>+(F8/$F$59)*$K$11</f>
        <v>11.06293054239419</v>
      </c>
      <c r="AK8" s="33">
        <f>+(F8/$F$59)*$L$11</f>
        <v>98.64980102890074</v>
      </c>
      <c r="AL8" s="33">
        <f>+(F8/$F$59)*$M$11</f>
        <v>0.367289294007487</v>
      </c>
      <c r="AM8" s="33">
        <f>+(F8/$F$59)*$R$11</f>
        <v>110.08002086530242</v>
      </c>
      <c r="AO8" s="33">
        <f>+(G8/$G$59)*$K$12</f>
        <v>5.8577073320797014E-2</v>
      </c>
      <c r="AP8" s="33">
        <f>+(G8/$G$59)*$L$12</f>
        <v>1.0470322591717254</v>
      </c>
      <c r="AQ8" s="33">
        <f>+(G8/$G$59)*$M$12</f>
        <v>1.1288159976394409E-3</v>
      </c>
      <c r="AR8" s="33">
        <f>+(G8/$G$59)*$P$12</f>
        <v>0.1500326056087877</v>
      </c>
      <c r="AS8" s="33">
        <f>+(G8/$G$59)*$Q$12</f>
        <v>1.0929834237026238E-3</v>
      </c>
      <c r="AT8" s="33">
        <f>+(G8/$G$59)*$R$12</f>
        <v>1.257863737522652</v>
      </c>
    </row>
    <row r="9" spans="2:46" x14ac:dyDescent="0.3">
      <c r="B9" s="3" t="s">
        <v>11</v>
      </c>
      <c r="C9" s="4">
        <v>178.51621400512977</v>
      </c>
      <c r="D9" s="5">
        <v>28.129012132201435</v>
      </c>
      <c r="E9" s="5">
        <v>529.21996627273643</v>
      </c>
      <c r="F9" s="5">
        <v>50.764667293822299</v>
      </c>
      <c r="G9" s="4">
        <v>8.6448310557982371</v>
      </c>
      <c r="H9" s="6">
        <v>795.27469075968816</v>
      </c>
      <c r="J9" s="42" t="s">
        <v>77</v>
      </c>
      <c r="K9" s="25">
        <v>55.982959248824251</v>
      </c>
      <c r="L9" s="26"/>
      <c r="M9" s="26"/>
      <c r="N9" s="27"/>
      <c r="O9" s="27"/>
      <c r="P9" s="26"/>
      <c r="Q9" s="26"/>
      <c r="R9" s="28">
        <v>55.982959248824251</v>
      </c>
      <c r="T9" s="3" t="s">
        <v>11</v>
      </c>
      <c r="U9" s="41"/>
      <c r="V9" s="33">
        <f t="shared" ref="V9:V59" si="0">+(C9/$C$59)*$K$8</f>
        <v>9.6254744206648297</v>
      </c>
      <c r="W9" s="33">
        <f t="shared" ref="W9:W59" si="1">+(C9/$C$59)*$L$8</f>
        <v>5.5405598528644254E-2</v>
      </c>
      <c r="X9" s="33">
        <f t="shared" ref="X9:X59" si="2">+(C9/$C$59)*$Q$8</f>
        <v>2.0077551136041188E-2</v>
      </c>
      <c r="Y9" s="33">
        <f t="shared" ref="Y9:Y59" si="3">+(C9/$C$59)*$R$8</f>
        <v>9.7009575703295141</v>
      </c>
      <c r="Z9" s="41"/>
      <c r="AA9" s="33">
        <f t="shared" ref="AA9:AA59" si="4">+(D9/$D$59)*$K$9</f>
        <v>0.1831884411087211</v>
      </c>
      <c r="AB9" s="33">
        <f t="shared" ref="AB9:AB59" si="5">+(D9/$D$59)*$R$9</f>
        <v>0.1831884411087211</v>
      </c>
      <c r="AC9" s="41"/>
      <c r="AD9" s="33">
        <f t="shared" ref="AD9:AD59" si="6">+(E9/$E$59)*$K$10</f>
        <v>32.093171590421214</v>
      </c>
      <c r="AE9" s="33">
        <f t="shared" ref="AE9:AE59" si="7">+(E9/$E$59)*$L$10</f>
        <v>1.5468738628526733</v>
      </c>
      <c r="AF9" s="33">
        <f t="shared" ref="AF9:AF59" si="8">+(E9/$E$59)*$M$10</f>
        <v>0.20364756118017166</v>
      </c>
      <c r="AG9" s="33">
        <f t="shared" ref="AG9:AG59" si="9">+(E9/$E$59)*$Q$10</f>
        <v>6.5459875537310632E-3</v>
      </c>
      <c r="AH9" s="33">
        <f t="shared" ref="AH9:AH59" si="10">+(E9/$E$59)*$R$10</f>
        <v>33.850239002007783</v>
      </c>
      <c r="AJ9" s="33">
        <f t="shared" ref="AJ9:AJ59" si="11">+(F9/$F$59)*$K$11</f>
        <v>2.2171955640083962</v>
      </c>
      <c r="AK9" s="33">
        <f t="shared" ref="AK9:AK59" si="12">+(F9/$F$59)*$L$11</f>
        <v>19.771063407965137</v>
      </c>
      <c r="AL9" s="33">
        <f t="shared" ref="AL9:AL59" si="13">+(F9/$F$59)*$M$11</f>
        <v>7.3610892725078744E-2</v>
      </c>
      <c r="AM9" s="33">
        <f t="shared" ref="AM9:AM59" si="14">+(F9/$F$59)*$R$11</f>
        <v>22.061869864698615</v>
      </c>
      <c r="AO9" s="33">
        <f t="shared" ref="AO9:AO59" si="15">+(G9/$G$59)*$K$12</f>
        <v>9.0555955400821952E-2</v>
      </c>
      <c r="AP9" s="33">
        <f t="shared" ref="AP9:AP59" si="16">+(G9/$G$59)*$L$12</f>
        <v>1.6186368008780974</v>
      </c>
      <c r="AQ9" s="33">
        <f t="shared" ref="AQ9:AQ59" si="17">+(G9/$G$59)*$M$12</f>
        <v>1.745068596687287E-3</v>
      </c>
      <c r="AR9" s="33">
        <f t="shared" ref="AR9:AR59" si="18">+(G9/$G$59)*$P$12</f>
        <v>0.23193965099234204</v>
      </c>
      <c r="AS9" s="33">
        <f t="shared" ref="AS9:AS59" si="19">+(G9/$G$59)*$Q$12</f>
        <v>1.6896740065624331E-3</v>
      </c>
      <c r="AT9" s="33">
        <f t="shared" ref="AT9:AT59" si="20">+(G9/$G$59)*$R$12</f>
        <v>1.9445671498745107</v>
      </c>
    </row>
    <row r="10" spans="2:46" ht="15" x14ac:dyDescent="0.3">
      <c r="B10" s="3" t="s">
        <v>12</v>
      </c>
      <c r="C10" s="4">
        <v>2405.9586619186875</v>
      </c>
      <c r="D10" s="5">
        <v>160.4860479090909</v>
      </c>
      <c r="E10" s="5">
        <v>3162.6098032905811</v>
      </c>
      <c r="F10" s="5">
        <v>245.09814387603865</v>
      </c>
      <c r="G10" s="4">
        <v>8.4066288177250392</v>
      </c>
      <c r="H10" s="6">
        <v>5982.5592858121236</v>
      </c>
      <c r="J10" s="1" t="s">
        <v>78</v>
      </c>
      <c r="K10" s="25">
        <v>8731.4619355378418</v>
      </c>
      <c r="L10" s="25">
        <v>420.85183804668748</v>
      </c>
      <c r="M10" s="29">
        <v>55.40558444652136</v>
      </c>
      <c r="N10" s="27"/>
      <c r="O10" s="27"/>
      <c r="P10" s="26"/>
      <c r="Q10" s="26">
        <v>1.780940876936155</v>
      </c>
      <c r="R10" s="28">
        <v>9209.5002989079858</v>
      </c>
      <c r="T10" s="3" t="s">
        <v>12</v>
      </c>
      <c r="U10" s="41"/>
      <c r="V10" s="33">
        <f t="shared" si="0"/>
        <v>129.72767592309478</v>
      </c>
      <c r="W10" s="33">
        <f t="shared" si="1"/>
        <v>0.74673093669211688</v>
      </c>
      <c r="X10" s="33">
        <f t="shared" si="2"/>
        <v>0.27059591385063536</v>
      </c>
      <c r="Y10" s="33">
        <f t="shared" si="3"/>
        <v>130.74500277363751</v>
      </c>
      <c r="Z10" s="41"/>
      <c r="AA10" s="33">
        <f t="shared" si="4"/>
        <v>1.0451554003387977</v>
      </c>
      <c r="AB10" s="33">
        <f t="shared" si="5"/>
        <v>1.0451554003387977</v>
      </c>
      <c r="AC10" s="41"/>
      <c r="AD10" s="33">
        <f t="shared" si="6"/>
        <v>191.78826491637932</v>
      </c>
      <c r="AE10" s="33">
        <f t="shared" si="7"/>
        <v>9.2440927306031266</v>
      </c>
      <c r="AF10" s="33">
        <f t="shared" si="8"/>
        <v>1.2169944719597192</v>
      </c>
      <c r="AG10" s="33">
        <f t="shared" si="9"/>
        <v>3.9118713822257588E-2</v>
      </c>
      <c r="AH10" s="33">
        <f t="shared" si="10"/>
        <v>202.2884708327644</v>
      </c>
      <c r="AJ10" s="33">
        <f t="shared" si="11"/>
        <v>10.704896659783214</v>
      </c>
      <c r="AK10" s="33">
        <f t="shared" si="12"/>
        <v>95.457159518061644</v>
      </c>
      <c r="AL10" s="33">
        <f t="shared" si="13"/>
        <v>0.35540256910480267</v>
      </c>
      <c r="AM10" s="33">
        <f t="shared" si="14"/>
        <v>106.51745874694967</v>
      </c>
      <c r="AO10" s="33">
        <f t="shared" si="15"/>
        <v>8.8060749756188245E-2</v>
      </c>
      <c r="AP10" s="33">
        <f t="shared" si="16"/>
        <v>1.574036402546634</v>
      </c>
      <c r="AQ10" s="33">
        <f t="shared" si="17"/>
        <v>1.6969844591675186E-3</v>
      </c>
      <c r="AR10" s="33">
        <f t="shared" si="18"/>
        <v>0.22554871707961552</v>
      </c>
      <c r="AS10" s="33">
        <f t="shared" si="19"/>
        <v>1.6431162280032641E-3</v>
      </c>
      <c r="AT10" s="33">
        <f t="shared" si="20"/>
        <v>1.8909859700696083</v>
      </c>
    </row>
    <row r="11" spans="2:46" x14ac:dyDescent="0.3">
      <c r="B11" s="3" t="s">
        <v>13</v>
      </c>
      <c r="C11" s="4">
        <v>886.64687534859422</v>
      </c>
      <c r="D11" s="5">
        <v>169.79599999999999</v>
      </c>
      <c r="E11" s="5">
        <v>1645.1678611637215</v>
      </c>
      <c r="F11" s="5">
        <v>188.46850214053416</v>
      </c>
      <c r="G11" s="4">
        <v>12.031578178498059</v>
      </c>
      <c r="H11" s="6">
        <v>2902.1108168313481</v>
      </c>
      <c r="J11" s="16" t="s">
        <v>79</v>
      </c>
      <c r="K11" s="30">
        <v>627.59469089742026</v>
      </c>
      <c r="L11" s="30">
        <v>5596.3554273953023</v>
      </c>
      <c r="M11" s="31">
        <v>20.836143737794348</v>
      </c>
      <c r="N11" s="30">
        <v>0</v>
      </c>
      <c r="O11" s="30">
        <v>0</v>
      </c>
      <c r="P11" s="30">
        <v>0</v>
      </c>
      <c r="Q11" s="30">
        <v>0</v>
      </c>
      <c r="R11" s="32">
        <v>6244.7862620305168</v>
      </c>
      <c r="T11" s="3" t="s">
        <v>13</v>
      </c>
      <c r="U11" s="41"/>
      <c r="V11" s="33">
        <f t="shared" si="0"/>
        <v>47.807404309980775</v>
      </c>
      <c r="W11" s="33">
        <f t="shared" si="1"/>
        <v>0.27518621255786579</v>
      </c>
      <c r="X11" s="33">
        <f t="shared" si="2"/>
        <v>9.9720342371315329E-2</v>
      </c>
      <c r="Y11" s="33">
        <f t="shared" si="3"/>
        <v>48.182310864909951</v>
      </c>
      <c r="Z11" s="41"/>
      <c r="AA11" s="33">
        <f t="shared" si="4"/>
        <v>1.1057858839944297</v>
      </c>
      <c r="AB11" s="33">
        <f t="shared" si="5"/>
        <v>1.1057858839944297</v>
      </c>
      <c r="AC11" s="41"/>
      <c r="AD11" s="33">
        <f t="shared" si="6"/>
        <v>99.766935921241284</v>
      </c>
      <c r="AE11" s="33">
        <f t="shared" si="7"/>
        <v>4.8087134398249152</v>
      </c>
      <c r="AF11" s="33">
        <f t="shared" si="8"/>
        <v>0.63307215148668305</v>
      </c>
      <c r="AG11" s="33">
        <f t="shared" si="9"/>
        <v>2.0349285796647517E-2</v>
      </c>
      <c r="AH11" s="33">
        <f t="shared" si="10"/>
        <v>105.22907079834953</v>
      </c>
      <c r="AJ11" s="33">
        <f t="shared" si="11"/>
        <v>8.2315427082913484</v>
      </c>
      <c r="AK11" s="33">
        <f t="shared" si="12"/>
        <v>73.401893578019539</v>
      </c>
      <c r="AL11" s="33">
        <f t="shared" si="13"/>
        <v>0.27328721791527272</v>
      </c>
      <c r="AM11" s="33">
        <f t="shared" si="14"/>
        <v>81.906723504226164</v>
      </c>
      <c r="AO11" s="33">
        <f t="shared" si="15"/>
        <v>0.12603266043039738</v>
      </c>
      <c r="AP11" s="33">
        <f t="shared" si="16"/>
        <v>2.2527629616656033</v>
      </c>
      <c r="AQ11" s="33">
        <f t="shared" si="17"/>
        <v>2.4287263813909539E-3</v>
      </c>
      <c r="AR11" s="33">
        <f t="shared" si="18"/>
        <v>0.32280561940377245</v>
      </c>
      <c r="AS11" s="33">
        <f t="shared" si="19"/>
        <v>2.3516300983692034E-3</v>
      </c>
      <c r="AT11" s="33">
        <f t="shared" si="20"/>
        <v>2.7063815979795329</v>
      </c>
    </row>
    <row r="12" spans="2:46" ht="13.5" thickBot="1" x14ac:dyDescent="0.35">
      <c r="B12" s="3" t="s">
        <v>14</v>
      </c>
      <c r="C12" s="4">
        <v>14894.912070311988</v>
      </c>
      <c r="D12" s="5">
        <v>808.37737777798236</v>
      </c>
      <c r="E12" s="5">
        <v>13776.641953287788</v>
      </c>
      <c r="F12" s="5">
        <v>1666.8124729752672</v>
      </c>
      <c r="G12" s="4">
        <v>100.52617152051616</v>
      </c>
      <c r="H12" s="6">
        <v>31247.270045873542</v>
      </c>
      <c r="J12" s="47" t="s">
        <v>8</v>
      </c>
      <c r="K12" s="48">
        <v>10.423125621730815</v>
      </c>
      <c r="L12" s="48">
        <v>186.30751160244242</v>
      </c>
      <c r="M12" s="49">
        <v>0.20086000000000001</v>
      </c>
      <c r="N12" s="50">
        <v>0</v>
      </c>
      <c r="O12" s="50">
        <v>0</v>
      </c>
      <c r="P12" s="48">
        <v>26.6966</v>
      </c>
      <c r="Q12" s="48">
        <v>0.19448399999999999</v>
      </c>
      <c r="R12" s="51">
        <v>223.82258122417321</v>
      </c>
      <c r="T12" s="3" t="s">
        <v>14</v>
      </c>
      <c r="U12" s="41"/>
      <c r="V12" s="33">
        <f t="shared" si="0"/>
        <v>803.12365983024961</v>
      </c>
      <c r="W12" s="33">
        <f t="shared" si="1"/>
        <v>4.6228939084684439</v>
      </c>
      <c r="X12" s="33">
        <f t="shared" si="2"/>
        <v>1.675216788711039</v>
      </c>
      <c r="Y12" s="33">
        <f t="shared" si="3"/>
        <v>809.42177052742898</v>
      </c>
      <c r="Z12" s="41"/>
      <c r="AA12" s="33">
        <f t="shared" si="4"/>
        <v>5.2645073693569069</v>
      </c>
      <c r="AB12" s="33">
        <f t="shared" si="5"/>
        <v>5.2645073693569069</v>
      </c>
      <c r="AC12" s="41"/>
      <c r="AD12" s="33">
        <f t="shared" si="6"/>
        <v>835.44870247545305</v>
      </c>
      <c r="AE12" s="33">
        <f t="shared" si="7"/>
        <v>40.268184712513055</v>
      </c>
      <c r="AF12" s="33">
        <f t="shared" si="8"/>
        <v>5.3013486146394246</v>
      </c>
      <c r="AG12" s="33">
        <f t="shared" si="9"/>
        <v>0.17040499698750106</v>
      </c>
      <c r="AH12" s="33">
        <f t="shared" si="10"/>
        <v>881.18864079959292</v>
      </c>
      <c r="AJ12" s="33">
        <f t="shared" si="11"/>
        <v>72.799634433226387</v>
      </c>
      <c r="AK12" s="33">
        <f t="shared" si="12"/>
        <v>649.16519400475875</v>
      </c>
      <c r="AL12" s="33">
        <f t="shared" si="13"/>
        <v>2.4169478631831156</v>
      </c>
      <c r="AM12" s="33">
        <f t="shared" si="14"/>
        <v>724.38177630116832</v>
      </c>
      <c r="AO12" s="33">
        <f t="shared" si="15"/>
        <v>1.0530273461760178</v>
      </c>
      <c r="AP12" s="33">
        <f t="shared" si="16"/>
        <v>18.822271901468238</v>
      </c>
      <c r="AQ12" s="33">
        <f t="shared" si="17"/>
        <v>2.0292480435229795E-2</v>
      </c>
      <c r="AR12" s="33">
        <f t="shared" si="18"/>
        <v>2.6971036203681953</v>
      </c>
      <c r="AS12" s="33">
        <f t="shared" si="19"/>
        <v>1.9648326022927567E-2</v>
      </c>
      <c r="AT12" s="33">
        <f t="shared" si="20"/>
        <v>22.612343674470608</v>
      </c>
    </row>
    <row r="13" spans="2:46" x14ac:dyDescent="0.3">
      <c r="B13" s="3" t="s">
        <v>15</v>
      </c>
      <c r="C13" s="4">
        <v>1741.2183680012606</v>
      </c>
      <c r="D13" s="5">
        <v>185.8754073103284</v>
      </c>
      <c r="E13" s="5">
        <v>3226.1881275883056</v>
      </c>
      <c r="F13" s="5">
        <v>245.63702030805189</v>
      </c>
      <c r="G13" s="4">
        <v>13.484822667121552</v>
      </c>
      <c r="H13" s="6">
        <v>5412.4037458750681</v>
      </c>
      <c r="L13" s="7"/>
      <c r="T13" s="3" t="s">
        <v>15</v>
      </c>
      <c r="U13" s="41"/>
      <c r="V13" s="33">
        <f t="shared" si="0"/>
        <v>93.885325517301666</v>
      </c>
      <c r="W13" s="33">
        <f t="shared" si="1"/>
        <v>0.54041727462025824</v>
      </c>
      <c r="X13" s="33">
        <f t="shared" si="2"/>
        <v>0.19583319653841033</v>
      </c>
      <c r="Y13" s="33">
        <f t="shared" si="3"/>
        <v>94.621575988460336</v>
      </c>
      <c r="Z13" s="41"/>
      <c r="AA13" s="33">
        <f t="shared" si="4"/>
        <v>1.2105020235192596</v>
      </c>
      <c r="AB13" s="33">
        <f t="shared" si="5"/>
        <v>1.2105020235192596</v>
      </c>
      <c r="AC13" s="41"/>
      <c r="AD13" s="33">
        <f t="shared" si="6"/>
        <v>195.64380741506648</v>
      </c>
      <c r="AE13" s="33">
        <f t="shared" si="7"/>
        <v>9.4299278357915739</v>
      </c>
      <c r="AF13" s="33">
        <f t="shared" si="8"/>
        <v>1.2414598578338436</v>
      </c>
      <c r="AG13" s="33">
        <f t="shared" si="9"/>
        <v>3.990512201934647E-2</v>
      </c>
      <c r="AH13" s="33">
        <f t="shared" si="10"/>
        <v>206.3551002307112</v>
      </c>
      <c r="AJ13" s="33">
        <f t="shared" si="11"/>
        <v>10.728432605122777</v>
      </c>
      <c r="AK13" s="33">
        <f t="shared" si="12"/>
        <v>95.667033051649994</v>
      </c>
      <c r="AL13" s="33">
        <f t="shared" si="13"/>
        <v>0.35618396249007611</v>
      </c>
      <c r="AM13" s="33">
        <f t="shared" si="14"/>
        <v>106.75164961926285</v>
      </c>
      <c r="AO13" s="33">
        <f t="shared" si="15"/>
        <v>0.14125562340663889</v>
      </c>
      <c r="AP13" s="33">
        <f t="shared" si="16"/>
        <v>2.5248648679696655</v>
      </c>
      <c r="AQ13" s="33">
        <f t="shared" si="17"/>
        <v>2.7220821802535337E-3</v>
      </c>
      <c r="AR13" s="33">
        <f t="shared" si="18"/>
        <v>0.36179597298295574</v>
      </c>
      <c r="AS13" s="33">
        <f t="shared" si="19"/>
        <v>2.635673756568895E-3</v>
      </c>
      <c r="AT13" s="33">
        <f t="shared" si="20"/>
        <v>3.0332742202960818</v>
      </c>
    </row>
    <row r="14" spans="2:46" ht="15.5" x14ac:dyDescent="0.3">
      <c r="B14" s="3" t="s">
        <v>16</v>
      </c>
      <c r="C14" s="4">
        <v>1260.9539748444788</v>
      </c>
      <c r="D14" s="5">
        <v>85.689343752652107</v>
      </c>
      <c r="E14" s="5">
        <v>1432.5988348906451</v>
      </c>
      <c r="F14" s="5">
        <v>87.576789398269966</v>
      </c>
      <c r="G14" s="4">
        <v>11.728999999999999</v>
      </c>
      <c r="H14" s="6">
        <v>2878.5479428860458</v>
      </c>
      <c r="J14" s="43" t="s">
        <v>82</v>
      </c>
      <c r="K14" s="43"/>
      <c r="L14" s="43"/>
      <c r="M14" s="43"/>
      <c r="N14" s="43"/>
      <c r="O14" s="43"/>
      <c r="P14" s="43"/>
      <c r="Q14" s="43"/>
      <c r="R14" s="43"/>
      <c r="T14" s="3" t="s">
        <v>16</v>
      </c>
      <c r="U14" s="41"/>
      <c r="V14" s="33">
        <f t="shared" si="0"/>
        <v>67.989791841274439</v>
      </c>
      <c r="W14" s="33">
        <f t="shared" si="1"/>
        <v>0.39135890307041687</v>
      </c>
      <c r="X14" s="33">
        <f t="shared" si="2"/>
        <v>0.14181831074126924</v>
      </c>
      <c r="Y14" s="33">
        <f t="shared" si="3"/>
        <v>68.522969055086122</v>
      </c>
      <c r="Z14" s="41"/>
      <c r="AA14" s="33">
        <f t="shared" si="4"/>
        <v>0.55804651894290203</v>
      </c>
      <c r="AB14" s="33">
        <f t="shared" si="5"/>
        <v>0.55804651894290203</v>
      </c>
      <c r="AC14" s="41"/>
      <c r="AD14" s="33">
        <f t="shared" si="6"/>
        <v>86.876238914781737</v>
      </c>
      <c r="AE14" s="33">
        <f t="shared" si="7"/>
        <v>4.1873886755502303</v>
      </c>
      <c r="AF14" s="33">
        <f t="shared" si="8"/>
        <v>0.55127409672348371</v>
      </c>
      <c r="AG14" s="33">
        <f t="shared" si="9"/>
        <v>1.7719993084786407E-2</v>
      </c>
      <c r="AH14" s="33">
        <f t="shared" si="10"/>
        <v>91.632621680140232</v>
      </c>
      <c r="AJ14" s="33">
        <f t="shared" si="11"/>
        <v>3.825000326311041</v>
      </c>
      <c r="AK14" s="33">
        <f t="shared" si="12"/>
        <v>34.108098182491467</v>
      </c>
      <c r="AL14" s="33">
        <f t="shared" si="13"/>
        <v>0.12699001083352654</v>
      </c>
      <c r="AM14" s="33">
        <f t="shared" si="14"/>
        <v>38.060088519636039</v>
      </c>
      <c r="AO14" s="33">
        <f t="shared" si="15"/>
        <v>0.12286310675601361</v>
      </c>
      <c r="AP14" s="33">
        <f t="shared" si="16"/>
        <v>2.1961089713564319</v>
      </c>
      <c r="AQ14" s="33">
        <f t="shared" si="17"/>
        <v>2.3676471452634125E-3</v>
      </c>
      <c r="AR14" s="33">
        <f t="shared" si="18"/>
        <v>0.31468748769411142</v>
      </c>
      <c r="AS14" s="33">
        <f t="shared" si="19"/>
        <v>2.292489731153089E-3</v>
      </c>
      <c r="AT14" s="33">
        <f t="shared" si="20"/>
        <v>2.6383197026829728</v>
      </c>
    </row>
    <row r="15" spans="2:46" ht="15.5" x14ac:dyDescent="0.3">
      <c r="B15" s="3" t="s">
        <v>17</v>
      </c>
      <c r="C15" s="4">
        <v>423.46225475465315</v>
      </c>
      <c r="D15" s="5">
        <v>28.312000000000001</v>
      </c>
      <c r="E15" s="5">
        <v>532.12898632190843</v>
      </c>
      <c r="F15" s="5">
        <v>29.194228613986866</v>
      </c>
      <c r="G15" s="4">
        <v>3.8300051458584714</v>
      </c>
      <c r="H15" s="6">
        <v>1016.9274748364069</v>
      </c>
      <c r="J15" s="44" t="s">
        <v>83</v>
      </c>
      <c r="K15" s="45"/>
      <c r="L15" s="45"/>
      <c r="M15" s="45"/>
      <c r="N15" s="1"/>
      <c r="O15" s="1"/>
      <c r="P15" s="1"/>
      <c r="Q15" s="1"/>
      <c r="R15" s="1"/>
      <c r="T15" s="3" t="s">
        <v>17</v>
      </c>
      <c r="U15" s="41"/>
      <c r="V15" s="33">
        <f t="shared" si="0"/>
        <v>22.832800504837284</v>
      </c>
      <c r="W15" s="33">
        <f t="shared" si="1"/>
        <v>0.13142884420737597</v>
      </c>
      <c r="X15" s="33">
        <f t="shared" si="2"/>
        <v>4.762640257302083E-2</v>
      </c>
      <c r="Y15" s="33">
        <f t="shared" si="3"/>
        <v>23.011855751617677</v>
      </c>
      <c r="Z15" s="41"/>
      <c r="AA15" s="33">
        <f t="shared" si="4"/>
        <v>0.1843801382108548</v>
      </c>
      <c r="AB15" s="33">
        <f t="shared" si="5"/>
        <v>0.1843801382108548</v>
      </c>
      <c r="AC15" s="41"/>
      <c r="AD15" s="33">
        <f t="shared" si="6"/>
        <v>32.269581562734956</v>
      </c>
      <c r="AE15" s="33">
        <f t="shared" si="7"/>
        <v>1.5553767300295693</v>
      </c>
      <c r="AF15" s="33">
        <f t="shared" si="8"/>
        <v>0.20476697253309253</v>
      </c>
      <c r="AG15" s="33">
        <f t="shared" si="9"/>
        <v>6.5819695843591748E-3</v>
      </c>
      <c r="AH15" s="33">
        <f t="shared" si="10"/>
        <v>34.036307234881967</v>
      </c>
      <c r="AJ15" s="33">
        <f t="shared" si="11"/>
        <v>1.2750859530493914</v>
      </c>
      <c r="AK15" s="33">
        <f t="shared" si="12"/>
        <v>11.370131547065331</v>
      </c>
      <c r="AL15" s="33">
        <f t="shared" si="13"/>
        <v>4.2332853641239787E-2</v>
      </c>
      <c r="AM15" s="33">
        <f t="shared" si="14"/>
        <v>12.687550353755961</v>
      </c>
      <c r="AO15" s="33">
        <f t="shared" si="15"/>
        <v>4.0119902047207001E-2</v>
      </c>
      <c r="AP15" s="33">
        <f t="shared" si="16"/>
        <v>0.71712069751565255</v>
      </c>
      <c r="AQ15" s="33">
        <f t="shared" si="17"/>
        <v>7.7313502855622736E-4</v>
      </c>
      <c r="AR15" s="33">
        <f t="shared" si="18"/>
        <v>0.102758521374859</v>
      </c>
      <c r="AS15" s="33">
        <f t="shared" si="19"/>
        <v>7.4859301450626954E-4</v>
      </c>
      <c r="AT15" s="33">
        <f t="shared" si="20"/>
        <v>0.86152084898078096</v>
      </c>
    </row>
    <row r="16" spans="2:46" ht="15.5" x14ac:dyDescent="0.3">
      <c r="B16" s="3" t="s">
        <v>18</v>
      </c>
      <c r="C16" s="4">
        <v>203.7708243428871</v>
      </c>
      <c r="D16" s="5">
        <v>4.3511078677749859</v>
      </c>
      <c r="E16" s="5">
        <v>118.3480216733023</v>
      </c>
      <c r="F16" s="5">
        <v>18.59001602025009</v>
      </c>
      <c r="G16" s="4">
        <v>5.4032304272182481</v>
      </c>
      <c r="H16" s="6">
        <v>350.46320033143269</v>
      </c>
      <c r="J16" s="45"/>
      <c r="K16" s="1"/>
      <c r="L16" s="1"/>
      <c r="M16" s="1"/>
      <c r="N16" s="45"/>
      <c r="O16" s="45"/>
      <c r="P16" s="45"/>
      <c r="Q16" s="1"/>
      <c r="R16" s="1"/>
      <c r="T16" s="3" t="s">
        <v>18</v>
      </c>
      <c r="U16" s="41"/>
      <c r="V16" s="33">
        <f t="shared" si="0"/>
        <v>10.987186056577944</v>
      </c>
      <c r="W16" s="33">
        <f t="shared" si="1"/>
        <v>6.3243804201832704E-2</v>
      </c>
      <c r="X16" s="33">
        <f t="shared" si="2"/>
        <v>2.2917913471210066E-2</v>
      </c>
      <c r="Y16" s="33">
        <f t="shared" si="3"/>
        <v>11.073347774250985</v>
      </c>
      <c r="Z16" s="41"/>
      <c r="AA16" s="33">
        <f t="shared" si="4"/>
        <v>2.8336319229679621E-2</v>
      </c>
      <c r="AB16" s="33">
        <f t="shared" si="5"/>
        <v>2.8336319229679621E-2</v>
      </c>
      <c r="AC16" s="41"/>
      <c r="AD16" s="33">
        <f t="shared" si="6"/>
        <v>7.1769086750418918</v>
      </c>
      <c r="AE16" s="33">
        <f t="shared" si="7"/>
        <v>0.3459231947277045</v>
      </c>
      <c r="AF16" s="33">
        <f t="shared" si="8"/>
        <v>4.5541150221542058E-2</v>
      </c>
      <c r="AG16" s="33">
        <f t="shared" si="9"/>
        <v>1.4638613927179056E-3</v>
      </c>
      <c r="AH16" s="33">
        <f t="shared" si="10"/>
        <v>7.5698368813838552</v>
      </c>
      <c r="AJ16" s="33">
        <f t="shared" si="11"/>
        <v>0.81193679092543614</v>
      </c>
      <c r="AK16" s="33">
        <f t="shared" si="12"/>
        <v>7.240161417076397</v>
      </c>
      <c r="AL16" s="33">
        <f t="shared" si="13"/>
        <v>2.6956301458724474E-2</v>
      </c>
      <c r="AM16" s="33">
        <f t="shared" si="14"/>
        <v>8.0790545094605566</v>
      </c>
      <c r="AO16" s="33">
        <f t="shared" si="15"/>
        <v>5.6599682565151056E-2</v>
      </c>
      <c r="AP16" s="33">
        <f t="shared" si="16"/>
        <v>1.01168751091483</v>
      </c>
      <c r="AQ16" s="33">
        <f t="shared" si="17"/>
        <v>1.0907104694521013E-3</v>
      </c>
      <c r="AR16" s="33">
        <f t="shared" si="18"/>
        <v>0.14496794343709532</v>
      </c>
      <c r="AS16" s="33">
        <f t="shared" si="19"/>
        <v>1.0560874984612289E-3</v>
      </c>
      <c r="AT16" s="33">
        <f t="shared" si="20"/>
        <v>1.2154019348849896</v>
      </c>
    </row>
    <row r="17" spans="2:46" x14ac:dyDescent="0.3">
      <c r="B17" s="3" t="s">
        <v>19</v>
      </c>
      <c r="C17" s="4">
        <v>7841.1890229531182</v>
      </c>
      <c r="D17" s="5">
        <v>591.26714751281224</v>
      </c>
      <c r="E17" s="5">
        <v>8675.774199823898</v>
      </c>
      <c r="F17" s="5">
        <v>666.2542052728586</v>
      </c>
      <c r="G17" s="4">
        <v>59.235027543331967</v>
      </c>
      <c r="H17" s="6">
        <v>17833.719603106019</v>
      </c>
      <c r="J17" s="46"/>
      <c r="K17" s="1"/>
      <c r="L17" s="1"/>
      <c r="M17" s="1"/>
      <c r="N17" s="1"/>
      <c r="O17" s="1"/>
      <c r="P17" s="1"/>
      <c r="Q17" s="1"/>
      <c r="R17" s="1"/>
      <c r="T17" s="3" t="s">
        <v>19</v>
      </c>
      <c r="U17" s="41"/>
      <c r="V17" s="33">
        <f t="shared" si="0"/>
        <v>422.79164830296179</v>
      </c>
      <c r="W17" s="33">
        <f t="shared" si="1"/>
        <v>2.4336488055951531</v>
      </c>
      <c r="X17" s="33">
        <f t="shared" si="2"/>
        <v>0.88189117416069651</v>
      </c>
      <c r="Y17" s="33">
        <f t="shared" si="3"/>
        <v>426.10718828271763</v>
      </c>
      <c r="Z17" s="41"/>
      <c r="AA17" s="33">
        <f t="shared" si="4"/>
        <v>3.8505905050137814</v>
      </c>
      <c r="AB17" s="33">
        <f t="shared" si="5"/>
        <v>3.8505905050137814</v>
      </c>
      <c r="AC17" s="41"/>
      <c r="AD17" s="33">
        <f t="shared" si="6"/>
        <v>526.11981372449884</v>
      </c>
      <c r="AE17" s="33">
        <f t="shared" si="7"/>
        <v>25.358696203844495</v>
      </c>
      <c r="AF17" s="33">
        <f t="shared" si="8"/>
        <v>3.3384988657692896</v>
      </c>
      <c r="AG17" s="33">
        <f t="shared" si="9"/>
        <v>0.10731172962163052</v>
      </c>
      <c r="AH17" s="33">
        <f t="shared" si="10"/>
        <v>554.9243205237342</v>
      </c>
      <c r="AJ17" s="33">
        <f t="shared" si="11"/>
        <v>29.099291833883214</v>
      </c>
      <c r="AK17" s="33">
        <f t="shared" si="12"/>
        <v>259.48272372260999</v>
      </c>
      <c r="AL17" s="33">
        <f t="shared" si="13"/>
        <v>0.9660964888849225</v>
      </c>
      <c r="AM17" s="33">
        <f t="shared" si="14"/>
        <v>289.54811204537816</v>
      </c>
      <c r="AO17" s="33">
        <f t="shared" si="15"/>
        <v>0.62049616444298772</v>
      </c>
      <c r="AP17" s="33">
        <f t="shared" si="16"/>
        <v>11.091020155721431</v>
      </c>
      <c r="AQ17" s="33">
        <f t="shared" si="17"/>
        <v>1.1957340255995357E-2</v>
      </c>
      <c r="AR17" s="33">
        <f t="shared" si="18"/>
        <v>1.5892677978602292</v>
      </c>
      <c r="AS17" s="33">
        <f t="shared" si="19"/>
        <v>1.1577772390456043E-2</v>
      </c>
      <c r="AT17" s="33">
        <f t="shared" si="20"/>
        <v>13.324319230671097</v>
      </c>
    </row>
    <row r="18" spans="2:46" x14ac:dyDescent="0.3">
      <c r="B18" s="3" t="s">
        <v>20</v>
      </c>
      <c r="C18" s="4">
        <v>3499.5203672059556</v>
      </c>
      <c r="D18" s="5">
        <v>203.98476561179899</v>
      </c>
      <c r="E18" s="5">
        <v>4421.8177298556866</v>
      </c>
      <c r="F18" s="5">
        <v>432.37271279284323</v>
      </c>
      <c r="G18" s="4">
        <v>36.871031209206485</v>
      </c>
      <c r="H18" s="6">
        <v>8594.5666066754911</v>
      </c>
      <c r="L18" s="7"/>
      <c r="T18" s="3" t="s">
        <v>20</v>
      </c>
      <c r="U18" s="41"/>
      <c r="V18" s="33">
        <f t="shared" si="0"/>
        <v>188.69178896079757</v>
      </c>
      <c r="W18" s="33">
        <f t="shared" si="1"/>
        <v>1.0861367500357995</v>
      </c>
      <c r="X18" s="33">
        <f t="shared" si="2"/>
        <v>0.39358777305335524</v>
      </c>
      <c r="Y18" s="33">
        <f t="shared" si="3"/>
        <v>190.17151348388668</v>
      </c>
      <c r="Z18" s="41"/>
      <c r="AA18" s="33">
        <f t="shared" si="4"/>
        <v>1.3284380925548289</v>
      </c>
      <c r="AB18" s="33">
        <f t="shared" si="5"/>
        <v>1.3284380925548289</v>
      </c>
      <c r="AC18" s="41"/>
      <c r="AD18" s="33">
        <f t="shared" si="6"/>
        <v>268.14966212497575</v>
      </c>
      <c r="AE18" s="33">
        <f t="shared" si="7"/>
        <v>12.924671608265202</v>
      </c>
      <c r="AF18" s="33">
        <f t="shared" si="8"/>
        <v>1.7015465289612297</v>
      </c>
      <c r="AG18" s="33">
        <f t="shared" si="9"/>
        <v>5.4694013206572065E-2</v>
      </c>
      <c r="AH18" s="33">
        <f t="shared" si="10"/>
        <v>282.83057427540871</v>
      </c>
      <c r="AJ18" s="33">
        <f t="shared" si="11"/>
        <v>18.884293188684602</v>
      </c>
      <c r="AK18" s="33">
        <f t="shared" si="12"/>
        <v>168.39405783993962</v>
      </c>
      <c r="AL18" s="33">
        <f t="shared" si="13"/>
        <v>0.62695853386432865</v>
      </c>
      <c r="AM18" s="33">
        <f t="shared" si="14"/>
        <v>187.90530956248855</v>
      </c>
      <c r="AO18" s="33">
        <f t="shared" si="15"/>
        <v>0.38622981018510072</v>
      </c>
      <c r="AP18" s="33">
        <f t="shared" si="16"/>
        <v>6.9036407555376709</v>
      </c>
      <c r="AQ18" s="33">
        <f t="shared" si="17"/>
        <v>7.4428844560828654E-3</v>
      </c>
      <c r="AR18" s="33">
        <f t="shared" si="18"/>
        <v>0.9892447932403754</v>
      </c>
      <c r="AS18" s="33">
        <f t="shared" si="19"/>
        <v>7.2066212314886979E-3</v>
      </c>
      <c r="AT18" s="33">
        <f t="shared" si="20"/>
        <v>8.2937648646507185</v>
      </c>
    </row>
    <row r="19" spans="2:46" x14ac:dyDescent="0.3">
      <c r="B19" s="3" t="s">
        <v>21</v>
      </c>
      <c r="C19" s="4">
        <v>498.99180281193355</v>
      </c>
      <c r="D19" s="5">
        <v>39.855865612471668</v>
      </c>
      <c r="E19" s="5">
        <v>692.28553913016901</v>
      </c>
      <c r="F19" s="5">
        <v>38.34526136421016</v>
      </c>
      <c r="G19" s="4">
        <v>2.8824018115673025</v>
      </c>
      <c r="H19" s="6">
        <v>1272.3608707303517</v>
      </c>
      <c r="L19" s="7"/>
      <c r="T19" s="3" t="s">
        <v>21</v>
      </c>
      <c r="U19" s="41"/>
      <c r="V19" s="33">
        <f t="shared" si="0"/>
        <v>26.905303032864435</v>
      </c>
      <c r="W19" s="33">
        <f t="shared" si="1"/>
        <v>0.15487074745427862</v>
      </c>
      <c r="X19" s="33">
        <f t="shared" si="2"/>
        <v>5.6121139994230934E-2</v>
      </c>
      <c r="Y19" s="33">
        <f t="shared" si="3"/>
        <v>27.116294920312942</v>
      </c>
      <c r="Z19" s="41"/>
      <c r="AA19" s="33">
        <f t="shared" si="4"/>
        <v>0.25955884466448081</v>
      </c>
      <c r="AB19" s="33">
        <f t="shared" si="5"/>
        <v>0.25955884466448081</v>
      </c>
      <c r="AC19" s="41"/>
      <c r="AD19" s="33">
        <f t="shared" si="6"/>
        <v>41.981860120186383</v>
      </c>
      <c r="AE19" s="33">
        <f t="shared" si="7"/>
        <v>2.0235034094678261</v>
      </c>
      <c r="AF19" s="33">
        <f t="shared" si="8"/>
        <v>0.26639633927096251</v>
      </c>
      <c r="AG19" s="33">
        <f t="shared" si="9"/>
        <v>8.562965896185883E-3</v>
      </c>
      <c r="AH19" s="33">
        <f t="shared" si="10"/>
        <v>44.280322834821348</v>
      </c>
      <c r="AJ19" s="33">
        <f t="shared" si="11"/>
        <v>1.6747660908597251</v>
      </c>
      <c r="AK19" s="33">
        <f t="shared" si="12"/>
        <v>14.934138924595167</v>
      </c>
      <c r="AL19" s="33">
        <f t="shared" si="13"/>
        <v>5.560223421654286E-2</v>
      </c>
      <c r="AM19" s="33">
        <f t="shared" si="14"/>
        <v>16.664507249671434</v>
      </c>
      <c r="AO19" s="33">
        <f t="shared" si="15"/>
        <v>3.0193609130217455E-2</v>
      </c>
      <c r="AP19" s="33">
        <f t="shared" si="16"/>
        <v>0.53969379123855266</v>
      </c>
      <c r="AQ19" s="33">
        <f t="shared" si="17"/>
        <v>5.8184929837662306E-4</v>
      </c>
      <c r="AR19" s="33">
        <f t="shared" si="18"/>
        <v>7.73344517526703E-2</v>
      </c>
      <c r="AS19" s="33">
        <f t="shared" si="19"/>
        <v>5.6337936346449844E-4</v>
      </c>
      <c r="AT19" s="33">
        <f t="shared" si="20"/>
        <v>0.64836708078328142</v>
      </c>
    </row>
    <row r="20" spans="2:46" x14ac:dyDescent="0.3">
      <c r="B20" s="3" t="s">
        <v>22</v>
      </c>
      <c r="C20" s="4">
        <v>602.17012089508012</v>
      </c>
      <c r="D20" s="5">
        <v>66.858040104748483</v>
      </c>
      <c r="E20" s="5">
        <v>1155.3302070224586</v>
      </c>
      <c r="F20" s="5">
        <v>126.29988603651941</v>
      </c>
      <c r="G20" s="4">
        <v>3.8696122658267256</v>
      </c>
      <c r="H20" s="6">
        <v>1954.5278663246334</v>
      </c>
      <c r="L20" s="7"/>
      <c r="T20" s="3" t="s">
        <v>22</v>
      </c>
      <c r="U20" s="41"/>
      <c r="V20" s="33">
        <f t="shared" si="0"/>
        <v>32.468608679980662</v>
      </c>
      <c r="W20" s="33">
        <f t="shared" si="1"/>
        <v>0.18689392529520743</v>
      </c>
      <c r="X20" s="33">
        <f t="shared" si="2"/>
        <v>6.7725508644943921E-2</v>
      </c>
      <c r="Y20" s="33">
        <f t="shared" si="3"/>
        <v>32.723228113920811</v>
      </c>
      <c r="Z20" s="41"/>
      <c r="AA20" s="33">
        <f t="shared" si="4"/>
        <v>0.43540882576364776</v>
      </c>
      <c r="AB20" s="33">
        <f t="shared" si="5"/>
        <v>0.43540882576364776</v>
      </c>
      <c r="AC20" s="41"/>
      <c r="AD20" s="33">
        <f t="shared" si="6"/>
        <v>70.062002457519071</v>
      </c>
      <c r="AE20" s="33">
        <f t="shared" si="7"/>
        <v>3.3769513890301548</v>
      </c>
      <c r="AF20" s="33">
        <f t="shared" si="8"/>
        <v>0.44457918070433033</v>
      </c>
      <c r="AG20" s="33">
        <f t="shared" si="9"/>
        <v>1.4290422957551504E-2</v>
      </c>
      <c r="AH20" s="33">
        <f t="shared" si="10"/>
        <v>73.897823450211106</v>
      </c>
      <c r="AJ20" s="33">
        <f t="shared" si="11"/>
        <v>5.5162687353811277</v>
      </c>
      <c r="AK20" s="33">
        <f t="shared" si="12"/>
        <v>49.189390738914057</v>
      </c>
      <c r="AL20" s="33">
        <f t="shared" si="13"/>
        <v>0.18314012201465341</v>
      </c>
      <c r="AM20" s="33">
        <f t="shared" si="14"/>
        <v>54.888799596309838</v>
      </c>
      <c r="AO20" s="33">
        <f t="shared" si="15"/>
        <v>4.0534792814446989E-2</v>
      </c>
      <c r="AP20" s="33">
        <f t="shared" si="16"/>
        <v>0.72453663676809288</v>
      </c>
      <c r="AQ20" s="33">
        <f t="shared" si="17"/>
        <v>7.8113022716863611E-4</v>
      </c>
      <c r="AR20" s="33">
        <f t="shared" si="18"/>
        <v>0.10382117506039136</v>
      </c>
      <c r="AS20" s="33">
        <f t="shared" si="19"/>
        <v>7.5633441750804051E-4</v>
      </c>
      <c r="AT20" s="33">
        <f t="shared" si="20"/>
        <v>0.8704300692876078</v>
      </c>
    </row>
    <row r="21" spans="2:46" x14ac:dyDescent="0.3">
      <c r="B21" s="3" t="s">
        <v>23</v>
      </c>
      <c r="C21" s="4">
        <v>4322.8498851102722</v>
      </c>
      <c r="D21" s="5">
        <v>314.80200000000002</v>
      </c>
      <c r="E21" s="5">
        <v>5385.971662997842</v>
      </c>
      <c r="F21" s="5">
        <v>633.65317698816852</v>
      </c>
      <c r="G21" s="4">
        <v>34.670113881699216</v>
      </c>
      <c r="H21" s="6">
        <v>10691.946838977981</v>
      </c>
      <c r="L21" s="7"/>
      <c r="T21" s="3" t="s">
        <v>23</v>
      </c>
      <c r="U21" s="41"/>
      <c r="V21" s="33">
        <f t="shared" si="0"/>
        <v>233.08516386252262</v>
      </c>
      <c r="W21" s="33">
        <f t="shared" si="1"/>
        <v>1.3416713241920604</v>
      </c>
      <c r="X21" s="33">
        <f t="shared" si="2"/>
        <v>0.48618687162633445</v>
      </c>
      <c r="Y21" s="33">
        <f t="shared" si="3"/>
        <v>234.913022058341</v>
      </c>
      <c r="Z21" s="41"/>
      <c r="AA21" s="33">
        <f t="shared" si="4"/>
        <v>2.050128435612232</v>
      </c>
      <c r="AB21" s="33">
        <f t="shared" si="5"/>
        <v>2.050128435612232</v>
      </c>
      <c r="AC21" s="41"/>
      <c r="AD21" s="33">
        <f t="shared" si="6"/>
        <v>326.61827553319358</v>
      </c>
      <c r="AE21" s="33">
        <f t="shared" si="7"/>
        <v>15.742827789046162</v>
      </c>
      <c r="AF21" s="33">
        <f t="shared" si="8"/>
        <v>2.072559736322876</v>
      </c>
      <c r="AG21" s="33">
        <f t="shared" si="9"/>
        <v>6.6619753066086015E-2</v>
      </c>
      <c r="AH21" s="33">
        <f t="shared" si="10"/>
        <v>344.50028281162867</v>
      </c>
      <c r="AJ21" s="33">
        <f t="shared" si="11"/>
        <v>27.675410635636428</v>
      </c>
      <c r="AK21" s="33">
        <f t="shared" si="12"/>
        <v>246.78576279010113</v>
      </c>
      <c r="AL21" s="33">
        <f t="shared" si="13"/>
        <v>0.9188236331031292</v>
      </c>
      <c r="AM21" s="33">
        <f t="shared" si="14"/>
        <v>275.37999705884067</v>
      </c>
      <c r="AO21" s="33">
        <f t="shared" si="15"/>
        <v>0.36317485745505679</v>
      </c>
      <c r="AP21" s="33">
        <f t="shared" si="16"/>
        <v>6.4915464347812106</v>
      </c>
      <c r="AQ21" s="33">
        <f t="shared" si="17"/>
        <v>6.9986014287631146E-3</v>
      </c>
      <c r="AR21" s="33">
        <f t="shared" si="18"/>
        <v>0.93019447825907275</v>
      </c>
      <c r="AS21" s="33">
        <f t="shared" si="19"/>
        <v>6.7764413037516942E-3</v>
      </c>
      <c r="AT21" s="33">
        <f t="shared" si="20"/>
        <v>7.7986908132278536</v>
      </c>
    </row>
    <row r="22" spans="2:46" x14ac:dyDescent="0.3">
      <c r="B22" s="3" t="s">
        <v>24</v>
      </c>
      <c r="C22" s="4">
        <v>2185.9792809770365</v>
      </c>
      <c r="D22" s="5">
        <v>252.2803900786659</v>
      </c>
      <c r="E22" s="5">
        <v>3216.8652999856981</v>
      </c>
      <c r="F22" s="5">
        <v>547.13974739771993</v>
      </c>
      <c r="G22" s="4">
        <v>21.194857736149384</v>
      </c>
      <c r="H22" s="6">
        <v>6223.4595761752698</v>
      </c>
      <c r="L22" s="7"/>
      <c r="T22" s="3" t="s">
        <v>24</v>
      </c>
      <c r="U22" s="41"/>
      <c r="V22" s="33">
        <f t="shared" si="0"/>
        <v>117.86653537556613</v>
      </c>
      <c r="W22" s="33">
        <f t="shared" si="1"/>
        <v>0.6784565262529475</v>
      </c>
      <c r="X22" s="33">
        <f t="shared" si="2"/>
        <v>0.24585503922283394</v>
      </c>
      <c r="Y22" s="33">
        <f t="shared" si="3"/>
        <v>118.79084694104189</v>
      </c>
      <c r="Z22" s="41"/>
      <c r="AA22" s="33">
        <f t="shared" si="4"/>
        <v>1.6429603415722229</v>
      </c>
      <c r="AB22" s="33">
        <f t="shared" si="5"/>
        <v>1.6429603415722229</v>
      </c>
      <c r="AC22" s="41"/>
      <c r="AD22" s="33">
        <f t="shared" si="6"/>
        <v>195.07844872675841</v>
      </c>
      <c r="AE22" s="33">
        <f t="shared" si="7"/>
        <v>9.4026778466274781</v>
      </c>
      <c r="AF22" s="33">
        <f t="shared" si="8"/>
        <v>1.2378723682726587</v>
      </c>
      <c r="AG22" s="33">
        <f t="shared" si="9"/>
        <v>3.9789806805746238E-2</v>
      </c>
      <c r="AH22" s="33">
        <f t="shared" si="10"/>
        <v>205.75878874846427</v>
      </c>
      <c r="AJ22" s="33">
        <f t="shared" si="11"/>
        <v>23.896853569461424</v>
      </c>
      <c r="AK22" s="33">
        <f t="shared" si="12"/>
        <v>213.09180608251057</v>
      </c>
      <c r="AL22" s="33">
        <f t="shared" si="13"/>
        <v>0.79337553850611919</v>
      </c>
      <c r="AM22" s="33">
        <f t="shared" si="14"/>
        <v>237.78203519047813</v>
      </c>
      <c r="AO22" s="33">
        <f t="shared" si="15"/>
        <v>0.22201944485591635</v>
      </c>
      <c r="AP22" s="33">
        <f t="shared" si="16"/>
        <v>3.9684727786666323</v>
      </c>
      <c r="AQ22" s="33">
        <f t="shared" si="17"/>
        <v>4.278450372005989E-3</v>
      </c>
      <c r="AR22" s="33">
        <f t="shared" si="18"/>
        <v>0.5686551737593103</v>
      </c>
      <c r="AS22" s="33">
        <f t="shared" si="19"/>
        <v>4.1426373700548273E-3</v>
      </c>
      <c r="AT22" s="33">
        <f t="shared" si="20"/>
        <v>4.7675684850239195</v>
      </c>
    </row>
    <row r="23" spans="2:46" x14ac:dyDescent="0.3">
      <c r="B23" s="3" t="s">
        <v>25</v>
      </c>
      <c r="C23" s="4">
        <v>1221.8433068351505</v>
      </c>
      <c r="D23" s="5">
        <v>192.61693006245241</v>
      </c>
      <c r="E23" s="5">
        <v>2070.0682545193804</v>
      </c>
      <c r="F23" s="5">
        <v>292.36842266760277</v>
      </c>
      <c r="G23" s="4">
        <v>9.4310585787811583</v>
      </c>
      <c r="H23" s="6">
        <v>3786.3279726633673</v>
      </c>
      <c r="L23" s="7"/>
      <c r="T23" s="3" t="s">
        <v>25</v>
      </c>
      <c r="U23" s="41"/>
      <c r="V23" s="33">
        <f t="shared" si="0"/>
        <v>65.880970877324998</v>
      </c>
      <c r="W23" s="33">
        <f t="shared" si="1"/>
        <v>0.37922022994210569</v>
      </c>
      <c r="X23" s="33">
        <f t="shared" si="2"/>
        <v>0.13741957059714177</v>
      </c>
      <c r="Y23" s="33">
        <f t="shared" si="3"/>
        <v>66.397610677864236</v>
      </c>
      <c r="Z23" s="41"/>
      <c r="AA23" s="33">
        <f t="shared" si="4"/>
        <v>1.2544057709333682</v>
      </c>
      <c r="AB23" s="33">
        <f t="shared" si="5"/>
        <v>1.2544057709333682</v>
      </c>
      <c r="AC23" s="41"/>
      <c r="AD23" s="33">
        <f t="shared" si="6"/>
        <v>125.53391770925084</v>
      </c>
      <c r="AE23" s="33">
        <f t="shared" si="7"/>
        <v>6.0506683067714171</v>
      </c>
      <c r="AF23" s="33">
        <f t="shared" si="8"/>
        <v>0.79657680808684972</v>
      </c>
      <c r="AG23" s="33">
        <f t="shared" si="9"/>
        <v>2.5604931584297507E-2</v>
      </c>
      <c r="AH23" s="33">
        <f t="shared" si="10"/>
        <v>132.40676775569341</v>
      </c>
      <c r="AJ23" s="33">
        <f t="shared" si="11"/>
        <v>12.769471452315157</v>
      </c>
      <c r="AK23" s="33">
        <f t="shared" si="12"/>
        <v>113.86728075240167</v>
      </c>
      <c r="AL23" s="33">
        <f t="shared" si="13"/>
        <v>0.42394645221686311</v>
      </c>
      <c r="AM23" s="33">
        <f t="shared" si="14"/>
        <v>127.0606986569337</v>
      </c>
      <c r="AO23" s="33">
        <f t="shared" si="15"/>
        <v>9.8791811491773171E-2</v>
      </c>
      <c r="AP23" s="33">
        <f t="shared" si="16"/>
        <v>1.7658480990919381</v>
      </c>
      <c r="AQ23" s="33">
        <f t="shared" si="17"/>
        <v>1.9037785762523001E-3</v>
      </c>
      <c r="AR23" s="33">
        <f t="shared" si="18"/>
        <v>0.25303402936760505</v>
      </c>
      <c r="AS23" s="33">
        <f t="shared" si="19"/>
        <v>1.8433459754249343E-3</v>
      </c>
      <c r="AT23" s="33">
        <f t="shared" si="20"/>
        <v>2.1214210645029934</v>
      </c>
    </row>
    <row r="24" spans="2:46" x14ac:dyDescent="0.3">
      <c r="B24" s="3" t="s">
        <v>26</v>
      </c>
      <c r="C24" s="4">
        <v>947.14774314836166</v>
      </c>
      <c r="D24" s="5">
        <v>92.327907688205272</v>
      </c>
      <c r="E24" s="5">
        <v>1420.6186158980533</v>
      </c>
      <c r="F24" s="5">
        <v>215.67080384808924</v>
      </c>
      <c r="G24" s="4">
        <v>6.5721967441029916</v>
      </c>
      <c r="H24" s="6">
        <v>2682.3372673268123</v>
      </c>
      <c r="L24" s="7"/>
      <c r="T24" s="3" t="s">
        <v>26</v>
      </c>
      <c r="U24" s="41"/>
      <c r="V24" s="33">
        <f t="shared" si="0"/>
        <v>51.069570487322807</v>
      </c>
      <c r="W24" s="33">
        <f t="shared" si="1"/>
        <v>0.29396370462282845</v>
      </c>
      <c r="X24" s="33">
        <f t="shared" si="2"/>
        <v>0.10652481822127816</v>
      </c>
      <c r="Y24" s="33">
        <f t="shared" si="3"/>
        <v>51.470059010166914</v>
      </c>
      <c r="Z24" s="41"/>
      <c r="AA24" s="33">
        <f t="shared" si="4"/>
        <v>0.60127975347097795</v>
      </c>
      <c r="AB24" s="33">
        <f t="shared" si="5"/>
        <v>0.60127975347097795</v>
      </c>
      <c r="AC24" s="41"/>
      <c r="AD24" s="33">
        <f t="shared" si="6"/>
        <v>86.149729621249293</v>
      </c>
      <c r="AE24" s="33">
        <f t="shared" si="7"/>
        <v>4.1523713126162303</v>
      </c>
      <c r="AF24" s="33">
        <f t="shared" si="8"/>
        <v>0.54666402428530902</v>
      </c>
      <c r="AG24" s="33">
        <f t="shared" si="9"/>
        <v>1.7571808266725209E-2</v>
      </c>
      <c r="AH24" s="33">
        <f t="shared" si="10"/>
        <v>90.866336766417547</v>
      </c>
      <c r="AJ24" s="33">
        <f t="shared" si="11"/>
        <v>9.419629342006937</v>
      </c>
      <c r="AK24" s="33">
        <f t="shared" si="12"/>
        <v>83.996239223777749</v>
      </c>
      <c r="AL24" s="33">
        <f t="shared" si="13"/>
        <v>0.31273169415463026</v>
      </c>
      <c r="AM24" s="33">
        <f t="shared" si="14"/>
        <v>93.728600259939313</v>
      </c>
      <c r="AO24" s="33">
        <f t="shared" si="15"/>
        <v>6.8844787295784041E-2</v>
      </c>
      <c r="AP24" s="33">
        <f t="shared" si="16"/>
        <v>1.2305618749462111</v>
      </c>
      <c r="AQ24" s="33">
        <f t="shared" si="17"/>
        <v>1.3266811202391458E-3</v>
      </c>
      <c r="AR24" s="33">
        <f t="shared" si="18"/>
        <v>0.17633115201919936</v>
      </c>
      <c r="AS24" s="33">
        <f t="shared" si="19"/>
        <v>1.284567614201882E-3</v>
      </c>
      <c r="AT24" s="33">
        <f t="shared" si="20"/>
        <v>1.4783490629956353</v>
      </c>
    </row>
    <row r="25" spans="2:46" x14ac:dyDescent="0.3">
      <c r="B25" s="3" t="s">
        <v>27</v>
      </c>
      <c r="C25" s="4">
        <v>1669.167390954158</v>
      </c>
      <c r="D25" s="5">
        <v>112.17741462675312</v>
      </c>
      <c r="E25" s="5">
        <v>2355.0895605883979</v>
      </c>
      <c r="F25" s="5">
        <v>235.9854735277595</v>
      </c>
      <c r="G25" s="4">
        <v>10.80309074442366</v>
      </c>
      <c r="H25" s="6">
        <v>4383.2229304414923</v>
      </c>
      <c r="L25" s="7"/>
      <c r="T25" s="3" t="s">
        <v>27</v>
      </c>
      <c r="U25" s="41"/>
      <c r="V25" s="33">
        <f t="shared" si="0"/>
        <v>90.00038520296772</v>
      </c>
      <c r="W25" s="33">
        <f t="shared" si="1"/>
        <v>0.51805500612764044</v>
      </c>
      <c r="X25" s="33">
        <f t="shared" si="2"/>
        <v>0.18772969073571968</v>
      </c>
      <c r="Y25" s="33">
        <f t="shared" si="3"/>
        <v>90.706169899831067</v>
      </c>
      <c r="Z25" s="41"/>
      <c r="AA25" s="33">
        <f t="shared" si="4"/>
        <v>0.73054843222015764</v>
      </c>
      <c r="AB25" s="33">
        <f t="shared" si="5"/>
        <v>0.73054843222015764</v>
      </c>
      <c r="AC25" s="41"/>
      <c r="AD25" s="33">
        <f t="shared" si="6"/>
        <v>142.81829521870571</v>
      </c>
      <c r="AE25" s="33">
        <f t="shared" si="7"/>
        <v>6.8837661428554764</v>
      </c>
      <c r="AF25" s="33">
        <f t="shared" si="8"/>
        <v>0.9062550091459336</v>
      </c>
      <c r="AG25" s="33">
        <f t="shared" si="9"/>
        <v>2.913039555198621E-2</v>
      </c>
      <c r="AH25" s="33">
        <f t="shared" si="10"/>
        <v>150.6374467662591</v>
      </c>
      <c r="AJ25" s="33">
        <f t="shared" si="11"/>
        <v>10.30689203669502</v>
      </c>
      <c r="AK25" s="33">
        <f t="shared" si="12"/>
        <v>91.908092955113133</v>
      </c>
      <c r="AL25" s="33">
        <f t="shared" si="13"/>
        <v>0.34218881561827458</v>
      </c>
      <c r="AM25" s="33">
        <f t="shared" si="14"/>
        <v>102.55717380742642</v>
      </c>
      <c r="AO25" s="33">
        <f t="shared" si="15"/>
        <v>0.11316406270159661</v>
      </c>
      <c r="AP25" s="33">
        <f t="shared" si="16"/>
        <v>2.0227440107602037</v>
      </c>
      <c r="AQ25" s="33">
        <f t="shared" si="17"/>
        <v>2.1807406395307591E-3</v>
      </c>
      <c r="AR25" s="33">
        <f t="shared" si="18"/>
        <v>0.28984546727719235</v>
      </c>
      <c r="AS25" s="33">
        <f t="shared" si="19"/>
        <v>2.1115162926341733E-3</v>
      </c>
      <c r="AT25" s="33">
        <f t="shared" si="20"/>
        <v>2.4300457976711574</v>
      </c>
    </row>
    <row r="26" spans="2:46" x14ac:dyDescent="0.3">
      <c r="B26" s="3" t="s">
        <v>28</v>
      </c>
      <c r="C26" s="4">
        <v>1349.7196605323206</v>
      </c>
      <c r="D26" s="5">
        <v>41.2</v>
      </c>
      <c r="E26" s="5">
        <v>2171.9131210678433</v>
      </c>
      <c r="F26" s="5">
        <v>210.45173799755366</v>
      </c>
      <c r="G26" s="4">
        <v>29.461192378349239</v>
      </c>
      <c r="H26" s="6">
        <v>3802.745711976067</v>
      </c>
      <c r="L26" s="7"/>
      <c r="T26" s="3" t="s">
        <v>28</v>
      </c>
      <c r="U26" s="41"/>
      <c r="V26" s="33">
        <f t="shared" si="0"/>
        <v>72.775978024880956</v>
      </c>
      <c r="W26" s="33">
        <f t="shared" si="1"/>
        <v>0.4189088708520497</v>
      </c>
      <c r="X26" s="33">
        <f t="shared" si="2"/>
        <v>0.1518017041459277</v>
      </c>
      <c r="Y26" s="33">
        <f t="shared" si="3"/>
        <v>73.346688599878931</v>
      </c>
      <c r="Z26" s="41"/>
      <c r="AA26" s="33">
        <f t="shared" si="4"/>
        <v>0.26831243622093875</v>
      </c>
      <c r="AB26" s="33">
        <f t="shared" si="5"/>
        <v>0.26831243622093875</v>
      </c>
      <c r="AC26" s="41"/>
      <c r="AD26" s="33">
        <f t="shared" si="6"/>
        <v>131.71003536551274</v>
      </c>
      <c r="AE26" s="33">
        <f t="shared" si="7"/>
        <v>6.3483539047640409</v>
      </c>
      <c r="AF26" s="33">
        <f t="shared" si="8"/>
        <v>0.83576742826958461</v>
      </c>
      <c r="AG26" s="33">
        <f t="shared" si="9"/>
        <v>2.6864663399657748E-2</v>
      </c>
      <c r="AH26" s="33">
        <f t="shared" si="10"/>
        <v>138.921021361946</v>
      </c>
      <c r="AJ26" s="33">
        <f t="shared" si="11"/>
        <v>9.1916816321342605</v>
      </c>
      <c r="AK26" s="33">
        <f t="shared" si="12"/>
        <v>81.963595509911798</v>
      </c>
      <c r="AL26" s="33">
        <f t="shared" si="13"/>
        <v>0.30516383018685733</v>
      </c>
      <c r="AM26" s="33">
        <f t="shared" si="14"/>
        <v>91.460440972232917</v>
      </c>
      <c r="AO26" s="33">
        <f t="shared" si="15"/>
        <v>0.30861059121328138</v>
      </c>
      <c r="AP26" s="33">
        <f t="shared" si="16"/>
        <v>5.5162408465300103</v>
      </c>
      <c r="AQ26" s="33">
        <f t="shared" si="17"/>
        <v>5.9471146756462428E-3</v>
      </c>
      <c r="AR26" s="33">
        <f t="shared" si="18"/>
        <v>0.7904398170360325</v>
      </c>
      <c r="AS26" s="33">
        <f t="shared" si="19"/>
        <v>5.7583324234709941E-3</v>
      </c>
      <c r="AT26" s="33">
        <f t="shared" si="20"/>
        <v>6.6269967018784408</v>
      </c>
    </row>
    <row r="27" spans="2:46" x14ac:dyDescent="0.3">
      <c r="B27" s="3" t="s">
        <v>29</v>
      </c>
      <c r="C27" s="4">
        <v>373.86849288898389</v>
      </c>
      <c r="D27" s="5">
        <v>51.665997387008062</v>
      </c>
      <c r="E27" s="5">
        <v>621.74192557763365</v>
      </c>
      <c r="F27" s="5">
        <v>78.180927134553713</v>
      </c>
      <c r="G27" s="4">
        <v>4.598241720094931</v>
      </c>
      <c r="H27" s="6">
        <v>1130.0555847082744</v>
      </c>
      <c r="L27" s="7"/>
      <c r="T27" s="3" t="s">
        <v>29</v>
      </c>
      <c r="U27" s="41"/>
      <c r="V27" s="33">
        <f t="shared" si="0"/>
        <v>20.158738157487566</v>
      </c>
      <c r="W27" s="33">
        <f t="shared" si="1"/>
        <v>0.116036561356388</v>
      </c>
      <c r="X27" s="33">
        <f t="shared" si="2"/>
        <v>4.2048638696300863E-2</v>
      </c>
      <c r="Y27" s="33">
        <f t="shared" si="3"/>
        <v>20.316823357540251</v>
      </c>
      <c r="Z27" s="41"/>
      <c r="AA27" s="33">
        <f t="shared" si="4"/>
        <v>0.33647159292943657</v>
      </c>
      <c r="AB27" s="33">
        <f t="shared" si="5"/>
        <v>0.33647159292943657</v>
      </c>
      <c r="AC27" s="41"/>
      <c r="AD27" s="33">
        <f t="shared" si="6"/>
        <v>37.703925728755777</v>
      </c>
      <c r="AE27" s="33">
        <f t="shared" si="7"/>
        <v>1.8173092388961132</v>
      </c>
      <c r="AF27" s="33">
        <f t="shared" si="8"/>
        <v>0.23925066115532101</v>
      </c>
      <c r="AG27" s="33">
        <f t="shared" si="9"/>
        <v>7.690403170402157E-3</v>
      </c>
      <c r="AH27" s="33">
        <f t="shared" si="10"/>
        <v>39.76817603197761</v>
      </c>
      <c r="AJ27" s="33">
        <f t="shared" si="11"/>
        <v>3.4146270245307151</v>
      </c>
      <c r="AK27" s="33">
        <f t="shared" si="12"/>
        <v>30.448738267587679</v>
      </c>
      <c r="AL27" s="33">
        <f t="shared" si="13"/>
        <v>0.11336561721441972</v>
      </c>
      <c r="AM27" s="33">
        <f t="shared" si="14"/>
        <v>33.976730909332815</v>
      </c>
      <c r="AO27" s="33">
        <f t="shared" si="15"/>
        <v>4.8167300140334143E-2</v>
      </c>
      <c r="AP27" s="33">
        <f t="shared" si="16"/>
        <v>0.86096341495147999</v>
      </c>
      <c r="AQ27" s="33">
        <f t="shared" si="17"/>
        <v>9.2821330734196329E-4</v>
      </c>
      <c r="AR27" s="33">
        <f t="shared" si="18"/>
        <v>0.12337020502233126</v>
      </c>
      <c r="AS27" s="33">
        <f t="shared" si="19"/>
        <v>8.9874856549384825E-4</v>
      </c>
      <c r="AT27" s="33">
        <f t="shared" si="20"/>
        <v>1.034327881986981</v>
      </c>
    </row>
    <row r="28" spans="2:46" x14ac:dyDescent="0.3">
      <c r="B28" s="3" t="s">
        <v>30</v>
      </c>
      <c r="C28" s="4">
        <v>1868.9943255414732</v>
      </c>
      <c r="D28" s="5">
        <v>113.19480552179603</v>
      </c>
      <c r="E28" s="5">
        <v>2032.6596335083989</v>
      </c>
      <c r="F28" s="5">
        <v>166.08897415974866</v>
      </c>
      <c r="G28" s="4">
        <v>23.055954410468665</v>
      </c>
      <c r="H28" s="6">
        <v>4203.9936931418852</v>
      </c>
      <c r="L28" s="7"/>
      <c r="T28" s="3" t="s">
        <v>30</v>
      </c>
      <c r="U28" s="41"/>
      <c r="V28" s="33">
        <f t="shared" si="0"/>
        <v>100.77491937147073</v>
      </c>
      <c r="W28" s="33">
        <f t="shared" si="1"/>
        <v>0.58007475584424761</v>
      </c>
      <c r="X28" s="33">
        <f t="shared" si="2"/>
        <v>0.21020403862559758</v>
      </c>
      <c r="Y28" s="33">
        <f t="shared" si="3"/>
        <v>101.56519816594057</v>
      </c>
      <c r="Z28" s="41"/>
      <c r="AA28" s="33">
        <f t="shared" si="4"/>
        <v>0.73717412711428287</v>
      </c>
      <c r="AB28" s="33">
        <f t="shared" si="5"/>
        <v>0.73717412711428287</v>
      </c>
      <c r="AC28" s="41"/>
      <c r="AD28" s="33">
        <f t="shared" si="6"/>
        <v>123.26536895905546</v>
      </c>
      <c r="AE28" s="33">
        <f t="shared" si="7"/>
        <v>5.9413254592314839</v>
      </c>
      <c r="AF28" s="33">
        <f t="shared" si="8"/>
        <v>0.78218170789882391</v>
      </c>
      <c r="AG28" s="33">
        <f t="shared" si="9"/>
        <v>2.514221970049468E-2</v>
      </c>
      <c r="AH28" s="33">
        <f t="shared" si="10"/>
        <v>130.01401834588626</v>
      </c>
      <c r="AJ28" s="33">
        <f t="shared" si="11"/>
        <v>7.2540953456128241</v>
      </c>
      <c r="AK28" s="33">
        <f t="shared" si="12"/>
        <v>64.685849716499263</v>
      </c>
      <c r="AL28" s="33">
        <f t="shared" si="13"/>
        <v>0.24083596547434571</v>
      </c>
      <c r="AM28" s="33">
        <f t="shared" si="14"/>
        <v>72.18078102758642</v>
      </c>
      <c r="AO28" s="33">
        <f t="shared" si="15"/>
        <v>0.24151472317292136</v>
      </c>
      <c r="AP28" s="33">
        <f t="shared" si="16"/>
        <v>4.3169399201990899</v>
      </c>
      <c r="AQ28" s="33">
        <f t="shared" si="17"/>
        <v>4.6541362981728637E-3</v>
      </c>
      <c r="AR28" s="33">
        <f t="shared" si="18"/>
        <v>0.61858814645923366</v>
      </c>
      <c r="AS28" s="33">
        <f t="shared" si="19"/>
        <v>4.5063977089208965E-3</v>
      </c>
      <c r="AT28" s="33">
        <f t="shared" si="20"/>
        <v>5.1862033238383383</v>
      </c>
    </row>
    <row r="29" spans="2:46" ht="15.5" x14ac:dyDescent="0.3">
      <c r="B29" s="3" t="s">
        <v>60</v>
      </c>
      <c r="C29" s="4">
        <v>2088.6737649284851</v>
      </c>
      <c r="D29" s="5">
        <v>162.989</v>
      </c>
      <c r="E29" s="5">
        <v>2641.9966412559879</v>
      </c>
      <c r="F29" s="5">
        <v>153.84907385893212</v>
      </c>
      <c r="G29" s="4">
        <v>13.751264749349803</v>
      </c>
      <c r="H29" s="6">
        <v>5061.2597447927546</v>
      </c>
      <c r="L29" s="7"/>
      <c r="T29" s="3" t="s">
        <v>60</v>
      </c>
      <c r="U29" s="41"/>
      <c r="V29" s="33">
        <f t="shared" si="0"/>
        <v>112.61988727172495</v>
      </c>
      <c r="W29" s="33">
        <f t="shared" si="1"/>
        <v>0.64825607422760001</v>
      </c>
      <c r="X29" s="33">
        <f t="shared" si="2"/>
        <v>0.23491117910810216</v>
      </c>
      <c r="Y29" s="33">
        <f t="shared" si="3"/>
        <v>113.50305452506063</v>
      </c>
      <c r="Z29" s="41"/>
      <c r="AA29" s="33">
        <f t="shared" si="4"/>
        <v>1.0614557200780237</v>
      </c>
      <c r="AB29" s="33">
        <f t="shared" si="5"/>
        <v>1.0614557200780237</v>
      </c>
      <c r="AC29" s="41"/>
      <c r="AD29" s="33">
        <f t="shared" si="6"/>
        <v>160.2170306353255</v>
      </c>
      <c r="AE29" s="33">
        <f t="shared" si="7"/>
        <v>7.7223759694608063</v>
      </c>
      <c r="AF29" s="33">
        <f t="shared" si="8"/>
        <v>1.0166588695194976</v>
      </c>
      <c r="AG29" s="33">
        <f t="shared" si="9"/>
        <v>3.2679184900118008E-2</v>
      </c>
      <c r="AH29" s="33">
        <f t="shared" si="10"/>
        <v>168.98874465920588</v>
      </c>
      <c r="AJ29" s="33">
        <f t="shared" si="11"/>
        <v>6.7195059530772392</v>
      </c>
      <c r="AK29" s="33">
        <f t="shared" si="12"/>
        <v>59.918836400840924</v>
      </c>
      <c r="AL29" s="33">
        <f t="shared" si="13"/>
        <v>0.22308759764216429</v>
      </c>
      <c r="AM29" s="33">
        <f t="shared" si="14"/>
        <v>66.861429951560325</v>
      </c>
      <c r="AO29" s="33">
        <f t="shared" si="15"/>
        <v>0.14404664582910492</v>
      </c>
      <c r="AP29" s="33">
        <f t="shared" si="16"/>
        <v>2.5747528249249343</v>
      </c>
      <c r="AQ29" s="33">
        <f t="shared" si="17"/>
        <v>2.77586688784717E-3</v>
      </c>
      <c r="AR29" s="33">
        <f t="shared" si="18"/>
        <v>0.36894457810465375</v>
      </c>
      <c r="AS29" s="33">
        <f t="shared" si="19"/>
        <v>2.687751149139047E-3</v>
      </c>
      <c r="AT29" s="33">
        <f t="shared" si="20"/>
        <v>3.0932076668956787</v>
      </c>
    </row>
    <row r="30" spans="2:46" x14ac:dyDescent="0.3">
      <c r="B30" s="3" t="s">
        <v>31</v>
      </c>
      <c r="C30" s="4">
        <v>2831.4989535499012</v>
      </c>
      <c r="D30" s="5">
        <v>253.04</v>
      </c>
      <c r="E30" s="5">
        <v>4956.7309856791044</v>
      </c>
      <c r="F30" s="5">
        <v>389.84963184024036</v>
      </c>
      <c r="G30" s="4">
        <v>8.9452895523002294</v>
      </c>
      <c r="H30" s="6">
        <v>8440.0648606215454</v>
      </c>
      <c r="L30" s="7"/>
      <c r="T30" s="3" t="s">
        <v>31</v>
      </c>
      <c r="U30" s="41"/>
      <c r="V30" s="33">
        <f t="shared" si="0"/>
        <v>152.67252278132355</v>
      </c>
      <c r="W30" s="33">
        <f t="shared" si="1"/>
        <v>0.87880473563120765</v>
      </c>
      <c r="X30" s="33">
        <f t="shared" si="2"/>
        <v>0.31845603128190725</v>
      </c>
      <c r="Y30" s="33">
        <f t="shared" si="3"/>
        <v>153.86978354823665</v>
      </c>
      <c r="Z30" s="41"/>
      <c r="AA30" s="33">
        <f t="shared" si="4"/>
        <v>1.647907253916173</v>
      </c>
      <c r="AB30" s="33">
        <f t="shared" si="5"/>
        <v>1.647907253916173</v>
      </c>
      <c r="AC30" s="41"/>
      <c r="AD30" s="33">
        <f t="shared" si="6"/>
        <v>300.58808848677461</v>
      </c>
      <c r="AE30" s="33">
        <f t="shared" si="7"/>
        <v>14.488186568130194</v>
      </c>
      <c r="AF30" s="33">
        <f t="shared" si="8"/>
        <v>1.9073849079600382</v>
      </c>
      <c r="AG30" s="33">
        <f t="shared" si="9"/>
        <v>6.1310421766526728E-2</v>
      </c>
      <c r="AH30" s="33">
        <f t="shared" si="10"/>
        <v>317.04497038463131</v>
      </c>
      <c r="AJ30" s="33">
        <f t="shared" si="11"/>
        <v>17.027056817757877</v>
      </c>
      <c r="AK30" s="33">
        <f t="shared" si="12"/>
        <v>151.83280422332709</v>
      </c>
      <c r="AL30" s="33">
        <f t="shared" si="13"/>
        <v>0.56529828634956147</v>
      </c>
      <c r="AM30" s="33">
        <f t="shared" si="14"/>
        <v>169.42515932743453</v>
      </c>
      <c r="AO30" s="33">
        <f t="shared" si="15"/>
        <v>9.3703305075259299E-2</v>
      </c>
      <c r="AP30" s="33">
        <f t="shared" si="16"/>
        <v>1.6748939071691953</v>
      </c>
      <c r="AQ30" s="33">
        <f t="shared" si="17"/>
        <v>1.8057199481676415E-3</v>
      </c>
      <c r="AR30" s="33">
        <f t="shared" si="18"/>
        <v>0.24000091192000525</v>
      </c>
      <c r="AS30" s="33">
        <f t="shared" si="19"/>
        <v>1.7484000716889154E-3</v>
      </c>
      <c r="AT30" s="33">
        <f t="shared" si="20"/>
        <v>2.0121522441843163</v>
      </c>
    </row>
    <row r="31" spans="2:46" x14ac:dyDescent="0.3">
      <c r="B31" s="3" t="s">
        <v>32</v>
      </c>
      <c r="C31" s="4">
        <v>1836.8305784112933</v>
      </c>
      <c r="D31" s="5">
        <v>234.786</v>
      </c>
      <c r="E31" s="5">
        <v>2996.2063894147923</v>
      </c>
      <c r="F31" s="5">
        <v>338.02214757234424</v>
      </c>
      <c r="G31" s="4">
        <v>20.039480117128093</v>
      </c>
      <c r="H31" s="6">
        <v>5425.8845955155575</v>
      </c>
      <c r="L31" s="7"/>
      <c r="T31" s="3" t="s">
        <v>32</v>
      </c>
      <c r="U31" s="41"/>
      <c r="V31" s="33">
        <f t="shared" si="0"/>
        <v>99.040671717835281</v>
      </c>
      <c r="W31" s="33">
        <f t="shared" si="1"/>
        <v>0.57009217991632444</v>
      </c>
      <c r="X31" s="33">
        <f t="shared" si="2"/>
        <v>0.20658661215634513</v>
      </c>
      <c r="Y31" s="33">
        <f t="shared" si="3"/>
        <v>99.817350509907939</v>
      </c>
      <c r="Z31" s="41"/>
      <c r="AA31" s="33">
        <f t="shared" si="4"/>
        <v>1.5290292148196436</v>
      </c>
      <c r="AB31" s="33">
        <f t="shared" si="5"/>
        <v>1.5290292148196436</v>
      </c>
      <c r="AC31" s="41"/>
      <c r="AD31" s="33">
        <f t="shared" si="6"/>
        <v>181.69716167936471</v>
      </c>
      <c r="AE31" s="33">
        <f t="shared" si="7"/>
        <v>8.75770690236841</v>
      </c>
      <c r="AF31" s="33">
        <f t="shared" si="8"/>
        <v>1.1529612691942837</v>
      </c>
      <c r="AG31" s="33">
        <f t="shared" si="9"/>
        <v>3.7060449309297194E-2</v>
      </c>
      <c r="AH31" s="33">
        <f t="shared" si="10"/>
        <v>191.64489030023668</v>
      </c>
      <c r="AJ31" s="33">
        <f t="shared" si="11"/>
        <v>14.763441702398339</v>
      </c>
      <c r="AK31" s="33">
        <f t="shared" si="12"/>
        <v>131.64781075523069</v>
      </c>
      <c r="AL31" s="33">
        <f t="shared" si="13"/>
        <v>0.49014626451962473</v>
      </c>
      <c r="AM31" s="33">
        <f t="shared" si="14"/>
        <v>146.90139872214866</v>
      </c>
      <c r="AO31" s="33">
        <f t="shared" si="15"/>
        <v>0.2099166838575941</v>
      </c>
      <c r="AP31" s="33">
        <f t="shared" si="16"/>
        <v>3.7521427288382507</v>
      </c>
      <c r="AQ31" s="33">
        <f t="shared" si="17"/>
        <v>4.0452227719226909E-3</v>
      </c>
      <c r="AR31" s="33">
        <f t="shared" si="18"/>
        <v>0.53765654810769348</v>
      </c>
      <c r="AS31" s="33">
        <f t="shared" si="19"/>
        <v>3.9168132309798497E-3</v>
      </c>
      <c r="AT31" s="33">
        <f t="shared" si="20"/>
        <v>4.5076779968064402</v>
      </c>
    </row>
    <row r="32" spans="2:46" x14ac:dyDescent="0.3">
      <c r="B32" s="3" t="s">
        <v>33</v>
      </c>
      <c r="C32" s="4">
        <v>806.06147056151951</v>
      </c>
      <c r="D32" s="5">
        <v>31.509</v>
      </c>
      <c r="E32" s="5">
        <v>1070.6273388077561</v>
      </c>
      <c r="F32" s="5">
        <v>151.05376450782251</v>
      </c>
      <c r="G32" s="4">
        <v>7.4290305021413321</v>
      </c>
      <c r="H32" s="6">
        <v>2066.6806043792394</v>
      </c>
      <c r="L32" s="7"/>
      <c r="T32" s="3" t="s">
        <v>33</v>
      </c>
      <c r="U32" s="41"/>
      <c r="V32" s="33">
        <f t="shared" si="0"/>
        <v>43.46229338109552</v>
      </c>
      <c r="W32" s="33">
        <f t="shared" si="1"/>
        <v>0.25017513661844076</v>
      </c>
      <c r="X32" s="33">
        <f t="shared" si="2"/>
        <v>9.0656977486237841E-2</v>
      </c>
      <c r="Y32" s="33">
        <f t="shared" si="3"/>
        <v>43.803125495200192</v>
      </c>
      <c r="Z32" s="41"/>
      <c r="AA32" s="33">
        <f t="shared" si="4"/>
        <v>0.20520040176906693</v>
      </c>
      <c r="AB32" s="33">
        <f t="shared" si="5"/>
        <v>0.20520040176906693</v>
      </c>
      <c r="AC32" s="41"/>
      <c r="AD32" s="33">
        <f t="shared" si="6"/>
        <v>64.925416808718481</v>
      </c>
      <c r="AE32" s="33">
        <f t="shared" si="7"/>
        <v>3.1293706828962273</v>
      </c>
      <c r="AF32" s="33">
        <f t="shared" si="8"/>
        <v>0.41198492191553787</v>
      </c>
      <c r="AG32" s="33">
        <f t="shared" si="9"/>
        <v>1.3242722650618984E-2</v>
      </c>
      <c r="AH32" s="33">
        <f t="shared" si="10"/>
        <v>68.480015136180853</v>
      </c>
      <c r="AJ32" s="33">
        <f t="shared" si="11"/>
        <v>6.5974181344486</v>
      </c>
      <c r="AK32" s="33">
        <f t="shared" si="12"/>
        <v>58.83016111994548</v>
      </c>
      <c r="AL32" s="33">
        <f t="shared" si="13"/>
        <v>0.21903428206369346</v>
      </c>
      <c r="AM32" s="33">
        <f t="shared" si="14"/>
        <v>65.646613536457764</v>
      </c>
      <c r="AO32" s="33">
        <f t="shared" si="15"/>
        <v>7.7820254725745761E-2</v>
      </c>
      <c r="AP32" s="33">
        <f t="shared" si="16"/>
        <v>1.3909933101059901</v>
      </c>
      <c r="AQ32" s="33">
        <f t="shared" si="17"/>
        <v>1.4996438622618929E-3</v>
      </c>
      <c r="AR32" s="33">
        <f t="shared" si="18"/>
        <v>0.19931988615583415</v>
      </c>
      <c r="AS32" s="33">
        <f t="shared" si="19"/>
        <v>1.4520399129151745E-3</v>
      </c>
      <c r="AT32" s="33">
        <f t="shared" si="20"/>
        <v>1.6710851347627469</v>
      </c>
    </row>
    <row r="33" spans="2:46" x14ac:dyDescent="0.3">
      <c r="B33" s="3" t="s">
        <v>34</v>
      </c>
      <c r="C33" s="4">
        <v>2052.7880397122822</v>
      </c>
      <c r="D33" s="5">
        <v>135.95400000000001</v>
      </c>
      <c r="E33" s="5">
        <v>2982.4039834025525</v>
      </c>
      <c r="F33" s="5">
        <v>335.92263272818673</v>
      </c>
      <c r="G33" s="4">
        <v>27.22</v>
      </c>
      <c r="H33" s="6">
        <v>5534.2886558430218</v>
      </c>
      <c r="L33" s="7"/>
      <c r="T33" s="3" t="s">
        <v>34</v>
      </c>
      <c r="U33" s="41"/>
      <c r="V33" s="33">
        <f t="shared" si="0"/>
        <v>110.68495305826664</v>
      </c>
      <c r="W33" s="33">
        <f t="shared" si="1"/>
        <v>0.63711831794412288</v>
      </c>
      <c r="X33" s="33">
        <f t="shared" si="2"/>
        <v>0.23087514525483249</v>
      </c>
      <c r="Y33" s="33">
        <f t="shared" si="3"/>
        <v>111.5529465214656</v>
      </c>
      <c r="Z33" s="41"/>
      <c r="AA33" s="33">
        <f t="shared" si="4"/>
        <v>0.88539196490246364</v>
      </c>
      <c r="AB33" s="33">
        <f t="shared" si="5"/>
        <v>0.88539196490246364</v>
      </c>
      <c r="AC33" s="41"/>
      <c r="AD33" s="33">
        <f t="shared" si="6"/>
        <v>180.86015058238885</v>
      </c>
      <c r="AE33" s="33">
        <f t="shared" si="7"/>
        <v>8.7173634110689697</v>
      </c>
      <c r="AF33" s="33">
        <f t="shared" si="8"/>
        <v>1.147650006388748</v>
      </c>
      <c r="AG33" s="33">
        <f t="shared" si="9"/>
        <v>3.6889725633461608E-2</v>
      </c>
      <c r="AH33" s="33">
        <f t="shared" si="10"/>
        <v>190.76205372548</v>
      </c>
      <c r="AJ33" s="33">
        <f t="shared" si="11"/>
        <v>14.671743376629891</v>
      </c>
      <c r="AK33" s="33">
        <f t="shared" si="12"/>
        <v>130.83012311296667</v>
      </c>
      <c r="AL33" s="33">
        <f t="shared" si="13"/>
        <v>0.48710188010411226</v>
      </c>
      <c r="AM33" s="33">
        <f t="shared" si="14"/>
        <v>145.9889683697007</v>
      </c>
      <c r="AO33" s="33">
        <f t="shared" si="15"/>
        <v>0.28513375103578231</v>
      </c>
      <c r="AP33" s="33">
        <f t="shared" si="16"/>
        <v>5.0966055247951294</v>
      </c>
      <c r="AQ33" s="33">
        <f t="shared" si="17"/>
        <v>5.4947016194108701E-3</v>
      </c>
      <c r="AR33" s="33">
        <f t="shared" si="18"/>
        <v>0.73030892787396307</v>
      </c>
      <c r="AS33" s="33">
        <f t="shared" si="19"/>
        <v>5.3202805424151321E-3</v>
      </c>
      <c r="AT33" s="33">
        <f t="shared" si="20"/>
        <v>6.1228631858667004</v>
      </c>
    </row>
    <row r="34" spans="2:46" x14ac:dyDescent="0.3">
      <c r="B34" s="3" t="s">
        <v>35</v>
      </c>
      <c r="C34" s="4">
        <v>439.11843028963659</v>
      </c>
      <c r="D34" s="5">
        <v>338.84510975183014</v>
      </c>
      <c r="E34" s="5">
        <v>1001.7816414922125</v>
      </c>
      <c r="F34" s="5">
        <v>115.94627801098306</v>
      </c>
      <c r="G34" s="4">
        <v>5.114305866215024</v>
      </c>
      <c r="H34" s="6">
        <v>1900.8057654108775</v>
      </c>
      <c r="L34" s="7"/>
      <c r="T34" s="3" t="s">
        <v>35</v>
      </c>
      <c r="U34" s="41"/>
      <c r="V34" s="33">
        <f t="shared" si="0"/>
        <v>23.676970979644075</v>
      </c>
      <c r="W34" s="33">
        <f t="shared" si="1"/>
        <v>0.13628800941553093</v>
      </c>
      <c r="X34" s="33">
        <f t="shared" si="2"/>
        <v>4.938723794951741E-2</v>
      </c>
      <c r="Y34" s="33">
        <f t="shared" si="3"/>
        <v>23.862646227009122</v>
      </c>
      <c r="Z34" s="41"/>
      <c r="AA34" s="33">
        <f t="shared" si="4"/>
        <v>2.2067076917248762</v>
      </c>
      <c r="AB34" s="33">
        <f t="shared" si="5"/>
        <v>2.2067076917248762</v>
      </c>
      <c r="AC34" s="41"/>
      <c r="AD34" s="33">
        <f t="shared" si="6"/>
        <v>60.750448141585309</v>
      </c>
      <c r="AE34" s="33">
        <f t="shared" si="7"/>
        <v>2.9281394056688712</v>
      </c>
      <c r="AF34" s="33">
        <f t="shared" si="8"/>
        <v>0.38549261389699774</v>
      </c>
      <c r="AG34" s="33">
        <f t="shared" si="9"/>
        <v>1.2391161661850029E-2</v>
      </c>
      <c r="AH34" s="33">
        <f t="shared" si="10"/>
        <v>64.07647132281302</v>
      </c>
      <c r="AJ34" s="33">
        <f t="shared" si="11"/>
        <v>5.064064968283958</v>
      </c>
      <c r="AK34" s="33">
        <f t="shared" si="12"/>
        <v>45.157022328237865</v>
      </c>
      <c r="AL34" s="33">
        <f t="shared" si="13"/>
        <v>0.16812695694702737</v>
      </c>
      <c r="AM34" s="33">
        <f t="shared" si="14"/>
        <v>50.389214253468843</v>
      </c>
      <c r="AO34" s="33">
        <f t="shared" si="15"/>
        <v>5.3573152666355463E-2</v>
      </c>
      <c r="AP34" s="33">
        <f t="shared" si="16"/>
        <v>0.95758999019998658</v>
      </c>
      <c r="AQ34" s="33">
        <f t="shared" si="17"/>
        <v>1.032387388877818E-3</v>
      </c>
      <c r="AR34" s="33">
        <f t="shared" si="18"/>
        <v>0.13721613644287342</v>
      </c>
      <c r="AS34" s="33">
        <f t="shared" si="19"/>
        <v>9.9961579676647173E-4</v>
      </c>
      <c r="AT34" s="33">
        <f t="shared" si="20"/>
        <v>1.1504112824948596</v>
      </c>
    </row>
    <row r="35" spans="2:46" ht="15.5" x14ac:dyDescent="0.3">
      <c r="B35" s="3" t="s">
        <v>59</v>
      </c>
      <c r="C35" s="4">
        <v>661.86366307651895</v>
      </c>
      <c r="D35" s="5">
        <v>53.831641955448916</v>
      </c>
      <c r="E35" s="5">
        <v>994.87475087551934</v>
      </c>
      <c r="F35" s="5">
        <v>244.30382069082611</v>
      </c>
      <c r="G35" s="4">
        <v>13.605</v>
      </c>
      <c r="H35" s="6">
        <v>1968.4788765983135</v>
      </c>
      <c r="L35" s="7"/>
      <c r="T35" s="3" t="s">
        <v>59</v>
      </c>
      <c r="U35" s="41"/>
      <c r="V35" s="33">
        <f t="shared" si="0"/>
        <v>35.687244401942621</v>
      </c>
      <c r="W35" s="33">
        <f t="shared" si="1"/>
        <v>0.20542084987339981</v>
      </c>
      <c r="X35" s="33">
        <f t="shared" si="2"/>
        <v>7.4439185339906941E-2</v>
      </c>
      <c r="Y35" s="33">
        <f t="shared" si="3"/>
        <v>35.967104437155925</v>
      </c>
      <c r="Z35" s="41"/>
      <c r="AA35" s="33">
        <f t="shared" si="4"/>
        <v>0.35057521841844164</v>
      </c>
      <c r="AB35" s="33">
        <f t="shared" si="5"/>
        <v>0.35057521841844164</v>
      </c>
      <c r="AC35" s="41"/>
      <c r="AD35" s="33">
        <f t="shared" si="6"/>
        <v>60.331597682712847</v>
      </c>
      <c r="AE35" s="33">
        <f t="shared" si="7"/>
        <v>2.907951035521402</v>
      </c>
      <c r="AF35" s="33">
        <f t="shared" si="8"/>
        <v>0.3828347938617217</v>
      </c>
      <c r="AG35" s="33">
        <f t="shared" si="9"/>
        <v>1.2305729473169991E-2</v>
      </c>
      <c r="AH35" s="33">
        <f t="shared" si="10"/>
        <v>63.634689241569134</v>
      </c>
      <c r="AJ35" s="33">
        <f t="shared" si="11"/>
        <v>10.670203832339894</v>
      </c>
      <c r="AK35" s="33">
        <f t="shared" si="12"/>
        <v>95.147798403364362</v>
      </c>
      <c r="AL35" s="33">
        <f t="shared" si="13"/>
        <v>0.35425076723368437</v>
      </c>
      <c r="AM35" s="33">
        <f t="shared" si="14"/>
        <v>106.17225300293794</v>
      </c>
      <c r="AO35" s="33">
        <f t="shared" si="15"/>
        <v>0.14251449973702493</v>
      </c>
      <c r="AP35" s="33">
        <f t="shared" si="16"/>
        <v>2.5473665747552441</v>
      </c>
      <c r="AQ35" s="33">
        <f t="shared" si="17"/>
        <v>2.7463414964028249E-3</v>
      </c>
      <c r="AR35" s="33">
        <f t="shared" si="18"/>
        <v>0.36502031461150874</v>
      </c>
      <c r="AS35" s="33">
        <f t="shared" si="19"/>
        <v>2.659162997044742E-3</v>
      </c>
      <c r="AT35" s="33">
        <f t="shared" si="20"/>
        <v>3.0603068935972249</v>
      </c>
    </row>
    <row r="36" spans="2:46" x14ac:dyDescent="0.3">
      <c r="B36" s="3" t="s">
        <v>36</v>
      </c>
      <c r="C36" s="4">
        <v>1060.1884275211253</v>
      </c>
      <c r="D36" s="5">
        <v>74.931070123215449</v>
      </c>
      <c r="E36" s="5">
        <v>1330.292507636598</v>
      </c>
      <c r="F36" s="5">
        <v>76.872900915146829</v>
      </c>
      <c r="G36" s="4">
        <v>4.2983509221891145</v>
      </c>
      <c r="H36" s="6">
        <v>2546.5832571182746</v>
      </c>
      <c r="L36" s="7"/>
      <c r="T36" s="3" t="s">
        <v>36</v>
      </c>
      <c r="U36" s="41"/>
      <c r="V36" s="33">
        <f t="shared" si="0"/>
        <v>57.164648304137906</v>
      </c>
      <c r="W36" s="33">
        <f t="shared" si="1"/>
        <v>0.32904783863645121</v>
      </c>
      <c r="X36" s="33">
        <f t="shared" si="2"/>
        <v>0.11923839795741369</v>
      </c>
      <c r="Y36" s="33">
        <f t="shared" si="3"/>
        <v>57.612934540731764</v>
      </c>
      <c r="Z36" s="41"/>
      <c r="AA36" s="33">
        <f t="shared" si="4"/>
        <v>0.48798393139325075</v>
      </c>
      <c r="AB36" s="33">
        <f t="shared" si="5"/>
        <v>0.48798393139325075</v>
      </c>
      <c r="AC36" s="41"/>
      <c r="AD36" s="33">
        <f t="shared" si="6"/>
        <v>80.672137171466488</v>
      </c>
      <c r="AE36" s="33">
        <f t="shared" si="7"/>
        <v>3.8883542593918268</v>
      </c>
      <c r="AF36" s="33">
        <f t="shared" si="8"/>
        <v>0.5119059032191402</v>
      </c>
      <c r="AG36" s="33">
        <f t="shared" si="9"/>
        <v>1.6454553404591503E-2</v>
      </c>
      <c r="AH36" s="33">
        <f t="shared" si="10"/>
        <v>85.088851887482036</v>
      </c>
      <c r="AJ36" s="33">
        <f t="shared" si="11"/>
        <v>3.3574977240570263</v>
      </c>
      <c r="AK36" s="33">
        <f t="shared" si="12"/>
        <v>29.939307777804448</v>
      </c>
      <c r="AL36" s="33">
        <f t="shared" si="13"/>
        <v>0.11146892443869325</v>
      </c>
      <c r="AM36" s="33">
        <f t="shared" si="14"/>
        <v>33.408274426300167</v>
      </c>
      <c r="AO36" s="33">
        <f t="shared" si="15"/>
        <v>4.5025897197351075E-2</v>
      </c>
      <c r="AP36" s="33">
        <f t="shared" si="16"/>
        <v>0.80481260314244241</v>
      </c>
      <c r="AQ36" s="33">
        <f t="shared" si="17"/>
        <v>8.6767655301060742E-4</v>
      </c>
      <c r="AR36" s="33">
        <f t="shared" si="18"/>
        <v>0.11532417537141781</v>
      </c>
      <c r="AS36" s="33">
        <f t="shared" si="19"/>
        <v>8.4013345980142866E-4</v>
      </c>
      <c r="AT36" s="33">
        <f t="shared" si="20"/>
        <v>0.96687048572402323</v>
      </c>
    </row>
    <row r="37" spans="2:46" x14ac:dyDescent="0.3">
      <c r="B37" s="3" t="s">
        <v>37</v>
      </c>
      <c r="C37" s="4">
        <v>489.22389719425809</v>
      </c>
      <c r="D37" s="5">
        <v>79.167124799030688</v>
      </c>
      <c r="E37" s="5">
        <v>731.55671453307207</v>
      </c>
      <c r="F37" s="5">
        <v>60.335427578438043</v>
      </c>
      <c r="G37" s="4">
        <v>3.0960932730619568</v>
      </c>
      <c r="H37" s="6">
        <v>1363.3792573778608</v>
      </c>
      <c r="L37" s="7"/>
      <c r="T37" s="3" t="s">
        <v>37</v>
      </c>
      <c r="U37" s="41"/>
      <c r="V37" s="33">
        <f t="shared" si="0"/>
        <v>26.378624119184913</v>
      </c>
      <c r="W37" s="33">
        <f t="shared" si="1"/>
        <v>0.15183910878697493</v>
      </c>
      <c r="X37" s="33">
        <f t="shared" si="2"/>
        <v>5.5022552811974948E-2</v>
      </c>
      <c r="Y37" s="33">
        <f t="shared" si="3"/>
        <v>26.585485780783863</v>
      </c>
      <c r="Z37" s="41"/>
      <c r="AA37" s="33">
        <f t="shared" si="4"/>
        <v>0.51557097386978201</v>
      </c>
      <c r="AB37" s="33">
        <f t="shared" si="5"/>
        <v>0.51557097386978201</v>
      </c>
      <c r="AC37" s="41"/>
      <c r="AD37" s="33">
        <f t="shared" si="6"/>
        <v>44.363358648368092</v>
      </c>
      <c r="AE37" s="33">
        <f t="shared" si="7"/>
        <v>2.1382903764488619</v>
      </c>
      <c r="AF37" s="33">
        <f t="shared" si="8"/>
        <v>0.28150816347481045</v>
      </c>
      <c r="AG37" s="33">
        <f t="shared" si="9"/>
        <v>9.0487159468090883E-3</v>
      </c>
      <c r="AH37" s="33">
        <f t="shared" si="10"/>
        <v>46.792205904238564</v>
      </c>
      <c r="AJ37" s="33">
        <f t="shared" si="11"/>
        <v>2.6352077047049258</v>
      </c>
      <c r="AK37" s="33">
        <f t="shared" si="12"/>
        <v>23.498539988366158</v>
      </c>
      <c r="AL37" s="33">
        <f t="shared" si="13"/>
        <v>8.7488895796203517E-2</v>
      </c>
      <c r="AM37" s="33">
        <f t="shared" si="14"/>
        <v>26.221236588867288</v>
      </c>
      <c r="AO37" s="33">
        <f t="shared" si="15"/>
        <v>3.2432060562263346E-2</v>
      </c>
      <c r="AP37" s="33">
        <f t="shared" si="16"/>
        <v>0.57970485234271141</v>
      </c>
      <c r="AQ37" s="33">
        <f t="shared" si="17"/>
        <v>6.2498562532478446E-4</v>
      </c>
      <c r="AR37" s="33">
        <f t="shared" si="18"/>
        <v>8.3067764836431551E-2</v>
      </c>
      <c r="AS37" s="33">
        <f t="shared" si="19"/>
        <v>6.0514639229147349E-4</v>
      </c>
      <c r="AT37" s="33">
        <f t="shared" si="20"/>
        <v>0.69643480975902239</v>
      </c>
    </row>
    <row r="38" spans="2:46" x14ac:dyDescent="0.3">
      <c r="B38" s="3" t="s">
        <v>38</v>
      </c>
      <c r="C38" s="4">
        <v>2639.2612173442085</v>
      </c>
      <c r="D38" s="5">
        <v>148.363</v>
      </c>
      <c r="E38" s="5">
        <v>2940.4772604605091</v>
      </c>
      <c r="F38" s="5">
        <v>278.89211127631461</v>
      </c>
      <c r="G38" s="4">
        <v>26.020996469856598</v>
      </c>
      <c r="H38" s="6">
        <v>6033.014585550889</v>
      </c>
      <c r="L38" s="7"/>
      <c r="T38" s="3" t="s">
        <v>38</v>
      </c>
      <c r="U38" s="41"/>
      <c r="V38" s="33">
        <f t="shared" si="0"/>
        <v>142.30719309490507</v>
      </c>
      <c r="W38" s="33">
        <f t="shared" si="1"/>
        <v>0.81914042506072937</v>
      </c>
      <c r="X38" s="33">
        <f t="shared" si="2"/>
        <v>0.29683523341513374</v>
      </c>
      <c r="Y38" s="33">
        <f t="shared" si="3"/>
        <v>143.42316875338093</v>
      </c>
      <c r="Z38" s="41"/>
      <c r="AA38" s="33">
        <f t="shared" si="4"/>
        <v>0.96620480521959062</v>
      </c>
      <c r="AB38" s="33">
        <f t="shared" si="5"/>
        <v>0.96620480521959062</v>
      </c>
      <c r="AC38" s="41"/>
      <c r="AD38" s="33">
        <f t="shared" si="6"/>
        <v>178.31761326453261</v>
      </c>
      <c r="AE38" s="33">
        <f t="shared" si="7"/>
        <v>8.5948144597682745</v>
      </c>
      <c r="AF38" s="33">
        <f t="shared" si="8"/>
        <v>1.1315163088346696</v>
      </c>
      <c r="AG38" s="33">
        <f t="shared" si="9"/>
        <v>3.637112878519775E-2</v>
      </c>
      <c r="AH38" s="33">
        <f t="shared" si="10"/>
        <v>188.08031516192074</v>
      </c>
      <c r="AJ38" s="33">
        <f t="shared" si="11"/>
        <v>12.180880618792722</v>
      </c>
      <c r="AK38" s="33">
        <f t="shared" si="12"/>
        <v>108.61872853633966</v>
      </c>
      <c r="AL38" s="33">
        <f t="shared" si="13"/>
        <v>0.40440523654391825</v>
      </c>
      <c r="AM38" s="33">
        <f t="shared" si="14"/>
        <v>121.20401439167631</v>
      </c>
      <c r="AO38" s="33">
        <f t="shared" si="15"/>
        <v>0.27257400180525576</v>
      </c>
      <c r="AP38" s="33">
        <f t="shared" si="16"/>
        <v>4.8721070671912452</v>
      </c>
      <c r="AQ38" s="33">
        <f t="shared" si="17"/>
        <v>5.2526675768407634E-3</v>
      </c>
      <c r="AR38" s="33">
        <f t="shared" si="18"/>
        <v>0.69813982491231263</v>
      </c>
      <c r="AS38" s="33">
        <f t="shared" si="19"/>
        <v>5.0859295081862937E-3</v>
      </c>
      <c r="AT38" s="33">
        <f t="shared" si="20"/>
        <v>5.85315949099384</v>
      </c>
    </row>
    <row r="39" spans="2:46" x14ac:dyDescent="0.3">
      <c r="B39" s="3" t="s">
        <v>39</v>
      </c>
      <c r="C39" s="4">
        <v>641.83781170208977</v>
      </c>
      <c r="D39" s="5">
        <v>60.466000000000001</v>
      </c>
      <c r="E39" s="5">
        <v>1011.850937968534</v>
      </c>
      <c r="F39" s="5">
        <v>105.72363108462855</v>
      </c>
      <c r="G39" s="4">
        <v>5.5430000000000001</v>
      </c>
      <c r="H39" s="6">
        <v>1825.4213807552524</v>
      </c>
      <c r="L39" s="7"/>
      <c r="T39" s="3" t="s">
        <v>39</v>
      </c>
      <c r="U39" s="41"/>
      <c r="V39" s="33">
        <f t="shared" si="0"/>
        <v>34.607463939249946</v>
      </c>
      <c r="W39" s="33">
        <f t="shared" si="1"/>
        <v>0.1992054800952012</v>
      </c>
      <c r="X39" s="33">
        <f t="shared" si="2"/>
        <v>7.2186896620623942E-2</v>
      </c>
      <c r="Y39" s="33">
        <f t="shared" si="3"/>
        <v>34.87885631596577</v>
      </c>
      <c r="Z39" s="41"/>
      <c r="AA39" s="33">
        <f t="shared" si="4"/>
        <v>0.39378106234308929</v>
      </c>
      <c r="AB39" s="33">
        <f t="shared" si="5"/>
        <v>0.39378106234308929</v>
      </c>
      <c r="AC39" s="41"/>
      <c r="AD39" s="33">
        <f t="shared" si="6"/>
        <v>61.361074497739963</v>
      </c>
      <c r="AE39" s="33">
        <f t="shared" si="7"/>
        <v>2.9575712724335297</v>
      </c>
      <c r="AF39" s="33">
        <f t="shared" si="8"/>
        <v>0.38936734992527933</v>
      </c>
      <c r="AG39" s="33">
        <f t="shared" si="9"/>
        <v>1.2515710041747811E-2</v>
      </c>
      <c r="AH39" s="33">
        <f t="shared" si="10"/>
        <v>64.720528830140509</v>
      </c>
      <c r="AJ39" s="33">
        <f t="shared" si="11"/>
        <v>4.6175810528797587</v>
      </c>
      <c r="AK39" s="33">
        <f t="shared" si="12"/>
        <v>41.175658687885779</v>
      </c>
      <c r="AL39" s="33">
        <f t="shared" si="13"/>
        <v>0.15330369095560795</v>
      </c>
      <c r="AM39" s="33">
        <f t="shared" si="14"/>
        <v>45.946543431721139</v>
      </c>
      <c r="AO39" s="33">
        <f t="shared" si="15"/>
        <v>5.8063790668307913E-2</v>
      </c>
      <c r="AP39" s="33">
        <f t="shared" si="16"/>
        <v>1.0378576202769803</v>
      </c>
      <c r="AQ39" s="33">
        <f t="shared" si="17"/>
        <v>1.1189247272738593E-3</v>
      </c>
      <c r="AR39" s="33">
        <f t="shared" si="18"/>
        <v>0.14871794221915421</v>
      </c>
      <c r="AS39" s="33">
        <f t="shared" si="19"/>
        <v>1.0834061369069464E-3</v>
      </c>
      <c r="AT39" s="33">
        <f t="shared" si="20"/>
        <v>1.2468416840286232</v>
      </c>
    </row>
    <row r="40" spans="2:46" x14ac:dyDescent="0.3">
      <c r="B40" s="3" t="s">
        <v>40</v>
      </c>
      <c r="C40" s="4">
        <v>4444.3912740221731</v>
      </c>
      <c r="D40" s="5">
        <v>384.62201232302277</v>
      </c>
      <c r="E40" s="5">
        <v>6079.9456083818204</v>
      </c>
      <c r="F40" s="5">
        <v>398.37850085102309</v>
      </c>
      <c r="G40" s="4">
        <v>81.821054673476311</v>
      </c>
      <c r="H40" s="6">
        <v>11389.158450251516</v>
      </c>
      <c r="L40" s="7"/>
      <c r="T40" s="3" t="s">
        <v>40</v>
      </c>
      <c r="U40" s="41"/>
      <c r="V40" s="33">
        <f t="shared" si="0"/>
        <v>239.63859396153848</v>
      </c>
      <c r="W40" s="33">
        <f t="shared" si="1"/>
        <v>1.3793937990730989</v>
      </c>
      <c r="X40" s="33">
        <f t="shared" si="2"/>
        <v>0.49985651762809219</v>
      </c>
      <c r="Y40" s="33">
        <f t="shared" si="3"/>
        <v>241.51784427823964</v>
      </c>
      <c r="Z40" s="41"/>
      <c r="AA40" s="33">
        <f t="shared" si="4"/>
        <v>2.5048269211308285</v>
      </c>
      <c r="AB40" s="33">
        <f t="shared" si="5"/>
        <v>2.5048269211308285</v>
      </c>
      <c r="AC40" s="41"/>
      <c r="AD40" s="33">
        <f t="shared" si="6"/>
        <v>368.70252466942458</v>
      </c>
      <c r="AE40" s="33">
        <f t="shared" si="7"/>
        <v>17.771266294826187</v>
      </c>
      <c r="AF40" s="33">
        <f t="shared" si="8"/>
        <v>2.3396057861825965</v>
      </c>
      <c r="AG40" s="33">
        <f t="shared" si="9"/>
        <v>7.5203603069122424E-2</v>
      </c>
      <c r="AH40" s="33">
        <f t="shared" si="10"/>
        <v>388.88860035350245</v>
      </c>
      <c r="AJ40" s="33">
        <f t="shared" si="11"/>
        <v>17.399563357144132</v>
      </c>
      <c r="AK40" s="33">
        <f t="shared" si="12"/>
        <v>155.15450057237288</v>
      </c>
      <c r="AL40" s="33">
        <f t="shared" si="13"/>
        <v>0.57766550345718504</v>
      </c>
      <c r="AM40" s="33">
        <f t="shared" si="14"/>
        <v>173.1317294329742</v>
      </c>
      <c r="AO40" s="33">
        <f t="shared" si="15"/>
        <v>0.85708832596444262</v>
      </c>
      <c r="AP40" s="33">
        <f t="shared" si="16"/>
        <v>15.3199720533947</v>
      </c>
      <c r="AQ40" s="33">
        <f t="shared" si="17"/>
        <v>1.6516615783110051E-2</v>
      </c>
      <c r="AR40" s="33">
        <f t="shared" si="18"/>
        <v>2.1952478587841071</v>
      </c>
      <c r="AS40" s="33">
        <f t="shared" si="19"/>
        <v>1.5992320541483494E-2</v>
      </c>
      <c r="AT40" s="33">
        <f t="shared" si="20"/>
        <v>18.404817174467841</v>
      </c>
    </row>
    <row r="41" spans="2:46" x14ac:dyDescent="0.3">
      <c r="B41" s="3" t="s">
        <v>41</v>
      </c>
      <c r="C41" s="4">
        <v>3434.5651386520972</v>
      </c>
      <c r="D41" s="5">
        <v>187.84909740345367</v>
      </c>
      <c r="E41" s="5">
        <v>4416.1541158952978</v>
      </c>
      <c r="F41" s="5">
        <v>456.72292311728415</v>
      </c>
      <c r="G41" s="4">
        <v>32.096630234899933</v>
      </c>
      <c r="H41" s="6">
        <v>8527.3879053030323</v>
      </c>
      <c r="L41" s="7"/>
      <c r="T41" s="3" t="s">
        <v>41</v>
      </c>
      <c r="U41" s="41"/>
      <c r="V41" s="33">
        <f t="shared" si="0"/>
        <v>185.18944664182121</v>
      </c>
      <c r="W41" s="33">
        <f t="shared" si="1"/>
        <v>1.0659767699709746</v>
      </c>
      <c r="X41" s="33">
        <f t="shared" si="2"/>
        <v>0.38628231942769264</v>
      </c>
      <c r="Y41" s="33">
        <f t="shared" si="3"/>
        <v>186.64170573121987</v>
      </c>
      <c r="Z41" s="41"/>
      <c r="AA41" s="33">
        <f t="shared" si="4"/>
        <v>1.2233555574326471</v>
      </c>
      <c r="AB41" s="33">
        <f t="shared" si="5"/>
        <v>1.2233555574326471</v>
      </c>
      <c r="AC41" s="41"/>
      <c r="AD41" s="33">
        <f t="shared" si="6"/>
        <v>267.80620695276673</v>
      </c>
      <c r="AE41" s="33">
        <f t="shared" si="7"/>
        <v>12.908117250979108</v>
      </c>
      <c r="AF41" s="33">
        <f t="shared" si="8"/>
        <v>1.6993671305182299</v>
      </c>
      <c r="AG41" s="33">
        <f t="shared" si="9"/>
        <v>5.462395926141396E-2</v>
      </c>
      <c r="AH41" s="33">
        <f t="shared" si="10"/>
        <v>282.46831529352545</v>
      </c>
      <c r="AJ41" s="33">
        <f t="shared" si="11"/>
        <v>19.947811994028804</v>
      </c>
      <c r="AK41" s="33">
        <f t="shared" si="12"/>
        <v>177.87761358817937</v>
      </c>
      <c r="AL41" s="33">
        <f t="shared" si="13"/>
        <v>0.66226735820175608</v>
      </c>
      <c r="AM41" s="33">
        <f t="shared" si="14"/>
        <v>198.48769294040994</v>
      </c>
      <c r="AO41" s="33">
        <f t="shared" si="15"/>
        <v>0.33621721434553714</v>
      </c>
      <c r="AP41" s="33">
        <f t="shared" si="16"/>
        <v>6.0096937172115137</v>
      </c>
      <c r="AQ41" s="33">
        <f t="shared" si="17"/>
        <v>6.4791111730101601E-3</v>
      </c>
      <c r="AR41" s="33">
        <f t="shared" si="18"/>
        <v>0.86114825919238791</v>
      </c>
      <c r="AS41" s="33">
        <f t="shared" si="19"/>
        <v>6.2734414884581691E-3</v>
      </c>
      <c r="AT41" s="33">
        <f t="shared" si="20"/>
        <v>7.2198117434109061</v>
      </c>
    </row>
    <row r="42" spans="2:46" x14ac:dyDescent="0.3">
      <c r="B42" s="3" t="s">
        <v>42</v>
      </c>
      <c r="C42" s="4">
        <v>228.88083190539803</v>
      </c>
      <c r="D42" s="5">
        <v>38.695995424636571</v>
      </c>
      <c r="E42" s="5">
        <v>494.80835820181881</v>
      </c>
      <c r="F42" s="5">
        <v>137.77992747091969</v>
      </c>
      <c r="G42" s="4">
        <v>3.50259895944912</v>
      </c>
      <c r="H42" s="6">
        <v>903.66771196222214</v>
      </c>
      <c r="L42" s="7"/>
      <c r="T42" s="3" t="s">
        <v>42</v>
      </c>
      <c r="U42" s="41"/>
      <c r="V42" s="33">
        <f t="shared" si="0"/>
        <v>12.341100807922064</v>
      </c>
      <c r="W42" s="33">
        <f t="shared" si="1"/>
        <v>7.10371298995182E-2</v>
      </c>
      <c r="X42" s="33">
        <f t="shared" si="2"/>
        <v>2.5742012467888355E-2</v>
      </c>
      <c r="Y42" s="33">
        <f t="shared" si="3"/>
        <v>12.437879950289471</v>
      </c>
      <c r="Z42" s="41"/>
      <c r="AA42" s="33">
        <f t="shared" si="4"/>
        <v>0.25200526224219749</v>
      </c>
      <c r="AB42" s="33">
        <f t="shared" si="5"/>
        <v>0.25200526224219749</v>
      </c>
      <c r="AC42" s="41"/>
      <c r="AD42" s="33">
        <f t="shared" si="6"/>
        <v>30.00636891307639</v>
      </c>
      <c r="AE42" s="33">
        <f t="shared" si="7"/>
        <v>1.4462910797076396</v>
      </c>
      <c r="AF42" s="33">
        <f t="shared" si="8"/>
        <v>0.19040573262769644</v>
      </c>
      <c r="AG42" s="33">
        <f t="shared" si="9"/>
        <v>6.1203460955627778E-3</v>
      </c>
      <c r="AH42" s="33">
        <f t="shared" si="10"/>
        <v>31.649186071507287</v>
      </c>
      <c r="AJ42" s="33">
        <f t="shared" si="11"/>
        <v>6.0176705626729694</v>
      </c>
      <c r="AK42" s="33">
        <f t="shared" si="12"/>
        <v>53.660465587329654</v>
      </c>
      <c r="AL42" s="33">
        <f t="shared" si="13"/>
        <v>0.19978666268074252</v>
      </c>
      <c r="AM42" s="33">
        <f t="shared" si="14"/>
        <v>59.877922812683366</v>
      </c>
      <c r="AO42" s="33">
        <f t="shared" si="15"/>
        <v>3.6690271112481833E-2</v>
      </c>
      <c r="AP42" s="33">
        <f t="shared" si="16"/>
        <v>0.65581797236848105</v>
      </c>
      <c r="AQ42" s="33">
        <f t="shared" si="17"/>
        <v>7.0704394469624926E-4</v>
      </c>
      <c r="AR42" s="33">
        <f t="shared" si="18"/>
        <v>9.3974257562371238E-2</v>
      </c>
      <c r="AS42" s="33">
        <f t="shared" si="19"/>
        <v>6.8459989316093468E-4</v>
      </c>
      <c r="AT42" s="33">
        <f t="shared" si="20"/>
        <v>0.78787414488119123</v>
      </c>
    </row>
    <row r="43" spans="2:46" x14ac:dyDescent="0.3">
      <c r="B43" s="3" t="s">
        <v>43</v>
      </c>
      <c r="C43" s="4">
        <v>4423.2482561513325</v>
      </c>
      <c r="D43" s="5">
        <v>406.54301665296049</v>
      </c>
      <c r="E43" s="5">
        <v>5470.4769889837235</v>
      </c>
      <c r="F43" s="5">
        <v>559.39866096750848</v>
      </c>
      <c r="G43" s="4">
        <v>41.61181414473684</v>
      </c>
      <c r="H43" s="6">
        <v>10901.278736900262</v>
      </c>
      <c r="L43" s="7"/>
      <c r="T43" s="3" t="s">
        <v>43</v>
      </c>
      <c r="U43" s="41"/>
      <c r="V43" s="33">
        <f t="shared" si="0"/>
        <v>238.49857663131667</v>
      </c>
      <c r="W43" s="33">
        <f t="shared" si="1"/>
        <v>1.3728316973258476</v>
      </c>
      <c r="X43" s="33">
        <f t="shared" si="2"/>
        <v>0.4974785822408907</v>
      </c>
      <c r="Y43" s="33">
        <f t="shared" si="3"/>
        <v>240.36888691088339</v>
      </c>
      <c r="Z43" s="41"/>
      <c r="AA43" s="33">
        <f t="shared" si="4"/>
        <v>2.6475860977370265</v>
      </c>
      <c r="AB43" s="33">
        <f t="shared" si="5"/>
        <v>2.6475860977370265</v>
      </c>
      <c r="AC43" s="41"/>
      <c r="AD43" s="33">
        <f t="shared" si="6"/>
        <v>331.74288174612644</v>
      </c>
      <c r="AE43" s="33">
        <f t="shared" si="7"/>
        <v>15.989831092719777</v>
      </c>
      <c r="AF43" s="33">
        <f t="shared" si="8"/>
        <v>2.1050779794741392</v>
      </c>
      <c r="AG43" s="33">
        <f t="shared" si="9"/>
        <v>6.7665009948632449E-2</v>
      </c>
      <c r="AH43" s="33">
        <f t="shared" si="10"/>
        <v>349.90545582826894</v>
      </c>
      <c r="AJ43" s="33">
        <f t="shared" si="11"/>
        <v>24.432273384766805</v>
      </c>
      <c r="AK43" s="33">
        <f t="shared" si="12"/>
        <v>217.86622440181569</v>
      </c>
      <c r="AL43" s="33">
        <f t="shared" si="13"/>
        <v>0.81115147637425777</v>
      </c>
      <c r="AM43" s="33">
        <f t="shared" si="14"/>
        <v>243.10964926295674</v>
      </c>
      <c r="AO43" s="33">
        <f t="shared" si="15"/>
        <v>0.43589025181824537</v>
      </c>
      <c r="AP43" s="33">
        <f t="shared" si="16"/>
        <v>7.7912932353715609</v>
      </c>
      <c r="AQ43" s="33">
        <f t="shared" si="17"/>
        <v>8.3998715124066741E-3</v>
      </c>
      <c r="AR43" s="33">
        <f t="shared" si="18"/>
        <v>1.116439359843254</v>
      </c>
      <c r="AS43" s="33">
        <f t="shared" si="19"/>
        <v>8.1332301663790667E-3</v>
      </c>
      <c r="AT43" s="33">
        <f t="shared" si="20"/>
        <v>9.3601559487118458</v>
      </c>
    </row>
    <row r="44" spans="2:46" ht="15.5" x14ac:dyDescent="0.3">
      <c r="B44" s="3" t="s">
        <v>58</v>
      </c>
      <c r="C44" s="4">
        <v>1255.133743968164</v>
      </c>
      <c r="D44" s="5">
        <v>129.44799196512841</v>
      </c>
      <c r="E44" s="5">
        <v>2067.431798994538</v>
      </c>
      <c r="F44" s="5">
        <v>251.75352411292261</v>
      </c>
      <c r="G44" s="4">
        <v>2.8567376918559324</v>
      </c>
      <c r="H44" s="6">
        <v>3706.6237967326088</v>
      </c>
      <c r="L44" s="7"/>
      <c r="T44" s="3" t="s">
        <v>58</v>
      </c>
      <c r="U44" s="41"/>
      <c r="V44" s="33">
        <f t="shared" si="0"/>
        <v>67.675968899562704</v>
      </c>
      <c r="W44" s="33">
        <f t="shared" si="1"/>
        <v>0.38955249362422595</v>
      </c>
      <c r="X44" s="33">
        <f t="shared" si="2"/>
        <v>0.14116371483414669</v>
      </c>
      <c r="Y44" s="33">
        <f t="shared" si="3"/>
        <v>68.206685108021077</v>
      </c>
      <c r="Z44" s="41"/>
      <c r="AA44" s="33">
        <f t="shared" si="4"/>
        <v>0.8430219924289345</v>
      </c>
      <c r="AB44" s="33">
        <f t="shared" si="5"/>
        <v>0.8430219924289345</v>
      </c>
      <c r="AC44" s="41"/>
      <c r="AD44" s="33">
        <f t="shared" si="6"/>
        <v>125.37403670524186</v>
      </c>
      <c r="AE44" s="33">
        <f t="shared" si="7"/>
        <v>6.042962127107268</v>
      </c>
      <c r="AF44" s="33">
        <f t="shared" si="8"/>
        <v>0.79556228147785657</v>
      </c>
      <c r="AG44" s="33">
        <f t="shared" si="9"/>
        <v>2.557232093815516E-2</v>
      </c>
      <c r="AH44" s="33">
        <f t="shared" si="10"/>
        <v>132.23813343476513</v>
      </c>
      <c r="AJ44" s="33">
        <f t="shared" si="11"/>
        <v>10.995576778941683</v>
      </c>
      <c r="AK44" s="33">
        <f t="shared" si="12"/>
        <v>98.049197478360924</v>
      </c>
      <c r="AL44" s="33">
        <f t="shared" si="13"/>
        <v>0.36505314906086378</v>
      </c>
      <c r="AM44" s="33">
        <f t="shared" si="14"/>
        <v>109.40982740636348</v>
      </c>
      <c r="AO44" s="33">
        <f t="shared" si="15"/>
        <v>2.9924773468191945E-2</v>
      </c>
      <c r="AP44" s="33">
        <f t="shared" si="16"/>
        <v>0.53488850489358675</v>
      </c>
      <c r="AQ44" s="33">
        <f t="shared" si="17"/>
        <v>5.7666867089172891E-4</v>
      </c>
      <c r="AR44" s="33">
        <f t="shared" si="18"/>
        <v>7.6645886883043565E-2</v>
      </c>
      <c r="AS44" s="33">
        <f t="shared" si="19"/>
        <v>5.5836318724338842E-4</v>
      </c>
      <c r="AT44" s="33">
        <f t="shared" si="20"/>
        <v>0.64259419710295729</v>
      </c>
    </row>
    <row r="45" spans="2:46" x14ac:dyDescent="0.3">
      <c r="B45" s="3" t="s">
        <v>44</v>
      </c>
      <c r="C45" s="4">
        <v>1424.7994887638329</v>
      </c>
      <c r="D45" s="5">
        <v>134.89871779005017</v>
      </c>
      <c r="E45" s="5">
        <v>2137.9596399423849</v>
      </c>
      <c r="F45" s="5">
        <v>203.84509697792328</v>
      </c>
      <c r="G45" s="4">
        <v>17.654048487027293</v>
      </c>
      <c r="H45" s="6">
        <v>3919.1569919612184</v>
      </c>
      <c r="L45" s="7"/>
      <c r="T45" s="3" t="s">
        <v>44</v>
      </c>
      <c r="U45" s="41"/>
      <c r="V45" s="33">
        <f t="shared" si="0"/>
        <v>76.824231961801019</v>
      </c>
      <c r="W45" s="33">
        <f t="shared" si="1"/>
        <v>0.44221119576285695</v>
      </c>
      <c r="X45" s="33">
        <f t="shared" si="2"/>
        <v>0.1602458620001832</v>
      </c>
      <c r="Y45" s="33">
        <f t="shared" si="3"/>
        <v>77.426689019564051</v>
      </c>
      <c r="Z45" s="41"/>
      <c r="AA45" s="33">
        <f t="shared" si="4"/>
        <v>0.87851950517789434</v>
      </c>
      <c r="AB45" s="33">
        <f t="shared" si="5"/>
        <v>0.87851950517789434</v>
      </c>
      <c r="AC45" s="41"/>
      <c r="AD45" s="33">
        <f t="shared" si="6"/>
        <v>129.65101460798923</v>
      </c>
      <c r="AE45" s="33">
        <f t="shared" si="7"/>
        <v>6.2491101954313404</v>
      </c>
      <c r="AF45" s="33">
        <f t="shared" si="8"/>
        <v>0.82270189018439988</v>
      </c>
      <c r="AG45" s="33">
        <f t="shared" si="9"/>
        <v>2.64446885706307E-2</v>
      </c>
      <c r="AH45" s="33">
        <f t="shared" si="10"/>
        <v>136.74927138217558</v>
      </c>
      <c r="AJ45" s="33">
        <f t="shared" si="11"/>
        <v>8.9031302450654231</v>
      </c>
      <c r="AK45" s="33">
        <f t="shared" si="12"/>
        <v>79.390539771030362</v>
      </c>
      <c r="AL45" s="33">
        <f t="shared" si="13"/>
        <v>0.29558392413617202</v>
      </c>
      <c r="AM45" s="33">
        <f t="shared" si="14"/>
        <v>88.589253940231956</v>
      </c>
      <c r="AO45" s="33">
        <f t="shared" si="15"/>
        <v>0.18492891499168512</v>
      </c>
      <c r="AP45" s="33">
        <f t="shared" si="16"/>
        <v>3.3055004060978836</v>
      </c>
      <c r="AQ45" s="33">
        <f t="shared" si="17"/>
        <v>3.5636931965770343E-3</v>
      </c>
      <c r="AR45" s="33">
        <f t="shared" si="18"/>
        <v>0.47365573927978916</v>
      </c>
      <c r="AS45" s="33">
        <f t="shared" si="19"/>
        <v>3.4505690911236079E-3</v>
      </c>
      <c r="AT45" s="33">
        <f t="shared" si="20"/>
        <v>3.9710993226570581</v>
      </c>
    </row>
    <row r="46" spans="2:46" x14ac:dyDescent="0.3">
      <c r="B46" s="3" t="s">
        <v>45</v>
      </c>
      <c r="C46" s="4">
        <v>4267.8108781928122</v>
      </c>
      <c r="D46" s="5">
        <v>366.64091296780867</v>
      </c>
      <c r="E46" s="5">
        <v>5487.9090067492971</v>
      </c>
      <c r="F46" s="5">
        <v>621.61875032076114</v>
      </c>
      <c r="G46" s="4">
        <v>56.335797185541288</v>
      </c>
      <c r="H46" s="6">
        <v>10800.31534541622</v>
      </c>
      <c r="L46" s="7"/>
      <c r="T46" s="3" t="s">
        <v>45</v>
      </c>
      <c r="U46" s="41"/>
      <c r="V46" s="33">
        <f t="shared" si="0"/>
        <v>230.11749755739035</v>
      </c>
      <c r="W46" s="33">
        <f t="shared" si="1"/>
        <v>1.3245890152394606</v>
      </c>
      <c r="X46" s="33">
        <f t="shared" si="2"/>
        <v>0.4799966861464291</v>
      </c>
      <c r="Y46" s="33">
        <f t="shared" si="3"/>
        <v>231.92208325877621</v>
      </c>
      <c r="Z46" s="41"/>
      <c r="AA46" s="33">
        <f t="shared" si="4"/>
        <v>2.3877261305015023</v>
      </c>
      <c r="AB46" s="33">
        <f t="shared" si="5"/>
        <v>2.3877261305015023</v>
      </c>
      <c r="AC46" s="41"/>
      <c r="AD46" s="33">
        <f t="shared" si="6"/>
        <v>332.80000122946336</v>
      </c>
      <c r="AE46" s="33">
        <f t="shared" si="7"/>
        <v>16.04078369159518</v>
      </c>
      <c r="AF46" s="33">
        <f t="shared" si="8"/>
        <v>2.1117859423830425</v>
      </c>
      <c r="AG46" s="33">
        <f t="shared" si="9"/>
        <v>6.7880628743466523E-2</v>
      </c>
      <c r="AH46" s="33">
        <f t="shared" si="10"/>
        <v>351.02045149218497</v>
      </c>
      <c r="AJ46" s="33">
        <f t="shared" si="11"/>
        <v>27.149795501237488</v>
      </c>
      <c r="AK46" s="33">
        <f t="shared" si="12"/>
        <v>242.09877427222756</v>
      </c>
      <c r="AL46" s="33">
        <f t="shared" si="13"/>
        <v>0.90137321064108433</v>
      </c>
      <c r="AM46" s="33">
        <f t="shared" si="14"/>
        <v>270.14994298410613</v>
      </c>
      <c r="AO46" s="33">
        <f t="shared" si="15"/>
        <v>0.5901262736629117</v>
      </c>
      <c r="AP46" s="33">
        <f t="shared" si="16"/>
        <v>10.548175429080368</v>
      </c>
      <c r="AQ46" s="33">
        <f t="shared" si="17"/>
        <v>1.1372093902505365E-2</v>
      </c>
      <c r="AR46" s="33">
        <f t="shared" si="18"/>
        <v>1.5114818384826483</v>
      </c>
      <c r="AS46" s="33">
        <f t="shared" si="19"/>
        <v>1.1011103806307146E-2</v>
      </c>
      <c r="AT46" s="33">
        <f t="shared" si="20"/>
        <v>12.67216673893474</v>
      </c>
    </row>
    <row r="47" spans="2:46" x14ac:dyDescent="0.3">
      <c r="B47" s="3" t="s">
        <v>46</v>
      </c>
      <c r="C47" s="4">
        <v>396.50842093784973</v>
      </c>
      <c r="D47" s="5">
        <v>24.174713436078736</v>
      </c>
      <c r="E47" s="5">
        <v>416.14519750367896</v>
      </c>
      <c r="F47" s="5">
        <v>29.868453564839001</v>
      </c>
      <c r="G47" s="4">
        <v>2.2449739822128931</v>
      </c>
      <c r="H47" s="6">
        <v>868.94175942465927</v>
      </c>
      <c r="L47" s="7"/>
      <c r="T47" s="3" t="s">
        <v>46</v>
      </c>
      <c r="U47" s="41"/>
      <c r="V47" s="33">
        <f t="shared" si="0"/>
        <v>21.379467879628031</v>
      </c>
      <c r="W47" s="33">
        <f t="shared" si="1"/>
        <v>0.12306325510061455</v>
      </c>
      <c r="X47" s="33">
        <f t="shared" si="2"/>
        <v>4.4594930167081971E-2</v>
      </c>
      <c r="Y47" s="33">
        <f t="shared" si="3"/>
        <v>21.547126064895725</v>
      </c>
      <c r="Z47" s="41"/>
      <c r="AA47" s="33">
        <f t="shared" si="4"/>
        <v>0.15743631691692589</v>
      </c>
      <c r="AB47" s="33">
        <f t="shared" si="5"/>
        <v>0.15743631691692589</v>
      </c>
      <c r="AC47" s="41"/>
      <c r="AD47" s="33">
        <f t="shared" si="6"/>
        <v>25.236045654279991</v>
      </c>
      <c r="AE47" s="33">
        <f t="shared" si="7"/>
        <v>1.216364026670826</v>
      </c>
      <c r="AF47" s="33">
        <f t="shared" si="8"/>
        <v>0.16013559572465236</v>
      </c>
      <c r="AG47" s="33">
        <f t="shared" si="9"/>
        <v>5.1473516817393981E-3</v>
      </c>
      <c r="AH47" s="33">
        <f t="shared" si="10"/>
        <v>26.617692628357208</v>
      </c>
      <c r="AJ47" s="33">
        <f t="shared" si="11"/>
        <v>1.3045333748461465</v>
      </c>
      <c r="AK47" s="33">
        <f t="shared" si="12"/>
        <v>11.632718597569882</v>
      </c>
      <c r="AL47" s="33">
        <f t="shared" si="13"/>
        <v>4.3310508044892053E-2</v>
      </c>
      <c r="AM47" s="33">
        <f t="shared" si="14"/>
        <v>12.980562480460922</v>
      </c>
      <c r="AO47" s="33">
        <f t="shared" si="15"/>
        <v>2.3516453068556206E-2</v>
      </c>
      <c r="AP47" s="33">
        <f t="shared" si="16"/>
        <v>0.4203433798959425</v>
      </c>
      <c r="AQ47" s="33">
        <f t="shared" si="17"/>
        <v>4.5317642085233113E-4</v>
      </c>
      <c r="AR47" s="33">
        <f t="shared" si="18"/>
        <v>6.0232349083572355E-2</v>
      </c>
      <c r="AS47" s="33">
        <f t="shared" si="19"/>
        <v>4.3879101380585859E-4</v>
      </c>
      <c r="AT47" s="33">
        <f t="shared" si="20"/>
        <v>0.50498414948272918</v>
      </c>
    </row>
    <row r="48" spans="2:46" x14ac:dyDescent="0.3">
      <c r="B48" s="3" t="s">
        <v>47</v>
      </c>
      <c r="C48" s="4">
        <v>1801.2431950313542</v>
      </c>
      <c r="D48" s="5">
        <v>116.50991026930907</v>
      </c>
      <c r="E48" s="5">
        <v>2302.7900769888265</v>
      </c>
      <c r="F48" s="5">
        <v>277.94702023221589</v>
      </c>
      <c r="G48" s="4">
        <v>17.652377407052107</v>
      </c>
      <c r="H48" s="6">
        <v>4516.1425799287572</v>
      </c>
      <c r="L48" s="7"/>
      <c r="T48" s="3" t="s">
        <v>47</v>
      </c>
      <c r="U48" s="41"/>
      <c r="V48" s="33">
        <f t="shared" si="0"/>
        <v>97.121823895910538</v>
      </c>
      <c r="W48" s="33">
        <f t="shared" si="1"/>
        <v>0.55904701918836297</v>
      </c>
      <c r="X48" s="33">
        <f t="shared" si="2"/>
        <v>0.20258413252954724</v>
      </c>
      <c r="Y48" s="33">
        <f t="shared" si="3"/>
        <v>97.883455047628445</v>
      </c>
      <c r="Z48" s="41"/>
      <c r="AA48" s="33">
        <f t="shared" si="4"/>
        <v>0.75876354049129324</v>
      </c>
      <c r="AB48" s="33">
        <f t="shared" si="5"/>
        <v>0.75876354049129324</v>
      </c>
      <c r="AC48" s="41"/>
      <c r="AD48" s="33">
        <f t="shared" si="6"/>
        <v>139.64672874687977</v>
      </c>
      <c r="AE48" s="33">
        <f t="shared" si="7"/>
        <v>6.7308983196880172</v>
      </c>
      <c r="AF48" s="33">
        <f t="shared" si="8"/>
        <v>0.88612980041458678</v>
      </c>
      <c r="AG48" s="33">
        <f t="shared" si="9"/>
        <v>2.8483496737641542E-2</v>
      </c>
      <c r="AH48" s="33">
        <f t="shared" si="10"/>
        <v>147.29224036372</v>
      </c>
      <c r="AJ48" s="33">
        <f t="shared" si="11"/>
        <v>12.139602860417364</v>
      </c>
      <c r="AK48" s="33">
        <f t="shared" si="12"/>
        <v>108.25064861076808</v>
      </c>
      <c r="AL48" s="33">
        <f t="shared" si="13"/>
        <v>0.40303481496585641</v>
      </c>
      <c r="AM48" s="33">
        <f t="shared" si="14"/>
        <v>120.7932862861513</v>
      </c>
      <c r="AO48" s="33">
        <f t="shared" si="15"/>
        <v>0.18491141016796711</v>
      </c>
      <c r="AP48" s="33">
        <f t="shared" si="16"/>
        <v>3.3051875172134642</v>
      </c>
      <c r="AQ48" s="33">
        <f t="shared" si="17"/>
        <v>3.5633558679272989E-3</v>
      </c>
      <c r="AR48" s="33">
        <f t="shared" si="18"/>
        <v>0.47361090442949277</v>
      </c>
      <c r="AS48" s="33">
        <f t="shared" si="19"/>
        <v>3.4502424704668561E-3</v>
      </c>
      <c r="AT48" s="33">
        <f t="shared" si="20"/>
        <v>3.9707234301493179</v>
      </c>
    </row>
    <row r="49" spans="2:46" x14ac:dyDescent="0.3">
      <c r="B49" s="3" t="s">
        <v>48</v>
      </c>
      <c r="C49" s="4">
        <v>342.86822194815181</v>
      </c>
      <c r="D49" s="5">
        <v>124.0374337017863</v>
      </c>
      <c r="E49" s="5">
        <v>688.5895071948255</v>
      </c>
      <c r="F49" s="5">
        <v>122.81580396159086</v>
      </c>
      <c r="G49" s="4">
        <v>2.6576201313694061</v>
      </c>
      <c r="H49" s="6">
        <v>1280.968586937724</v>
      </c>
      <c r="L49" s="7"/>
      <c r="T49" s="3" t="s">
        <v>48</v>
      </c>
      <c r="U49" s="41"/>
      <c r="V49" s="33">
        <f t="shared" si="0"/>
        <v>18.487224358936562</v>
      </c>
      <c r="W49" s="33">
        <f t="shared" si="1"/>
        <v>0.1064150904127034</v>
      </c>
      <c r="X49" s="33">
        <f t="shared" si="2"/>
        <v>3.8562067302691752E-2</v>
      </c>
      <c r="Y49" s="33">
        <f t="shared" si="3"/>
        <v>18.632201516651953</v>
      </c>
      <c r="Z49" s="41"/>
      <c r="AA49" s="33">
        <f t="shared" si="4"/>
        <v>0.80778606842522938</v>
      </c>
      <c r="AB49" s="33">
        <f t="shared" si="5"/>
        <v>0.80778606842522938</v>
      </c>
      <c r="AC49" s="41"/>
      <c r="AD49" s="33">
        <f t="shared" si="6"/>
        <v>41.75772385423997</v>
      </c>
      <c r="AE49" s="33">
        <f t="shared" si="7"/>
        <v>2.0127001602304282</v>
      </c>
      <c r="AF49" s="33">
        <f t="shared" si="8"/>
        <v>0.26497408021490709</v>
      </c>
      <c r="AG49" s="33">
        <f t="shared" si="9"/>
        <v>8.5172492176989589E-3</v>
      </c>
      <c r="AH49" s="33">
        <f t="shared" si="10"/>
        <v>44.043915343902995</v>
      </c>
      <c r="AJ49" s="33">
        <f t="shared" si="11"/>
        <v>5.3640981070095952</v>
      </c>
      <c r="AK49" s="33">
        <f t="shared" si="12"/>
        <v>47.832462558467782</v>
      </c>
      <c r="AL49" s="33">
        <f t="shared" si="13"/>
        <v>0.17808805715271853</v>
      </c>
      <c r="AM49" s="33">
        <f t="shared" si="14"/>
        <v>53.374648722630091</v>
      </c>
      <c r="AO49" s="33">
        <f t="shared" si="15"/>
        <v>2.7838985925259636E-2</v>
      </c>
      <c r="AP49" s="33">
        <f t="shared" si="16"/>
        <v>0.4976062249942716</v>
      </c>
      <c r="AQ49" s="33">
        <f t="shared" si="17"/>
        <v>5.3647427037525365E-4</v>
      </c>
      <c r="AR49" s="33">
        <f t="shared" si="18"/>
        <v>7.1303589597231876E-2</v>
      </c>
      <c r="AS49" s="33">
        <f t="shared" si="19"/>
        <v>5.1944469779777365E-4</v>
      </c>
      <c r="AT49" s="33">
        <f t="shared" si="20"/>
        <v>0.59780471948493608</v>
      </c>
    </row>
    <row r="50" spans="2:46" x14ac:dyDescent="0.3">
      <c r="B50" s="3" t="s">
        <v>49</v>
      </c>
      <c r="C50" s="4">
        <v>2185.2286528504155</v>
      </c>
      <c r="D50" s="5">
        <v>184.88902860096485</v>
      </c>
      <c r="E50" s="5">
        <v>3230.158980961025</v>
      </c>
      <c r="F50" s="5">
        <v>188.04149615268216</v>
      </c>
      <c r="G50" s="4">
        <v>29.568752929014472</v>
      </c>
      <c r="H50" s="6">
        <v>5817.8869114941017</v>
      </c>
      <c r="L50" s="7"/>
      <c r="T50" s="3" t="s">
        <v>49</v>
      </c>
      <c r="U50" s="41"/>
      <c r="V50" s="33">
        <f t="shared" si="0"/>
        <v>117.82606201087773</v>
      </c>
      <c r="W50" s="33">
        <f t="shared" si="1"/>
        <v>0.67822355581460592</v>
      </c>
      <c r="X50" s="33">
        <f t="shared" si="2"/>
        <v>0.24577061678154272</v>
      </c>
      <c r="Y50" s="33">
        <f t="shared" si="3"/>
        <v>118.75005618347387</v>
      </c>
      <c r="Z50" s="41"/>
      <c r="AA50" s="33">
        <f t="shared" si="4"/>
        <v>1.2040782935545558</v>
      </c>
      <c r="AB50" s="33">
        <f t="shared" si="5"/>
        <v>1.2040782935545558</v>
      </c>
      <c r="AC50" s="41"/>
      <c r="AD50" s="33">
        <f t="shared" si="6"/>
        <v>195.88460951395291</v>
      </c>
      <c r="AE50" s="33">
        <f t="shared" si="7"/>
        <v>9.4415343693446072</v>
      </c>
      <c r="AF50" s="33">
        <f t="shared" si="8"/>
        <v>1.2429878701098234</v>
      </c>
      <c r="AG50" s="33">
        <f t="shared" si="9"/>
        <v>3.9954237998357199E-2</v>
      </c>
      <c r="AH50" s="33">
        <f t="shared" si="10"/>
        <v>206.60908599140566</v>
      </c>
      <c r="AJ50" s="33">
        <f t="shared" si="11"/>
        <v>8.212892811965018</v>
      </c>
      <c r="AK50" s="33">
        <f t="shared" si="12"/>
        <v>73.235589671947665</v>
      </c>
      <c r="AL50" s="33">
        <f t="shared" si="13"/>
        <v>0.27266804135723854</v>
      </c>
      <c r="AM50" s="33">
        <f t="shared" si="14"/>
        <v>81.72115052526992</v>
      </c>
      <c r="AO50" s="33">
        <f t="shared" si="15"/>
        <v>0.30973730477958017</v>
      </c>
      <c r="AP50" s="33">
        <f t="shared" si="16"/>
        <v>5.5363802181968165</v>
      </c>
      <c r="AQ50" s="33">
        <f t="shared" si="17"/>
        <v>5.9688271345707464E-3</v>
      </c>
      <c r="AR50" s="33">
        <f t="shared" si="18"/>
        <v>0.79332565209987749</v>
      </c>
      <c r="AS50" s="33">
        <f t="shared" si="19"/>
        <v>5.7793556528918499E-3</v>
      </c>
      <c r="AT50" s="33">
        <f t="shared" si="20"/>
        <v>6.6511913578637358</v>
      </c>
    </row>
    <row r="51" spans="2:46" x14ac:dyDescent="0.3">
      <c r="B51" s="3" t="s">
        <v>50</v>
      </c>
      <c r="C51" s="4">
        <v>8313.6228045053849</v>
      </c>
      <c r="D51" s="5">
        <v>351.36684606129552</v>
      </c>
      <c r="E51" s="5">
        <v>13116.217184118335</v>
      </c>
      <c r="F51" s="5">
        <v>1155.8478144577548</v>
      </c>
      <c r="G51" s="4">
        <v>70.091165344880466</v>
      </c>
      <c r="H51" s="6">
        <v>23007.145814487652</v>
      </c>
      <c r="L51" s="7"/>
      <c r="T51" s="3" t="s">
        <v>50</v>
      </c>
      <c r="U51" s="41"/>
      <c r="V51" s="33">
        <f t="shared" si="0"/>
        <v>448.26496065798761</v>
      </c>
      <c r="W51" s="33">
        <f t="shared" si="1"/>
        <v>2.5802768112243895</v>
      </c>
      <c r="X51" s="33">
        <f t="shared" si="2"/>
        <v>0.93502535841600676</v>
      </c>
      <c r="Y51" s="33">
        <f t="shared" si="3"/>
        <v>451.78026282762795</v>
      </c>
      <c r="Z51" s="41"/>
      <c r="AA51" s="33">
        <f t="shared" si="4"/>
        <v>2.2882547202420813</v>
      </c>
      <c r="AB51" s="33">
        <f t="shared" si="5"/>
        <v>2.2882547202420813</v>
      </c>
      <c r="AC51" s="41"/>
      <c r="AD51" s="33">
        <f t="shared" si="6"/>
        <v>795.39895607454616</v>
      </c>
      <c r="AE51" s="33">
        <f t="shared" si="7"/>
        <v>38.337808160389066</v>
      </c>
      <c r="AF51" s="33">
        <f t="shared" si="8"/>
        <v>5.0472125234946237</v>
      </c>
      <c r="AG51" s="33">
        <f t="shared" si="9"/>
        <v>0.16223612091578649</v>
      </c>
      <c r="AH51" s="33">
        <f t="shared" si="10"/>
        <v>838.94621287934547</v>
      </c>
      <c r="AJ51" s="33">
        <f t="shared" si="11"/>
        <v>50.48276258862434</v>
      </c>
      <c r="AK51" s="33">
        <f t="shared" si="12"/>
        <v>450.16232052373095</v>
      </c>
      <c r="AL51" s="33">
        <f t="shared" si="13"/>
        <v>1.6760277179423277</v>
      </c>
      <c r="AM51" s="33">
        <f t="shared" si="14"/>
        <v>502.32111083029758</v>
      </c>
      <c r="AO51" s="33">
        <f t="shared" si="15"/>
        <v>0.73421590335249809</v>
      </c>
      <c r="AP51" s="33">
        <f t="shared" si="16"/>
        <v>13.123696566349988</v>
      </c>
      <c r="AQ51" s="33">
        <f t="shared" si="17"/>
        <v>1.4148789115610202E-2</v>
      </c>
      <c r="AR51" s="33">
        <f t="shared" si="18"/>
        <v>1.8805365105237444</v>
      </c>
      <c r="AS51" s="33">
        <f t="shared" si="19"/>
        <v>1.369965698675861E-2</v>
      </c>
      <c r="AT51" s="33">
        <f t="shared" si="20"/>
        <v>15.766297426328597</v>
      </c>
    </row>
    <row r="52" spans="2:46" x14ac:dyDescent="0.3">
      <c r="B52" s="3" t="s">
        <v>51</v>
      </c>
      <c r="C52" s="4">
        <v>921.64547365921339</v>
      </c>
      <c r="D52" s="5">
        <v>105.90888358218011</v>
      </c>
      <c r="E52" s="5">
        <v>1283.3932955796663</v>
      </c>
      <c r="F52" s="5">
        <v>112.73688493729082</v>
      </c>
      <c r="G52" s="4">
        <v>6.5906964266319097</v>
      </c>
      <c r="H52" s="6">
        <v>2430.2752341849823</v>
      </c>
      <c r="L52" s="7"/>
      <c r="T52" s="3" t="s">
        <v>51</v>
      </c>
      <c r="U52" s="41"/>
      <c r="V52" s="33">
        <f t="shared" si="0"/>
        <v>49.694505236221055</v>
      </c>
      <c r="W52" s="33">
        <f t="shared" si="1"/>
        <v>0.28604863364308852</v>
      </c>
      <c r="X52" s="33">
        <f t="shared" si="2"/>
        <v>0.10365660189366342</v>
      </c>
      <c r="Y52" s="33">
        <f t="shared" si="3"/>
        <v>50.084210471757807</v>
      </c>
      <c r="Z52" s="41"/>
      <c r="AA52" s="33">
        <f t="shared" si="4"/>
        <v>0.68972501386831375</v>
      </c>
      <c r="AB52" s="33">
        <f t="shared" si="5"/>
        <v>0.68972501386831375</v>
      </c>
      <c r="AC52" s="41"/>
      <c r="AD52" s="33">
        <f t="shared" si="6"/>
        <v>77.828056154268097</v>
      </c>
      <c r="AE52" s="33">
        <f t="shared" si="7"/>
        <v>3.7512710615862002</v>
      </c>
      <c r="AF52" s="33">
        <f t="shared" si="8"/>
        <v>0.49385875691826969</v>
      </c>
      <c r="AG52" s="33">
        <f t="shared" si="9"/>
        <v>1.5874451220301931E-2</v>
      </c>
      <c r="AH52" s="33">
        <f t="shared" si="10"/>
        <v>82.089060423992862</v>
      </c>
      <c r="AJ52" s="33">
        <f t="shared" si="11"/>
        <v>4.923891645666405</v>
      </c>
      <c r="AK52" s="33">
        <f t="shared" si="12"/>
        <v>43.907075911889045</v>
      </c>
      <c r="AL52" s="33">
        <f t="shared" si="13"/>
        <v>0.16347320263612461</v>
      </c>
      <c r="AM52" s="33">
        <f t="shared" si="14"/>
        <v>48.994440760191573</v>
      </c>
      <c r="AO52" s="33">
        <f t="shared" si="15"/>
        <v>6.9038574359429936E-2</v>
      </c>
      <c r="AP52" s="33">
        <f t="shared" si="16"/>
        <v>1.2340257097802978</v>
      </c>
      <c r="AQ52" s="33">
        <f t="shared" si="17"/>
        <v>1.3304155153732471E-3</v>
      </c>
      <c r="AR52" s="33">
        <f t="shared" si="18"/>
        <v>0.17682749600574243</v>
      </c>
      <c r="AS52" s="33">
        <f t="shared" si="19"/>
        <v>1.2881834665530744E-3</v>
      </c>
      <c r="AT52" s="33">
        <f t="shared" si="20"/>
        <v>1.4825103791273964</v>
      </c>
    </row>
    <row r="53" spans="2:46" x14ac:dyDescent="0.3">
      <c r="B53" s="3" t="s">
        <v>52</v>
      </c>
      <c r="C53" s="4">
        <v>206.62136171474052</v>
      </c>
      <c r="D53" s="5">
        <v>30.404</v>
      </c>
      <c r="E53" s="5">
        <v>342.38918468145567</v>
      </c>
      <c r="F53" s="5">
        <v>39.923659023659184</v>
      </c>
      <c r="G53" s="4">
        <v>1.0900108092005871</v>
      </c>
      <c r="H53" s="6">
        <v>620.42821622905592</v>
      </c>
      <c r="L53" s="7"/>
      <c r="T53" s="3" t="s">
        <v>52</v>
      </c>
      <c r="U53" s="41"/>
      <c r="V53" s="33">
        <f t="shared" si="0"/>
        <v>11.140885118093642</v>
      </c>
      <c r="W53" s="33">
        <f t="shared" si="1"/>
        <v>6.4128517840288363E-2</v>
      </c>
      <c r="X53" s="33">
        <f t="shared" si="2"/>
        <v>2.3238510735540008E-2</v>
      </c>
      <c r="Y53" s="33">
        <f t="shared" si="3"/>
        <v>11.228252146669471</v>
      </c>
      <c r="Z53" s="41"/>
      <c r="AA53" s="33">
        <f t="shared" si="4"/>
        <v>0.19800415803061699</v>
      </c>
      <c r="AB53" s="33">
        <f t="shared" si="5"/>
        <v>0.19800415803061699</v>
      </c>
      <c r="AC53" s="41"/>
      <c r="AD53" s="33">
        <f t="shared" si="6"/>
        <v>20.763303644941214</v>
      </c>
      <c r="AE53" s="33">
        <f t="shared" si="7"/>
        <v>1.0007802321544146</v>
      </c>
      <c r="AF53" s="33">
        <f t="shared" si="8"/>
        <v>0.13175376380057396</v>
      </c>
      <c r="AG53" s="33">
        <f t="shared" si="9"/>
        <v>4.2350543900338813E-3</v>
      </c>
      <c r="AH53" s="33">
        <f t="shared" si="10"/>
        <v>21.900072695286234</v>
      </c>
      <c r="AJ53" s="33">
        <f t="shared" si="11"/>
        <v>1.7437041234585813</v>
      </c>
      <c r="AK53" s="33">
        <f t="shared" si="12"/>
        <v>15.54886963931312</v>
      </c>
      <c r="AL53" s="33">
        <f t="shared" si="13"/>
        <v>5.7890976898824886E-2</v>
      </c>
      <c r="AM53" s="33">
        <f t="shared" si="14"/>
        <v>17.350464739670524</v>
      </c>
      <c r="AO53" s="33">
        <f t="shared" si="15"/>
        <v>1.1418033456903447E-2</v>
      </c>
      <c r="AP53" s="33">
        <f t="shared" si="16"/>
        <v>0.2040909299139648</v>
      </c>
      <c r="AQ53" s="33">
        <f t="shared" si="17"/>
        <v>2.2003248194304992E-4</v>
      </c>
      <c r="AR53" s="33">
        <f t="shared" si="18"/>
        <v>2.9244842962465527E-2</v>
      </c>
      <c r="AS53" s="33">
        <f t="shared" si="19"/>
        <v>2.1304788020617404E-4</v>
      </c>
      <c r="AT53" s="33">
        <f t="shared" si="20"/>
        <v>0.24518688669548297</v>
      </c>
    </row>
    <row r="54" spans="2:46" x14ac:dyDescent="0.3">
      <c r="B54" s="3" t="s">
        <v>53</v>
      </c>
      <c r="C54" s="4">
        <v>3187.0260857552962</v>
      </c>
      <c r="D54" s="5">
        <v>193.81344199929222</v>
      </c>
      <c r="E54" s="5">
        <v>3943.0206095917915</v>
      </c>
      <c r="F54" s="5">
        <v>288.7518558139941</v>
      </c>
      <c r="G54" s="4">
        <v>35.080489766991377</v>
      </c>
      <c r="H54" s="6">
        <v>7647.6924829273648</v>
      </c>
      <c r="L54" s="7"/>
      <c r="T54" s="3" t="s">
        <v>53</v>
      </c>
      <c r="U54" s="41"/>
      <c r="V54" s="33">
        <f t="shared" si="0"/>
        <v>171.84230708336469</v>
      </c>
      <c r="W54" s="33">
        <f t="shared" si="1"/>
        <v>0.98914873806701054</v>
      </c>
      <c r="X54" s="33">
        <f t="shared" si="2"/>
        <v>0.35844183434682536</v>
      </c>
      <c r="Y54" s="33">
        <f t="shared" si="3"/>
        <v>173.18989765577851</v>
      </c>
      <c r="Z54" s="41"/>
      <c r="AA54" s="33">
        <f t="shared" si="4"/>
        <v>1.2621979804659151</v>
      </c>
      <c r="AB54" s="33">
        <f t="shared" si="5"/>
        <v>1.2621979804659151</v>
      </c>
      <c r="AC54" s="41"/>
      <c r="AD54" s="33">
        <f t="shared" si="6"/>
        <v>239.1142531893467</v>
      </c>
      <c r="AE54" s="33">
        <f t="shared" si="7"/>
        <v>11.525180284909395</v>
      </c>
      <c r="AF54" s="33">
        <f t="shared" si="8"/>
        <v>1.5173020331827363</v>
      </c>
      <c r="AG54" s="33">
        <f t="shared" si="9"/>
        <v>4.8771712103528445E-2</v>
      </c>
      <c r="AH54" s="33">
        <f t="shared" si="10"/>
        <v>252.20550721954231</v>
      </c>
      <c r="AJ54" s="33">
        <f t="shared" si="11"/>
        <v>12.611514424086257</v>
      </c>
      <c r="AK54" s="33">
        <f t="shared" si="12"/>
        <v>112.45875438172764</v>
      </c>
      <c r="AL54" s="33">
        <f t="shared" si="13"/>
        <v>0.41870227887966366</v>
      </c>
      <c r="AM54" s="33">
        <f t="shared" si="14"/>
        <v>125.48897108469356</v>
      </c>
      <c r="AO54" s="33">
        <f t="shared" si="15"/>
        <v>0.36747360894322656</v>
      </c>
      <c r="AP54" s="33">
        <f t="shared" si="16"/>
        <v>6.5683842012846156</v>
      </c>
      <c r="AQ54" s="33">
        <f t="shared" si="17"/>
        <v>7.0814409967822909E-3</v>
      </c>
      <c r="AR54" s="33">
        <f t="shared" si="18"/>
        <v>0.94120480789952254</v>
      </c>
      <c r="AS54" s="33">
        <f t="shared" si="19"/>
        <v>6.8566512537001235E-3</v>
      </c>
      <c r="AT54" s="33">
        <f t="shared" si="20"/>
        <v>7.8910007103778463</v>
      </c>
    </row>
    <row r="55" spans="2:46" x14ac:dyDescent="0.3">
      <c r="B55" s="3" t="s">
        <v>54</v>
      </c>
      <c r="C55" s="4">
        <v>2943.9138575219304</v>
      </c>
      <c r="D55" s="5">
        <v>232.37102801168282</v>
      </c>
      <c r="E55" s="5">
        <v>3812.4765376098617</v>
      </c>
      <c r="F55" s="5">
        <v>363.7034141896861</v>
      </c>
      <c r="G55" s="4">
        <v>24.562947014874069</v>
      </c>
      <c r="H55" s="6">
        <v>7377.0277843480353</v>
      </c>
      <c r="L55" s="7"/>
      <c r="T55" s="3" t="s">
        <v>54</v>
      </c>
      <c r="U55" s="41"/>
      <c r="V55" s="33">
        <f t="shared" si="0"/>
        <v>158.7338589390194</v>
      </c>
      <c r="W55" s="33">
        <f t="shared" si="1"/>
        <v>0.91369464786030841</v>
      </c>
      <c r="X55" s="33">
        <f t="shared" si="2"/>
        <v>0.33109923008337139</v>
      </c>
      <c r="Y55" s="33">
        <f t="shared" si="3"/>
        <v>159.97865281696306</v>
      </c>
      <c r="Z55" s="41"/>
      <c r="AA55" s="33">
        <f t="shared" si="4"/>
        <v>1.5133018600237527</v>
      </c>
      <c r="AB55" s="33">
        <f t="shared" si="5"/>
        <v>1.5133018600237527</v>
      </c>
      <c r="AC55" s="41"/>
      <c r="AD55" s="33">
        <f t="shared" si="6"/>
        <v>231.19774669066851</v>
      </c>
      <c r="AE55" s="33">
        <f t="shared" si="7"/>
        <v>11.143608867032963</v>
      </c>
      <c r="AF55" s="33">
        <f t="shared" si="8"/>
        <v>1.4670677571162356</v>
      </c>
      <c r="AG55" s="33">
        <f t="shared" si="9"/>
        <v>4.7156996248369852E-2</v>
      </c>
      <c r="AH55" s="33">
        <f t="shared" si="10"/>
        <v>243.85558031106603</v>
      </c>
      <c r="AJ55" s="33">
        <f t="shared" si="11"/>
        <v>15.885095668778545</v>
      </c>
      <c r="AK55" s="33">
        <f t="shared" si="12"/>
        <v>141.64976640185253</v>
      </c>
      <c r="AL55" s="33">
        <f t="shared" si="13"/>
        <v>0.5273851762034476</v>
      </c>
      <c r="AM55" s="33">
        <f t="shared" si="14"/>
        <v>158.06224724683452</v>
      </c>
      <c r="AO55" s="33">
        <f t="shared" si="15"/>
        <v>0.25730070605599614</v>
      </c>
      <c r="AP55" s="33">
        <f t="shared" si="16"/>
        <v>4.5991054908617643</v>
      </c>
      <c r="AQ55" s="33">
        <f t="shared" si="17"/>
        <v>4.9583418346852296E-3</v>
      </c>
      <c r="AR55" s="33">
        <f t="shared" si="18"/>
        <v>0.65902055473393251</v>
      </c>
      <c r="AS55" s="33">
        <f t="shared" si="19"/>
        <v>4.8009466960914175E-3</v>
      </c>
      <c r="AT55" s="33">
        <f t="shared" si="20"/>
        <v>5.5251860401824686</v>
      </c>
    </row>
    <row r="56" spans="2:46" ht="15.5" x14ac:dyDescent="0.3">
      <c r="B56" s="3" t="s">
        <v>57</v>
      </c>
      <c r="C56" s="4">
        <v>536.64647812984583</v>
      </c>
      <c r="D56" s="5">
        <v>46.762603972084577</v>
      </c>
      <c r="E56" s="5">
        <v>990.99344680143497</v>
      </c>
      <c r="F56" s="5">
        <v>90.524968678860319</v>
      </c>
      <c r="G56" s="4">
        <v>3.1857251972577938</v>
      </c>
      <c r="H56" s="6">
        <v>1668.1132227794833</v>
      </c>
      <c r="L56" s="7"/>
      <c r="T56" s="3" t="s">
        <v>57</v>
      </c>
      <c r="U56" s="41"/>
      <c r="V56" s="33">
        <f t="shared" si="0"/>
        <v>28.935617848305174</v>
      </c>
      <c r="W56" s="33">
        <f t="shared" si="1"/>
        <v>0.16655752803618559</v>
      </c>
      <c r="X56" s="33">
        <f t="shared" si="2"/>
        <v>6.0356126006116034E-2</v>
      </c>
      <c r="Y56" s="33">
        <f t="shared" si="3"/>
        <v>29.162531502347473</v>
      </c>
      <c r="Z56" s="41"/>
      <c r="AA56" s="33">
        <f t="shared" si="4"/>
        <v>0.30453854844138251</v>
      </c>
      <c r="AB56" s="33">
        <f t="shared" si="5"/>
        <v>0.30453854844138251</v>
      </c>
      <c r="AC56" s="41"/>
      <c r="AD56" s="33">
        <f t="shared" si="6"/>
        <v>60.096226068672131</v>
      </c>
      <c r="AE56" s="33">
        <f t="shared" si="7"/>
        <v>2.8966062484600417</v>
      </c>
      <c r="AF56" s="33">
        <f t="shared" si="8"/>
        <v>0.38134124078500614</v>
      </c>
      <c r="AG56" s="33">
        <f t="shared" si="9"/>
        <v>1.2257721140566554E-2</v>
      </c>
      <c r="AH56" s="33">
        <f t="shared" si="10"/>
        <v>63.386431279057739</v>
      </c>
      <c r="AJ56" s="33">
        <f t="shared" si="11"/>
        <v>3.9537648858223342</v>
      </c>
      <c r="AK56" s="33">
        <f t="shared" si="12"/>
        <v>35.256310957278906</v>
      </c>
      <c r="AL56" s="33">
        <f t="shared" si="13"/>
        <v>0.13126499420930146</v>
      </c>
      <c r="AM56" s="33">
        <f t="shared" si="14"/>
        <v>39.34134083731054</v>
      </c>
      <c r="AO56" s="33">
        <f t="shared" si="15"/>
        <v>3.3370968966323376E-2</v>
      </c>
      <c r="AP56" s="33">
        <f t="shared" si="16"/>
        <v>0.59648731230062912</v>
      </c>
      <c r="AQ56" s="33">
        <f t="shared" si="17"/>
        <v>6.4307896401066909E-4</v>
      </c>
      <c r="AR56" s="33">
        <f t="shared" si="18"/>
        <v>8.5472577270771816E-2</v>
      </c>
      <c r="AS56" s="33">
        <f t="shared" si="19"/>
        <v>6.2266538502763597E-4</v>
      </c>
      <c r="AT56" s="33">
        <f t="shared" si="20"/>
        <v>0.71659660288676263</v>
      </c>
    </row>
    <row r="57" spans="2:46" x14ac:dyDescent="0.3">
      <c r="B57" s="3" t="s">
        <v>55</v>
      </c>
      <c r="C57" s="4">
        <v>2004.0015515102857</v>
      </c>
      <c r="D57" s="5">
        <v>283.87446218984269</v>
      </c>
      <c r="E57" s="5">
        <v>3033.6856957980563</v>
      </c>
      <c r="F57" s="5">
        <v>329.86510199282475</v>
      </c>
      <c r="G57" s="4">
        <v>14.973000000000001</v>
      </c>
      <c r="H57" s="6">
        <v>5666.3998114910091</v>
      </c>
      <c r="L57" s="7"/>
      <c r="T57" s="3" t="s">
        <v>55</v>
      </c>
      <c r="U57" s="41"/>
      <c r="V57" s="33">
        <f t="shared" si="0"/>
        <v>108.05441836493684</v>
      </c>
      <c r="W57" s="33">
        <f t="shared" si="1"/>
        <v>0.62197658645487797</v>
      </c>
      <c r="X57" s="33">
        <f t="shared" si="2"/>
        <v>0.22538817468982092</v>
      </c>
      <c r="Y57" s="33">
        <f t="shared" si="3"/>
        <v>108.90178312608153</v>
      </c>
      <c r="Z57" s="41"/>
      <c r="AA57" s="33">
        <f t="shared" si="4"/>
        <v>1.8487147701714912</v>
      </c>
      <c r="AB57" s="33">
        <f t="shared" si="5"/>
        <v>1.8487147701714912</v>
      </c>
      <c r="AC57" s="41"/>
      <c r="AD57" s="33">
        <f t="shared" si="6"/>
        <v>183.96999696054186</v>
      </c>
      <c r="AE57" s="33">
        <f t="shared" si="7"/>
        <v>8.8672563584300121</v>
      </c>
      <c r="AF57" s="33">
        <f t="shared" si="8"/>
        <v>1.1673835696101804</v>
      </c>
      <c r="AG57" s="33">
        <f t="shared" si="9"/>
        <v>3.7524035509257155E-2</v>
      </c>
      <c r="AH57" s="33">
        <f t="shared" si="10"/>
        <v>194.04216092409129</v>
      </c>
      <c r="AJ57" s="33">
        <f t="shared" si="11"/>
        <v>14.40717490821951</v>
      </c>
      <c r="AK57" s="33">
        <f t="shared" si="12"/>
        <v>128.47092663539786</v>
      </c>
      <c r="AL57" s="33">
        <f t="shared" si="13"/>
        <v>0.47831820695288763</v>
      </c>
      <c r="AM57" s="33">
        <f t="shared" si="14"/>
        <v>143.35641975057024</v>
      </c>
      <c r="AO57" s="33">
        <f t="shared" si="15"/>
        <v>0.15684451338202676</v>
      </c>
      <c r="AP57" s="33">
        <f t="shared" si="16"/>
        <v>2.8035075136942496</v>
      </c>
      <c r="AQ57" s="33">
        <f t="shared" si="17"/>
        <v>3.0224896159970227E-3</v>
      </c>
      <c r="AR57" s="33">
        <f t="shared" si="18"/>
        <v>0.40172357006086884</v>
      </c>
      <c r="AS57" s="33">
        <f t="shared" si="19"/>
        <v>2.9265452079934528E-3</v>
      </c>
      <c r="AT57" s="33">
        <f t="shared" si="20"/>
        <v>3.3680246319611356</v>
      </c>
    </row>
    <row r="58" spans="2:46" x14ac:dyDescent="0.3">
      <c r="B58" s="8" t="s">
        <v>56</v>
      </c>
      <c r="C58" s="9">
        <v>196.21904720599795</v>
      </c>
      <c r="D58" s="10">
        <v>28.644037602742006</v>
      </c>
      <c r="E58" s="10">
        <v>553.91179825662778</v>
      </c>
      <c r="F58" s="10">
        <v>60.795351399384003</v>
      </c>
      <c r="G58" s="9">
        <v>4.1006582890439907</v>
      </c>
      <c r="H58" s="11">
        <v>843.67089275379567</v>
      </c>
      <c r="L58" s="7"/>
      <c r="T58" s="34" t="s">
        <v>56</v>
      </c>
      <c r="U58" s="41"/>
      <c r="V58" s="33">
        <f t="shared" si="0"/>
        <v>10.579999302888449</v>
      </c>
      <c r="W58" s="33">
        <f t="shared" si="1"/>
        <v>6.0899979387061251E-2</v>
      </c>
      <c r="X58" s="33">
        <f t="shared" si="2"/>
        <v>2.2068572180398677E-2</v>
      </c>
      <c r="Y58" s="33">
        <f t="shared" si="3"/>
        <v>10.662967854455907</v>
      </c>
      <c r="Z58" s="41"/>
      <c r="AA58" s="33">
        <f t="shared" si="4"/>
        <v>0.18654251243679332</v>
      </c>
      <c r="AB58" s="33">
        <f t="shared" si="5"/>
        <v>0.18654251243679332</v>
      </c>
      <c r="AC58" s="41"/>
      <c r="AD58" s="33">
        <f t="shared" si="6"/>
        <v>33.590543668655478</v>
      </c>
      <c r="AE58" s="33">
        <f t="shared" si="7"/>
        <v>1.6190464034898628</v>
      </c>
      <c r="AF58" s="33">
        <f t="shared" si="8"/>
        <v>0.21314915160580311</v>
      </c>
      <c r="AG58" s="33">
        <f t="shared" si="9"/>
        <v>6.8514038931479946E-3</v>
      </c>
      <c r="AH58" s="33">
        <f t="shared" si="10"/>
        <v>35.429590627644288</v>
      </c>
      <c r="AJ58" s="33">
        <f t="shared" si="11"/>
        <v>2.6552953189835931</v>
      </c>
      <c r="AK58" s="33">
        <f t="shared" si="12"/>
        <v>23.677664239769708</v>
      </c>
      <c r="AL58" s="33">
        <f t="shared" si="13"/>
        <v>8.8155804590255279E-2</v>
      </c>
      <c r="AM58" s="33">
        <f t="shared" si="14"/>
        <v>26.421115363343556</v>
      </c>
      <c r="AO58" s="33">
        <f t="shared" si="15"/>
        <v>4.2955035990855484E-2</v>
      </c>
      <c r="AP58" s="33">
        <f t="shared" si="16"/>
        <v>0.7677971231167724</v>
      </c>
      <c r="AQ58" s="33">
        <f t="shared" si="17"/>
        <v>8.2776979211831821E-4</v>
      </c>
      <c r="AR58" s="33">
        <f t="shared" si="18"/>
        <v>0.1100201086939455</v>
      </c>
      <c r="AS58" s="33">
        <f t="shared" si="19"/>
        <v>8.014934792907447E-4</v>
      </c>
      <c r="AT58" s="33">
        <f t="shared" si="20"/>
        <v>0.92240153107298239</v>
      </c>
    </row>
    <row r="59" spans="2:46" ht="13.5" thickBot="1" x14ac:dyDescent="0.35">
      <c r="B59" s="12" t="s">
        <v>1</v>
      </c>
      <c r="C59" s="13">
        <v>108547.71000088524</v>
      </c>
      <c r="D59" s="14">
        <v>8596.313885176387</v>
      </c>
      <c r="E59" s="14">
        <v>143982.77770764791</v>
      </c>
      <c r="F59" s="14">
        <v>14369.339446620026</v>
      </c>
      <c r="G59" s="13">
        <v>995.03295696449561</v>
      </c>
      <c r="H59" s="15">
        <v>276491.17399729404</v>
      </c>
      <c r="T59" s="35" t="s">
        <v>1</v>
      </c>
      <c r="U59" s="41"/>
      <c r="V59" s="36">
        <f t="shared" si="0"/>
        <v>5852.8196548311362</v>
      </c>
      <c r="W59" s="36">
        <f t="shared" si="1"/>
        <v>33.689661608776504</v>
      </c>
      <c r="X59" s="36">
        <f t="shared" si="2"/>
        <v>12.208259123063844</v>
      </c>
      <c r="Y59" s="36">
        <f t="shared" si="3"/>
        <v>5898.717575562976</v>
      </c>
      <c r="Z59" s="41"/>
      <c r="AA59" s="36">
        <f t="shared" si="4"/>
        <v>55.982959248824251</v>
      </c>
      <c r="AB59" s="36">
        <f t="shared" si="5"/>
        <v>55.982959248824251</v>
      </c>
      <c r="AC59" s="41"/>
      <c r="AD59" s="36">
        <f t="shared" si="6"/>
        <v>8731.4619355378418</v>
      </c>
      <c r="AE59" s="36">
        <f t="shared" si="7"/>
        <v>420.85183804668748</v>
      </c>
      <c r="AF59" s="36">
        <f t="shared" si="8"/>
        <v>55.40558444652136</v>
      </c>
      <c r="AG59" s="36">
        <f t="shared" si="9"/>
        <v>1.780940876936155</v>
      </c>
      <c r="AH59" s="36">
        <f t="shared" si="10"/>
        <v>9209.5002989079858</v>
      </c>
      <c r="AI59" s="41"/>
      <c r="AJ59" s="36">
        <f t="shared" si="11"/>
        <v>627.59469089742026</v>
      </c>
      <c r="AK59" s="36">
        <f t="shared" si="12"/>
        <v>5596.3554273953023</v>
      </c>
      <c r="AL59" s="36">
        <f t="shared" si="13"/>
        <v>20.836143737794348</v>
      </c>
      <c r="AM59" s="36">
        <f t="shared" si="14"/>
        <v>6244.7862620305168</v>
      </c>
      <c r="AN59" s="41"/>
      <c r="AO59" s="36">
        <f t="shared" si="15"/>
        <v>10.423125621730815</v>
      </c>
      <c r="AP59" s="36">
        <f t="shared" si="16"/>
        <v>186.30751160244242</v>
      </c>
      <c r="AQ59" s="36">
        <f t="shared" si="17"/>
        <v>0.20086000000000001</v>
      </c>
      <c r="AR59" s="36">
        <f t="shared" si="18"/>
        <v>26.6966</v>
      </c>
      <c r="AS59" s="36">
        <f t="shared" si="19"/>
        <v>0.19448399999999999</v>
      </c>
      <c r="AT59" s="36">
        <f t="shared" si="20"/>
        <v>223.82258122417321</v>
      </c>
    </row>
    <row r="60" spans="2:46" ht="13.5" thickTop="1" x14ac:dyDescent="0.3">
      <c r="B60" s="1"/>
    </row>
    <row r="61" spans="2:46" x14ac:dyDescent="0.3">
      <c r="B61" s="16" t="s">
        <v>3</v>
      </c>
      <c r="C61" s="1"/>
      <c r="D61" s="1"/>
      <c r="E61" s="1"/>
      <c r="F61" s="1"/>
      <c r="G61" s="1"/>
    </row>
    <row r="62" spans="2:46" x14ac:dyDescent="0.3">
      <c r="B62" s="20" t="s">
        <v>65</v>
      </c>
      <c r="C62" s="20"/>
      <c r="D62" s="20"/>
      <c r="E62" s="20"/>
      <c r="F62" s="20"/>
      <c r="G62" s="20"/>
    </row>
    <row r="63" spans="2:46" ht="25.5" customHeight="1" x14ac:dyDescent="0.3">
      <c r="B63" s="20"/>
      <c r="C63" s="20"/>
      <c r="D63" s="20"/>
      <c r="E63" s="20"/>
      <c r="F63" s="20"/>
      <c r="G63" s="20"/>
    </row>
    <row r="64" spans="2:46" x14ac:dyDescent="0.3">
      <c r="B64" s="17"/>
      <c r="C64" s="1"/>
      <c r="D64" s="1"/>
      <c r="E64" s="1"/>
      <c r="F64" s="1"/>
      <c r="G64" s="1"/>
    </row>
    <row r="65" spans="2:7" ht="13" customHeight="1" x14ac:dyDescent="0.3">
      <c r="B65" s="18" t="s">
        <v>61</v>
      </c>
      <c r="C65" s="1"/>
      <c r="D65" s="1"/>
      <c r="E65" s="1"/>
      <c r="F65" s="1"/>
      <c r="G65" s="1"/>
    </row>
    <row r="66" spans="2:7" ht="13" customHeight="1" x14ac:dyDescent="0.3">
      <c r="B66" s="18" t="s">
        <v>62</v>
      </c>
      <c r="C66" s="1"/>
      <c r="D66" s="1"/>
      <c r="E66" s="1"/>
      <c r="F66" s="1"/>
      <c r="G66" s="1"/>
    </row>
    <row r="67" spans="2:7" ht="13" customHeight="1" x14ac:dyDescent="0.3">
      <c r="B67" s="18" t="s">
        <v>63</v>
      </c>
    </row>
  </sheetData>
  <mergeCells count="15">
    <mergeCell ref="AO5:AT6"/>
    <mergeCell ref="J14:R14"/>
    <mergeCell ref="AJ5:AM6"/>
    <mergeCell ref="J3:R3"/>
    <mergeCell ref="J4:R4"/>
    <mergeCell ref="J5:R5"/>
    <mergeCell ref="T4:AM4"/>
    <mergeCell ref="V5:Y6"/>
    <mergeCell ref="AA5:AB6"/>
    <mergeCell ref="AD5:AH6"/>
    <mergeCell ref="B62:G63"/>
    <mergeCell ref="B2:H2"/>
    <mergeCell ref="B3:H3"/>
    <mergeCell ref="B4:H4"/>
    <mergeCell ref="B5:H5"/>
  </mergeCells>
  <pageMargins left="0.7" right="0.7" top="0.75" bottom="0.75" header="0.3" footer="0.3"/>
  <pageSetup scale="82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TEDB Edition 40</vt:lpstr>
    </vt:vector>
  </TitlesOfParts>
  <Company>Oak Ridge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Motor Vehicle Registrations by State and Vehicle Type, 2019</dc:title>
  <dc:creator>Oak_Ridge_National_Laboratory</dc:creator>
  <cp:keywords>Motor Vehicle Registrations by State and Vehicle Type</cp:keywords>
  <cp:lastModifiedBy>Carlos Fabian Fuentes Rivas</cp:lastModifiedBy>
  <cp:lastPrinted>2019-01-07T20:59:09Z</cp:lastPrinted>
  <dcterms:created xsi:type="dcterms:W3CDTF">2011-06-20T19:35:54Z</dcterms:created>
  <dcterms:modified xsi:type="dcterms:W3CDTF">2023-07-24T05:09:41Z</dcterms:modified>
</cp:coreProperties>
</file>