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fabian.guzmanaponte\Downloads\"/>
    </mc:Choice>
  </mc:AlternateContent>
  <xr:revisionPtr revIDLastSave="0" documentId="13_ncr:1_{0F09FE3E-F962-4A64-8658-C7E45C5DEE48}" xr6:coauthVersionLast="47" xr6:coauthVersionMax="47" xr10:uidLastSave="{00000000-0000-0000-0000-000000000000}"/>
  <bookViews>
    <workbookView xWindow="-120" yWindow="-120" windowWidth="29040" windowHeight="15990" tabRatio="252" firstSheet="1" activeTab="2" xr2:uid="{00000000-000D-0000-FFFF-FFFF00000000}"/>
  </bookViews>
  <sheets>
    <sheet name="Cover Sheet" sheetId="1" r:id="rId1"/>
    <sheet name="Status &amp; Alarms" sheetId="2" r:id="rId2"/>
    <sheet name="Analogs" sheetId="3" r:id="rId3"/>
    <sheet name="Controls" sheetId="4" r:id="rId4"/>
    <sheet name="Sheet2" sheetId="5" r:id="rId5"/>
  </sheets>
  <definedNames>
    <definedName name="ApplicationTypes">'Cover Sheet'!$T$12:$T$15</definedName>
    <definedName name="BootSCC">'Cover Sheet'!$V$30:$V$35</definedName>
    <definedName name="ControllerTypes">'Cover Sheet'!$V$12:$V$25</definedName>
    <definedName name="FirmwareTypes">'Cover Sheet'!$T$18:$T$27</definedName>
    <definedName name="HMITypes">'Cover Sheet'!$Z$12:$Z$19</definedName>
    <definedName name="_xlnm.Print_Area" localSheetId="2">Analogs!$A$1:$AH$9</definedName>
    <definedName name="_xlnm.Print_Area" localSheetId="3">Controls!$A$1:$AB$9</definedName>
    <definedName name="_xlnm.Print_Area" localSheetId="0">'Cover Sheet'!$A$1:$O$73</definedName>
    <definedName name="_xlnm.Print_Area" localSheetId="1">'Status &amp; Alarms'!$A$1:$AD$9</definedName>
    <definedName name="_xlnm.Print_Titles" localSheetId="2">Analogs!$1:$6</definedName>
    <definedName name="_xlnm.Print_Titles" localSheetId="3">Controls!$1:$6</definedName>
    <definedName name="_xlnm.Print_Titles" localSheetId="1">'Status &amp; Alarms'!$1:$6</definedName>
    <definedName name="Protocol">'Cover Sheet'!$Y$30:$Y$35</definedName>
    <definedName name="SMF_RACS">'Cover Sheet'!$T$30:$T$34</definedName>
    <definedName name="SoftwareType">'Cover Sheet'!$Z$21:$Z$27</definedName>
    <definedName name="WALL_1">'Status &amp; Alarms'!#REF!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6" i="4" l="1"/>
  <c r="C6" i="4"/>
  <c r="C5" i="4"/>
  <c r="V6" i="3"/>
  <c r="C6" i="3"/>
  <c r="C5" i="3"/>
  <c r="C4" i="3"/>
  <c r="S6" i="2"/>
  <c r="C6" i="2"/>
  <c r="C5" i="2"/>
  <c r="C4" i="2"/>
  <c r="T71" i="1"/>
  <c r="D6" i="2" s="1"/>
  <c r="X68" i="1"/>
  <c r="W68" i="1"/>
  <c r="T69" i="1" s="1"/>
  <c r="V68" i="1"/>
  <c r="T67" i="1"/>
  <c r="C4" i="4" s="1"/>
  <c r="A48" i="1"/>
  <c r="A21" i="1"/>
  <c r="A19" i="1"/>
  <c r="H11" i="1"/>
  <c r="D5" i="3" l="1"/>
  <c r="D5" i="4"/>
  <c r="D5" i="2"/>
  <c r="D6" i="3"/>
  <c r="D6"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Ted Zilinski</author>
  </authors>
  <commentList>
    <comment ref="C25" authorId="0" shapeId="0" xr:uid="{00000000-0006-0000-0000-000001000000}">
      <text>
        <r>
          <rPr>
            <sz val="10"/>
            <rFont val="Arial"/>
          </rPr>
          <t>Enter the ID number assigned by System Operations.</t>
        </r>
      </text>
    </comment>
  </commentList>
</comments>
</file>

<file path=xl/sharedStrings.xml><?xml version="1.0" encoding="utf-8"?>
<sst xmlns="http://schemas.openxmlformats.org/spreadsheetml/2006/main" count="285" uniqueCount="207">
  <si>
    <t>SITE INFORMATION</t>
  </si>
  <si>
    <t>LOGO</t>
  </si>
  <si>
    <t>Substation Names:</t>
  </si>
  <si>
    <t>Substation №:</t>
  </si>
  <si>
    <t>Application:</t>
  </si>
  <si>
    <t>PROFESSIONAL AUTHENTICATION</t>
  </si>
  <si>
    <t>Controller Type:</t>
  </si>
  <si>
    <t>Application Types</t>
  </si>
  <si>
    <t>Controller Types</t>
  </si>
  <si>
    <t>HMI Types</t>
  </si>
  <si>
    <t>Substation</t>
  </si>
  <si>
    <t>Eaton Cooper SMP SG-4250</t>
  </si>
  <si>
    <t>Embedded</t>
  </si>
  <si>
    <t>Redundant:</t>
  </si>
  <si>
    <t>Customer/IPP</t>
  </si>
  <si>
    <t>Eaton Cooper SMP-4 DP</t>
  </si>
  <si>
    <t>QuickPanel Jr.</t>
  </si>
  <si>
    <t>GE D20 RTU</t>
  </si>
  <si>
    <t>QuickPanel 7.4"</t>
  </si>
  <si>
    <t>HMI:</t>
  </si>
  <si>
    <t>GE D200 RTU</t>
  </si>
  <si>
    <t>QuickPanel 12"</t>
  </si>
  <si>
    <t>G500</t>
  </si>
  <si>
    <t>Cimplicity 8.2</t>
  </si>
  <si>
    <t>Config Software:</t>
  </si>
  <si>
    <t>Firmware/CPU/OS</t>
  </si>
  <si>
    <t>90-70 PLC</t>
  </si>
  <si>
    <t>Cimplicity 8.1</t>
  </si>
  <si>
    <t>B1 - v2.10</t>
  </si>
  <si>
    <t>Cimplicity 8.0</t>
  </si>
  <si>
    <t>Cimplicity 7.0</t>
  </si>
  <si>
    <t>Config Software</t>
  </si>
  <si>
    <t>7.0R2/7.0C2</t>
  </si>
  <si>
    <t>SMP Config</t>
  </si>
  <si>
    <t>SGConfig 8.5</t>
  </si>
  <si>
    <t>RTU/Gateway Name:</t>
  </si>
  <si>
    <t>PME 7.5</t>
  </si>
  <si>
    <t>DS Agile 2.3</t>
  </si>
  <si>
    <t>Controller ID:</t>
  </si>
  <si>
    <t>Protocol:</t>
  </si>
  <si>
    <t>SMF/RACS</t>
  </si>
  <si>
    <t>Boot/SCC</t>
  </si>
  <si>
    <t>Protocol</t>
  </si>
  <si>
    <t>7.0R2</t>
  </si>
  <si>
    <t>7.0C2</t>
  </si>
  <si>
    <t>DNP3/IP</t>
  </si>
  <si>
    <t>ISSUED REVISION</t>
  </si>
  <si>
    <t>PCM311</t>
  </si>
  <si>
    <t>PCM301</t>
  </si>
  <si>
    <t>DNP3/Serial</t>
  </si>
  <si>
    <t>Tejas</t>
  </si>
  <si>
    <t>FYP</t>
  </si>
  <si>
    <t>Revision №:</t>
  </si>
  <si>
    <t>Stage:</t>
  </si>
  <si>
    <t>Notes:</t>
  </si>
  <si>
    <t>Available Point Lists (Select the checkbox for each list included in the point list)</t>
  </si>
  <si>
    <t>CHANGED LISTS</t>
  </si>
  <si>
    <t>Status &amp; Alarms</t>
  </si>
  <si>
    <t>Analogs</t>
  </si>
  <si>
    <t>Controls</t>
  </si>
  <si>
    <t>Setpoints</t>
  </si>
  <si>
    <t>Output Requests</t>
  </si>
  <si>
    <t>*The lists checked here contain modifications for the issued revision.  All other lists provided are for information only.  Greyed text indicates that the list is not part of this Point List.</t>
  </si>
  <si>
    <t>DISCLAIMER</t>
  </si>
  <si>
    <t>SCADA SQAT LOG (For As-Built Version Only)</t>
  </si>
  <si>
    <t>SCADA Rep:</t>
  </si>
  <si>
    <t>PAC Rep:</t>
  </si>
  <si>
    <t>Commiss.</t>
  </si>
  <si>
    <t>Date:</t>
  </si>
  <si>
    <t>REVISION HISTORY (Do not remove R0)</t>
  </si>
  <si>
    <t>REVISION</t>
  </si>
  <si>
    <t>STAGE</t>
  </si>
  <si>
    <t>Prepared by:</t>
  </si>
  <si>
    <t>DATE (dd-mmm-yyyy)</t>
  </si>
  <si>
    <t>PROJECT №</t>
  </si>
  <si>
    <t>PROJECT DESCRIPTION</t>
  </si>
  <si>
    <t>IFR - Issued for Review</t>
  </si>
  <si>
    <t>IFC - Issued for Construction</t>
  </si>
  <si>
    <t>As-Built</t>
  </si>
  <si>
    <t>IFI - Issued for Information</t>
  </si>
  <si>
    <t xml:space="preserve">The purpose of this points list is to provide a list of points that are configured in the RTU.  This includes points that are configured by the programmer (ie: points that are polled from the connected devices and logical points) as well as points that are required for specific applications (ie: global, pseudo).  </t>
  </si>
  <si>
    <t xml:space="preserve">The purpose of this points list is to provide a list of points that are configured in the PLC.  This includes points that are configured by the programmer (ie: points that are polled from the connected devices and logical points) as well as points that are required for specific applications (ie: global, pseudo).  </t>
  </si>
  <si>
    <t xml:space="preserve">The purpose of this points list is to provide a list of points that are configured in the Communication Gateway.  This includes points that are configured by the programmer (ie: points that are polled from the connected devices, and logical points) as well as points that are automatically configured by the Gateway for specific applications (ie: COMM FAIL alarm, comm counters and counter reset points are enabled automatically for the Comm Dashboard application).  This list may also include points that are configured but are disabled (ie: ITM spare analog inputs). </t>
  </si>
  <si>
    <t>Last Update</t>
  </si>
  <si>
    <t>Current Rev Text</t>
  </si>
  <si>
    <t>Subname Text</t>
  </si>
  <si>
    <t>THIS DOCUMENT IS THE PROPERTY OF LUMA ENERGY AND CONTAINS PROPRIETARY AND CONFIDENTIAL INFORMATION WHICH MUST NOT BE DUPLICATED, USED OR DISCLOSED OTHER THAN AS EXPRESSLY AUTHORIZED BY LUMA ENERGY.</t>
  </si>
  <si>
    <t>STATUS/ALARM INPUT POINTS LIST</t>
  </si>
  <si>
    <t>LAST UPDATED:</t>
  </si>
  <si>
    <t>REVISION NUMBER:</t>
  </si>
  <si>
    <t>SUBSTATION ID:</t>
  </si>
  <si>
    <t>RTU ID:</t>
  </si>
  <si>
    <t>LAST REV</t>
  </si>
  <si>
    <t>PL</t>
  </si>
  <si>
    <t>SCADA</t>
  </si>
  <si>
    <t>CALC</t>
  </si>
  <si>
    <t>SOURCE INFORMATION</t>
  </si>
  <si>
    <t>SUBSTATION POINT DESCRIPTION (G500)</t>
  </si>
  <si>
    <t>SCADA POINT DESCRIPTION</t>
  </si>
  <si>
    <t>SOE</t>
  </si>
  <si>
    <t>LOCAL</t>
  </si>
  <si>
    <t>INVERT.</t>
  </si>
  <si>
    <t xml:space="preserve"> INTERFACE IN THE PANEL</t>
  </si>
  <si>
    <t>DRAWING</t>
  </si>
  <si>
    <t>PAC</t>
  </si>
  <si>
    <t>DATE</t>
  </si>
  <si>
    <t>TESTED</t>
  </si>
  <si>
    <t>FOR PT.</t>
  </si>
  <si>
    <t>PT. #</t>
  </si>
  <si>
    <t>DNP PT. #</t>
  </si>
  <si>
    <t>PT ALIAS</t>
  </si>
  <si>
    <t>MASTER ADD #</t>
  </si>
  <si>
    <t xml:space="preserve">PROTOCOL </t>
  </si>
  <si>
    <t xml:space="preserve">RELAY/IED INTERNAL REGISTER </t>
  </si>
  <si>
    <t>LOGIC DEVICE</t>
  </si>
  <si>
    <t>DEVICE ID</t>
  </si>
  <si>
    <t>ID - ADDR</t>
  </si>
  <si>
    <t>PORT</t>
  </si>
  <si>
    <t>RSV.</t>
  </si>
  <si>
    <t>DELAY (sec)</t>
  </si>
  <si>
    <t>TIMER</t>
  </si>
  <si>
    <t>CHANNEL - LOCAL POINT</t>
  </si>
  <si>
    <t>ALARM</t>
  </si>
  <si>
    <t>ALRM</t>
  </si>
  <si>
    <t>D20 IO PORT</t>
  </si>
  <si>
    <t>DUMMY PORT</t>
  </si>
  <si>
    <t>WALL LOCATION</t>
  </si>
  <si>
    <t>TERMINAL BLOCK</t>
  </si>
  <si>
    <t>WIRE #</t>
  </si>
  <si>
    <t>REF</t>
  </si>
  <si>
    <t>VERIFY</t>
  </si>
  <si>
    <t>BY</t>
  </si>
  <si>
    <t>IED</t>
  </si>
  <si>
    <t>ANALOG POINTS LIST</t>
  </si>
  <si>
    <t>SUBSTATION POINT DESCRIPTION</t>
  </si>
  <si>
    <t>SCADA DB</t>
  </si>
  <si>
    <t>RTU DB</t>
  </si>
  <si>
    <t>GATEWAY SCALED</t>
  </si>
  <si>
    <t>OPERATING</t>
  </si>
  <si>
    <t>SCC</t>
  </si>
  <si>
    <t>HMI</t>
  </si>
  <si>
    <t>INTERFACE IN THE PANEL</t>
  </si>
  <si>
    <t>PROTOCOL</t>
  </si>
  <si>
    <t>RELAY/IED INTERNAL REGISTER</t>
  </si>
  <si>
    <t>REQ.</t>
  </si>
  <si>
    <t>RAW</t>
  </si>
  <si>
    <t>MULTIPLIER</t>
  </si>
  <si>
    <t>OFFSET</t>
  </si>
  <si>
    <t>RANGE (RV)</t>
  </si>
  <si>
    <t>SF</t>
  </si>
  <si>
    <t>TERMNAL BLOCK</t>
  </si>
  <si>
    <t>CONTROL POINTS LIST</t>
  </si>
  <si>
    <t>BOARD</t>
  </si>
  <si>
    <t>IF</t>
  </si>
  <si>
    <t>DNP PT. DEC #</t>
  </si>
  <si>
    <t xml:space="preserve"> PORT</t>
  </si>
  <si>
    <t>KUP PORT</t>
  </si>
  <si>
    <t>POINT</t>
  </si>
  <si>
    <t>TYPE</t>
  </si>
  <si>
    <t>Calculator Points</t>
  </si>
  <si>
    <t>Point Reference / Result Point Description</t>
  </si>
  <si>
    <t>Mapped points - Alias</t>
  </si>
  <si>
    <t>Communication (IED/Relay) Fail</t>
  </si>
  <si>
    <t>0di to 99di</t>
  </si>
  <si>
    <t>Relay (IED/Relay) Fail</t>
  </si>
  <si>
    <t>100di to 199di</t>
  </si>
  <si>
    <t>Timers</t>
  </si>
  <si>
    <t>200di to 399di / 200ai to 399ai</t>
  </si>
  <si>
    <t>Other Calculator sources</t>
  </si>
  <si>
    <t>400di to 599di</t>
  </si>
  <si>
    <t>Target Alias (Calculator Targets)</t>
  </si>
  <si>
    <t>600 and above</t>
  </si>
  <si>
    <t>Port</t>
  </si>
  <si>
    <t>Master Address</t>
  </si>
  <si>
    <t>IED Address</t>
  </si>
  <si>
    <t>PORT 1</t>
  </si>
  <si>
    <t>101, 102, 103, 104 and 105</t>
  </si>
  <si>
    <t>PORT 2</t>
  </si>
  <si>
    <t>201, 202, 203, 204 and 205</t>
  </si>
  <si>
    <t>PORT 3</t>
  </si>
  <si>
    <t>301, 302, 303, 304 and 305</t>
  </si>
  <si>
    <t>PORT 4</t>
  </si>
  <si>
    <t>401,402, 403, 404 and 405</t>
  </si>
  <si>
    <t>PORT 5</t>
  </si>
  <si>
    <t>501, 502, 503, 504 and 505</t>
  </si>
  <si>
    <t>PORT 6</t>
  </si>
  <si>
    <t>601, 602, 603, 604 and 605</t>
  </si>
  <si>
    <t>PORT 7</t>
  </si>
  <si>
    <t>701, 702, 703, 704 and 705</t>
  </si>
  <si>
    <t>PORT 8</t>
  </si>
  <si>
    <t>801, 802, 803, 804 and 805</t>
  </si>
  <si>
    <t>PORT 9</t>
  </si>
  <si>
    <t>901, 902, 903, 904 and 905</t>
  </si>
  <si>
    <t>PORT 10</t>
  </si>
  <si>
    <t>1001, 1002, 1003, 1004 and 1005</t>
  </si>
  <si>
    <t>PORT 11</t>
  </si>
  <si>
    <t>1101, 1102, 1103, 1104 and 1105</t>
  </si>
  <si>
    <t>PORT 12</t>
  </si>
  <si>
    <t>1201, 1202, 1203, 1204 and 1205</t>
  </si>
  <si>
    <t>PORT 13</t>
  </si>
  <si>
    <t>1301, 1302, 1303, 1304 and 1305</t>
  </si>
  <si>
    <t>PORT 14</t>
  </si>
  <si>
    <t>1401, 1402, 1403, 1404 and 1405</t>
  </si>
  <si>
    <t>PORT 15</t>
  </si>
  <si>
    <t>1501, 1502, 1503, 1504 and 1505</t>
  </si>
  <si>
    <t>PORT 16</t>
  </si>
  <si>
    <t>1601, 1602, 1603, 1604 and 1605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</si>
</sst>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yy;@"/>
    <numFmt numFmtId="165" formatCode="dd/mmm/yyyy"/>
  </numFmts>
  <fonts count="63" x14ac:knownFonts="1">
    <font>
      <sz val="10"/>
      <name val="Arial"/>
    </font>
    <font>
      <sz val="10"/>
      <name val="MS Sans Serif"/>
      <family val="2"/>
    </font>
    <font>
      <sz val="10"/>
      <name val="Arial"/>
      <family val="2"/>
    </font>
    <font>
      <sz val="12"/>
      <name val="Tahoma"/>
      <family val="2"/>
    </font>
    <font>
      <sz val="12"/>
      <name val="Times New Roman"/>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2"/>
      <name val="Arial"/>
      <family val="2"/>
    </font>
    <font>
      <sz val="12"/>
      <name val="Arial"/>
      <family val="2"/>
    </font>
    <font>
      <b/>
      <sz val="14"/>
      <name val="Arial"/>
      <family val="2"/>
    </font>
    <font>
      <sz val="14"/>
      <name val="Arial"/>
      <family val="2"/>
    </font>
    <font>
      <sz val="14"/>
      <name val="Helvetica"/>
      <family val="2"/>
    </font>
    <font>
      <b/>
      <sz val="18"/>
      <name val="Arial"/>
      <family val="2"/>
    </font>
    <font>
      <sz val="18"/>
      <name val="Arial"/>
      <family val="2"/>
    </font>
    <font>
      <b/>
      <sz val="20"/>
      <name val="Arial"/>
      <family val="2"/>
    </font>
    <font>
      <b/>
      <sz val="26"/>
      <name val="Arial"/>
      <family val="2"/>
    </font>
    <font>
      <b/>
      <sz val="28"/>
      <name val="Arial"/>
      <family val="2"/>
    </font>
    <font>
      <b/>
      <sz val="36"/>
      <name val="Arial"/>
      <family val="2"/>
    </font>
    <font>
      <sz val="8"/>
      <name val="Arial"/>
      <family val="2"/>
    </font>
    <font>
      <sz val="10"/>
      <color indexed="10"/>
      <name val="Arial"/>
      <family val="2"/>
    </font>
    <font>
      <b/>
      <sz val="10"/>
      <name val="Arial"/>
      <family val="2"/>
    </font>
    <font>
      <b/>
      <sz val="8"/>
      <color indexed="8"/>
      <name val="Helv"/>
    </font>
    <font>
      <sz val="8.25"/>
      <name val="Helv"/>
    </font>
    <font>
      <b/>
      <i/>
      <sz val="8"/>
      <name val="Helv"/>
    </font>
    <font>
      <b/>
      <i/>
      <sz val="9"/>
      <color indexed="10"/>
      <name val="Helv"/>
    </font>
    <font>
      <b/>
      <sz val="8"/>
      <name val="Helv"/>
    </font>
    <font>
      <b/>
      <sz val="36"/>
      <color indexed="9"/>
      <name val="Arial"/>
      <family val="2"/>
    </font>
    <font>
      <sz val="8.25"/>
      <color indexed="10"/>
      <name val="Helv"/>
    </font>
    <font>
      <b/>
      <sz val="10"/>
      <color indexed="10"/>
      <name val="Arial"/>
      <family val="2"/>
    </font>
    <font>
      <sz val="10"/>
      <color indexed="9"/>
      <name val="Arial"/>
      <family val="2"/>
    </font>
    <font>
      <sz val="7"/>
      <name val="Helv"/>
    </font>
    <font>
      <sz val="11"/>
      <color theme="1"/>
      <name val="Calibri"/>
      <family val="2"/>
      <scheme val="minor"/>
    </font>
    <font>
      <sz val="14"/>
      <color theme="0" tint="-0.34998626667073579"/>
      <name val="Arial"/>
      <family val="2"/>
    </font>
    <font>
      <sz val="12"/>
      <color theme="0" tint="-0.34998626667073579"/>
      <name val="Arial"/>
      <family val="2"/>
    </font>
    <font>
      <b/>
      <sz val="10"/>
      <color rgb="FFFF0000"/>
      <name val="Arial"/>
      <family val="2"/>
    </font>
    <font>
      <b/>
      <sz val="16"/>
      <color theme="0" tint="-0.34998626667073579"/>
      <name val="Arial"/>
      <family val="2"/>
    </font>
    <font>
      <b/>
      <sz val="10"/>
      <color rgb="FF0000FF"/>
      <name val="Arial"/>
      <family val="2"/>
    </font>
    <font>
      <sz val="14"/>
      <color theme="0" tint="-0.499984740745262"/>
      <name val="Arial"/>
      <family val="2"/>
    </font>
    <font>
      <sz val="14"/>
      <color theme="0" tint="-0.249977111117893"/>
      <name val="Arial"/>
      <family val="2"/>
    </font>
    <font>
      <sz val="7"/>
      <name val="Arial"/>
      <family val="2"/>
    </font>
    <font>
      <sz val="8.5"/>
      <name val="Times New Roman"/>
      <family val="1"/>
    </font>
    <font>
      <b/>
      <sz val="10"/>
      <color rgb="FF000000"/>
      <name val="Arial"/>
      <family val="2"/>
    </font>
    <font>
      <sz val="10"/>
      <color rgb="FF000000"/>
      <name val="Arial"/>
      <family val="2"/>
    </font>
    <font>
      <sz val="10"/>
      <color rgb="FF000000"/>
      <name val="Arial"/>
      <family val="2"/>
    </font>
    <font>
      <sz val="7"/>
      <color rgb="FF000000"/>
      <name val="Arial"/>
      <family val="2"/>
    </font>
    <font>
      <b/>
      <sz val="10"/>
      <name val="Arial"/>
      <family val="2"/>
    </font>
    <font>
      <b/>
      <sz val="12"/>
      <name val="Arial"/>
      <family val="2"/>
    </font>
    <font>
      <b/>
      <sz val="48"/>
      <name val="Arial"/>
      <family val="2"/>
    </font>
  </fonts>
  <fills count="3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theme="0"/>
        <bgColor indexed="64"/>
      </patternFill>
    </fill>
    <fill>
      <gradientFill degree="180">
        <stop position="0">
          <color theme="0"/>
        </stop>
        <stop position="1">
          <color rgb="FF0000FF"/>
        </stop>
      </gradientFill>
    </fill>
    <fill>
      <patternFill patternType="solid">
        <fgColor rgb="FFFFFF00"/>
        <bgColor indexed="8"/>
      </patternFill>
    </fill>
    <fill>
      <gradientFill degree="180">
        <stop position="0">
          <color theme="0"/>
        </stop>
        <stop position="1">
          <color rgb="FFFFFF00"/>
        </stop>
      </gradientFill>
    </fill>
    <fill>
      <patternFill patternType="solid">
        <fgColor rgb="FFFFFF00"/>
        <bgColor indexed="64"/>
      </patternFill>
    </fill>
    <fill>
      <gradientFill degree="180">
        <stop position="0">
          <color theme="0"/>
        </stop>
        <stop position="1">
          <color rgb="FFFF0000"/>
        </stop>
      </gradientFill>
    </fill>
    <fill>
      <gradientFill degree="180">
        <stop position="0">
          <color theme="0"/>
        </stop>
        <stop position="1">
          <color rgb="FF969696"/>
        </stop>
      </gradientFill>
    </fill>
    <fill>
      <patternFill patternType="solid">
        <fgColor indexed="47"/>
        <bgColor indexed="64"/>
      </patternFill>
    </fill>
    <fill>
      <patternFill patternType="solid">
        <fgColor indexed="22"/>
        <bgColor indexed="64"/>
      </patternFill>
    </fill>
    <fill>
      <patternFill patternType="solid">
        <fgColor indexed="8"/>
        <bgColor indexed="64"/>
      </patternFill>
    </fill>
    <fill>
      <patternFill patternType="solid">
        <fgColor rgb="FFFF0000"/>
        <bgColor indexed="64"/>
      </patternFill>
    </fill>
    <fill>
      <patternFill patternType="solid">
        <fgColor rgb="FFFFFFFF"/>
        <bgColor rgb="FF000000"/>
      </patternFill>
    </fill>
  </fills>
  <borders count="9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ck">
        <color indexed="64"/>
      </left>
      <right style="thin">
        <color indexed="64"/>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diagonal/>
    </border>
    <border>
      <left style="thin">
        <color indexed="64"/>
      </left>
      <right style="thick">
        <color indexed="64"/>
      </right>
      <top style="thick">
        <color indexed="64"/>
      </top>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ck">
        <color indexed="64"/>
      </right>
      <top/>
      <bottom style="thin">
        <color indexed="64"/>
      </bottom>
      <diagonal/>
    </border>
    <border>
      <left/>
      <right style="thick">
        <color indexed="64"/>
      </right>
      <top/>
      <bottom style="thin">
        <color indexed="64"/>
      </bottom>
      <diagonal/>
    </border>
    <border>
      <left style="thick">
        <color indexed="64"/>
      </left>
      <right/>
      <top style="thin">
        <color indexed="64"/>
      </top>
      <bottom/>
      <diagonal/>
    </border>
    <border>
      <left/>
      <right style="thick">
        <color indexed="64"/>
      </right>
      <top style="thin">
        <color indexed="64"/>
      </top>
      <bottom/>
      <diagonal/>
    </border>
    <border>
      <left style="thick">
        <color indexed="64"/>
      </left>
      <right style="thin">
        <color indexed="64"/>
      </right>
      <top style="thin">
        <color indexed="64"/>
      </top>
      <bottom/>
      <diagonal/>
    </border>
    <border>
      <left style="thin">
        <color indexed="64"/>
      </left>
      <right style="thick">
        <color indexed="64"/>
      </right>
      <top style="thin">
        <color indexed="64"/>
      </top>
      <bottom/>
      <diagonal/>
    </border>
    <border>
      <left style="thin">
        <color indexed="64"/>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ck">
        <color indexed="64"/>
      </right>
      <top style="thick">
        <color indexed="64"/>
      </top>
      <bottom/>
      <diagonal/>
    </border>
    <border>
      <left style="thick">
        <color indexed="64"/>
      </left>
      <right/>
      <top/>
      <bottom style="thin">
        <color indexed="64"/>
      </bottom>
      <diagonal/>
    </border>
    <border>
      <left style="thin">
        <color indexed="64"/>
      </left>
      <right style="medium">
        <color indexed="64"/>
      </right>
      <top style="thick">
        <color indexed="64"/>
      </top>
      <bottom/>
      <diagonal/>
    </border>
    <border>
      <left style="thin">
        <color indexed="64"/>
      </left>
      <right style="medium">
        <color indexed="64"/>
      </right>
      <top/>
      <bottom style="thin">
        <color indexed="64"/>
      </bottom>
      <diagonal/>
    </border>
    <border>
      <left style="medium">
        <color indexed="64"/>
      </left>
      <right/>
      <top style="thin">
        <color indexed="64"/>
      </top>
      <bottom/>
      <diagonal/>
    </border>
    <border>
      <left style="thick">
        <color indexed="64"/>
      </left>
      <right style="thick">
        <color indexed="64"/>
      </right>
      <top style="thin">
        <color indexed="64"/>
      </top>
      <bottom/>
      <diagonal/>
    </border>
    <border>
      <left/>
      <right style="medium">
        <color indexed="64"/>
      </right>
      <top style="thin">
        <color indexed="64"/>
      </top>
      <bottom/>
      <diagonal/>
    </border>
    <border>
      <left/>
      <right/>
      <top style="thick">
        <color indexed="64"/>
      </top>
      <bottom/>
      <diagonal/>
    </border>
    <border>
      <left style="thick">
        <color indexed="64"/>
      </left>
      <right/>
      <top/>
      <bottom/>
      <diagonal/>
    </border>
    <border>
      <left style="medium">
        <color indexed="64"/>
      </left>
      <right style="thin">
        <color indexed="64"/>
      </right>
      <top style="medium">
        <color indexed="64"/>
      </top>
      <bottom style="thin">
        <color indexed="64"/>
      </bottom>
      <diagonal/>
    </border>
    <border>
      <left/>
      <right style="medium">
        <color indexed="64"/>
      </right>
      <top style="thin">
        <color indexed="64"/>
      </top>
      <bottom style="thick">
        <color indexed="64"/>
      </bottom>
      <diagonal/>
    </border>
    <border>
      <left/>
      <right/>
      <top/>
      <bottom style="thick">
        <color indexed="64"/>
      </bottom>
      <diagonal/>
    </border>
    <border>
      <left/>
      <right style="medium">
        <color indexed="64"/>
      </right>
      <top/>
      <bottom style="thick">
        <color indexed="64"/>
      </bottom>
      <diagonal/>
    </border>
    <border>
      <left/>
      <right style="thin">
        <color indexed="64"/>
      </right>
      <top style="thick">
        <color indexed="64"/>
      </top>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thin">
        <color indexed="64"/>
      </top>
      <bottom style="medium">
        <color indexed="64"/>
      </bottom>
      <diagonal/>
    </border>
    <border>
      <left style="thick">
        <color indexed="64"/>
      </left>
      <right style="thick">
        <color indexed="64"/>
      </right>
      <top style="thick">
        <color indexed="64"/>
      </top>
      <bottom style="thin">
        <color indexed="64"/>
      </bottom>
      <diagonal/>
    </border>
    <border>
      <left/>
      <right style="medium">
        <color indexed="64"/>
      </right>
      <top style="medium">
        <color indexed="64"/>
      </top>
      <bottom style="thick">
        <color indexed="64"/>
      </bottom>
      <diagonal/>
    </border>
    <border>
      <left style="thin">
        <color indexed="64"/>
      </left>
      <right style="thin">
        <color indexed="64"/>
      </right>
      <top style="thick">
        <color indexed="64"/>
      </top>
      <bottom style="thin">
        <color indexed="64"/>
      </bottom>
      <diagonal/>
    </border>
    <border>
      <left style="medium">
        <color indexed="64"/>
      </left>
      <right style="thin">
        <color indexed="64"/>
      </right>
      <top style="thick">
        <color indexed="64"/>
      </top>
      <bottom style="thin">
        <color indexed="64"/>
      </bottom>
      <diagonal/>
    </border>
  </borders>
  <cellStyleXfs count="58">
    <xf numFmtId="0" fontId="0" fillId="0" borderId="0"/>
    <xf numFmtId="0" fontId="5" fillId="2" borderId="0"/>
    <xf numFmtId="0" fontId="5" fillId="3" borderId="0"/>
    <xf numFmtId="0" fontId="5" fillId="4" borderId="0"/>
    <xf numFmtId="0" fontId="5" fillId="5" borderId="0"/>
    <xf numFmtId="0" fontId="5" fillId="6" borderId="0"/>
    <xf numFmtId="0" fontId="5" fillId="7" borderId="0"/>
    <xf numFmtId="0" fontId="5" fillId="8" borderId="0"/>
    <xf numFmtId="0" fontId="5" fillId="9" borderId="0"/>
    <xf numFmtId="0" fontId="5" fillId="10" borderId="0"/>
    <xf numFmtId="0" fontId="5" fillId="5" borderId="0"/>
    <xf numFmtId="0" fontId="5" fillId="8" borderId="0"/>
    <xf numFmtId="0" fontId="5" fillId="11" borderId="0"/>
    <xf numFmtId="0" fontId="6" fillId="12" borderId="0"/>
    <xf numFmtId="0" fontId="6" fillId="9" borderId="0"/>
    <xf numFmtId="0" fontId="6" fillId="10" borderId="0"/>
    <xf numFmtId="0" fontId="6" fillId="13" borderId="0"/>
    <xf numFmtId="0" fontId="6" fillId="14" borderId="0"/>
    <xf numFmtId="0" fontId="6" fillId="15" borderId="0"/>
    <xf numFmtId="0" fontId="6" fillId="16" borderId="0"/>
    <xf numFmtId="0" fontId="6" fillId="17" borderId="0"/>
    <xf numFmtId="0" fontId="6" fillId="18" borderId="0"/>
    <xf numFmtId="0" fontId="6" fillId="13" borderId="0"/>
    <xf numFmtId="0" fontId="6" fillId="14" borderId="0"/>
    <xf numFmtId="0" fontId="6" fillId="19" borderId="0"/>
    <xf numFmtId="0" fontId="7" fillId="3" borderId="0"/>
    <xf numFmtId="0" fontId="8" fillId="20" borderId="1"/>
    <xf numFmtId="0" fontId="9" fillId="21" borderId="2"/>
    <xf numFmtId="0" fontId="10" fillId="0" borderId="0"/>
    <xf numFmtId="0" fontId="11" fillId="4" borderId="0"/>
    <xf numFmtId="0" fontId="12" fillId="0" borderId="3"/>
    <xf numFmtId="0" fontId="13" fillId="0" borderId="4"/>
    <xf numFmtId="0" fontId="14" fillId="0" borderId="5"/>
    <xf numFmtId="0" fontId="14" fillId="0" borderId="0"/>
    <xf numFmtId="0" fontId="15" fillId="7" borderId="1"/>
    <xf numFmtId="0" fontId="16" fillId="0" borderId="6"/>
    <xf numFmtId="0" fontId="17" fillId="22" borderId="0"/>
    <xf numFmtId="0" fontId="2" fillId="0" borderId="0"/>
    <xf numFmtId="0" fontId="4" fillId="0" borderId="0"/>
    <xf numFmtId="0" fontId="1" fillId="0" borderId="0"/>
    <xf numFmtId="0" fontId="2" fillId="0" borderId="0"/>
    <xf numFmtId="0" fontId="4" fillId="0" borderId="0"/>
    <xf numFmtId="0" fontId="46" fillId="0" borderId="0"/>
    <xf numFmtId="0" fontId="1" fillId="0" borderId="0"/>
    <xf numFmtId="0" fontId="2" fillId="0" borderId="0"/>
    <xf numFmtId="0" fontId="1" fillId="0" borderId="0"/>
    <xf numFmtId="0" fontId="4" fillId="0" borderId="0"/>
    <xf numFmtId="0" fontId="1" fillId="0" borderId="0"/>
    <xf numFmtId="0" fontId="46" fillId="0" borderId="0"/>
    <xf numFmtId="0" fontId="4" fillId="0" borderId="0"/>
    <xf numFmtId="0" fontId="3" fillId="0" borderId="0"/>
    <xf numFmtId="0" fontId="2" fillId="23" borderId="7"/>
    <xf numFmtId="0" fontId="2" fillId="23" borderId="7"/>
    <xf numFmtId="0" fontId="2" fillId="23" borderId="7"/>
    <xf numFmtId="0" fontId="18" fillId="20" borderId="8"/>
    <xf numFmtId="0" fontId="19" fillId="0" borderId="0"/>
    <xf numFmtId="0" fontId="20" fillId="0" borderId="9"/>
    <xf numFmtId="0" fontId="21" fillId="0" borderId="0"/>
  </cellStyleXfs>
  <cellXfs count="315">
    <xf numFmtId="0" fontId="0" fillId="0" borderId="0" xfId="0"/>
    <xf numFmtId="0" fontId="25" fillId="0" borderId="0" xfId="50" applyFont="1" applyAlignment="1">
      <alignment vertical="center"/>
    </xf>
    <xf numFmtId="0" fontId="25" fillId="0" borderId="0" xfId="37" applyFont="1" applyAlignment="1">
      <alignment vertical="center"/>
    </xf>
    <xf numFmtId="0" fontId="25" fillId="0" borderId="0" xfId="37" applyFont="1" applyAlignment="1">
      <alignment horizontal="center" vertical="center"/>
    </xf>
    <xf numFmtId="0" fontId="47" fillId="0" borderId="0" xfId="37" applyFont="1" applyAlignment="1">
      <alignment vertical="center"/>
    </xf>
    <xf numFmtId="0" fontId="47" fillId="0" borderId="0" xfId="37" applyFont="1" applyAlignment="1" applyProtection="1">
      <alignment vertical="center"/>
      <protection hidden="1"/>
    </xf>
    <xf numFmtId="0" fontId="25" fillId="0" borderId="0" xfId="37" applyFont="1" applyAlignment="1" applyProtection="1">
      <alignment vertical="center"/>
      <protection hidden="1"/>
    </xf>
    <xf numFmtId="0" fontId="25" fillId="0" borderId="0" xfId="37" applyFont="1" applyAlignment="1">
      <alignment horizontal="left" vertical="center"/>
    </xf>
    <xf numFmtId="0" fontId="48" fillId="0" borderId="0" xfId="37" applyFont="1" applyAlignment="1" applyProtection="1">
      <alignment vertical="center"/>
      <protection hidden="1"/>
    </xf>
    <xf numFmtId="49" fontId="25" fillId="0" borderId="0" xfId="37" applyNumberFormat="1" applyFont="1" applyAlignment="1">
      <alignment horizontal="center" vertical="center"/>
    </xf>
    <xf numFmtId="0" fontId="23" fillId="0" borderId="0" xfId="37" applyFont="1" applyAlignment="1">
      <alignment vertical="center"/>
    </xf>
    <xf numFmtId="0" fontId="26" fillId="25" borderId="0" xfId="37" applyFont="1" applyFill="1" applyAlignment="1">
      <alignment vertical="center" wrapText="1"/>
    </xf>
    <xf numFmtId="0" fontId="23" fillId="25" borderId="10" xfId="37" applyFont="1" applyFill="1" applyBorder="1" applyAlignment="1">
      <alignment vertical="center"/>
    </xf>
    <xf numFmtId="0" fontId="22" fillId="25" borderId="0" xfId="37" applyFont="1" applyFill="1" applyAlignment="1">
      <alignment horizontal="right" vertical="center"/>
    </xf>
    <xf numFmtId="0" fontId="24" fillId="25" borderId="0" xfId="37" applyFont="1" applyFill="1" applyAlignment="1">
      <alignment horizontal="left" vertical="center"/>
    </xf>
    <xf numFmtId="0" fontId="22" fillId="25" borderId="16" xfId="37" applyFont="1" applyFill="1" applyBorder="1" applyAlignment="1">
      <alignment horizontal="center" vertical="center"/>
    </xf>
    <xf numFmtId="0" fontId="32" fillId="25" borderId="0" xfId="37" applyFont="1" applyFill="1" applyAlignment="1">
      <alignment vertical="center" textRotation="45"/>
    </xf>
    <xf numFmtId="0" fontId="22" fillId="25" borderId="10" xfId="37" applyFont="1" applyFill="1" applyBorder="1" applyAlignment="1">
      <alignment horizontal="center" vertical="center"/>
    </xf>
    <xf numFmtId="0" fontId="22" fillId="25" borderId="0" xfId="37" applyFont="1" applyFill="1" applyAlignment="1">
      <alignment horizontal="center" vertical="center"/>
    </xf>
    <xf numFmtId="0" fontId="28" fillId="25" borderId="0" xfId="37" applyFont="1" applyFill="1" applyAlignment="1">
      <alignment horizontal="center" vertical="center"/>
    </xf>
    <xf numFmtId="0" fontId="32" fillId="25" borderId="13" xfId="37" applyFont="1" applyFill="1" applyBorder="1" applyAlignment="1">
      <alignment vertical="center" textRotation="45"/>
    </xf>
    <xf numFmtId="0" fontId="22" fillId="25" borderId="10" xfId="37" applyFont="1" applyFill="1" applyBorder="1" applyAlignment="1">
      <alignment vertical="center"/>
    </xf>
    <xf numFmtId="0" fontId="27" fillId="25" borderId="0" xfId="37" applyFont="1" applyFill="1" applyAlignment="1">
      <alignment horizontal="left" vertical="center"/>
    </xf>
    <xf numFmtId="0" fontId="25" fillId="25" borderId="0" xfId="37" applyFont="1" applyFill="1" applyAlignment="1">
      <alignment horizontal="left" vertical="center"/>
    </xf>
    <xf numFmtId="0" fontId="28" fillId="25" borderId="0" xfId="37" applyFont="1" applyFill="1" applyAlignment="1">
      <alignment horizontal="left" vertical="center"/>
    </xf>
    <xf numFmtId="0" fontId="22" fillId="25" borderId="12" xfId="37" applyFont="1" applyFill="1" applyBorder="1" applyAlignment="1">
      <alignment horizontal="left" vertical="center"/>
    </xf>
    <xf numFmtId="0" fontId="22" fillId="25" borderId="13" xfId="37" applyFont="1" applyFill="1" applyBorder="1" applyAlignment="1">
      <alignment horizontal="center" vertical="center"/>
    </xf>
    <xf numFmtId="0" fontId="23" fillId="25" borderId="0" xfId="37" applyFont="1" applyFill="1" applyAlignment="1">
      <alignment horizontal="left" vertical="center"/>
    </xf>
    <xf numFmtId="0" fontId="23" fillId="25" borderId="15" xfId="37" applyFont="1" applyFill="1" applyBorder="1" applyAlignment="1">
      <alignment horizontal="left" vertical="center"/>
    </xf>
    <xf numFmtId="0" fontId="24" fillId="25" borderId="16" xfId="37" applyFont="1" applyFill="1" applyBorder="1" applyAlignment="1">
      <alignment horizontal="left" vertical="center"/>
    </xf>
    <xf numFmtId="0" fontId="25" fillId="25" borderId="16" xfId="37" applyFont="1" applyFill="1" applyBorder="1" applyAlignment="1">
      <alignment horizontal="left" vertical="center"/>
    </xf>
    <xf numFmtId="0" fontId="23" fillId="25" borderId="16" xfId="37" applyFont="1" applyFill="1" applyBorder="1" applyAlignment="1">
      <alignment horizontal="left" vertical="center"/>
    </xf>
    <xf numFmtId="0" fontId="25" fillId="25" borderId="0" xfId="37" applyFont="1" applyFill="1" applyAlignment="1">
      <alignment vertical="center"/>
    </xf>
    <xf numFmtId="0" fontId="22" fillId="25" borderId="18" xfId="37" applyFont="1" applyFill="1" applyBorder="1" applyAlignment="1">
      <alignment horizontal="left" vertical="center"/>
    </xf>
    <xf numFmtId="0" fontId="22" fillId="25" borderId="19" xfId="37" applyFont="1" applyFill="1" applyBorder="1" applyAlignment="1">
      <alignment horizontal="left" vertical="center"/>
    </xf>
    <xf numFmtId="0" fontId="24" fillId="25" borderId="0" xfId="37" applyFont="1" applyFill="1" applyAlignment="1">
      <alignment horizontal="center" vertical="center"/>
    </xf>
    <xf numFmtId="0" fontId="24" fillId="25" borderId="0" xfId="37" applyFont="1" applyFill="1" applyAlignment="1">
      <alignment vertical="center"/>
    </xf>
    <xf numFmtId="49" fontId="25" fillId="25" borderId="0" xfId="37" applyNumberFormat="1" applyFont="1" applyFill="1" applyAlignment="1">
      <alignment horizontal="center" vertical="center"/>
    </xf>
    <xf numFmtId="0" fontId="25" fillId="25" borderId="0" xfId="50" applyFont="1" applyFill="1" applyAlignment="1">
      <alignment vertical="center"/>
    </xf>
    <xf numFmtId="0" fontId="22" fillId="25" borderId="22" xfId="37" applyFont="1" applyFill="1" applyBorder="1" applyAlignment="1" applyProtection="1">
      <alignment horizontal="center" vertical="center"/>
      <protection locked="0"/>
    </xf>
    <xf numFmtId="0" fontId="22" fillId="25" borderId="23" xfId="37" applyFont="1" applyFill="1" applyBorder="1" applyAlignment="1" applyProtection="1">
      <alignment horizontal="center" vertical="center"/>
      <protection locked="0"/>
    </xf>
    <xf numFmtId="0" fontId="22" fillId="25" borderId="26" xfId="37" applyFont="1" applyFill="1" applyBorder="1" applyAlignment="1" applyProtection="1">
      <alignment horizontal="center" vertical="center"/>
      <protection locked="0"/>
    </xf>
    <xf numFmtId="0" fontId="2" fillId="0" borderId="0" xfId="37" applyProtection="1">
      <protection locked="0"/>
    </xf>
    <xf numFmtId="0" fontId="2" fillId="0" borderId="0" xfId="37" applyAlignment="1" applyProtection="1">
      <alignment horizontal="left"/>
      <protection locked="0"/>
    </xf>
    <xf numFmtId="0" fontId="33" fillId="0" borderId="0" xfId="37" applyFont="1" applyProtection="1">
      <protection locked="0"/>
    </xf>
    <xf numFmtId="0" fontId="2" fillId="24" borderId="0" xfId="37" applyFill="1" applyProtection="1">
      <protection locked="0"/>
    </xf>
    <xf numFmtId="0" fontId="37" fillId="0" borderId="0" xfId="37" applyFont="1" applyProtection="1">
      <protection locked="0"/>
    </xf>
    <xf numFmtId="0" fontId="35" fillId="0" borderId="34" xfId="37" applyFont="1" applyBorder="1" applyAlignment="1" applyProtection="1">
      <alignment horizontal="left"/>
      <protection locked="0"/>
    </xf>
    <xf numFmtId="0" fontId="35" fillId="0" borderId="33" xfId="37" applyFont="1" applyBorder="1" applyProtection="1">
      <protection locked="0"/>
    </xf>
    <xf numFmtId="0" fontId="40" fillId="0" borderId="35" xfId="37" applyFont="1" applyBorder="1" applyProtection="1">
      <protection locked="0"/>
    </xf>
    <xf numFmtId="0" fontId="40" fillId="0" borderId="30" xfId="37" applyFont="1" applyBorder="1" applyProtection="1">
      <protection locked="0"/>
    </xf>
    <xf numFmtId="0" fontId="40" fillId="0" borderId="36" xfId="37" applyFont="1" applyBorder="1" applyProtection="1">
      <protection locked="0"/>
    </xf>
    <xf numFmtId="0" fontId="49" fillId="0" borderId="37" xfId="37" applyFont="1" applyBorder="1" applyAlignment="1" applyProtection="1">
      <alignment horizontal="center"/>
      <protection locked="0"/>
    </xf>
    <xf numFmtId="0" fontId="37" fillId="25" borderId="0" xfId="37" applyFont="1" applyFill="1" applyProtection="1">
      <protection locked="0"/>
    </xf>
    <xf numFmtId="0" fontId="37" fillId="25" borderId="20" xfId="37" applyFont="1" applyFill="1" applyBorder="1" applyProtection="1">
      <protection locked="0"/>
    </xf>
    <xf numFmtId="0" fontId="34" fillId="0" borderId="0" xfId="37" applyFont="1" applyProtection="1">
      <protection locked="0"/>
    </xf>
    <xf numFmtId="0" fontId="37" fillId="0" borderId="38" xfId="37" applyFont="1" applyBorder="1" applyProtection="1">
      <protection hidden="1"/>
    </xf>
    <xf numFmtId="0" fontId="38" fillId="0" borderId="39" xfId="37" applyFont="1" applyBorder="1" applyAlignment="1" applyProtection="1">
      <alignment horizontal="center"/>
      <protection hidden="1"/>
    </xf>
    <xf numFmtId="0" fontId="38" fillId="0" borderId="27" xfId="37" applyFont="1" applyBorder="1" applyAlignment="1" applyProtection="1">
      <alignment horizontal="center"/>
      <protection hidden="1"/>
    </xf>
    <xf numFmtId="0" fontId="40" fillId="0" borderId="35" xfId="37" applyFont="1" applyBorder="1" applyProtection="1">
      <protection hidden="1"/>
    </xf>
    <xf numFmtId="0" fontId="40" fillId="0" borderId="30" xfId="37" applyFont="1" applyBorder="1" applyProtection="1">
      <protection hidden="1"/>
    </xf>
    <xf numFmtId="0" fontId="40" fillId="0" borderId="40" xfId="37" applyFont="1" applyBorder="1" applyProtection="1">
      <protection hidden="1"/>
    </xf>
    <xf numFmtId="0" fontId="40" fillId="0" borderId="36" xfId="37" applyFont="1" applyBorder="1" applyProtection="1">
      <protection hidden="1"/>
    </xf>
    <xf numFmtId="0" fontId="37" fillId="25" borderId="31" xfId="37" applyFont="1" applyFill="1" applyBorder="1" applyProtection="1">
      <protection hidden="1"/>
    </xf>
    <xf numFmtId="0" fontId="37" fillId="25" borderId="0" xfId="37" applyFont="1" applyFill="1" applyProtection="1">
      <protection hidden="1"/>
    </xf>
    <xf numFmtId="14" fontId="37" fillId="25" borderId="0" xfId="37" applyNumberFormat="1" applyFont="1" applyFill="1" applyProtection="1">
      <protection hidden="1"/>
    </xf>
    <xf numFmtId="0" fontId="37" fillId="25" borderId="35" xfId="37" applyFont="1" applyFill="1" applyBorder="1" applyProtection="1">
      <protection hidden="1"/>
    </xf>
    <xf numFmtId="0" fontId="37" fillId="25" borderId="20" xfId="37" applyFont="1" applyFill="1" applyBorder="1" applyProtection="1">
      <protection hidden="1"/>
    </xf>
    <xf numFmtId="14" fontId="37" fillId="25" borderId="20" xfId="37" applyNumberFormat="1" applyFont="1" applyFill="1" applyBorder="1" applyProtection="1">
      <protection hidden="1"/>
    </xf>
    <xf numFmtId="14" fontId="37" fillId="0" borderId="0" xfId="37" applyNumberFormat="1" applyFont="1" applyProtection="1">
      <protection locked="0"/>
    </xf>
    <xf numFmtId="0" fontId="37" fillId="0" borderId="33" xfId="37" applyFont="1" applyBorder="1" applyProtection="1">
      <protection hidden="1"/>
    </xf>
    <xf numFmtId="0" fontId="49" fillId="0" borderId="41" xfId="37" applyFont="1" applyBorder="1" applyAlignment="1" applyProtection="1">
      <alignment horizontal="center"/>
      <protection locked="0"/>
    </xf>
    <xf numFmtId="0" fontId="45" fillId="0" borderId="0" xfId="37" applyFont="1" applyProtection="1">
      <protection locked="0"/>
    </xf>
    <xf numFmtId="0" fontId="45" fillId="0" borderId="20" xfId="37" applyFont="1" applyBorder="1" applyProtection="1">
      <protection locked="0"/>
    </xf>
    <xf numFmtId="0" fontId="2" fillId="0" borderId="20" xfId="37" applyBorder="1" applyProtection="1">
      <protection locked="0"/>
    </xf>
    <xf numFmtId="0" fontId="39" fillId="0" borderId="27" xfId="37" applyFont="1" applyBorder="1" applyAlignment="1" applyProtection="1">
      <alignment horizontal="right"/>
      <protection locked="0"/>
    </xf>
    <xf numFmtId="0" fontId="38" fillId="0" borderId="27" xfId="37" applyFont="1" applyBorder="1" applyAlignment="1" applyProtection="1">
      <alignment horizontal="center"/>
      <protection locked="0"/>
    </xf>
    <xf numFmtId="0" fontId="37" fillId="0" borderId="38" xfId="37" applyFont="1" applyBorder="1" applyProtection="1">
      <protection locked="0"/>
    </xf>
    <xf numFmtId="0" fontId="37" fillId="0" borderId="32" xfId="37" applyFont="1" applyBorder="1" applyProtection="1">
      <protection locked="0"/>
    </xf>
    <xf numFmtId="0" fontId="37" fillId="0" borderId="32" xfId="37" applyFont="1" applyBorder="1" applyProtection="1">
      <protection hidden="1"/>
    </xf>
    <xf numFmtId="0" fontId="37" fillId="0" borderId="0" xfId="37" applyFont="1" applyProtection="1">
      <protection hidden="1"/>
    </xf>
    <xf numFmtId="0" fontId="42" fillId="0" borderId="0" xfId="37" applyFont="1" applyProtection="1">
      <protection hidden="1"/>
    </xf>
    <xf numFmtId="0" fontId="27" fillId="25" borderId="13" xfId="37" applyFont="1" applyFill="1" applyBorder="1" applyAlignment="1">
      <alignment horizontal="left" vertical="center"/>
    </xf>
    <xf numFmtId="0" fontId="23" fillId="25" borderId="16" xfId="37" applyFont="1" applyFill="1" applyBorder="1" applyAlignment="1">
      <alignment vertical="top" wrapText="1"/>
    </xf>
    <xf numFmtId="0" fontId="22" fillId="25" borderId="0" xfId="37" applyFont="1" applyFill="1" applyAlignment="1">
      <alignment vertical="center"/>
    </xf>
    <xf numFmtId="0" fontId="25" fillId="0" borderId="10" xfId="37" applyFont="1" applyBorder="1" applyAlignment="1">
      <alignment vertical="center"/>
    </xf>
    <xf numFmtId="0" fontId="23" fillId="25" borderId="24" xfId="37" applyFont="1" applyFill="1" applyBorder="1" applyAlignment="1" applyProtection="1">
      <alignment horizontal="center" vertical="center"/>
      <protection locked="0"/>
    </xf>
    <xf numFmtId="49" fontId="23" fillId="25" borderId="24" xfId="37" applyNumberFormat="1" applyFont="1" applyFill="1" applyBorder="1" applyAlignment="1" applyProtection="1">
      <alignment horizontal="center" vertical="center"/>
      <protection locked="0"/>
    </xf>
    <xf numFmtId="0" fontId="23" fillId="25" borderId="27" xfId="37" applyFont="1" applyFill="1" applyBorder="1" applyAlignment="1" applyProtection="1">
      <alignment horizontal="center" vertical="center"/>
      <protection locked="0"/>
    </xf>
    <xf numFmtId="49" fontId="23" fillId="25" borderId="27" xfId="37" applyNumberFormat="1" applyFont="1" applyFill="1" applyBorder="1" applyAlignment="1" applyProtection="1">
      <alignment horizontal="center" vertical="center"/>
      <protection locked="0"/>
    </xf>
    <xf numFmtId="0" fontId="52" fillId="0" borderId="0" xfId="37" applyFont="1" applyAlignment="1">
      <alignment vertical="center"/>
    </xf>
    <xf numFmtId="0" fontId="52" fillId="0" borderId="0" xfId="37" applyFont="1" applyAlignment="1" applyProtection="1">
      <alignment vertical="center"/>
      <protection hidden="1"/>
    </xf>
    <xf numFmtId="164" fontId="47" fillId="0" borderId="0" xfId="37" applyNumberFormat="1" applyFont="1" applyAlignment="1" applyProtection="1">
      <alignment vertical="center"/>
      <protection hidden="1"/>
    </xf>
    <xf numFmtId="0" fontId="53" fillId="0" borderId="0" xfId="37" applyFont="1" applyAlignment="1" applyProtection="1">
      <alignment vertical="center"/>
      <protection hidden="1"/>
    </xf>
    <xf numFmtId="0" fontId="22" fillId="25" borderId="15" xfId="37" applyFont="1" applyFill="1" applyBorder="1" applyAlignment="1">
      <alignment vertical="center"/>
    </xf>
    <xf numFmtId="0" fontId="22" fillId="25" borderId="16" xfId="37" applyFont="1" applyFill="1" applyBorder="1" applyAlignment="1">
      <alignment vertical="center"/>
    </xf>
    <xf numFmtId="0" fontId="22" fillId="25" borderId="17" xfId="37" applyFont="1" applyFill="1" applyBorder="1" applyAlignment="1">
      <alignment vertical="center"/>
    </xf>
    <xf numFmtId="0" fontId="22" fillId="25" borderId="12" xfId="37" applyFont="1" applyFill="1" applyBorder="1" applyAlignment="1">
      <alignment vertical="center"/>
    </xf>
    <xf numFmtId="0" fontId="22" fillId="25" borderId="13" xfId="37" applyFont="1" applyFill="1" applyBorder="1" applyAlignment="1">
      <alignment vertical="center"/>
    </xf>
    <xf numFmtId="0" fontId="22" fillId="25" borderId="14" xfId="37" applyFont="1" applyFill="1" applyBorder="1" applyAlignment="1">
      <alignment vertical="center"/>
    </xf>
    <xf numFmtId="0" fontId="47" fillId="0" borderId="18" xfId="37" applyFont="1" applyBorder="1" applyAlignment="1" applyProtection="1">
      <alignment vertical="center"/>
      <protection hidden="1"/>
    </xf>
    <xf numFmtId="0" fontId="47" fillId="0" borderId="51" xfId="37" applyFont="1" applyBorder="1" applyAlignment="1" applyProtection="1">
      <alignment vertical="center"/>
      <protection hidden="1"/>
    </xf>
    <xf numFmtId="0" fontId="47" fillId="0" borderId="19" xfId="37" applyFont="1" applyBorder="1" applyAlignment="1" applyProtection="1">
      <alignment vertical="center"/>
      <protection hidden="1"/>
    </xf>
    <xf numFmtId="0" fontId="25" fillId="0" borderId="51" xfId="37" applyFont="1" applyBorder="1" applyAlignment="1">
      <alignment vertical="center"/>
    </xf>
    <xf numFmtId="0" fontId="47" fillId="0" borderId="18" xfId="37" applyFont="1" applyBorder="1" applyAlignment="1">
      <alignment vertical="center"/>
    </xf>
    <xf numFmtId="0" fontId="47" fillId="0" borderId="51" xfId="37" applyFont="1" applyBorder="1" applyAlignment="1">
      <alignment vertical="center"/>
    </xf>
    <xf numFmtId="0" fontId="25" fillId="0" borderId="19" xfId="37" applyFont="1" applyBorder="1" applyAlignment="1">
      <alignment vertical="center"/>
    </xf>
    <xf numFmtId="0" fontId="47" fillId="0" borderId="19" xfId="37" applyFont="1" applyBorder="1" applyAlignment="1">
      <alignment vertical="center"/>
    </xf>
    <xf numFmtId="0" fontId="25" fillId="0" borderId="51" xfId="37" applyFont="1" applyBorder="1" applyAlignment="1" applyProtection="1">
      <alignment vertical="center"/>
      <protection hidden="1"/>
    </xf>
    <xf numFmtId="0" fontId="25" fillId="0" borderId="19" xfId="37" applyFont="1" applyBorder="1" applyAlignment="1" applyProtection="1">
      <alignment vertical="center"/>
      <protection hidden="1"/>
    </xf>
    <xf numFmtId="165" fontId="23" fillId="25" borderId="25" xfId="37" applyNumberFormat="1" applyFont="1" applyFill="1" applyBorder="1" applyAlignment="1" applyProtection="1">
      <alignment horizontal="center" vertical="center"/>
      <protection locked="0"/>
    </xf>
    <xf numFmtId="165" fontId="23" fillId="25" borderId="28" xfId="37" applyNumberFormat="1" applyFont="1" applyFill="1" applyBorder="1" applyAlignment="1" applyProtection="1">
      <alignment horizontal="center" vertical="center"/>
      <protection locked="0"/>
    </xf>
    <xf numFmtId="0" fontId="22" fillId="25" borderId="50" xfId="37" applyFont="1" applyFill="1" applyBorder="1" applyAlignment="1">
      <alignment horizontal="center" vertical="center"/>
    </xf>
    <xf numFmtId="0" fontId="23" fillId="25" borderId="13" xfId="37" applyFont="1" applyFill="1" applyBorder="1" applyAlignment="1" applyProtection="1">
      <alignment horizontal="center" vertical="center"/>
      <protection locked="0"/>
    </xf>
    <xf numFmtId="0" fontId="35" fillId="32" borderId="53" xfId="0" applyFont="1" applyFill="1" applyBorder="1" applyAlignment="1" applyProtection="1">
      <alignment horizontal="center"/>
      <protection hidden="1"/>
    </xf>
    <xf numFmtId="14" fontId="35" fillId="32" borderId="53" xfId="0" applyNumberFormat="1" applyFont="1" applyFill="1" applyBorder="1" applyAlignment="1" applyProtection="1">
      <alignment horizontal="center"/>
      <protection hidden="1"/>
    </xf>
    <xf numFmtId="0" fontId="0" fillId="0" borderId="0" xfId="0" applyProtection="1">
      <protection locked="0"/>
    </xf>
    <xf numFmtId="0" fontId="0" fillId="0" borderId="0" xfId="0" applyAlignment="1" applyProtection="1">
      <alignment horizontal="left"/>
      <protection locked="0"/>
    </xf>
    <xf numFmtId="0" fontId="35" fillId="32" borderId="19" xfId="0" applyFont="1" applyFill="1" applyBorder="1" applyAlignment="1" applyProtection="1">
      <alignment horizontal="center"/>
      <protection hidden="1"/>
    </xf>
    <xf numFmtId="0" fontId="35" fillId="32" borderId="12" xfId="0" applyFont="1" applyFill="1" applyBorder="1" applyAlignment="1" applyProtection="1">
      <alignment horizontal="center"/>
      <protection hidden="1"/>
    </xf>
    <xf numFmtId="0" fontId="35" fillId="33" borderId="63" xfId="0" applyFont="1" applyFill="1" applyBorder="1" applyAlignment="1" applyProtection="1">
      <alignment horizontal="center"/>
      <protection hidden="1"/>
    </xf>
    <xf numFmtId="0" fontId="35" fillId="33" borderId="49" xfId="0" applyFont="1" applyFill="1" applyBorder="1" applyAlignment="1" applyProtection="1">
      <alignment horizontal="center"/>
      <protection hidden="1"/>
    </xf>
    <xf numFmtId="0" fontId="35" fillId="33" borderId="44" xfId="0" applyFont="1" applyFill="1" applyBorder="1" applyAlignment="1" applyProtection="1">
      <alignment horizontal="center"/>
      <protection hidden="1"/>
    </xf>
    <xf numFmtId="0" fontId="35" fillId="33" borderId="48" xfId="0" applyFont="1" applyFill="1" applyBorder="1" applyAlignment="1" applyProtection="1">
      <alignment horizontal="center"/>
      <protection hidden="1"/>
    </xf>
    <xf numFmtId="0" fontId="35" fillId="33" borderId="64" xfId="0" applyFont="1" applyFill="1" applyBorder="1" applyAlignment="1" applyProtection="1">
      <alignment horizontal="center"/>
      <protection hidden="1"/>
    </xf>
    <xf numFmtId="0" fontId="35" fillId="32" borderId="13" xfId="0" applyFont="1" applyFill="1" applyBorder="1" applyAlignment="1" applyProtection="1">
      <alignment horizontal="center"/>
      <protection hidden="1"/>
    </xf>
    <xf numFmtId="0" fontId="35" fillId="32" borderId="65" xfId="0" applyFont="1" applyFill="1" applyBorder="1" applyAlignment="1" applyProtection="1">
      <alignment horizontal="center"/>
      <protection hidden="1"/>
    </xf>
    <xf numFmtId="14" fontId="35" fillId="32" borderId="19" xfId="0" applyNumberFormat="1" applyFont="1" applyFill="1" applyBorder="1" applyAlignment="1" applyProtection="1">
      <alignment horizontal="center"/>
      <protection hidden="1"/>
    </xf>
    <xf numFmtId="0" fontId="35" fillId="32" borderId="66" xfId="0" applyFont="1" applyFill="1" applyBorder="1" applyAlignment="1" applyProtection="1">
      <alignment horizontal="center"/>
      <protection hidden="1"/>
    </xf>
    <xf numFmtId="0" fontId="0" fillId="34" borderId="67" xfId="0" applyFill="1" applyBorder="1" applyProtection="1">
      <protection hidden="1"/>
    </xf>
    <xf numFmtId="0" fontId="0" fillId="34" borderId="16" xfId="0" applyFill="1" applyBorder="1" applyProtection="1">
      <protection hidden="1"/>
    </xf>
    <xf numFmtId="0" fontId="0" fillId="34" borderId="68" xfId="0" applyFill="1" applyBorder="1" applyProtection="1">
      <protection hidden="1"/>
    </xf>
    <xf numFmtId="0" fontId="0" fillId="34" borderId="69" xfId="0" applyFill="1" applyBorder="1" applyProtection="1">
      <protection hidden="1"/>
    </xf>
    <xf numFmtId="0" fontId="33" fillId="34" borderId="70" xfId="0" applyFont="1" applyFill="1" applyBorder="1" applyProtection="1">
      <protection hidden="1"/>
    </xf>
    <xf numFmtId="14" fontId="0" fillId="34" borderId="16" xfId="0" applyNumberFormat="1" applyFill="1" applyBorder="1" applyProtection="1">
      <protection hidden="1"/>
    </xf>
    <xf numFmtId="0" fontId="35" fillId="32" borderId="73" xfId="0" applyFont="1" applyFill="1" applyBorder="1" applyAlignment="1" applyProtection="1">
      <alignment horizontal="center"/>
      <protection hidden="1"/>
    </xf>
    <xf numFmtId="0" fontId="54" fillId="34" borderId="67" xfId="0" applyFont="1" applyFill="1" applyBorder="1" applyProtection="1">
      <protection hidden="1"/>
    </xf>
    <xf numFmtId="0" fontId="54" fillId="34" borderId="16" xfId="0" applyFont="1" applyFill="1" applyBorder="1" applyProtection="1">
      <protection hidden="1"/>
    </xf>
    <xf numFmtId="0" fontId="35" fillId="32" borderId="75" xfId="0" applyFont="1" applyFill="1" applyBorder="1" applyAlignment="1" applyProtection="1">
      <alignment horizontal="center"/>
      <protection hidden="1"/>
    </xf>
    <xf numFmtId="0" fontId="35" fillId="32" borderId="76" xfId="0" applyFont="1" applyFill="1" applyBorder="1" applyAlignment="1" applyProtection="1">
      <alignment horizontal="center"/>
      <protection hidden="1"/>
    </xf>
    <xf numFmtId="14" fontId="54" fillId="34" borderId="16" xfId="0" applyNumberFormat="1" applyFont="1" applyFill="1" applyBorder="1" applyProtection="1">
      <protection hidden="1"/>
    </xf>
    <xf numFmtId="0" fontId="0" fillId="34" borderId="15" xfId="0" applyFill="1" applyBorder="1" applyProtection="1">
      <protection hidden="1"/>
    </xf>
    <xf numFmtId="0" fontId="0" fillId="34" borderId="70" xfId="0" applyFill="1" applyBorder="1" applyProtection="1">
      <protection hidden="1"/>
    </xf>
    <xf numFmtId="0" fontId="0" fillId="34" borderId="78" xfId="0" applyFill="1" applyBorder="1" applyProtection="1">
      <protection hidden="1"/>
    </xf>
    <xf numFmtId="0" fontId="0" fillId="34" borderId="79" xfId="0" applyFill="1" applyBorder="1" applyProtection="1">
      <protection hidden="1"/>
    </xf>
    <xf numFmtId="0" fontId="0" fillId="34" borderId="16" xfId="0" applyFill="1" applyBorder="1" applyAlignment="1" applyProtection="1">
      <alignment horizontal="center"/>
      <protection hidden="1"/>
    </xf>
    <xf numFmtId="0" fontId="2" fillId="0" borderId="0" xfId="37" applyAlignment="1" applyProtection="1">
      <alignment horizontal="center"/>
      <protection locked="0"/>
    </xf>
    <xf numFmtId="0" fontId="2" fillId="24" borderId="0" xfId="37" applyFill="1" applyAlignment="1" applyProtection="1">
      <alignment horizontal="center"/>
      <protection locked="0"/>
    </xf>
    <xf numFmtId="0" fontId="54" fillId="34" borderId="67" xfId="0" applyFont="1" applyFill="1" applyBorder="1" applyAlignment="1" applyProtection="1">
      <alignment horizontal="center"/>
      <protection hidden="1"/>
    </xf>
    <xf numFmtId="0" fontId="54" fillId="34" borderId="16" xfId="0" applyFont="1" applyFill="1" applyBorder="1" applyAlignment="1" applyProtection="1">
      <alignment horizontal="center"/>
      <protection hidden="1"/>
    </xf>
    <xf numFmtId="0" fontId="40" fillId="0" borderId="36" xfId="37" applyFont="1" applyBorder="1" applyAlignment="1" applyProtection="1">
      <alignment horizontal="center"/>
      <protection hidden="1"/>
    </xf>
    <xf numFmtId="0" fontId="40" fillId="0" borderId="0" xfId="37" applyFont="1" applyProtection="1">
      <protection locked="0"/>
    </xf>
    <xf numFmtId="0" fontId="35" fillId="0" borderId="38" xfId="37" applyFont="1" applyBorder="1" applyAlignment="1" applyProtection="1">
      <alignment horizontal="left"/>
      <protection locked="0"/>
    </xf>
    <xf numFmtId="0" fontId="43" fillId="0" borderId="0" xfId="37" applyFont="1" applyProtection="1">
      <protection hidden="1"/>
    </xf>
    <xf numFmtId="0" fontId="54" fillId="34" borderId="0" xfId="0" applyFont="1" applyFill="1" applyProtection="1">
      <protection hidden="1"/>
    </xf>
    <xf numFmtId="0" fontId="34" fillId="34" borderId="81" xfId="0" applyFont="1" applyFill="1" applyBorder="1" applyProtection="1">
      <protection hidden="1"/>
    </xf>
    <xf numFmtId="0" fontId="34" fillId="34" borderId="0" xfId="0" applyFont="1" applyFill="1" applyProtection="1">
      <protection hidden="1"/>
    </xf>
    <xf numFmtId="0" fontId="35" fillId="25" borderId="0" xfId="37" applyFont="1" applyFill="1" applyAlignment="1">
      <alignment horizontal="left" vertical="center"/>
    </xf>
    <xf numFmtId="0" fontId="40" fillId="0" borderId="79" xfId="37" applyFont="1" applyBorder="1" applyProtection="1">
      <protection hidden="1"/>
    </xf>
    <xf numFmtId="0" fontId="38" fillId="0" borderId="83" xfId="37" applyFont="1" applyBorder="1" applyAlignment="1" applyProtection="1">
      <alignment horizontal="center"/>
      <protection hidden="1"/>
    </xf>
    <xf numFmtId="16" fontId="0" fillId="34" borderId="16" xfId="0" applyNumberFormat="1" applyFill="1" applyBorder="1" applyProtection="1">
      <protection hidden="1"/>
    </xf>
    <xf numFmtId="0" fontId="35" fillId="32" borderId="52" xfId="0" applyFont="1" applyFill="1" applyBorder="1" applyAlignment="1" applyProtection="1">
      <alignment horizontal="center"/>
      <protection hidden="1"/>
    </xf>
    <xf numFmtId="0" fontId="35" fillId="32" borderId="61" xfId="0" applyFont="1" applyFill="1" applyBorder="1" applyAlignment="1" applyProtection="1">
      <alignment horizontal="center"/>
      <protection hidden="1"/>
    </xf>
    <xf numFmtId="0" fontId="35" fillId="32" borderId="55" xfId="0" applyFont="1" applyFill="1" applyBorder="1" applyAlignment="1" applyProtection="1">
      <alignment horizontal="center"/>
      <protection hidden="1"/>
    </xf>
    <xf numFmtId="0" fontId="35" fillId="32" borderId="62" xfId="0" applyFont="1" applyFill="1" applyBorder="1" applyAlignment="1" applyProtection="1">
      <alignment horizontal="center"/>
      <protection hidden="1"/>
    </xf>
    <xf numFmtId="0" fontId="2" fillId="32" borderId="74" xfId="0" applyFont="1" applyFill="1" applyBorder="1" applyAlignment="1" applyProtection="1">
      <alignment horizontal="center"/>
      <protection hidden="1"/>
    </xf>
    <xf numFmtId="0" fontId="55" fillId="0" borderId="0" xfId="0" applyFont="1" applyAlignment="1">
      <alignment vertical="center"/>
    </xf>
    <xf numFmtId="0" fontId="55" fillId="0" borderId="0" xfId="0" applyFont="1"/>
    <xf numFmtId="0" fontId="55" fillId="0" borderId="0" xfId="0" applyFont="1" applyAlignment="1">
      <alignment horizontal="center" vertical="center"/>
    </xf>
    <xf numFmtId="0" fontId="55" fillId="0" borderId="0" xfId="0" applyFont="1" applyAlignment="1">
      <alignment horizontal="center"/>
    </xf>
    <xf numFmtId="0" fontId="49" fillId="0" borderId="44" xfId="37" applyFont="1" applyBorder="1" applyAlignment="1" applyProtection="1">
      <alignment horizontal="center"/>
      <protection locked="0"/>
    </xf>
    <xf numFmtId="0" fontId="35" fillId="32" borderId="44" xfId="0" applyFont="1" applyFill="1" applyBorder="1" applyAlignment="1" applyProtection="1">
      <alignment horizontal="center"/>
      <protection hidden="1"/>
    </xf>
    <xf numFmtId="0" fontId="54" fillId="34" borderId="44" xfId="0" applyFont="1" applyFill="1" applyBorder="1" applyAlignment="1" applyProtection="1">
      <alignment horizontal="center"/>
      <protection hidden="1"/>
    </xf>
    <xf numFmtId="0" fontId="57" fillId="34" borderId="77" xfId="0" applyFont="1" applyFill="1" applyBorder="1" applyProtection="1">
      <protection hidden="1"/>
    </xf>
    <xf numFmtId="0" fontId="58" fillId="0" borderId="0" xfId="37" applyFont="1" applyProtection="1">
      <protection locked="0"/>
    </xf>
    <xf numFmtId="0" fontId="56" fillId="32" borderId="52" xfId="0" applyFont="1" applyFill="1" applyBorder="1" applyAlignment="1" applyProtection="1">
      <alignment horizontal="center"/>
      <protection hidden="1"/>
    </xf>
    <xf numFmtId="0" fontId="56" fillId="32" borderId="61" xfId="0" applyFont="1" applyFill="1" applyBorder="1" applyAlignment="1" applyProtection="1">
      <alignment horizontal="center"/>
      <protection hidden="1"/>
    </xf>
    <xf numFmtId="0" fontId="59" fillId="34" borderId="67" xfId="0" applyFont="1" applyFill="1" applyBorder="1" applyProtection="1">
      <protection hidden="1"/>
    </xf>
    <xf numFmtId="0" fontId="57" fillId="34" borderId="67" xfId="0" applyFont="1" applyFill="1" applyBorder="1" applyProtection="1">
      <protection hidden="1"/>
    </xf>
    <xf numFmtId="0" fontId="35" fillId="0" borderId="0" xfId="0" applyFont="1" applyAlignment="1">
      <alignment horizontal="center"/>
    </xf>
    <xf numFmtId="0" fontId="2" fillId="0" borderId="0" xfId="0" applyFont="1"/>
    <xf numFmtId="0" fontId="0" fillId="0" borderId="0" xfId="0" applyAlignment="1">
      <alignment horizontal="center"/>
    </xf>
    <xf numFmtId="0" fontId="60" fillId="0" borderId="0" xfId="0" applyFont="1" applyAlignment="1">
      <alignment horizontal="center"/>
    </xf>
    <xf numFmtId="0" fontId="2" fillId="35" borderId="0" xfId="0" applyFont="1" applyFill="1"/>
    <xf numFmtId="0" fontId="35" fillId="33" borderId="87" xfId="0" applyFont="1" applyFill="1" applyBorder="1" applyAlignment="1" applyProtection="1">
      <alignment horizontal="center"/>
      <protection hidden="1"/>
    </xf>
    <xf numFmtId="0" fontId="0" fillId="34" borderId="0" xfId="0" applyFill="1" applyProtection="1">
      <protection hidden="1"/>
    </xf>
    <xf numFmtId="0" fontId="56" fillId="33" borderId="49" xfId="0" applyFont="1" applyFill="1" applyBorder="1" applyAlignment="1" applyProtection="1">
      <alignment horizontal="center"/>
      <protection hidden="1"/>
    </xf>
    <xf numFmtId="0" fontId="25" fillId="25" borderId="12" xfId="37" applyFont="1" applyFill="1" applyBorder="1" applyAlignment="1">
      <alignment horizontal="center" vertical="center"/>
    </xf>
    <xf numFmtId="0" fontId="25" fillId="25" borderId="13" xfId="37" applyFont="1" applyFill="1" applyBorder="1" applyAlignment="1">
      <alignment horizontal="center" vertical="center"/>
    </xf>
    <xf numFmtId="0" fontId="25" fillId="25" borderId="14" xfId="37" applyFont="1" applyFill="1" applyBorder="1" applyAlignment="1">
      <alignment horizontal="center" vertical="center"/>
    </xf>
    <xf numFmtId="0" fontId="27" fillId="25" borderId="0" xfId="37" applyFont="1" applyFill="1" applyAlignment="1" applyProtection="1">
      <alignment horizontal="left" vertical="center"/>
      <protection locked="0"/>
    </xf>
    <xf numFmtId="0" fontId="22" fillId="25" borderId="13" xfId="37" applyFont="1" applyFill="1" applyBorder="1" applyAlignment="1">
      <alignment horizontal="left" vertical="center"/>
    </xf>
    <xf numFmtId="0" fontId="22" fillId="25" borderId="21" xfId="37" applyFont="1" applyFill="1" applyBorder="1" applyAlignment="1">
      <alignment horizontal="center" vertical="center"/>
    </xf>
    <xf numFmtId="0" fontId="22" fillId="25" borderId="10" xfId="37" applyFont="1" applyFill="1" applyBorder="1" applyAlignment="1">
      <alignment horizontal="left" vertical="center"/>
    </xf>
    <xf numFmtId="0" fontId="22" fillId="25" borderId="0" xfId="37" applyFont="1" applyFill="1" applyAlignment="1">
      <alignment horizontal="left" vertical="center"/>
    </xf>
    <xf numFmtId="0" fontId="22" fillId="25" borderId="15" xfId="37" applyFont="1" applyFill="1" applyBorder="1" applyAlignment="1">
      <alignment horizontal="left" vertical="center"/>
    </xf>
    <xf numFmtId="0" fontId="22" fillId="25" borderId="16" xfId="37" applyFont="1" applyFill="1" applyBorder="1" applyAlignment="1">
      <alignment horizontal="left" vertical="center"/>
    </xf>
    <xf numFmtId="0" fontId="25" fillId="25" borderId="16" xfId="37" applyFont="1" applyFill="1" applyBorder="1" applyAlignment="1">
      <alignment horizontal="center" vertical="center"/>
    </xf>
    <xf numFmtId="0" fontId="25" fillId="25" borderId="17" xfId="37" applyFont="1" applyFill="1" applyBorder="1" applyAlignment="1">
      <alignment horizontal="center" vertical="center"/>
    </xf>
    <xf numFmtId="0" fontId="25" fillId="25" borderId="10" xfId="37" applyFont="1" applyFill="1" applyBorder="1" applyAlignment="1">
      <alignment horizontal="center" vertical="center"/>
    </xf>
    <xf numFmtId="0" fontId="25" fillId="25" borderId="0" xfId="37" applyFont="1" applyFill="1" applyAlignment="1">
      <alignment horizontal="center" vertical="center"/>
    </xf>
    <xf numFmtId="0" fontId="25" fillId="25" borderId="11" xfId="37" applyFont="1" applyFill="1" applyBorder="1" applyAlignment="1">
      <alignment horizontal="center" vertical="center"/>
    </xf>
    <xf numFmtId="0" fontId="35" fillId="32" borderId="59" xfId="0" applyFont="1" applyFill="1" applyBorder="1" applyAlignment="1" applyProtection="1">
      <alignment horizontal="center"/>
      <protection hidden="1"/>
    </xf>
    <xf numFmtId="0" fontId="35" fillId="32" borderId="60" xfId="0" applyFont="1" applyFill="1" applyBorder="1" applyAlignment="1" applyProtection="1">
      <alignment horizontal="center"/>
      <protection hidden="1"/>
    </xf>
    <xf numFmtId="0" fontId="49" fillId="0" borderId="38" xfId="37" applyFont="1" applyBorder="1" applyAlignment="1" applyProtection="1">
      <alignment horizontal="left"/>
      <protection locked="0"/>
    </xf>
    <xf numFmtId="0" fontId="49" fillId="0" borderId="36" xfId="37" applyFont="1" applyBorder="1" applyAlignment="1" applyProtection="1">
      <alignment horizontal="left"/>
      <protection locked="0"/>
    </xf>
    <xf numFmtId="0" fontId="35" fillId="32" borderId="54" xfId="0" applyFont="1" applyFill="1" applyBorder="1" applyAlignment="1" applyProtection="1">
      <alignment horizontal="center"/>
      <protection hidden="1"/>
    </xf>
    <xf numFmtId="0" fontId="36" fillId="0" borderId="0" xfId="37" applyFont="1" applyAlignment="1" applyProtection="1">
      <alignment horizontal="center" vertical="center"/>
      <protection hidden="1"/>
    </xf>
    <xf numFmtId="0" fontId="36" fillId="0" borderId="38" xfId="37" applyFont="1" applyBorder="1" applyAlignment="1" applyProtection="1">
      <alignment horizontal="center" vertical="center"/>
      <protection hidden="1"/>
    </xf>
    <xf numFmtId="49" fontId="23" fillId="25" borderId="45" xfId="37" applyNumberFormat="1" applyFont="1" applyFill="1" applyBorder="1" applyAlignment="1" applyProtection="1">
      <alignment horizontal="left" vertical="center"/>
      <protection locked="0"/>
    </xf>
    <xf numFmtId="0" fontId="0" fillId="0" borderId="27" xfId="0" applyBorder="1" applyProtection="1">
      <protection locked="0"/>
    </xf>
    <xf numFmtId="0" fontId="0" fillId="0" borderId="90" xfId="0" applyBorder="1" applyProtection="1">
      <protection locked="0"/>
    </xf>
    <xf numFmtId="0" fontId="22" fillId="25" borderId="13" xfId="37" applyFont="1" applyFill="1" applyBorder="1" applyAlignment="1">
      <alignment horizontal="left" vertical="center"/>
    </xf>
    <xf numFmtId="0" fontId="0" fillId="0" borderId="13" xfId="0" applyBorder="1"/>
    <xf numFmtId="49" fontId="23" fillId="25" borderId="43" xfId="37" applyNumberFormat="1" applyFont="1" applyFill="1" applyBorder="1" applyAlignment="1" applyProtection="1">
      <alignment horizontal="left" vertical="center"/>
      <protection locked="0"/>
    </xf>
    <xf numFmtId="0" fontId="0" fillId="0" borderId="24" xfId="0" applyBorder="1" applyProtection="1">
      <protection locked="0"/>
    </xf>
    <xf numFmtId="0" fontId="0" fillId="0" borderId="49" xfId="0" applyBorder="1" applyProtection="1">
      <protection locked="0"/>
    </xf>
    <xf numFmtId="49" fontId="23" fillId="25" borderId="43" xfId="37" applyNumberFormat="1" applyFont="1" applyFill="1" applyBorder="1" applyAlignment="1" applyProtection="1">
      <alignment horizontal="center" vertical="center"/>
      <protection locked="0"/>
    </xf>
    <xf numFmtId="0" fontId="22" fillId="25" borderId="10" xfId="37" applyFont="1" applyFill="1" applyBorder="1" applyAlignment="1">
      <alignment horizontal="left" vertical="center"/>
    </xf>
    <xf numFmtId="0" fontId="25" fillId="0" borderId="0" xfId="37" applyFont="1" applyAlignment="1">
      <alignment horizontal="center" vertical="center"/>
    </xf>
    <xf numFmtId="0" fontId="27" fillId="25" borderId="13" xfId="37" applyFont="1" applyFill="1" applyBorder="1" applyAlignment="1" applyProtection="1">
      <alignment horizontal="left" vertical="center"/>
      <protection locked="0"/>
    </xf>
    <xf numFmtId="0" fontId="0" fillId="0" borderId="13" xfId="0" applyBorder="1" applyProtection="1">
      <protection locked="0"/>
    </xf>
    <xf numFmtId="0" fontId="27" fillId="25" borderId="0" xfId="37" applyFont="1" applyFill="1" applyAlignment="1" applyProtection="1">
      <alignment horizontal="left" vertical="center"/>
      <protection locked="0"/>
    </xf>
    <xf numFmtId="0" fontId="0" fillId="0" borderId="0" xfId="0" applyProtection="1">
      <protection locked="0"/>
    </xf>
    <xf numFmtId="0" fontId="23" fillId="25" borderId="44" xfId="37" applyFont="1" applyFill="1" applyBorder="1" applyAlignment="1">
      <alignment horizontal="left" vertical="top" wrapText="1"/>
    </xf>
    <xf numFmtId="0" fontId="0" fillId="0" borderId="16" xfId="0" applyBorder="1"/>
    <xf numFmtId="0" fontId="0" fillId="0" borderId="17" xfId="0" applyBorder="1"/>
    <xf numFmtId="0" fontId="0" fillId="0" borderId="10" xfId="0" applyBorder="1"/>
    <xf numFmtId="0" fontId="0" fillId="0" borderId="11" xfId="0" applyBorder="1"/>
    <xf numFmtId="0" fontId="0" fillId="0" borderId="12" xfId="0" applyBorder="1"/>
    <xf numFmtId="0" fontId="0" fillId="0" borderId="14" xfId="0" applyBorder="1"/>
    <xf numFmtId="0" fontId="25" fillId="25" borderId="18" xfId="37" applyFont="1" applyFill="1" applyBorder="1" applyAlignment="1">
      <alignment horizontal="center" vertical="center"/>
    </xf>
    <xf numFmtId="0" fontId="30" fillId="25" borderId="11" xfId="37" applyFont="1" applyFill="1" applyBorder="1" applyAlignment="1" applyProtection="1">
      <alignment horizontal="left" vertical="center"/>
      <protection locked="0"/>
    </xf>
    <xf numFmtId="0" fontId="0" fillId="0" borderId="11" xfId="0" applyBorder="1" applyProtection="1">
      <protection locked="0"/>
    </xf>
    <xf numFmtId="0" fontId="50" fillId="0" borderId="0" xfId="37" applyFont="1" applyAlignment="1" applyProtection="1">
      <alignment horizontal="left" vertical="center"/>
      <protection hidden="1"/>
    </xf>
    <xf numFmtId="0" fontId="0" fillId="0" borderId="0" xfId="0" applyProtection="1">
      <protection hidden="1"/>
    </xf>
    <xf numFmtId="49" fontId="23" fillId="25" borderId="26" xfId="37" applyNumberFormat="1" applyFont="1" applyFill="1" applyBorder="1" applyAlignment="1" applyProtection="1">
      <alignment horizontal="center" vertical="center"/>
      <protection locked="0"/>
    </xf>
    <xf numFmtId="0" fontId="0" fillId="0" borderId="39" xfId="0" applyBorder="1" applyProtection="1">
      <protection locked="0"/>
    </xf>
    <xf numFmtId="0" fontId="22" fillId="25" borderId="50" xfId="37" applyFont="1" applyFill="1" applyBorder="1" applyAlignment="1">
      <alignment horizontal="center" vertical="center"/>
    </xf>
    <xf numFmtId="0" fontId="0" fillId="0" borderId="29" xfId="0" applyBorder="1"/>
    <xf numFmtId="49" fontId="23" fillId="25" borderId="23" xfId="37" applyNumberFormat="1" applyFont="1" applyFill="1" applyBorder="1" applyAlignment="1" applyProtection="1">
      <alignment horizontal="center" vertical="center"/>
      <protection locked="0"/>
    </xf>
    <xf numFmtId="0" fontId="0" fillId="0" borderId="42" xfId="0" applyBorder="1" applyProtection="1">
      <protection locked="0"/>
    </xf>
    <xf numFmtId="0" fontId="29" fillId="25" borderId="16" xfId="37" applyFont="1" applyFill="1" applyBorder="1" applyAlignment="1" applyProtection="1">
      <alignment horizontal="left" vertical="center"/>
      <protection locked="0"/>
    </xf>
    <xf numFmtId="0" fontId="0" fillId="0" borderId="16" xfId="0" applyBorder="1" applyProtection="1">
      <protection locked="0"/>
    </xf>
    <xf numFmtId="0" fontId="25" fillId="25" borderId="44" xfId="37" applyFont="1" applyFill="1" applyBorder="1" applyAlignment="1">
      <alignment horizontal="center" vertical="center"/>
    </xf>
    <xf numFmtId="0" fontId="0" fillId="0" borderId="24" xfId="0" applyBorder="1"/>
    <xf numFmtId="0" fontId="0" fillId="0" borderId="49" xfId="0" applyBorder="1"/>
    <xf numFmtId="49" fontId="23" fillId="25" borderId="45" xfId="37" applyNumberFormat="1" applyFont="1" applyFill="1" applyBorder="1" applyAlignment="1" applyProtection="1">
      <alignment horizontal="center" vertical="center"/>
      <protection locked="0"/>
    </xf>
    <xf numFmtId="0" fontId="2" fillId="25" borderId="0" xfId="37" applyFill="1" applyAlignment="1">
      <alignment horizontal="left" vertical="center" wrapText="1"/>
    </xf>
    <xf numFmtId="0" fontId="25" fillId="0" borderId="0" xfId="37" applyFont="1" applyAlignment="1">
      <alignment horizontal="left" vertical="center"/>
    </xf>
    <xf numFmtId="0" fontId="25" fillId="0" borderId="0" xfId="37" applyFont="1" applyAlignment="1">
      <alignment vertical="center"/>
    </xf>
    <xf numFmtId="0" fontId="27" fillId="36" borderId="0" xfId="0" applyFont="1" applyFill="1"/>
    <xf numFmtId="0" fontId="22" fillId="25" borderId="46" xfId="37" applyFont="1" applyFill="1" applyBorder="1" applyAlignment="1">
      <alignment horizontal="center" vertical="center"/>
    </xf>
    <xf numFmtId="0" fontId="0" fillId="0" borderId="88" xfId="0" applyBorder="1"/>
    <xf numFmtId="0" fontId="0" fillId="0" borderId="89" xfId="0" applyBorder="1"/>
    <xf numFmtId="0" fontId="25" fillId="25" borderId="19" xfId="37" applyFont="1" applyFill="1" applyBorder="1" applyAlignment="1">
      <alignment horizontal="center" vertical="center"/>
    </xf>
    <xf numFmtId="14" fontId="25" fillId="0" borderId="44" xfId="37" applyNumberFormat="1" applyFont="1" applyBorder="1" applyAlignment="1">
      <alignment horizontal="center" vertical="center"/>
    </xf>
    <xf numFmtId="0" fontId="24" fillId="25" borderId="44" xfId="37" applyFont="1" applyFill="1" applyBorder="1" applyAlignment="1">
      <alignment horizontal="center" vertical="center"/>
    </xf>
    <xf numFmtId="0" fontId="31" fillId="25" borderId="17" xfId="37" quotePrefix="1" applyFont="1" applyFill="1" applyBorder="1" applyAlignment="1" applyProtection="1">
      <alignment horizontal="left" vertical="center"/>
      <protection locked="0"/>
    </xf>
    <xf numFmtId="0" fontId="0" fillId="0" borderId="17" xfId="0" applyBorder="1" applyProtection="1">
      <protection locked="0"/>
    </xf>
    <xf numFmtId="0" fontId="22" fillId="25" borderId="15" xfId="37" applyFont="1" applyFill="1" applyBorder="1" applyAlignment="1">
      <alignment horizontal="left" vertical="center"/>
    </xf>
    <xf numFmtId="0" fontId="27" fillId="36" borderId="10" xfId="0" applyFont="1" applyFill="1" applyBorder="1"/>
    <xf numFmtId="164" fontId="23" fillId="25" borderId="0" xfId="37" applyNumberFormat="1" applyFont="1" applyFill="1" applyAlignment="1" applyProtection="1">
      <alignment horizontal="left" vertical="top" wrapText="1"/>
      <protection locked="0"/>
    </xf>
    <xf numFmtId="0" fontId="62" fillId="25" borderId="44" xfId="37" applyFont="1" applyFill="1" applyBorder="1" applyAlignment="1">
      <alignment horizontal="center" vertical="center" textRotation="45"/>
    </xf>
    <xf numFmtId="0" fontId="35" fillId="27" borderId="32" xfId="37" applyFont="1" applyFill="1" applyBorder="1" applyAlignment="1" applyProtection="1">
      <alignment horizontal="right" vertical="center"/>
      <protection locked="0"/>
    </xf>
    <xf numFmtId="0" fontId="35" fillId="32" borderId="73" xfId="0" applyFont="1" applyFill="1" applyBorder="1" applyAlignment="1" applyProtection="1">
      <alignment horizontal="center"/>
      <protection hidden="1"/>
    </xf>
    <xf numFmtId="0" fontId="0" fillId="0" borderId="80" xfId="0" applyBorder="1" applyProtection="1">
      <protection hidden="1"/>
    </xf>
    <xf numFmtId="0" fontId="0" fillId="0" borderId="60" xfId="0" applyBorder="1" applyProtection="1">
      <protection hidden="1"/>
    </xf>
    <xf numFmtId="0" fontId="49" fillId="0" borderId="38" xfId="37" applyFont="1" applyBorder="1" applyAlignment="1" applyProtection="1">
      <alignment horizontal="left"/>
      <protection locked="0"/>
    </xf>
    <xf numFmtId="0" fontId="0" fillId="0" borderId="38" xfId="0" applyBorder="1" applyProtection="1">
      <protection locked="0"/>
    </xf>
    <xf numFmtId="0" fontId="49" fillId="0" borderId="36" xfId="37" applyFont="1" applyBorder="1" applyAlignment="1" applyProtection="1">
      <alignment horizontal="left"/>
      <protection locked="0"/>
    </xf>
    <xf numFmtId="0" fontId="0" fillId="0" borderId="36" xfId="0" applyBorder="1" applyProtection="1">
      <protection locked="0"/>
    </xf>
    <xf numFmtId="0" fontId="41" fillId="28" borderId="0" xfId="37" applyFont="1" applyFill="1" applyAlignment="1" applyProtection="1">
      <alignment horizontal="center" vertical="center"/>
      <protection locked="0"/>
    </xf>
    <xf numFmtId="0" fontId="37" fillId="25" borderId="92" xfId="37" applyFont="1" applyFill="1" applyBorder="1" applyAlignment="1" applyProtection="1">
      <alignment horizontal="center"/>
      <protection locked="0"/>
    </xf>
    <xf numFmtId="0" fontId="0" fillId="0" borderId="20" xfId="0" applyBorder="1" applyProtection="1">
      <protection locked="0"/>
    </xf>
    <xf numFmtId="0" fontId="0" fillId="0" borderId="35" xfId="0" applyBorder="1" applyProtection="1">
      <protection locked="0"/>
    </xf>
    <xf numFmtId="0" fontId="0" fillId="0" borderId="31" xfId="0" applyBorder="1" applyProtection="1">
      <protection locked="0"/>
    </xf>
    <xf numFmtId="0" fontId="0" fillId="0" borderId="84" xfId="0" applyBorder="1" applyProtection="1">
      <protection locked="0"/>
    </xf>
    <xf numFmtId="0" fontId="0" fillId="0" borderId="85" xfId="0" applyBorder="1" applyProtection="1">
      <protection locked="0"/>
    </xf>
    <xf numFmtId="0" fontId="35" fillId="32" borderId="91" xfId="0" applyFont="1" applyFill="1" applyBorder="1" applyAlignment="1" applyProtection="1">
      <alignment horizontal="center"/>
      <protection hidden="1"/>
    </xf>
    <xf numFmtId="0" fontId="0" fillId="0" borderId="57" xfId="0" applyBorder="1" applyProtection="1">
      <protection hidden="1"/>
    </xf>
    <xf numFmtId="0" fontId="0" fillId="0" borderId="58" xfId="0" applyBorder="1" applyProtection="1">
      <protection hidden="1"/>
    </xf>
    <xf numFmtId="49" fontId="35" fillId="0" borderId="82" xfId="37" applyNumberFormat="1" applyFont="1" applyBorder="1" applyAlignment="1" applyProtection="1">
      <alignment horizontal="right"/>
      <protection locked="0"/>
    </xf>
    <xf numFmtId="0" fontId="0" fillId="0" borderId="47" xfId="0" applyBorder="1" applyProtection="1">
      <protection locked="0"/>
    </xf>
    <xf numFmtId="0" fontId="41" fillId="26" borderId="30" xfId="37" applyFont="1" applyFill="1" applyBorder="1" applyAlignment="1" applyProtection="1">
      <alignment horizontal="left" vertical="center"/>
      <protection locked="0"/>
    </xf>
    <xf numFmtId="0" fontId="0" fillId="0" borderId="32" xfId="0" applyBorder="1" applyProtection="1">
      <protection locked="0"/>
    </xf>
    <xf numFmtId="0" fontId="35" fillId="0" borderId="33" xfId="37" applyFont="1" applyBorder="1" applyAlignment="1" applyProtection="1">
      <alignment horizontal="right"/>
      <protection locked="0"/>
    </xf>
    <xf numFmtId="164" fontId="51" fillId="29" borderId="0" xfId="37" applyNumberFormat="1" applyFont="1" applyFill="1" applyAlignment="1" applyProtection="1">
      <alignment horizontal="center" vertical="center"/>
      <protection locked="0"/>
    </xf>
    <xf numFmtId="0" fontId="41" fillId="30" borderId="30" xfId="37" applyFont="1" applyFill="1" applyBorder="1" applyAlignment="1" applyProtection="1">
      <alignment horizontal="left" vertical="center"/>
      <protection hidden="1"/>
    </xf>
    <xf numFmtId="0" fontId="0" fillId="0" borderId="20" xfId="0" applyBorder="1" applyProtection="1">
      <protection hidden="1"/>
    </xf>
    <xf numFmtId="0" fontId="0" fillId="0" borderId="32" xfId="0" applyBorder="1" applyProtection="1">
      <protection hidden="1"/>
    </xf>
    <xf numFmtId="164" fontId="51" fillId="29" borderId="38" xfId="37" applyNumberFormat="1" applyFont="1" applyFill="1" applyBorder="1" applyAlignment="1" applyProtection="1">
      <alignment horizontal="center" vertical="center"/>
      <protection locked="0"/>
    </xf>
    <xf numFmtId="0" fontId="44" fillId="28" borderId="38" xfId="37" applyFont="1" applyFill="1" applyBorder="1" applyAlignment="1" applyProtection="1">
      <alignment horizontal="center"/>
      <protection hidden="1"/>
    </xf>
    <xf numFmtId="0" fontId="0" fillId="0" borderId="38" xfId="0" applyBorder="1" applyProtection="1">
      <protection hidden="1"/>
    </xf>
    <xf numFmtId="0" fontId="35" fillId="27" borderId="33" xfId="37" applyFont="1" applyFill="1" applyBorder="1" applyAlignment="1" applyProtection="1">
      <alignment horizontal="right" vertical="center"/>
      <protection locked="0"/>
    </xf>
    <xf numFmtId="0" fontId="35" fillId="32" borderId="71" xfId="0" applyFont="1" applyFill="1" applyBorder="1" applyAlignment="1" applyProtection="1">
      <alignment horizontal="center"/>
      <protection hidden="1"/>
    </xf>
    <xf numFmtId="0" fontId="35" fillId="32" borderId="58" xfId="0" applyFont="1" applyFill="1" applyBorder="1" applyAlignment="1" applyProtection="1">
      <alignment horizontal="center"/>
      <protection hidden="1"/>
    </xf>
    <xf numFmtId="0" fontId="40" fillId="0" borderId="34" xfId="37" applyFont="1" applyBorder="1" applyAlignment="1" applyProtection="1">
      <alignment horizontal="center" vertical="center"/>
      <protection hidden="1"/>
    </xf>
    <xf numFmtId="0" fontId="0" fillId="0" borderId="31" xfId="0" applyBorder="1" applyProtection="1">
      <protection hidden="1"/>
    </xf>
    <xf numFmtId="0" fontId="0" fillId="0" borderId="34" xfId="0" applyBorder="1" applyProtection="1">
      <protection hidden="1"/>
    </xf>
    <xf numFmtId="0" fontId="35" fillId="32" borderId="53" xfId="0" applyFont="1" applyFill="1" applyBorder="1" applyAlignment="1" applyProtection="1">
      <alignment horizontal="center"/>
      <protection hidden="1"/>
    </xf>
    <xf numFmtId="0" fontId="0" fillId="0" borderId="86" xfId="0" applyBorder="1" applyProtection="1">
      <protection hidden="1"/>
    </xf>
    <xf numFmtId="0" fontId="35" fillId="32" borderId="93" xfId="0" applyFont="1" applyFill="1" applyBorder="1" applyAlignment="1" applyProtection="1">
      <alignment horizontal="center"/>
      <protection hidden="1"/>
    </xf>
    <xf numFmtId="0" fontId="0" fillId="0" borderId="72" xfId="0" applyBorder="1" applyProtection="1">
      <protection hidden="1"/>
    </xf>
    <xf numFmtId="0" fontId="41" fillId="31" borderId="30" xfId="37" applyFont="1" applyFill="1" applyBorder="1" applyAlignment="1" applyProtection="1">
      <alignment horizontal="left" vertical="center"/>
      <protection hidden="1"/>
    </xf>
    <xf numFmtId="0" fontId="41" fillId="28" borderId="38" xfId="37" applyFont="1" applyFill="1" applyBorder="1" applyAlignment="1" applyProtection="1">
      <alignment horizontal="center" vertical="center"/>
      <protection hidden="1"/>
    </xf>
    <xf numFmtId="0" fontId="36" fillId="0" borderId="34" xfId="37" applyFont="1" applyBorder="1" applyAlignment="1" applyProtection="1">
      <alignment horizontal="center" vertical="center"/>
      <protection hidden="1"/>
    </xf>
    <xf numFmtId="0" fontId="35" fillId="32" borderId="56" xfId="0" applyFont="1" applyFill="1" applyBorder="1" applyAlignment="1" applyProtection="1">
      <alignment horizontal="center"/>
      <protection hidden="1"/>
    </xf>
    <xf numFmtId="0" fontId="0" fillId="0" borderId="74" xfId="0" applyBorder="1" applyProtection="1">
      <protection hidden="1"/>
    </xf>
    <xf numFmtId="0" fontId="61" fillId="0" borderId="0" xfId="0" applyFont="1" applyAlignment="1">
      <alignment horizontal="center"/>
    </xf>
    <xf numFmtId="0" fontId="0" fillId="0" borderId="0" xfId="0"/>
    <xf numFmtId="0" fontId="49" fillId="0" borderId="18" xfId="37" applyFont="1" applyBorder="1" applyAlignment="1" applyProtection="1">
      <alignment horizontal="center"/>
      <protection locked="0"/>
    </xf>
    <xf numFmtId="0" fontId="35" fillId="32" borderId="94" xfId="0" applyFont="1" applyFill="1" applyBorder="1" applyAlignment="1" applyProtection="1">
      <alignment horizontal="center"/>
      <protection hidden="1"/>
    </xf>
    <xf numFmtId="0" fontId="35" fillId="33" borderId="43" xfId="0" applyFont="1" applyFill="1" applyBorder="1" applyAlignment="1" applyProtection="1">
      <alignment horizontal="center"/>
      <protection hidden="1"/>
    </xf>
    <xf numFmtId="0" fontId="54" fillId="34" borderId="17" xfId="0" applyFont="1" applyFill="1" applyBorder="1" applyProtection="1">
      <protection hidden="1"/>
    </xf>
  </cellXfs>
  <cellStyles count="58">
    <cellStyle name="20% - Accent1 2" xfId="1" xr:uid="{00000000-0005-0000-0000-000001000000}"/>
    <cellStyle name="20% - Accent2 2" xfId="2" xr:uid="{00000000-0005-0000-0000-000002000000}"/>
    <cellStyle name="20% - Accent3 2" xfId="3" xr:uid="{00000000-0005-0000-0000-000003000000}"/>
    <cellStyle name="20% - Accent4 2" xfId="4" xr:uid="{00000000-0005-0000-0000-000004000000}"/>
    <cellStyle name="20% - Accent5 2" xfId="5" xr:uid="{00000000-0005-0000-0000-000005000000}"/>
    <cellStyle name="20% - Accent6 2" xfId="6" xr:uid="{00000000-0005-0000-0000-000006000000}"/>
    <cellStyle name="40% - Accent1 2" xfId="7" xr:uid="{00000000-0005-0000-0000-000007000000}"/>
    <cellStyle name="40% - Accent2 2" xfId="8" xr:uid="{00000000-0005-0000-0000-000008000000}"/>
    <cellStyle name="40% - Accent3 2" xfId="9" xr:uid="{00000000-0005-0000-0000-000009000000}"/>
    <cellStyle name="40% - Accent4 2" xfId="10" xr:uid="{00000000-0005-0000-0000-00000A000000}"/>
    <cellStyle name="40% - Accent5 2" xfId="11" xr:uid="{00000000-0005-0000-0000-00000B000000}"/>
    <cellStyle name="40% - Accent6 2" xfId="12" xr:uid="{00000000-0005-0000-0000-00000C000000}"/>
    <cellStyle name="60% - Accent1 2" xfId="13" xr:uid="{00000000-0005-0000-0000-00000D000000}"/>
    <cellStyle name="60% - Accent2 2" xfId="14" xr:uid="{00000000-0005-0000-0000-00000E000000}"/>
    <cellStyle name="60% - Accent3 2" xfId="15" xr:uid="{00000000-0005-0000-0000-00000F000000}"/>
    <cellStyle name="60% - Accent4 2" xfId="16" xr:uid="{00000000-0005-0000-0000-000010000000}"/>
    <cellStyle name="60% - Accent5 2" xfId="17" xr:uid="{00000000-0005-0000-0000-000011000000}"/>
    <cellStyle name="60% - Accent6 2" xfId="18" xr:uid="{00000000-0005-0000-0000-000012000000}"/>
    <cellStyle name="Accent1 2" xfId="19" xr:uid="{00000000-0005-0000-0000-000013000000}"/>
    <cellStyle name="Accent2 2" xfId="20" xr:uid="{00000000-0005-0000-0000-000014000000}"/>
    <cellStyle name="Accent3 2" xfId="21" xr:uid="{00000000-0005-0000-0000-000015000000}"/>
    <cellStyle name="Accent4 2" xfId="22" xr:uid="{00000000-0005-0000-0000-000016000000}"/>
    <cellStyle name="Accent5 2" xfId="23" xr:uid="{00000000-0005-0000-0000-000017000000}"/>
    <cellStyle name="Accent6 2" xfId="24" xr:uid="{00000000-0005-0000-0000-000018000000}"/>
    <cellStyle name="Bad 2" xfId="25" xr:uid="{00000000-0005-0000-0000-000019000000}"/>
    <cellStyle name="Calculation 2" xfId="26" xr:uid="{00000000-0005-0000-0000-00001A000000}"/>
    <cellStyle name="Check Cell 2" xfId="27" xr:uid="{00000000-0005-0000-0000-00001B000000}"/>
    <cellStyle name="Explanatory Text 2" xfId="28" xr:uid="{00000000-0005-0000-0000-00001C000000}"/>
    <cellStyle name="Good 2" xfId="29" xr:uid="{00000000-0005-0000-0000-00001D000000}"/>
    <cellStyle name="Heading 1 2" xfId="30" xr:uid="{00000000-0005-0000-0000-00001E000000}"/>
    <cellStyle name="Heading 2 2" xfId="31" xr:uid="{00000000-0005-0000-0000-00001F000000}"/>
    <cellStyle name="Heading 3 2" xfId="32" xr:uid="{00000000-0005-0000-0000-000020000000}"/>
    <cellStyle name="Heading 4 2" xfId="33" xr:uid="{00000000-0005-0000-0000-000021000000}"/>
    <cellStyle name="Input 2" xfId="34" xr:uid="{00000000-0005-0000-0000-000022000000}"/>
    <cellStyle name="Linked Cell 2" xfId="35" xr:uid="{00000000-0005-0000-0000-000023000000}"/>
    <cellStyle name="Neutral 2" xfId="36" xr:uid="{00000000-0005-0000-0000-000024000000}"/>
    <cellStyle name="Normal" xfId="0" builtinId="0"/>
    <cellStyle name="Normal 2" xfId="37" xr:uid="{00000000-0005-0000-0000-000025000000}"/>
    <cellStyle name="Normal 2 2" xfId="38" xr:uid="{00000000-0005-0000-0000-000026000000}"/>
    <cellStyle name="Normal 2 2 2" xfId="39" xr:uid="{00000000-0005-0000-0000-000027000000}"/>
    <cellStyle name="Normal 2 3" xfId="40" xr:uid="{00000000-0005-0000-0000-000028000000}"/>
    <cellStyle name="Normal 2 4" xfId="41" xr:uid="{00000000-0005-0000-0000-000029000000}"/>
    <cellStyle name="Normal 3" xfId="42" xr:uid="{00000000-0005-0000-0000-00002A000000}"/>
    <cellStyle name="Normal 3 2" xfId="43" xr:uid="{00000000-0005-0000-0000-00002B000000}"/>
    <cellStyle name="Normal 4" xfId="44" xr:uid="{00000000-0005-0000-0000-00002C000000}"/>
    <cellStyle name="Normal 4 2" xfId="45" xr:uid="{00000000-0005-0000-0000-00002D000000}"/>
    <cellStyle name="Normal 4 3" xfId="46" xr:uid="{00000000-0005-0000-0000-00002E000000}"/>
    <cellStyle name="Normal 4 4" xfId="47" xr:uid="{00000000-0005-0000-0000-00002F000000}"/>
    <cellStyle name="Normal 5" xfId="48" xr:uid="{00000000-0005-0000-0000-000030000000}"/>
    <cellStyle name="Normal 5 2" xfId="49" xr:uid="{00000000-0005-0000-0000-000031000000}"/>
    <cellStyle name="Normal_ALM_STS" xfId="50" xr:uid="{00000000-0005-0000-0000-000032000000}"/>
    <cellStyle name="Note 2" xfId="51" xr:uid="{00000000-0005-0000-0000-000033000000}"/>
    <cellStyle name="Note 2 2" xfId="52" xr:uid="{00000000-0005-0000-0000-000034000000}"/>
    <cellStyle name="Note 3" xfId="53" xr:uid="{00000000-0005-0000-0000-000035000000}"/>
    <cellStyle name="Output 2" xfId="54" xr:uid="{00000000-0005-0000-0000-000036000000}"/>
    <cellStyle name="Title 2" xfId="55" xr:uid="{00000000-0005-0000-0000-000037000000}"/>
    <cellStyle name="Total 2" xfId="56" xr:uid="{00000000-0005-0000-0000-000038000000}"/>
    <cellStyle name="Warning Text 2" xfId="57" xr:uid="{00000000-0005-0000-0000-000039000000}"/>
  </cellStyles>
  <dxfs count="7">
    <dxf>
      <font>
        <color theme="0"/>
      </font>
    </dxf>
    <dxf>
      <font>
        <color theme="0"/>
      </font>
    </dxf>
    <dxf>
      <font>
        <color theme="0" tint="-0.24994659260841701"/>
      </font>
    </dxf>
    <dxf>
      <font>
        <color theme="0" tint="-0.24994659260841701"/>
      </font>
    </dxf>
    <dxf>
      <font>
        <color theme="0" tint="-0.24994659260841701"/>
      </font>
      <fill>
        <patternFill>
          <bgColor auto="1"/>
        </patternFill>
      </fill>
    </dxf>
    <dxf>
      <font>
        <color theme="0" tint="-0.24994659260841701"/>
      </font>
    </dxf>
    <dxf>
      <font>
        <strike val="0"/>
        <color theme="0" tint="-0.24994659260841701"/>
      </font>
      <fill>
        <patternFill patternType="solid"/>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pageSetUpPr fitToPage="1"/>
  </sheetPr>
  <dimension ref="A1:AD83"/>
  <sheetViews>
    <sheetView showGridLines="0" zoomScale="70" zoomScaleNormal="70" zoomScaleSheetLayoutView="100" zoomScalePageLayoutView="70" workbookViewId="0">
      <selection activeCell="C35" sqref="C35:E35"/>
    </sheetView>
  </sheetViews>
  <sheetFormatPr defaultColWidth="9.140625" defaultRowHeight="18" x14ac:dyDescent="0.2"/>
  <cols>
    <col min="1" max="1" width="12.7109375" style="3" customWidth="1"/>
    <col min="2" max="2" width="21.5703125" style="3" customWidth="1"/>
    <col min="3" max="3" width="12" style="3" customWidth="1"/>
    <col min="4" max="4" width="17.140625" style="3" customWidth="1"/>
    <col min="5" max="5" width="32.28515625" style="3" customWidth="1"/>
    <col min="6" max="6" width="6.7109375" style="3" customWidth="1"/>
    <col min="7" max="7" width="5.85546875" style="3" customWidth="1"/>
    <col min="8" max="8" width="16.7109375" style="3" customWidth="1"/>
    <col min="9" max="9" width="12.5703125" style="3" customWidth="1"/>
    <col min="10" max="10" width="9.140625" style="7" customWidth="1"/>
    <col min="11" max="11" width="13.85546875" style="2" bestFit="1" customWidth="1"/>
    <col min="12" max="13" width="9.140625" style="2" customWidth="1"/>
    <col min="14" max="14" width="12.140625" style="2" customWidth="1"/>
    <col min="15" max="18" width="9.140625" style="2" customWidth="1"/>
    <col min="19" max="19" width="15" style="2" customWidth="1"/>
    <col min="20" max="20" width="16.42578125" style="2" hidden="1" customWidth="1"/>
    <col min="21" max="21" width="12.7109375" style="2" hidden="1" customWidth="1"/>
    <col min="22" max="22" width="10.42578125" style="2" hidden="1" customWidth="1"/>
    <col min="23" max="27" width="9.140625" style="2" hidden="1" customWidth="1"/>
    <col min="28" max="28" width="8.42578125" style="2" hidden="1" customWidth="1"/>
    <col min="29" max="29" width="9.140625" style="2" hidden="1" customWidth="1"/>
    <col min="30" max="30" width="13" style="2" hidden="1" customWidth="1"/>
    <col min="31" max="34" width="9.140625" style="2" customWidth="1"/>
    <col min="35" max="16384" width="9.140625" style="2"/>
  </cols>
  <sheetData>
    <row r="1" spans="1:26" ht="20.100000000000001" customHeight="1" x14ac:dyDescent="0.2">
      <c r="A1" s="11"/>
      <c r="B1" s="200"/>
      <c r="C1" s="200"/>
      <c r="D1" s="200"/>
      <c r="E1" s="200"/>
      <c r="F1" s="200"/>
      <c r="G1" s="200"/>
      <c r="H1" s="200"/>
      <c r="I1" s="200"/>
      <c r="J1" s="200"/>
      <c r="K1" s="200"/>
      <c r="L1" s="200"/>
      <c r="M1" s="200"/>
      <c r="N1" s="200"/>
      <c r="O1" s="32"/>
      <c r="P1" s="32"/>
    </row>
    <row r="2" spans="1:26" ht="20.100000000000001" customHeight="1" x14ac:dyDescent="0.2">
      <c r="A2" s="200"/>
      <c r="B2" s="200"/>
      <c r="C2" s="200"/>
      <c r="D2" s="200"/>
      <c r="E2" s="200"/>
      <c r="F2" s="200"/>
      <c r="G2" s="200"/>
      <c r="H2" s="200"/>
      <c r="I2" s="200"/>
      <c r="J2" s="200"/>
      <c r="K2" s="200"/>
      <c r="L2" s="200"/>
      <c r="M2" s="200"/>
      <c r="N2" s="200"/>
      <c r="O2" s="200"/>
      <c r="P2" s="200"/>
    </row>
    <row r="3" spans="1:26" ht="20.100000000000001" customHeight="1" x14ac:dyDescent="0.2">
      <c r="A3" s="194" t="s">
        <v>0</v>
      </c>
      <c r="B3" s="200"/>
      <c r="C3" s="200"/>
      <c r="D3" s="200"/>
      <c r="E3" s="200"/>
      <c r="F3" s="200"/>
      <c r="G3" s="200"/>
      <c r="H3" s="194" t="s">
        <v>1</v>
      </c>
      <c r="I3" s="200"/>
      <c r="J3" s="200"/>
      <c r="K3" s="200"/>
      <c r="L3" s="200"/>
      <c r="M3" s="200"/>
      <c r="N3" s="200"/>
      <c r="O3" s="32"/>
      <c r="P3" s="200"/>
    </row>
    <row r="4" spans="1:26" ht="7.5" customHeight="1" x14ac:dyDescent="0.2">
      <c r="A4" s="194"/>
      <c r="B4" s="200"/>
      <c r="C4" s="200"/>
      <c r="D4" s="200"/>
      <c r="E4" s="200"/>
      <c r="F4" s="200"/>
      <c r="G4" s="200"/>
      <c r="H4" s="200"/>
      <c r="I4" s="200"/>
      <c r="J4" s="200"/>
      <c r="K4" s="200"/>
      <c r="L4" s="200"/>
      <c r="M4" s="200"/>
      <c r="N4" s="200"/>
      <c r="O4" s="32"/>
      <c r="P4" s="200"/>
    </row>
    <row r="5" spans="1:26" ht="35.450000000000003" customHeight="1" x14ac:dyDescent="0.2">
      <c r="A5" s="260" t="s">
        <v>2</v>
      </c>
      <c r="B5" s="225"/>
      <c r="C5" s="258"/>
      <c r="D5" s="243"/>
      <c r="E5" s="243"/>
      <c r="F5" s="259"/>
      <c r="G5" s="200"/>
      <c r="H5" s="244"/>
      <c r="I5" s="225"/>
      <c r="J5" s="225"/>
      <c r="K5" s="225"/>
      <c r="L5" s="225"/>
      <c r="M5" s="225"/>
      <c r="N5" s="225"/>
      <c r="O5" s="226"/>
      <c r="P5" s="200"/>
      <c r="S5" s="4"/>
      <c r="T5" s="4"/>
      <c r="U5" s="4"/>
      <c r="V5" s="4"/>
      <c r="W5" s="4"/>
      <c r="X5" s="4"/>
      <c r="Y5" s="4"/>
      <c r="Z5" s="4"/>
    </row>
    <row r="6" spans="1:26" ht="7.5" customHeight="1" x14ac:dyDescent="0.2">
      <c r="A6" s="12"/>
      <c r="B6" s="13"/>
      <c r="C6" s="14"/>
      <c r="D6" s="14"/>
      <c r="E6" s="200"/>
      <c r="F6" s="201"/>
      <c r="G6" s="200"/>
      <c r="H6" s="227"/>
      <c r="I6" s="219"/>
      <c r="J6" s="249"/>
      <c r="K6" s="250"/>
      <c r="L6" s="250"/>
      <c r="M6" s="250"/>
      <c r="N6" s="250"/>
      <c r="O6" s="228"/>
      <c r="P6" s="200"/>
      <c r="S6" s="4"/>
      <c r="T6" s="4"/>
      <c r="U6" s="4"/>
      <c r="V6" s="4"/>
      <c r="W6" s="4"/>
      <c r="X6" s="4"/>
      <c r="Y6" s="4"/>
      <c r="Z6" s="4"/>
    </row>
    <row r="7" spans="1:26" ht="33" customHeight="1" x14ac:dyDescent="0.2">
      <c r="A7" s="218" t="s">
        <v>3</v>
      </c>
      <c r="B7" s="219"/>
      <c r="C7" s="232"/>
      <c r="D7" s="223"/>
      <c r="E7" s="223"/>
      <c r="F7" s="233"/>
      <c r="G7" s="200"/>
      <c r="H7" s="229"/>
      <c r="I7" s="213"/>
      <c r="J7" s="213"/>
      <c r="K7" s="213"/>
      <c r="L7" s="213"/>
      <c r="M7" s="213"/>
      <c r="N7" s="213"/>
      <c r="O7" s="230"/>
      <c r="P7" s="200"/>
      <c r="S7" s="4"/>
      <c r="T7" s="5"/>
      <c r="U7" s="5"/>
      <c r="V7" s="5"/>
      <c r="W7" s="5"/>
      <c r="X7" s="5"/>
      <c r="Y7" s="5"/>
      <c r="Z7" s="5"/>
    </row>
    <row r="8" spans="1:26" ht="7.5" customHeight="1" x14ac:dyDescent="0.2">
      <c r="A8" s="187"/>
      <c r="B8" s="188"/>
      <c r="C8" s="188"/>
      <c r="D8" s="188"/>
      <c r="E8" s="188"/>
      <c r="F8" s="189"/>
      <c r="G8" s="200"/>
      <c r="H8" s="200"/>
      <c r="I8" s="200"/>
      <c r="J8" s="200"/>
      <c r="K8" s="200"/>
      <c r="L8" s="200"/>
      <c r="M8" s="200"/>
      <c r="N8" s="200"/>
      <c r="O8" s="200"/>
      <c r="P8" s="200"/>
      <c r="S8" s="4"/>
      <c r="T8" s="5"/>
      <c r="U8" s="5"/>
      <c r="V8" s="5"/>
      <c r="W8" s="5"/>
      <c r="X8" s="5"/>
      <c r="Y8" s="5"/>
      <c r="Z8" s="5"/>
    </row>
    <row r="9" spans="1:26" ht="26.25" customHeight="1" x14ac:dyDescent="0.2">
      <c r="A9" s="195" t="s">
        <v>4</v>
      </c>
      <c r="B9" s="15"/>
      <c r="C9" s="242"/>
      <c r="D9" s="243"/>
      <c r="E9" s="243"/>
      <c r="F9" s="198"/>
      <c r="G9" s="200"/>
      <c r="H9" s="194" t="s">
        <v>5</v>
      </c>
      <c r="I9" s="16"/>
      <c r="J9" s="16"/>
      <c r="K9" s="16"/>
      <c r="L9" s="16"/>
      <c r="M9" s="16"/>
      <c r="N9" s="16"/>
      <c r="O9" s="16"/>
      <c r="P9" s="200"/>
      <c r="S9" s="4"/>
      <c r="U9" s="5"/>
      <c r="V9" s="5"/>
      <c r="W9" s="5"/>
      <c r="X9" s="234"/>
      <c r="Y9" s="235"/>
      <c r="Z9" s="235"/>
    </row>
    <row r="10" spans="1:26" ht="7.5" customHeight="1" x14ac:dyDescent="0.2">
      <c r="A10" s="17"/>
      <c r="B10" s="18"/>
      <c r="C10" s="19"/>
      <c r="D10" s="19"/>
      <c r="E10" s="19"/>
      <c r="F10" s="201"/>
      <c r="G10" s="199"/>
      <c r="H10" s="20"/>
      <c r="I10" s="16"/>
      <c r="J10" s="16"/>
      <c r="K10" s="16"/>
      <c r="L10" s="16"/>
      <c r="M10" s="16"/>
      <c r="N10" s="16"/>
      <c r="O10" s="20"/>
      <c r="P10" s="200"/>
      <c r="S10" s="4"/>
      <c r="U10" s="5"/>
      <c r="V10" s="5"/>
      <c r="W10" s="5"/>
      <c r="X10" s="5"/>
      <c r="Y10" s="5"/>
      <c r="Z10" s="5"/>
    </row>
    <row r="11" spans="1:26" ht="19.5" customHeight="1" x14ac:dyDescent="0.2">
      <c r="A11" s="218" t="s">
        <v>6</v>
      </c>
      <c r="B11" s="219"/>
      <c r="C11" s="222"/>
      <c r="D11" s="223"/>
      <c r="E11" s="223"/>
      <c r="F11" s="201"/>
      <c r="G11" s="21"/>
      <c r="H11" s="263">
        <f>C35</f>
        <v>0</v>
      </c>
      <c r="I11" s="225"/>
      <c r="J11" s="225"/>
      <c r="K11" s="225"/>
      <c r="L11" s="225"/>
      <c r="M11" s="225"/>
      <c r="N11" s="225"/>
      <c r="O11" s="226"/>
      <c r="P11" s="200"/>
      <c r="S11" s="4"/>
      <c r="T11" s="90" t="s">
        <v>7</v>
      </c>
      <c r="U11" s="5"/>
      <c r="V11" s="91" t="s">
        <v>8</v>
      </c>
      <c r="W11" s="5"/>
      <c r="X11" s="5"/>
      <c r="Y11" s="5"/>
      <c r="Z11" s="91" t="s">
        <v>9</v>
      </c>
    </row>
    <row r="12" spans="1:26" ht="8.25" customHeight="1" x14ac:dyDescent="0.2">
      <c r="A12" s="193"/>
      <c r="B12" s="194"/>
      <c r="C12" s="190"/>
      <c r="D12" s="190"/>
      <c r="E12" s="190"/>
      <c r="F12" s="201"/>
      <c r="G12" s="84"/>
      <c r="H12" s="227"/>
      <c r="I12" s="219"/>
      <c r="J12" s="249"/>
      <c r="K12" s="250"/>
      <c r="L12" s="250"/>
      <c r="M12" s="250"/>
      <c r="N12" s="250"/>
      <c r="O12" s="228"/>
      <c r="P12" s="200"/>
      <c r="S12" s="4"/>
      <c r="T12" s="100" t="s">
        <v>10</v>
      </c>
      <c r="U12" s="5"/>
      <c r="V12" s="100" t="s">
        <v>11</v>
      </c>
      <c r="W12" s="5"/>
      <c r="X12" s="5"/>
      <c r="Y12" s="5"/>
      <c r="Z12" s="104" t="s">
        <v>12</v>
      </c>
    </row>
    <row r="13" spans="1:26" ht="19.5" customHeight="1" x14ac:dyDescent="0.2">
      <c r="A13" s="218" t="s">
        <v>13</v>
      </c>
      <c r="B13" s="219"/>
      <c r="C13" s="222"/>
      <c r="D13" s="223"/>
      <c r="E13" s="223"/>
      <c r="F13" s="201"/>
      <c r="G13" s="84"/>
      <c r="H13" s="227"/>
      <c r="I13" s="219"/>
      <c r="J13" s="249"/>
      <c r="K13" s="250"/>
      <c r="L13" s="250"/>
      <c r="M13" s="250"/>
      <c r="N13" s="250"/>
      <c r="O13" s="228"/>
      <c r="P13" s="200"/>
      <c r="S13" s="4"/>
      <c r="T13" s="101" t="s">
        <v>14</v>
      </c>
      <c r="U13" s="5"/>
      <c r="V13" s="101" t="s">
        <v>15</v>
      </c>
      <c r="W13" s="5"/>
      <c r="X13" s="5"/>
      <c r="Y13" s="5"/>
      <c r="Z13" s="105" t="s">
        <v>16</v>
      </c>
    </row>
    <row r="14" spans="1:26" ht="8.25" customHeight="1" x14ac:dyDescent="0.2">
      <c r="A14" s="17"/>
      <c r="B14" s="18"/>
      <c r="C14" s="19"/>
      <c r="D14" s="19"/>
      <c r="E14" s="19"/>
      <c r="F14" s="201"/>
      <c r="G14" s="18"/>
      <c r="H14" s="227"/>
      <c r="I14" s="219"/>
      <c r="J14" s="249"/>
      <c r="K14" s="250"/>
      <c r="L14" s="250"/>
      <c r="M14" s="250"/>
      <c r="N14" s="250"/>
      <c r="O14" s="228"/>
      <c r="P14" s="200"/>
      <c r="S14" s="4"/>
      <c r="T14" s="101"/>
      <c r="U14" s="5"/>
      <c r="V14" s="101" t="s">
        <v>17</v>
      </c>
      <c r="W14" s="5"/>
      <c r="X14" s="5"/>
      <c r="Y14" s="5"/>
      <c r="Z14" s="105" t="s">
        <v>18</v>
      </c>
    </row>
    <row r="15" spans="1:26" ht="19.5" customHeight="1" x14ac:dyDescent="0.2">
      <c r="A15" s="218" t="s">
        <v>19</v>
      </c>
      <c r="B15" s="219"/>
      <c r="C15" s="222"/>
      <c r="D15" s="223"/>
      <c r="E15" s="223"/>
      <c r="F15" s="201"/>
      <c r="G15" s="18"/>
      <c r="H15" s="227"/>
      <c r="I15" s="219"/>
      <c r="J15" s="249"/>
      <c r="K15" s="250"/>
      <c r="L15" s="250"/>
      <c r="M15" s="250"/>
      <c r="N15" s="250"/>
      <c r="O15" s="228"/>
      <c r="P15" s="200"/>
      <c r="S15" s="4"/>
      <c r="T15" s="102"/>
      <c r="U15" s="5"/>
      <c r="V15" s="101" t="s">
        <v>20</v>
      </c>
      <c r="W15" s="5"/>
      <c r="X15" s="5"/>
      <c r="Y15" s="5"/>
      <c r="Z15" s="101" t="s">
        <v>21</v>
      </c>
    </row>
    <row r="16" spans="1:26" ht="8.25" customHeight="1" x14ac:dyDescent="0.2">
      <c r="A16" s="17"/>
      <c r="B16" s="18"/>
      <c r="C16" s="19"/>
      <c r="D16" s="19"/>
      <c r="E16" s="19"/>
      <c r="F16" s="201"/>
      <c r="G16" s="18"/>
      <c r="H16" s="227"/>
      <c r="I16" s="219"/>
      <c r="J16" s="249"/>
      <c r="K16" s="250"/>
      <c r="L16" s="250"/>
      <c r="M16" s="250"/>
      <c r="N16" s="250"/>
      <c r="O16" s="228"/>
      <c r="P16" s="200"/>
      <c r="S16" s="4"/>
      <c r="T16" s="4"/>
      <c r="U16" s="5"/>
      <c r="V16" s="101" t="s">
        <v>22</v>
      </c>
      <c r="W16" s="5"/>
      <c r="X16" s="5"/>
      <c r="Y16" s="5"/>
      <c r="Z16" s="101" t="s">
        <v>23</v>
      </c>
    </row>
    <row r="17" spans="1:26" ht="19.5" customHeight="1" x14ac:dyDescent="0.2">
      <c r="A17" s="218" t="s">
        <v>24</v>
      </c>
      <c r="B17" s="219"/>
      <c r="C17" s="222"/>
      <c r="D17" s="223"/>
      <c r="E17" s="223"/>
      <c r="F17" s="201"/>
      <c r="G17" s="21"/>
      <c r="H17" s="227"/>
      <c r="I17" s="219"/>
      <c r="J17" s="249"/>
      <c r="K17" s="250"/>
      <c r="L17" s="250"/>
      <c r="M17" s="250"/>
      <c r="N17" s="250"/>
      <c r="O17" s="228"/>
      <c r="P17" s="200"/>
      <c r="S17" s="4"/>
      <c r="T17" s="90" t="s">
        <v>25</v>
      </c>
      <c r="U17" s="5"/>
      <c r="V17" s="101" t="s">
        <v>26</v>
      </c>
      <c r="W17" s="5"/>
      <c r="X17" s="5"/>
      <c r="Y17" s="5"/>
      <c r="Z17" s="101" t="s">
        <v>27</v>
      </c>
    </row>
    <row r="18" spans="1:26" ht="8.25" customHeight="1" x14ac:dyDescent="0.2">
      <c r="A18" s="193"/>
      <c r="B18" s="194"/>
      <c r="C18" s="190"/>
      <c r="D18" s="23"/>
      <c r="E18" s="19"/>
      <c r="F18" s="201"/>
      <c r="G18" s="194"/>
      <c r="H18" s="227"/>
      <c r="I18" s="219"/>
      <c r="J18" s="249"/>
      <c r="K18" s="250"/>
      <c r="L18" s="250"/>
      <c r="M18" s="250"/>
      <c r="N18" s="250"/>
      <c r="O18" s="228"/>
      <c r="P18" s="200"/>
      <c r="S18" s="4"/>
      <c r="T18" s="104" t="s">
        <v>28</v>
      </c>
      <c r="U18" s="4"/>
      <c r="V18" s="103"/>
      <c r="W18" s="5"/>
      <c r="X18" s="5"/>
      <c r="Y18" s="5"/>
      <c r="Z18" s="101" t="s">
        <v>29</v>
      </c>
    </row>
    <row r="19" spans="1:26" ht="19.5" customHeight="1" x14ac:dyDescent="0.2">
      <c r="A19" s="218" t="str">
        <f>IF(ISERR(FIND("SMP",$C$11,1)),IF(ISERR(FIND("PLC",$C$11,1)),"Firmware:","CPU:"),"OS Version:")</f>
        <v>Firmware:</v>
      </c>
      <c r="B19" s="219"/>
      <c r="C19" s="222"/>
      <c r="D19" s="223"/>
      <c r="E19" s="223"/>
      <c r="F19" s="201"/>
      <c r="G19" s="194"/>
      <c r="H19" s="227"/>
      <c r="I19" s="219"/>
      <c r="J19" s="249"/>
      <c r="K19" s="250"/>
      <c r="L19" s="250"/>
      <c r="M19" s="250"/>
      <c r="N19" s="250"/>
      <c r="O19" s="228"/>
      <c r="P19" s="200"/>
      <c r="S19" s="4"/>
      <c r="T19" s="105"/>
      <c r="U19" s="5"/>
      <c r="V19" s="103"/>
      <c r="W19" s="5"/>
      <c r="X19" s="5"/>
      <c r="Y19" s="5"/>
      <c r="Z19" s="102" t="s">
        <v>30</v>
      </c>
    </row>
    <row r="20" spans="1:26" ht="8.25" customHeight="1" x14ac:dyDescent="0.2">
      <c r="A20" s="193"/>
      <c r="B20" s="194"/>
      <c r="C20" s="157"/>
      <c r="D20" s="24"/>
      <c r="E20" s="19"/>
      <c r="F20" s="201"/>
      <c r="G20" s="194"/>
      <c r="H20" s="227"/>
      <c r="I20" s="219"/>
      <c r="J20" s="249"/>
      <c r="K20" s="250"/>
      <c r="L20" s="250"/>
      <c r="M20" s="250"/>
      <c r="N20" s="250"/>
      <c r="O20" s="228"/>
      <c r="P20" s="200"/>
      <c r="S20" s="4"/>
      <c r="T20" s="105"/>
      <c r="U20" s="5"/>
      <c r="V20" s="103"/>
      <c r="W20" s="5"/>
      <c r="X20" s="5"/>
      <c r="Y20" s="5"/>
      <c r="Z20" s="91" t="s">
        <v>31</v>
      </c>
    </row>
    <row r="21" spans="1:26" ht="19.5" customHeight="1" x14ac:dyDescent="0.2">
      <c r="A21" s="218" t="str">
        <f>IF(ISERR(FIND("SMP",$C$11,1)),IF(ISERR(FIND("PLC",$C$11,1)),"","RACS PCM:"),"SMF Appl Version:")</f>
        <v/>
      </c>
      <c r="B21" s="219"/>
      <c r="C21" s="222"/>
      <c r="D21" s="223"/>
      <c r="E21" s="223"/>
      <c r="F21" s="201"/>
      <c r="G21" s="194"/>
      <c r="H21" s="227"/>
      <c r="I21" s="219"/>
      <c r="J21" s="249"/>
      <c r="K21" s="250"/>
      <c r="L21" s="250"/>
      <c r="M21" s="250"/>
      <c r="N21" s="250"/>
      <c r="O21" s="228"/>
      <c r="P21" s="200"/>
      <c r="S21" s="4"/>
      <c r="T21" s="105" t="s">
        <v>32</v>
      </c>
      <c r="U21" s="5"/>
      <c r="V21" s="103"/>
      <c r="W21" s="5"/>
      <c r="X21" s="5"/>
      <c r="Y21" s="5"/>
      <c r="Z21" s="100" t="s">
        <v>33</v>
      </c>
    </row>
    <row r="22" spans="1:26" ht="8.25" customHeight="1" x14ac:dyDescent="0.2">
      <c r="A22" s="193"/>
      <c r="B22" s="194"/>
      <c r="C22" s="22"/>
      <c r="D22" s="24"/>
      <c r="E22" s="19"/>
      <c r="F22" s="201"/>
      <c r="G22" s="194"/>
      <c r="H22" s="227"/>
      <c r="I22" s="219"/>
      <c r="J22" s="249"/>
      <c r="K22" s="250"/>
      <c r="L22" s="250"/>
      <c r="M22" s="250"/>
      <c r="N22" s="250"/>
      <c r="O22" s="228"/>
      <c r="P22" s="200"/>
      <c r="S22" s="4"/>
      <c r="T22" s="103"/>
      <c r="U22" s="5"/>
      <c r="V22" s="101"/>
      <c r="W22" s="5"/>
      <c r="X22" s="5"/>
      <c r="Y22" s="5"/>
      <c r="Z22" s="101" t="s">
        <v>34</v>
      </c>
    </row>
    <row r="23" spans="1:26" ht="20.100000000000001" customHeight="1" x14ac:dyDescent="0.35">
      <c r="A23" s="261" t="s">
        <v>35</v>
      </c>
      <c r="B23" s="219"/>
      <c r="C23" s="251"/>
      <c r="D23" s="219"/>
      <c r="E23" s="219"/>
      <c r="F23" s="201"/>
      <c r="G23" s="194"/>
      <c r="H23" s="227"/>
      <c r="I23" s="219"/>
      <c r="J23" s="249"/>
      <c r="K23" s="250"/>
      <c r="L23" s="250"/>
      <c r="M23" s="250"/>
      <c r="N23" s="250"/>
      <c r="O23" s="228"/>
      <c r="P23" s="200"/>
      <c r="S23" s="4"/>
      <c r="T23" s="103"/>
      <c r="U23" s="5"/>
      <c r="V23" s="101"/>
      <c r="W23" s="5"/>
      <c r="X23" s="5"/>
      <c r="Y23" s="5"/>
      <c r="Z23" s="105" t="s">
        <v>36</v>
      </c>
    </row>
    <row r="24" spans="1:26" ht="8.25" customHeight="1" x14ac:dyDescent="0.2">
      <c r="A24" s="193"/>
      <c r="B24" s="194"/>
      <c r="C24" s="22"/>
      <c r="D24" s="24"/>
      <c r="E24" s="19"/>
      <c r="F24" s="201"/>
      <c r="G24" s="194"/>
      <c r="H24" s="227"/>
      <c r="I24" s="219"/>
      <c r="J24" s="249"/>
      <c r="K24" s="250"/>
      <c r="L24" s="250"/>
      <c r="M24" s="250"/>
      <c r="N24" s="250"/>
      <c r="O24" s="228"/>
      <c r="P24" s="200"/>
      <c r="S24" s="4"/>
      <c r="T24" s="105"/>
      <c r="U24" s="5"/>
      <c r="V24" s="101"/>
      <c r="W24" s="5"/>
      <c r="X24" s="5"/>
      <c r="Y24" s="5"/>
      <c r="Z24" s="101" t="s">
        <v>37</v>
      </c>
    </row>
    <row r="25" spans="1:26" ht="20.100000000000001" customHeight="1" x14ac:dyDescent="0.2">
      <c r="A25" s="218" t="s">
        <v>38</v>
      </c>
      <c r="B25" s="219"/>
      <c r="C25" s="190"/>
      <c r="D25" s="24"/>
      <c r="E25" s="19"/>
      <c r="F25" s="201"/>
      <c r="G25" s="194"/>
      <c r="H25" s="227"/>
      <c r="I25" s="219"/>
      <c r="J25" s="249"/>
      <c r="K25" s="250"/>
      <c r="L25" s="250"/>
      <c r="M25" s="250"/>
      <c r="N25" s="250"/>
      <c r="O25" s="228"/>
      <c r="P25" s="200"/>
      <c r="S25" s="4"/>
      <c r="T25" s="103"/>
      <c r="U25" s="5"/>
      <c r="V25" s="102"/>
      <c r="W25" s="5"/>
      <c r="X25" s="5"/>
      <c r="Y25" s="5"/>
      <c r="Z25" s="101"/>
    </row>
    <row r="26" spans="1:26" ht="8.25" customHeight="1" x14ac:dyDescent="0.2">
      <c r="A26" s="193"/>
      <c r="B26" s="194"/>
      <c r="C26" s="190"/>
      <c r="D26" s="24"/>
      <c r="E26" s="19"/>
      <c r="F26" s="201"/>
      <c r="G26" s="194"/>
      <c r="H26" s="227"/>
      <c r="I26" s="219"/>
      <c r="J26" s="249"/>
      <c r="K26" s="250"/>
      <c r="L26" s="250"/>
      <c r="M26" s="250"/>
      <c r="N26" s="250"/>
      <c r="O26" s="228"/>
      <c r="P26" s="200"/>
      <c r="S26" s="4"/>
      <c r="T26" s="103"/>
      <c r="U26" s="5"/>
      <c r="V26" s="5"/>
      <c r="W26" s="5"/>
      <c r="X26" s="5"/>
      <c r="Y26" s="5"/>
      <c r="Z26" s="101"/>
    </row>
    <row r="27" spans="1:26" ht="20.100000000000001" customHeight="1" x14ac:dyDescent="0.2">
      <c r="A27" s="193" t="s">
        <v>39</v>
      </c>
      <c r="B27" s="194"/>
      <c r="C27" s="222"/>
      <c r="D27" s="223"/>
      <c r="E27" s="223"/>
      <c r="F27" s="201"/>
      <c r="G27" s="194"/>
      <c r="H27" s="227"/>
      <c r="I27" s="219"/>
      <c r="J27" s="249"/>
      <c r="K27" s="250"/>
      <c r="L27" s="250"/>
      <c r="M27" s="250"/>
      <c r="N27" s="250"/>
      <c r="O27" s="228"/>
      <c r="P27" s="200"/>
      <c r="S27" s="4"/>
      <c r="T27" s="106"/>
      <c r="U27" s="5"/>
      <c r="V27" s="5"/>
      <c r="W27" s="5"/>
      <c r="X27" s="5"/>
      <c r="Y27" s="5"/>
      <c r="Z27" s="102"/>
    </row>
    <row r="28" spans="1:26" ht="8.25" customHeight="1" x14ac:dyDescent="0.2">
      <c r="A28" s="85"/>
      <c r="B28" s="2"/>
      <c r="C28" s="2"/>
      <c r="D28" s="2"/>
      <c r="E28" s="19"/>
      <c r="F28" s="201"/>
      <c r="G28" s="21"/>
      <c r="H28" s="227"/>
      <c r="I28" s="219"/>
      <c r="J28" s="249"/>
      <c r="K28" s="250"/>
      <c r="L28" s="250"/>
      <c r="M28" s="250"/>
      <c r="N28" s="250"/>
      <c r="O28" s="228"/>
      <c r="P28" s="200"/>
      <c r="S28" s="4"/>
      <c r="U28" s="5"/>
      <c r="V28" s="5"/>
      <c r="W28" s="5"/>
      <c r="X28" s="5"/>
      <c r="Y28" s="5"/>
      <c r="Z28" s="5"/>
    </row>
    <row r="29" spans="1:26" ht="20.100000000000001" customHeight="1" x14ac:dyDescent="0.2">
      <c r="A29" s="25"/>
      <c r="B29" s="26"/>
      <c r="C29" s="220"/>
      <c r="D29" s="221"/>
      <c r="E29" s="221"/>
      <c r="F29" s="189"/>
      <c r="G29" s="200"/>
      <c r="H29" s="227"/>
      <c r="I29" s="219"/>
      <c r="J29" s="249"/>
      <c r="K29" s="250"/>
      <c r="L29" s="250"/>
      <c r="M29" s="250"/>
      <c r="N29" s="250"/>
      <c r="O29" s="228"/>
      <c r="P29" s="200"/>
      <c r="S29" s="4"/>
      <c r="T29" s="90" t="s">
        <v>40</v>
      </c>
      <c r="U29" s="5"/>
      <c r="V29" s="91" t="s">
        <v>41</v>
      </c>
      <c r="W29" s="5"/>
      <c r="X29" s="5"/>
      <c r="Y29" s="90" t="s">
        <v>42</v>
      </c>
      <c r="Z29" s="5"/>
    </row>
    <row r="30" spans="1:26" ht="11.25" customHeight="1" x14ac:dyDescent="0.2">
      <c r="A30" s="27"/>
      <c r="B30" s="200"/>
      <c r="C30" s="14"/>
      <c r="D30" s="23"/>
      <c r="E30" s="200"/>
      <c r="F30" s="200"/>
      <c r="G30" s="200"/>
      <c r="H30" s="227"/>
      <c r="I30" s="219"/>
      <c r="J30" s="249"/>
      <c r="K30" s="250"/>
      <c r="L30" s="250"/>
      <c r="M30" s="250"/>
      <c r="N30" s="250"/>
      <c r="O30" s="228"/>
      <c r="P30" s="200"/>
      <c r="S30" s="4"/>
      <c r="T30" s="104" t="s">
        <v>43</v>
      </c>
      <c r="U30" s="5"/>
      <c r="V30" s="100" t="s">
        <v>44</v>
      </c>
      <c r="W30" s="5"/>
      <c r="X30" s="5"/>
      <c r="Y30" s="100" t="s">
        <v>45</v>
      </c>
      <c r="Z30" s="5"/>
    </row>
    <row r="31" spans="1:26" ht="20.100000000000001" customHeight="1" x14ac:dyDescent="0.2">
      <c r="A31" s="194" t="s">
        <v>46</v>
      </c>
      <c r="B31" s="200"/>
      <c r="C31" s="14"/>
      <c r="D31" s="23"/>
      <c r="E31" s="200"/>
      <c r="F31" s="200"/>
      <c r="G31" s="200"/>
      <c r="H31" s="227"/>
      <c r="I31" s="219"/>
      <c r="J31" s="249"/>
      <c r="K31" s="250"/>
      <c r="L31" s="250"/>
      <c r="M31" s="250"/>
      <c r="N31" s="250"/>
      <c r="O31" s="228"/>
      <c r="P31" s="200"/>
      <c r="T31" s="105" t="s">
        <v>47</v>
      </c>
      <c r="U31" s="5"/>
      <c r="V31" s="101" t="s">
        <v>48</v>
      </c>
      <c r="W31" s="6"/>
      <c r="X31" s="6"/>
      <c r="Y31" s="101" t="s">
        <v>49</v>
      </c>
      <c r="Z31" s="6"/>
    </row>
    <row r="32" spans="1:26" ht="7.5" customHeight="1" x14ac:dyDescent="0.2">
      <c r="A32" s="27"/>
      <c r="B32" s="200"/>
      <c r="C32" s="14"/>
      <c r="D32" s="23"/>
      <c r="E32" s="200"/>
      <c r="F32" s="200"/>
      <c r="G32" s="200"/>
      <c r="H32" s="227"/>
      <c r="I32" s="219"/>
      <c r="J32" s="249"/>
      <c r="K32" s="250"/>
      <c r="L32" s="250"/>
      <c r="M32" s="250"/>
      <c r="N32" s="250"/>
      <c r="O32" s="228"/>
      <c r="P32" s="200"/>
      <c r="T32" s="103"/>
      <c r="U32" s="5"/>
      <c r="V32" s="101" t="s">
        <v>47</v>
      </c>
      <c r="W32" s="6"/>
      <c r="X32" s="6"/>
      <c r="Y32" s="101" t="s">
        <v>50</v>
      </c>
      <c r="Z32" s="6"/>
    </row>
    <row r="33" spans="1:26" ht="7.5" customHeight="1" x14ac:dyDescent="0.2">
      <c r="A33" s="28"/>
      <c r="B33" s="197"/>
      <c r="C33" s="29"/>
      <c r="D33" s="30"/>
      <c r="E33" s="197"/>
      <c r="F33" s="198"/>
      <c r="G33" s="200"/>
      <c r="H33" s="227"/>
      <c r="I33" s="219"/>
      <c r="J33" s="249"/>
      <c r="K33" s="250"/>
      <c r="L33" s="250"/>
      <c r="M33" s="250"/>
      <c r="N33" s="250"/>
      <c r="O33" s="228"/>
      <c r="P33" s="200"/>
      <c r="T33" s="103"/>
      <c r="U33" s="5"/>
      <c r="V33" s="103"/>
      <c r="W33" s="6"/>
      <c r="X33" s="6"/>
      <c r="Y33" s="101" t="s">
        <v>51</v>
      </c>
      <c r="Z33" s="6"/>
    </row>
    <row r="34" spans="1:26" ht="20.100000000000001" customHeight="1" x14ac:dyDescent="0.2">
      <c r="A34" s="193" t="s">
        <v>52</v>
      </c>
      <c r="B34" s="200"/>
      <c r="C34" s="190"/>
      <c r="D34" s="24"/>
      <c r="E34" s="200"/>
      <c r="F34" s="201"/>
      <c r="G34" s="200"/>
      <c r="H34" s="227"/>
      <c r="I34" s="219"/>
      <c r="J34" s="249"/>
      <c r="K34" s="250"/>
      <c r="L34" s="250"/>
      <c r="M34" s="250"/>
      <c r="N34" s="250"/>
      <c r="O34" s="228"/>
      <c r="P34" s="200"/>
      <c r="T34" s="107"/>
      <c r="U34" s="5"/>
      <c r="V34" s="103"/>
      <c r="W34" s="6"/>
      <c r="X34" s="6"/>
      <c r="Y34" s="108"/>
      <c r="Z34" s="6"/>
    </row>
    <row r="35" spans="1:26" ht="20.100000000000001" customHeight="1" x14ac:dyDescent="0.2">
      <c r="A35" s="21" t="s">
        <v>53</v>
      </c>
      <c r="B35" s="84"/>
      <c r="C35" s="222"/>
      <c r="D35" s="223"/>
      <c r="E35" s="223"/>
      <c r="F35" s="201"/>
      <c r="G35" s="200"/>
      <c r="H35" s="227"/>
      <c r="I35" s="219"/>
      <c r="J35" s="249"/>
      <c r="K35" s="250"/>
      <c r="L35" s="250"/>
      <c r="M35" s="250"/>
      <c r="N35" s="250"/>
      <c r="O35" s="228"/>
      <c r="P35" s="200"/>
      <c r="T35" s="4"/>
      <c r="U35" s="5"/>
      <c r="V35" s="102"/>
      <c r="W35" s="6"/>
      <c r="X35" s="6"/>
      <c r="Y35" s="109"/>
      <c r="Z35" s="6"/>
    </row>
    <row r="36" spans="1:26" ht="20.100000000000001" customHeight="1" x14ac:dyDescent="0.2">
      <c r="A36" s="21" t="s">
        <v>54</v>
      </c>
      <c r="B36" s="84"/>
      <c r="C36" s="262"/>
      <c r="D36" s="223"/>
      <c r="E36" s="223"/>
      <c r="F36" s="201"/>
      <c r="G36" s="200"/>
      <c r="H36" s="227"/>
      <c r="I36" s="219"/>
      <c r="J36" s="249"/>
      <c r="K36" s="250"/>
      <c r="L36" s="250"/>
      <c r="M36" s="250"/>
      <c r="N36" s="250"/>
      <c r="O36" s="228"/>
      <c r="P36" s="200"/>
      <c r="U36" s="5"/>
      <c r="V36" s="5"/>
      <c r="W36" s="6"/>
      <c r="X36" s="6"/>
      <c r="Y36" s="6"/>
      <c r="Z36" s="6"/>
    </row>
    <row r="37" spans="1:26" ht="41.25" customHeight="1" x14ac:dyDescent="0.2">
      <c r="A37" s="193"/>
      <c r="B37" s="200"/>
      <c r="C37" s="223"/>
      <c r="D37" s="223"/>
      <c r="E37" s="223"/>
      <c r="F37" s="201"/>
      <c r="G37" s="200"/>
      <c r="H37" s="227"/>
      <c r="I37" s="219"/>
      <c r="J37" s="249"/>
      <c r="K37" s="250"/>
      <c r="L37" s="250"/>
      <c r="M37" s="250"/>
      <c r="N37" s="250"/>
      <c r="O37" s="228"/>
      <c r="P37" s="200"/>
      <c r="U37" s="5"/>
      <c r="V37" s="5"/>
      <c r="W37" s="6"/>
      <c r="X37" s="6"/>
      <c r="Y37" s="6"/>
      <c r="Z37" s="6"/>
    </row>
    <row r="38" spans="1:26" ht="7.5" customHeight="1" x14ac:dyDescent="0.2">
      <c r="A38" s="25"/>
      <c r="B38" s="188"/>
      <c r="C38" s="82"/>
      <c r="D38" s="82"/>
      <c r="E38" s="188"/>
      <c r="F38" s="189"/>
      <c r="G38" s="200"/>
      <c r="H38" s="227"/>
      <c r="I38" s="219"/>
      <c r="J38" s="249"/>
      <c r="K38" s="250"/>
      <c r="L38" s="250"/>
      <c r="M38" s="250"/>
      <c r="N38" s="250"/>
      <c r="O38" s="228"/>
      <c r="P38" s="200"/>
      <c r="U38" s="5"/>
      <c r="V38" s="5"/>
      <c r="W38" s="6"/>
      <c r="X38" s="6"/>
      <c r="Y38" s="6"/>
      <c r="Z38" s="6"/>
    </row>
    <row r="39" spans="1:26" ht="11.25" customHeight="1" x14ac:dyDescent="0.2">
      <c r="A39" s="196"/>
      <c r="B39" s="197"/>
      <c r="C39" s="190"/>
      <c r="D39" s="22"/>
      <c r="E39" s="200"/>
      <c r="F39" s="197"/>
      <c r="G39" s="200"/>
      <c r="H39" s="227"/>
      <c r="I39" s="219"/>
      <c r="J39" s="249"/>
      <c r="K39" s="250"/>
      <c r="L39" s="250"/>
      <c r="M39" s="250"/>
      <c r="N39" s="250"/>
      <c r="O39" s="228"/>
      <c r="P39" s="200"/>
      <c r="T39" s="2" t="s">
        <v>55</v>
      </c>
      <c r="U39" s="5"/>
      <c r="V39" s="5"/>
      <c r="W39" s="6"/>
      <c r="X39" s="6"/>
      <c r="Y39" s="6"/>
      <c r="Z39" s="6"/>
    </row>
    <row r="40" spans="1:26" ht="20.100000000000001" customHeight="1" x14ac:dyDescent="0.2">
      <c r="A40" s="191" t="s">
        <v>56</v>
      </c>
      <c r="B40" s="200"/>
      <c r="C40" s="190"/>
      <c r="D40" s="22"/>
      <c r="E40" s="200"/>
      <c r="F40" s="188"/>
      <c r="G40" s="201"/>
      <c r="H40" s="227"/>
      <c r="I40" s="219"/>
      <c r="J40" s="249"/>
      <c r="K40" s="250"/>
      <c r="L40" s="250"/>
      <c r="M40" s="250"/>
      <c r="N40" s="250"/>
      <c r="O40" s="228"/>
      <c r="P40" s="200"/>
      <c r="U40" s="4"/>
      <c r="V40" s="93" t="b">
        <v>1</v>
      </c>
      <c r="W40" s="6"/>
      <c r="X40" s="6"/>
      <c r="Y40" s="6"/>
      <c r="Z40" s="6"/>
    </row>
    <row r="41" spans="1:26" ht="39" customHeight="1" x14ac:dyDescent="0.2">
      <c r="A41" s="94"/>
      <c r="B41" s="95" t="s">
        <v>57</v>
      </c>
      <c r="C41" s="95"/>
      <c r="D41" s="95" t="s">
        <v>58</v>
      </c>
      <c r="E41" s="95" t="s">
        <v>59</v>
      </c>
      <c r="F41" s="96"/>
      <c r="G41" s="200"/>
      <c r="H41" s="227"/>
      <c r="I41" s="219"/>
      <c r="J41" s="249"/>
      <c r="K41" s="250"/>
      <c r="L41" s="250"/>
      <c r="M41" s="250"/>
      <c r="N41" s="250"/>
      <c r="O41" s="228"/>
      <c r="P41" s="200"/>
      <c r="V41" s="93" t="b">
        <v>1</v>
      </c>
      <c r="W41" s="6"/>
      <c r="X41" s="6"/>
      <c r="Y41" s="6"/>
      <c r="Z41" s="6"/>
    </row>
    <row r="42" spans="1:26" ht="34.5" customHeight="1" x14ac:dyDescent="0.2">
      <c r="A42" s="97"/>
      <c r="B42" s="98" t="s">
        <v>60</v>
      </c>
      <c r="C42" s="98"/>
      <c r="D42" s="212" t="s">
        <v>61</v>
      </c>
      <c r="E42" s="213"/>
      <c r="F42" s="99"/>
      <c r="G42" s="200"/>
      <c r="H42" s="227"/>
      <c r="I42" s="219"/>
      <c r="J42" s="249"/>
      <c r="K42" s="250"/>
      <c r="L42" s="250"/>
      <c r="M42" s="250"/>
      <c r="N42" s="250"/>
      <c r="O42" s="228"/>
      <c r="P42" s="200"/>
      <c r="V42" s="93" t="b">
        <v>1</v>
      </c>
      <c r="W42" s="6"/>
      <c r="X42" s="6"/>
      <c r="Y42" s="6"/>
      <c r="Z42" s="6"/>
    </row>
    <row r="43" spans="1:26" ht="14.25" customHeight="1" x14ac:dyDescent="0.2">
      <c r="A43" s="224" t="s">
        <v>62</v>
      </c>
      <c r="B43" s="225"/>
      <c r="C43" s="225"/>
      <c r="D43" s="225"/>
      <c r="E43" s="225"/>
      <c r="F43" s="226"/>
      <c r="G43" s="200"/>
      <c r="H43" s="229"/>
      <c r="I43" s="213"/>
      <c r="J43" s="213"/>
      <c r="K43" s="213"/>
      <c r="L43" s="213"/>
      <c r="M43" s="213"/>
      <c r="N43" s="213"/>
      <c r="O43" s="230"/>
      <c r="P43" s="200"/>
      <c r="V43" s="93" t="b">
        <v>1</v>
      </c>
      <c r="W43" s="6"/>
      <c r="X43" s="6"/>
      <c r="Y43" s="6"/>
      <c r="Z43" s="6"/>
    </row>
    <row r="44" spans="1:26" ht="23.25" customHeight="1" x14ac:dyDescent="0.2">
      <c r="A44" s="229"/>
      <c r="B44" s="213"/>
      <c r="C44" s="213"/>
      <c r="D44" s="213"/>
      <c r="E44" s="213"/>
      <c r="F44" s="230"/>
      <c r="G44" s="200"/>
      <c r="H44" s="257"/>
      <c r="I44" s="245"/>
      <c r="J44" s="245"/>
      <c r="K44" s="245"/>
      <c r="L44" s="245"/>
      <c r="M44" s="245"/>
      <c r="N44" s="245"/>
      <c r="O44" s="246"/>
      <c r="P44" s="200"/>
      <c r="S44" s="2" t="b">
        <v>0</v>
      </c>
      <c r="U44" s="6"/>
      <c r="V44" s="93" t="b">
        <v>1</v>
      </c>
      <c r="W44" s="6"/>
      <c r="X44" s="6"/>
      <c r="Y44" s="6"/>
      <c r="Z44" s="6"/>
    </row>
    <row r="45" spans="1:26" ht="11.25" customHeight="1" x14ac:dyDescent="0.2">
      <c r="A45" s="31"/>
      <c r="B45" s="200"/>
      <c r="C45" s="14"/>
      <c r="D45" s="23"/>
      <c r="E45" s="200"/>
      <c r="F45" s="200"/>
      <c r="G45" s="200"/>
      <c r="H45" s="36"/>
      <c r="I45" s="36"/>
      <c r="J45" s="36"/>
      <c r="K45" s="36"/>
      <c r="L45" s="36"/>
      <c r="M45" s="36"/>
      <c r="N45" s="36"/>
      <c r="O45" s="36"/>
      <c r="P45" s="200"/>
      <c r="U45" s="6"/>
      <c r="V45" s="6"/>
      <c r="W45" s="6"/>
      <c r="X45" s="6"/>
      <c r="Y45" s="6"/>
      <c r="Z45" s="6"/>
    </row>
    <row r="46" spans="1:26" ht="20.100000000000001" customHeight="1" x14ac:dyDescent="0.2">
      <c r="A46" s="194" t="s">
        <v>63</v>
      </c>
      <c r="B46" s="200"/>
      <c r="C46" s="200"/>
      <c r="D46" s="200"/>
      <c r="E46" s="200"/>
      <c r="F46" s="200"/>
      <c r="G46" s="200"/>
      <c r="H46" s="194" t="s">
        <v>64</v>
      </c>
      <c r="I46" s="32"/>
      <c r="J46" s="32"/>
      <c r="K46" s="32"/>
      <c r="L46" s="32"/>
      <c r="M46" s="32"/>
      <c r="N46" s="32"/>
      <c r="O46" s="32"/>
      <c r="P46" s="200"/>
      <c r="U46" s="6"/>
      <c r="V46" s="6"/>
      <c r="W46" s="6"/>
      <c r="X46" s="6"/>
      <c r="Y46" s="6"/>
      <c r="Z46" s="6"/>
    </row>
    <row r="47" spans="1:26" ht="7.5" customHeight="1" x14ac:dyDescent="0.2">
      <c r="A47" s="194"/>
      <c r="B47" s="200"/>
      <c r="C47" s="200"/>
      <c r="D47" s="200"/>
      <c r="E47" s="200"/>
      <c r="F47" s="200"/>
      <c r="G47" s="200"/>
      <c r="H47" s="32"/>
      <c r="I47" s="32"/>
      <c r="J47" s="32"/>
      <c r="K47" s="32"/>
      <c r="L47" s="32"/>
      <c r="M47" s="32"/>
      <c r="N47" s="32"/>
      <c r="O47" s="32"/>
      <c r="P47" s="200"/>
      <c r="U47" s="6"/>
      <c r="V47" s="6"/>
      <c r="W47" s="6"/>
      <c r="X47" s="6"/>
      <c r="Y47" s="6"/>
      <c r="Z47" s="6"/>
    </row>
    <row r="48" spans="1:26" ht="27" customHeight="1" x14ac:dyDescent="0.2">
      <c r="A48" s="224" t="str">
        <f>IF(ISERR(FIND("SMP",$C$11,1)),IF(ISERR(FIND("PLC",$C$11,1)),T62,T63),T64)</f>
        <v xml:space="preserve">The purpose of this points list is to provide a list of points that are configured in the RTU.  This includes points that are configured by the programmer (ie: points that are polled from the connected devices and logical points) as well as points that are required for specific applications (ie: global, pseudo).  </v>
      </c>
      <c r="B48" s="225"/>
      <c r="C48" s="225"/>
      <c r="D48" s="225"/>
      <c r="E48" s="225"/>
      <c r="F48" s="226"/>
      <c r="G48" s="200"/>
      <c r="H48" s="33" t="s">
        <v>65</v>
      </c>
      <c r="I48" s="231"/>
      <c r="J48" s="225"/>
      <c r="K48" s="225"/>
      <c r="L48" s="225"/>
      <c r="M48" s="225"/>
      <c r="N48" s="225"/>
      <c r="O48" s="226"/>
      <c r="P48" s="200"/>
      <c r="V48" s="6"/>
      <c r="W48" s="6"/>
      <c r="X48" s="6"/>
      <c r="Y48" s="6"/>
      <c r="Z48" s="6"/>
    </row>
    <row r="49" spans="1:26" ht="27" customHeight="1" x14ac:dyDescent="0.2">
      <c r="A49" s="227"/>
      <c r="B49" s="219"/>
      <c r="C49" s="219"/>
      <c r="D49" s="219"/>
      <c r="E49" s="219"/>
      <c r="F49" s="228"/>
      <c r="G49" s="200"/>
      <c r="H49" s="34"/>
      <c r="I49" s="255"/>
      <c r="J49" s="213"/>
      <c r="K49" s="213"/>
      <c r="L49" s="213"/>
      <c r="M49" s="213"/>
      <c r="N49" s="213"/>
      <c r="O49" s="230"/>
      <c r="P49" s="200"/>
      <c r="U49" s="6"/>
      <c r="V49" s="6"/>
      <c r="W49" s="6"/>
      <c r="X49" s="6"/>
      <c r="Y49" s="6"/>
      <c r="Z49" s="6"/>
    </row>
    <row r="50" spans="1:26" ht="27" customHeight="1" x14ac:dyDescent="0.2">
      <c r="A50" s="227"/>
      <c r="B50" s="219"/>
      <c r="C50" s="219"/>
      <c r="D50" s="219"/>
      <c r="E50" s="219"/>
      <c r="F50" s="228"/>
      <c r="G50" s="200"/>
      <c r="H50" s="33" t="s">
        <v>66</v>
      </c>
      <c r="I50" s="244"/>
      <c r="J50" s="245"/>
      <c r="K50" s="245"/>
      <c r="L50" s="245"/>
      <c r="M50" s="245"/>
      <c r="N50" s="245"/>
      <c r="O50" s="246"/>
      <c r="P50" s="200"/>
      <c r="U50" s="6"/>
      <c r="V50" s="6"/>
      <c r="W50" s="6"/>
      <c r="X50" s="6"/>
      <c r="Y50" s="6"/>
      <c r="Z50" s="6"/>
    </row>
    <row r="51" spans="1:26" ht="27" customHeight="1" x14ac:dyDescent="0.2">
      <c r="A51" s="227"/>
      <c r="B51" s="219"/>
      <c r="C51" s="219"/>
      <c r="D51" s="219"/>
      <c r="E51" s="219"/>
      <c r="F51" s="228"/>
      <c r="G51" s="200"/>
      <c r="H51" s="34"/>
      <c r="I51" s="244"/>
      <c r="J51" s="245"/>
      <c r="K51" s="245"/>
      <c r="L51" s="245"/>
      <c r="M51" s="245"/>
      <c r="N51" s="245"/>
      <c r="O51" s="246"/>
      <c r="P51" s="35"/>
      <c r="U51" s="6"/>
      <c r="V51" s="6"/>
      <c r="W51" s="6"/>
      <c r="X51" s="6"/>
      <c r="Y51" s="6"/>
      <c r="Z51" s="6"/>
    </row>
    <row r="52" spans="1:26" ht="27" customHeight="1" x14ac:dyDescent="0.2">
      <c r="A52" s="227"/>
      <c r="B52" s="219"/>
      <c r="C52" s="219"/>
      <c r="D52" s="219"/>
      <c r="E52" s="219"/>
      <c r="F52" s="228"/>
      <c r="G52" s="200"/>
      <c r="H52" s="33" t="s">
        <v>67</v>
      </c>
      <c r="I52" s="256"/>
      <c r="J52" s="245"/>
      <c r="K52" s="245"/>
      <c r="L52" s="245"/>
      <c r="M52" s="245"/>
      <c r="N52" s="245"/>
      <c r="O52" s="246"/>
      <c r="P52" s="36"/>
      <c r="U52" s="6"/>
      <c r="V52" s="6"/>
      <c r="W52" s="6"/>
      <c r="X52" s="6"/>
      <c r="Y52" s="6"/>
      <c r="Z52" s="6"/>
    </row>
    <row r="53" spans="1:26" ht="27" customHeight="1" x14ac:dyDescent="0.2">
      <c r="A53" s="229"/>
      <c r="B53" s="213"/>
      <c r="C53" s="213"/>
      <c r="D53" s="213"/>
      <c r="E53" s="213"/>
      <c r="F53" s="230"/>
      <c r="G53" s="200"/>
      <c r="H53" s="34" t="s">
        <v>68</v>
      </c>
      <c r="I53" s="256"/>
      <c r="J53" s="245"/>
      <c r="K53" s="245"/>
      <c r="L53" s="245"/>
      <c r="M53" s="245"/>
      <c r="N53" s="245"/>
      <c r="O53" s="246"/>
      <c r="P53" s="36"/>
      <c r="U53" s="6"/>
      <c r="V53" s="6"/>
      <c r="W53" s="6"/>
      <c r="X53" s="6"/>
      <c r="Y53" s="6"/>
      <c r="Z53" s="6"/>
    </row>
    <row r="54" spans="1:26" ht="11.25" customHeight="1" x14ac:dyDescent="0.2">
      <c r="A54" s="83"/>
      <c r="B54" s="83"/>
      <c r="C54" s="83"/>
      <c r="D54" s="83"/>
      <c r="E54" s="83"/>
      <c r="F54" s="83"/>
      <c r="G54" s="200"/>
      <c r="P54" s="36"/>
      <c r="U54" s="6"/>
      <c r="V54" s="6"/>
      <c r="W54" s="6"/>
      <c r="X54" s="6"/>
      <c r="Y54" s="6"/>
      <c r="Z54" s="6"/>
    </row>
    <row r="55" spans="1:26" ht="19.5" customHeight="1" x14ac:dyDescent="0.2">
      <c r="A55" s="194" t="s">
        <v>69</v>
      </c>
      <c r="B55" s="200"/>
      <c r="C55" s="200"/>
      <c r="D55" s="200"/>
      <c r="E55" s="200"/>
      <c r="F55" s="200"/>
      <c r="G55" s="200"/>
      <c r="H55" s="200"/>
      <c r="I55" s="200"/>
      <c r="J55" s="23"/>
      <c r="K55" s="32"/>
      <c r="L55" s="32"/>
      <c r="M55" s="32"/>
      <c r="N55" s="32"/>
      <c r="O55" s="32"/>
      <c r="P55" s="32"/>
      <c r="X55" s="5"/>
      <c r="Y55" s="5"/>
      <c r="Z55" s="6"/>
    </row>
    <row r="56" spans="1:26" ht="8.25" customHeight="1" thickBot="1" x14ac:dyDescent="0.25">
      <c r="A56" s="194"/>
      <c r="B56" s="200"/>
      <c r="C56" s="200"/>
      <c r="D56" s="200"/>
      <c r="E56" s="200"/>
      <c r="F56" s="200"/>
      <c r="G56" s="200"/>
      <c r="H56" s="200"/>
      <c r="I56" s="200"/>
      <c r="J56" s="23"/>
      <c r="K56" s="32"/>
      <c r="L56" s="32"/>
      <c r="M56" s="32"/>
      <c r="N56" s="32"/>
      <c r="O56" s="32"/>
      <c r="P56" s="32"/>
      <c r="X56" s="5"/>
      <c r="Y56" s="5"/>
      <c r="Z56" s="6"/>
    </row>
    <row r="57" spans="1:26" ht="19.5" customHeight="1" thickBot="1" x14ac:dyDescent="0.25">
      <c r="A57" s="112" t="s">
        <v>70</v>
      </c>
      <c r="B57" s="112" t="s">
        <v>71</v>
      </c>
      <c r="C57" s="238" t="s">
        <v>72</v>
      </c>
      <c r="D57" s="239"/>
      <c r="E57" s="192" t="s">
        <v>73</v>
      </c>
      <c r="F57" s="238"/>
      <c r="G57" s="239"/>
      <c r="H57" s="192" t="s">
        <v>74</v>
      </c>
      <c r="I57" s="252" t="s">
        <v>75</v>
      </c>
      <c r="J57" s="253"/>
      <c r="K57" s="253"/>
      <c r="L57" s="253"/>
      <c r="M57" s="253"/>
      <c r="N57" s="253"/>
      <c r="O57" s="254"/>
      <c r="P57" s="32"/>
      <c r="T57" s="5" t="s">
        <v>76</v>
      </c>
    </row>
    <row r="58" spans="1:26" ht="20.100000000000001" customHeight="1" x14ac:dyDescent="0.2">
      <c r="A58" s="39">
        <v>0</v>
      </c>
      <c r="B58" s="113"/>
      <c r="C58" s="240"/>
      <c r="D58" s="241"/>
      <c r="E58" s="110"/>
      <c r="F58" s="217"/>
      <c r="G58" s="216"/>
      <c r="H58" s="87"/>
      <c r="I58" s="214"/>
      <c r="J58" s="215"/>
      <c r="K58" s="215"/>
      <c r="L58" s="215"/>
      <c r="M58" s="215"/>
      <c r="N58" s="215"/>
      <c r="O58" s="216"/>
      <c r="P58" s="32"/>
      <c r="T58" s="5" t="s">
        <v>77</v>
      </c>
    </row>
    <row r="59" spans="1:26" ht="19.5" customHeight="1" x14ac:dyDescent="0.2">
      <c r="A59" s="40">
        <v>1</v>
      </c>
      <c r="B59" s="86"/>
      <c r="C59" s="240"/>
      <c r="D59" s="241"/>
      <c r="E59" s="110"/>
      <c r="F59" s="217"/>
      <c r="G59" s="216"/>
      <c r="H59" s="87"/>
      <c r="I59" s="214"/>
      <c r="J59" s="215"/>
      <c r="K59" s="215"/>
      <c r="L59" s="215"/>
      <c r="M59" s="215"/>
      <c r="N59" s="215"/>
      <c r="O59" s="216"/>
      <c r="P59" s="32"/>
      <c r="T59" s="5" t="s">
        <v>78</v>
      </c>
    </row>
    <row r="60" spans="1:26" ht="20.100000000000001" customHeight="1" x14ac:dyDescent="0.2">
      <c r="A60" s="39">
        <v>2</v>
      </c>
      <c r="B60" s="86"/>
      <c r="C60" s="240"/>
      <c r="D60" s="241"/>
      <c r="E60" s="110"/>
      <c r="F60" s="217"/>
      <c r="G60" s="216"/>
      <c r="H60" s="87"/>
      <c r="I60" s="214"/>
      <c r="J60" s="215"/>
      <c r="K60" s="215"/>
      <c r="L60" s="215"/>
      <c r="M60" s="215"/>
      <c r="N60" s="215"/>
      <c r="O60" s="216"/>
      <c r="P60" s="37"/>
      <c r="Q60" s="9"/>
      <c r="T60" s="5" t="s">
        <v>79</v>
      </c>
    </row>
    <row r="61" spans="1:26" ht="20.100000000000001" customHeight="1" x14ac:dyDescent="0.2">
      <c r="A61" s="40">
        <v>3</v>
      </c>
      <c r="B61" s="86"/>
      <c r="C61" s="240"/>
      <c r="D61" s="241"/>
      <c r="E61" s="110"/>
      <c r="F61" s="217"/>
      <c r="G61" s="216"/>
      <c r="H61" s="87"/>
      <c r="I61" s="214"/>
      <c r="J61" s="215"/>
      <c r="K61" s="215"/>
      <c r="L61" s="215"/>
      <c r="M61" s="215"/>
      <c r="N61" s="215"/>
      <c r="O61" s="216"/>
      <c r="P61" s="38"/>
      <c r="Q61" s="1"/>
      <c r="T61" s="5"/>
    </row>
    <row r="62" spans="1:26" ht="20.100000000000001" customHeight="1" x14ac:dyDescent="0.2">
      <c r="A62" s="39">
        <v>4</v>
      </c>
      <c r="B62" s="86"/>
      <c r="C62" s="240"/>
      <c r="D62" s="241"/>
      <c r="E62" s="110"/>
      <c r="F62" s="217"/>
      <c r="G62" s="216"/>
      <c r="H62" s="87"/>
      <c r="I62" s="214"/>
      <c r="J62" s="215"/>
      <c r="K62" s="215"/>
      <c r="L62" s="215"/>
      <c r="M62" s="215"/>
      <c r="N62" s="215"/>
      <c r="O62" s="216"/>
      <c r="P62" s="38"/>
      <c r="Q62" s="1"/>
      <c r="T62" s="5" t="s">
        <v>80</v>
      </c>
    </row>
    <row r="63" spans="1:26" ht="20.100000000000001" customHeight="1" x14ac:dyDescent="0.2">
      <c r="A63" s="40">
        <v>5</v>
      </c>
      <c r="B63" s="86"/>
      <c r="C63" s="240"/>
      <c r="D63" s="241"/>
      <c r="E63" s="110"/>
      <c r="F63" s="217"/>
      <c r="G63" s="216"/>
      <c r="H63" s="87"/>
      <c r="I63" s="214"/>
      <c r="J63" s="215"/>
      <c r="K63" s="215"/>
      <c r="L63" s="215"/>
      <c r="M63" s="215"/>
      <c r="N63" s="215"/>
      <c r="O63" s="216"/>
      <c r="P63" s="38"/>
      <c r="Q63" s="1"/>
      <c r="T63" s="5" t="s">
        <v>81</v>
      </c>
    </row>
    <row r="64" spans="1:26" ht="20.100000000000001" customHeight="1" x14ac:dyDescent="0.2">
      <c r="A64" s="39">
        <v>6</v>
      </c>
      <c r="B64" s="86"/>
      <c r="C64" s="240"/>
      <c r="D64" s="241"/>
      <c r="E64" s="110"/>
      <c r="F64" s="217"/>
      <c r="G64" s="216"/>
      <c r="H64" s="87"/>
      <c r="I64" s="214"/>
      <c r="J64" s="215"/>
      <c r="K64" s="215"/>
      <c r="L64" s="215"/>
      <c r="M64" s="215"/>
      <c r="N64" s="215"/>
      <c r="O64" s="216"/>
      <c r="P64" s="38"/>
      <c r="Q64" s="1"/>
      <c r="T64" s="5" t="s">
        <v>82</v>
      </c>
    </row>
    <row r="65" spans="1:24" ht="20.100000000000001" customHeight="1" x14ac:dyDescent="0.2">
      <c r="A65" s="40">
        <v>7</v>
      </c>
      <c r="B65" s="86"/>
      <c r="C65" s="240"/>
      <c r="D65" s="241"/>
      <c r="E65" s="110"/>
      <c r="F65" s="217"/>
      <c r="G65" s="216"/>
      <c r="H65" s="87"/>
      <c r="I65" s="214"/>
      <c r="J65" s="215"/>
      <c r="K65" s="215"/>
      <c r="L65" s="215"/>
      <c r="M65" s="215"/>
      <c r="N65" s="215"/>
      <c r="O65" s="216"/>
      <c r="P65" s="38"/>
      <c r="Q65" s="1"/>
      <c r="T65" s="5"/>
    </row>
    <row r="66" spans="1:24" ht="20.100000000000001" customHeight="1" x14ac:dyDescent="0.2">
      <c r="A66" s="39">
        <v>8</v>
      </c>
      <c r="B66" s="86"/>
      <c r="C66" s="240"/>
      <c r="D66" s="241"/>
      <c r="E66" s="110"/>
      <c r="F66" s="217"/>
      <c r="G66" s="216"/>
      <c r="H66" s="87"/>
      <c r="I66" s="214"/>
      <c r="J66" s="215"/>
      <c r="K66" s="215"/>
      <c r="L66" s="215"/>
      <c r="M66" s="215"/>
      <c r="N66" s="215"/>
      <c r="O66" s="216"/>
      <c r="P66" s="38"/>
      <c r="Q66" s="1"/>
      <c r="T66" s="5" t="s">
        <v>83</v>
      </c>
    </row>
    <row r="67" spans="1:24" ht="20.100000000000001" customHeight="1" x14ac:dyDescent="0.2">
      <c r="A67" s="40">
        <v>9</v>
      </c>
      <c r="B67" s="86"/>
      <c r="C67" s="240"/>
      <c r="D67" s="241"/>
      <c r="E67" s="110"/>
      <c r="F67" s="217"/>
      <c r="G67" s="216"/>
      <c r="H67" s="87"/>
      <c r="I67" s="214"/>
      <c r="J67" s="215"/>
      <c r="K67" s="215"/>
      <c r="L67" s="215"/>
      <c r="M67" s="215"/>
      <c r="N67" s="215"/>
      <c r="O67" s="216"/>
      <c r="P67" s="38"/>
      <c r="Q67" s="1"/>
      <c r="T67" s="92" t="str">
        <f>IF(ISNA(MATCH($C$34,$A$58:$A$71,0)),"X",IF(VLOOKUP($C$34,$A$58:$O$71,5,FALSE)=0,"X",VLOOKUP($C$34,$A$58:$O$71,5,FALSE)))</f>
        <v>X</v>
      </c>
    </row>
    <row r="68" spans="1:24" ht="20.100000000000001" customHeight="1" x14ac:dyDescent="0.2">
      <c r="A68" s="39">
        <v>10</v>
      </c>
      <c r="B68" s="86"/>
      <c r="C68" s="240"/>
      <c r="D68" s="241"/>
      <c r="E68" s="110"/>
      <c r="F68" s="217"/>
      <c r="G68" s="216"/>
      <c r="H68" s="87"/>
      <c r="I68" s="214"/>
      <c r="J68" s="215"/>
      <c r="K68" s="215"/>
      <c r="L68" s="215"/>
      <c r="M68" s="215"/>
      <c r="N68" s="215"/>
      <c r="O68" s="216"/>
      <c r="P68" s="38"/>
      <c r="Q68" s="1"/>
      <c r="T68" s="5" t="s">
        <v>84</v>
      </c>
      <c r="V68" s="5">
        <f>IF(ISNA(MATCH($C$34,$A$58:$A$71,0)),"X",VLOOKUP($C$34,$A$58:$O$71,6,FALSE))</f>
        <v>0</v>
      </c>
      <c r="W68" s="5">
        <f>IF(ISNA(MATCH($C$34,$A$58:$A$71,0)),"X",VLOOKUP($C$34,$A$58:$O$71,8,FALSE))</f>
        <v>0</v>
      </c>
      <c r="X68" s="5">
        <f>IF(ISNA(MATCH($C$34,$A$58:$A$71,0)),"X",VLOOKUP($C$34,$A$58:$O$71,9,FALSE))</f>
        <v>0</v>
      </c>
    </row>
    <row r="69" spans="1:24" ht="20.100000000000001" customHeight="1" x14ac:dyDescent="0.2">
      <c r="A69" s="40">
        <v>11</v>
      </c>
      <c r="B69" s="86"/>
      <c r="C69" s="240"/>
      <c r="D69" s="241"/>
      <c r="E69" s="110"/>
      <c r="F69" s="217"/>
      <c r="G69" s="216"/>
      <c r="H69" s="87"/>
      <c r="I69" s="214"/>
      <c r="J69" s="215"/>
      <c r="K69" s="215"/>
      <c r="L69" s="215"/>
      <c r="M69" s="215"/>
      <c r="N69" s="215"/>
      <c r="O69" s="216"/>
      <c r="P69" s="38"/>
      <c r="Q69" s="1"/>
      <c r="T69" s="5" t="str">
        <f>CONCATENATE('Cover Sheet'!V68," - ",'Cover Sheet'!W68," - ",'Cover Sheet'!X68," - ",'Cover Sheet'!C35)</f>
        <v xml:space="preserve">0 - 0 - 0 - </v>
      </c>
      <c r="U69" s="5"/>
      <c r="V69" s="5"/>
      <c r="W69" s="5"/>
    </row>
    <row r="70" spans="1:24" ht="20.100000000000001" customHeight="1" x14ac:dyDescent="0.2">
      <c r="A70" s="39">
        <v>12</v>
      </c>
      <c r="B70" s="86"/>
      <c r="C70" s="240"/>
      <c r="D70" s="241"/>
      <c r="E70" s="110"/>
      <c r="F70" s="217"/>
      <c r="G70" s="216"/>
      <c r="H70" s="87"/>
      <c r="I70" s="214"/>
      <c r="J70" s="215"/>
      <c r="K70" s="215"/>
      <c r="L70" s="215"/>
      <c r="M70" s="215"/>
      <c r="N70" s="215"/>
      <c r="O70" s="216"/>
      <c r="P70" s="38"/>
      <c r="Q70" s="1"/>
      <c r="T70" s="2" t="s">
        <v>85</v>
      </c>
      <c r="W70" s="5"/>
    </row>
    <row r="71" spans="1:24" ht="20.100000000000001" customHeight="1" thickBot="1" x14ac:dyDescent="0.25">
      <c r="A71" s="41">
        <v>13</v>
      </c>
      <c r="B71" s="88"/>
      <c r="C71" s="236"/>
      <c r="D71" s="237"/>
      <c r="E71" s="111"/>
      <c r="F71" s="247"/>
      <c r="G71" s="211"/>
      <c r="H71" s="89"/>
      <c r="I71" s="209"/>
      <c r="J71" s="210"/>
      <c r="K71" s="210"/>
      <c r="L71" s="210"/>
      <c r="M71" s="210"/>
      <c r="N71" s="210"/>
      <c r="O71" s="211"/>
      <c r="P71" s="38"/>
      <c r="Q71" s="1"/>
      <c r="T71" s="5" t="str">
        <f>CONCATENATE('Cover Sheet'!C5," - ",'Cover Sheet'!C9," ",'Cover Sheet'!C11)</f>
        <v xml:space="preserve"> -  </v>
      </c>
    </row>
    <row r="72" spans="1:24" x14ac:dyDescent="0.2">
      <c r="A72" s="200"/>
      <c r="B72" s="200"/>
      <c r="C72" s="200"/>
      <c r="D72" s="200"/>
      <c r="E72" s="200"/>
      <c r="F72" s="200"/>
      <c r="G72" s="200"/>
      <c r="H72" s="200"/>
      <c r="I72" s="200"/>
      <c r="J72" s="23"/>
      <c r="K72" s="32"/>
      <c r="L72" s="32"/>
      <c r="M72" s="32"/>
      <c r="N72" s="32"/>
      <c r="O72" s="32"/>
      <c r="P72" s="38"/>
      <c r="Q72" s="1"/>
      <c r="T72" s="8"/>
    </row>
    <row r="73" spans="1:24" ht="24.75" customHeight="1" x14ac:dyDescent="0.2">
      <c r="A73" s="248" t="s">
        <v>86</v>
      </c>
      <c r="B73" s="219"/>
      <c r="C73" s="219"/>
      <c r="D73" s="219"/>
      <c r="E73" s="219"/>
      <c r="F73" s="219"/>
      <c r="G73" s="219"/>
      <c r="H73" s="219"/>
      <c r="I73" s="219"/>
      <c r="J73" s="249"/>
      <c r="K73" s="250"/>
      <c r="L73" s="250"/>
      <c r="M73" s="250"/>
      <c r="N73" s="250"/>
      <c r="O73" s="250"/>
      <c r="P73" s="38"/>
      <c r="Q73" s="1"/>
      <c r="T73" s="8"/>
    </row>
    <row r="74" spans="1:24" ht="27" customHeight="1" x14ac:dyDescent="0.2">
      <c r="P74" s="38"/>
      <c r="Q74" s="1"/>
      <c r="T74" s="8"/>
    </row>
    <row r="75" spans="1:24" ht="30" customHeight="1" x14ac:dyDescent="0.2">
      <c r="P75" s="38"/>
      <c r="Q75" s="1"/>
      <c r="T75" s="10"/>
    </row>
    <row r="76" spans="1:24" ht="19.5" customHeight="1" x14ac:dyDescent="0.2">
      <c r="P76" s="32"/>
      <c r="T76" s="10"/>
    </row>
    <row r="77" spans="1:24" ht="34.5" customHeight="1" x14ac:dyDescent="0.2">
      <c r="P77" s="32"/>
      <c r="T77" s="10"/>
    </row>
    <row r="78" spans="1:24" x14ac:dyDescent="0.2">
      <c r="T78" s="10"/>
    </row>
    <row r="79" spans="1:24" x14ac:dyDescent="0.2">
      <c r="T79" s="10"/>
    </row>
    <row r="80" spans="1:24" x14ac:dyDescent="0.2">
      <c r="T80" s="10"/>
    </row>
    <row r="81" spans="20:20" x14ac:dyDescent="0.2">
      <c r="T81" s="10"/>
    </row>
    <row r="82" spans="20:20" x14ac:dyDescent="0.2">
      <c r="T82" s="10"/>
    </row>
    <row r="83" spans="20:20" x14ac:dyDescent="0.2">
      <c r="T83" s="10"/>
    </row>
  </sheetData>
  <mergeCells count="83">
    <mergeCell ref="A15:B15"/>
    <mergeCell ref="F68:G68"/>
    <mergeCell ref="H5:O7"/>
    <mergeCell ref="C21:E21"/>
    <mergeCell ref="H44:O44"/>
    <mergeCell ref="C64:D64"/>
    <mergeCell ref="C5:F5"/>
    <mergeCell ref="A5:B5"/>
    <mergeCell ref="A23:B23"/>
    <mergeCell ref="I66:O66"/>
    <mergeCell ref="I53:O53"/>
    <mergeCell ref="C36:E37"/>
    <mergeCell ref="H11:O43"/>
    <mergeCell ref="I68:O68"/>
    <mergeCell ref="I69:O69"/>
    <mergeCell ref="A7:B7"/>
    <mergeCell ref="C63:D63"/>
    <mergeCell ref="C23:E23"/>
    <mergeCell ref="F70:G70"/>
    <mergeCell ref="I61:O61"/>
    <mergeCell ref="I70:O70"/>
    <mergeCell ref="I57:O57"/>
    <mergeCell ref="A17:B17"/>
    <mergeCell ref="A11:B11"/>
    <mergeCell ref="C13:E13"/>
    <mergeCell ref="I49:O49"/>
    <mergeCell ref="C59:D59"/>
    <mergeCell ref="A21:B21"/>
    <mergeCell ref="C61:D61"/>
    <mergeCell ref="C70:D70"/>
    <mergeCell ref="F71:G71"/>
    <mergeCell ref="A73:O73"/>
    <mergeCell ref="C67:D67"/>
    <mergeCell ref="A19:B19"/>
    <mergeCell ref="F57:G57"/>
    <mergeCell ref="C69:D69"/>
    <mergeCell ref="F63:G63"/>
    <mergeCell ref="A43:F44"/>
    <mergeCell ref="I50:O50"/>
    <mergeCell ref="I59:O59"/>
    <mergeCell ref="I60:O60"/>
    <mergeCell ref="F66:G66"/>
    <mergeCell ref="F62:G62"/>
    <mergeCell ref="C60:D60"/>
    <mergeCell ref="C65:D65"/>
    <mergeCell ref="I65:O65"/>
    <mergeCell ref="C68:D68"/>
    <mergeCell ref="I64:O64"/>
    <mergeCell ref="C58:D58"/>
    <mergeCell ref="C9:E9"/>
    <mergeCell ref="I51:O51"/>
    <mergeCell ref="I63:O63"/>
    <mergeCell ref="C11:E11"/>
    <mergeCell ref="I52:O52"/>
    <mergeCell ref="C62:D62"/>
    <mergeCell ref="C7:F7"/>
    <mergeCell ref="F59:G59"/>
    <mergeCell ref="C27:E27"/>
    <mergeCell ref="F67:G67"/>
    <mergeCell ref="X9:Z9"/>
    <mergeCell ref="C15:E15"/>
    <mergeCell ref="F61:G61"/>
    <mergeCell ref="C57:D57"/>
    <mergeCell ref="C66:D66"/>
    <mergeCell ref="C35:E35"/>
    <mergeCell ref="I62:O62"/>
    <mergeCell ref="F64:G64"/>
    <mergeCell ref="I71:O71"/>
    <mergeCell ref="D42:E42"/>
    <mergeCell ref="I58:O58"/>
    <mergeCell ref="F60:G60"/>
    <mergeCell ref="A13:B13"/>
    <mergeCell ref="C29:E29"/>
    <mergeCell ref="A25:B25"/>
    <mergeCell ref="C17:E17"/>
    <mergeCell ref="A48:F53"/>
    <mergeCell ref="C19:E19"/>
    <mergeCell ref="F58:G58"/>
    <mergeCell ref="I67:O67"/>
    <mergeCell ref="F69:G69"/>
    <mergeCell ref="I48:O48"/>
    <mergeCell ref="F65:G65"/>
    <mergeCell ref="C71:D71"/>
  </mergeCells>
  <conditionalFormatting sqref="B41">
    <cfRule type="expression" dxfId="6" priority="5">
      <formula>NOT($V$40)</formula>
    </cfRule>
  </conditionalFormatting>
  <conditionalFormatting sqref="B42">
    <cfRule type="expression" dxfId="5" priority="2">
      <formula>NOT($V$43)</formula>
    </cfRule>
  </conditionalFormatting>
  <conditionalFormatting sqref="D41">
    <cfRule type="expression" dxfId="4" priority="4">
      <formula>NOT($V$41)</formula>
    </cfRule>
  </conditionalFormatting>
  <conditionalFormatting sqref="D42:E42">
    <cfRule type="expression" dxfId="3" priority="1">
      <formula>NOT($V$44)</formula>
    </cfRule>
  </conditionalFormatting>
  <conditionalFormatting sqref="E41">
    <cfRule type="expression" dxfId="2" priority="3">
      <formula>NOT($V$42)</formula>
    </cfRule>
  </conditionalFormatting>
  <conditionalFormatting sqref="H44">
    <cfRule type="expression" dxfId="1" priority="6" stopIfTrue="1">
      <formula>AND($C$35&lt;&gt;"IFC - Issued for Construction")=TRUE</formula>
    </cfRule>
  </conditionalFormatting>
  <conditionalFormatting sqref="I9:O9 H10:O10 H11">
    <cfRule type="cellIs" dxfId="0" priority="7" stopIfTrue="1" operator="equal">
      <formula>"IFC - Issued for Construction"</formula>
    </cfRule>
  </conditionalFormatting>
  <dataValidations count="10">
    <dataValidation type="list" allowBlank="1" showInputMessage="1" showErrorMessage="1" sqref="C9:E9" xr:uid="{00000000-0002-0000-0000-000000000000}">
      <formula1>ApplicationTypes</formula1>
    </dataValidation>
    <dataValidation type="list" allowBlank="1" showInputMessage="1" showErrorMessage="1" sqref="C35" xr:uid="{00000000-0002-0000-0000-000001000000}">
      <formula1>$T$57:$T$60</formula1>
    </dataValidation>
    <dataValidation type="list" errorStyle="information" allowBlank="1" showInputMessage="1" showErrorMessage="1" errorTitle="Other Option" error="You have selected a non-typical option." promptTitle="Controller Select" prompt="Select from the dropdown list or enter a new type." sqref="C11:E11" xr:uid="{00000000-0002-0000-0000-000002000000}">
      <formula1>ControllerTypes</formula1>
    </dataValidation>
    <dataValidation type="list" allowBlank="1" showInputMessage="1" showErrorMessage="1" sqref="C13:E13" xr:uid="{00000000-0002-0000-0000-000003000000}">
      <formula1>"No, Yes"</formula1>
    </dataValidation>
    <dataValidation type="list" errorStyle="information" allowBlank="1" showInputMessage="1" showErrorMessage="1" errorTitle="HMI Select" error="You have entered a non typical HMI" promptTitle="HMI Selection" prompt="Select the HMI from the dropdown or enter it here." sqref="C15:E15" xr:uid="{00000000-0002-0000-0000-000004000000}">
      <formula1>HMITypes</formula1>
    </dataValidation>
    <dataValidation type="list" errorStyle="information" allowBlank="1" showInputMessage="1" showErrorMessage="1" sqref="C19:E19" xr:uid="{00000000-0002-0000-0000-000005000000}">
      <formula1>FirmwareTypes</formula1>
    </dataValidation>
    <dataValidation type="list" errorStyle="information" allowBlank="1" showInputMessage="1" showErrorMessage="1" errorTitle="Config Software Selection" error="You have entered a non-typical software version._x000a_" sqref="C17:E17" xr:uid="{00000000-0002-0000-0000-000006000000}">
      <formula1>SoftwareType</formula1>
    </dataValidation>
    <dataValidation type="list" errorStyle="information" allowBlank="1" showInputMessage="1" showErrorMessage="1" sqref="C21:E21" xr:uid="{00000000-0002-0000-0000-000007000000}">
      <formula1>SMF_RACS</formula1>
    </dataValidation>
    <dataValidation type="list" allowBlank="1" showInputMessage="1" showErrorMessage="1" sqref="C29:E29" xr:uid="{00000000-0002-0000-0000-000008000000}">
      <formula1>"1,2,3,4"</formula1>
    </dataValidation>
    <dataValidation type="list" allowBlank="1" showInputMessage="1" showErrorMessage="1" sqref="C27:E27" xr:uid="{00000000-0002-0000-0000-000009000000}">
      <formula1>Protocol</formula1>
    </dataValidation>
  </dataValidations>
  <printOptions horizontalCentered="1"/>
  <pageMargins left="0.7" right="0.7" top="0.75" bottom="0.75" header="0.3" footer="0.3"/>
  <pageSetup scale="46" orientation="portrait"/>
  <headerFooter>
    <oddHeader>&amp;L&amp;"Arial,Bold"&amp;36 PAC Points List</oddHeader>
    <oddFooter>&amp;L&amp;F&amp;C&amp;D&amp;RPAGE &amp;P of &amp;N</oddFooter>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AI9"/>
  <sheetViews>
    <sheetView showGridLines="0" zoomScale="106" zoomScaleNormal="100" zoomScaleSheetLayoutView="100" workbookViewId="0">
      <pane ySplit="9" topLeftCell="A10" activePane="bottomLeft" state="frozen"/>
      <selection pane="bottomLeft" activeCell="G25" sqref="G25"/>
    </sheetView>
  </sheetViews>
  <sheetFormatPr defaultColWidth="10.85546875" defaultRowHeight="12.75" x14ac:dyDescent="0.2"/>
  <cols>
    <col min="1" max="1" width="10.28515625" style="174" bestFit="1" customWidth="1"/>
    <col min="2" max="2" width="5.7109375" style="42" bestFit="1" customWidth="1"/>
    <col min="3" max="3" width="10.140625" style="42" bestFit="1" customWidth="1"/>
    <col min="4" max="4" width="9.5703125" style="146" bestFit="1" customWidth="1"/>
    <col min="5" max="5" width="14.85546875" style="147" bestFit="1" customWidth="1"/>
    <col min="6" max="6" width="18.42578125" style="45" bestFit="1" customWidth="1"/>
    <col min="7" max="7" width="32.140625" style="42" bestFit="1" customWidth="1"/>
    <col min="8" max="8" width="16.140625" style="146" customWidth="1"/>
    <col min="9" max="9" width="30.85546875" style="146" bestFit="1" customWidth="1"/>
    <col min="10" max="10" width="9.85546875" style="42" customWidth="1"/>
    <col min="11" max="11" width="10.42578125" style="42" customWidth="1"/>
    <col min="12" max="12" width="5.42578125" style="42" customWidth="1"/>
    <col min="13" max="13" width="12.28515625" style="42" bestFit="1" customWidth="1"/>
    <col min="14" max="14" width="6.7109375" style="42" customWidth="1"/>
    <col min="15" max="15" width="24.42578125" style="42" customWidth="1"/>
    <col min="16" max="16" width="59.140625" style="42" bestFit="1" customWidth="1"/>
    <col min="17" max="17" width="27.42578125" style="44" customWidth="1"/>
    <col min="18" max="18" width="7.7109375" style="42" bestFit="1" customWidth="1"/>
    <col min="19" max="19" width="8.28515625" style="42" bestFit="1" customWidth="1"/>
    <col min="20" max="21" width="12.5703125" style="42" bestFit="1" customWidth="1"/>
    <col min="22" max="22" width="14.42578125" style="42" bestFit="1" customWidth="1"/>
    <col min="23" max="24" width="17.7109375" style="42" bestFit="1" customWidth="1"/>
    <col min="25" max="25" width="10.140625" style="42" bestFit="1" customWidth="1"/>
    <col min="26" max="26" width="17.140625" style="42" bestFit="1" customWidth="1"/>
    <col min="27" max="28" width="7.5703125" style="42" bestFit="1" customWidth="1"/>
    <col min="29" max="32" width="10.85546875" style="42" customWidth="1"/>
    <col min="33" max="35" width="10.85546875" style="43" customWidth="1"/>
    <col min="36" max="39" width="10.85546875" style="42" customWidth="1"/>
    <col min="40" max="16384" width="10.85546875" style="42"/>
  </cols>
  <sheetData>
    <row r="1" spans="1:35" ht="12" customHeight="1" x14ac:dyDescent="0.2">
      <c r="A1" s="284" t="s">
        <v>87</v>
      </c>
      <c r="B1" s="274"/>
      <c r="C1" s="274"/>
      <c r="D1" s="274"/>
      <c r="E1" s="274"/>
      <c r="F1" s="274"/>
      <c r="G1" s="274"/>
      <c r="H1" s="274"/>
      <c r="I1" s="274"/>
      <c r="J1" s="274"/>
      <c r="K1" s="274"/>
      <c r="L1" s="274"/>
      <c r="M1" s="274"/>
      <c r="N1" s="274"/>
      <c r="O1" s="274"/>
      <c r="P1" s="274"/>
      <c r="Q1" s="274"/>
      <c r="R1" s="274"/>
      <c r="S1" s="274"/>
      <c r="T1" s="274"/>
      <c r="U1" s="274"/>
      <c r="V1" s="274"/>
      <c r="W1" s="274"/>
      <c r="X1" s="274"/>
      <c r="Y1" s="273"/>
      <c r="Z1" s="274"/>
      <c r="AA1" s="274"/>
      <c r="AB1" s="274"/>
      <c r="AC1" s="274"/>
      <c r="AD1" s="275"/>
    </row>
    <row r="2" spans="1:35" ht="12" customHeight="1" x14ac:dyDescent="0.2">
      <c r="A2" s="285"/>
      <c r="B2" s="223"/>
      <c r="C2" s="223"/>
      <c r="D2" s="223"/>
      <c r="E2" s="223"/>
      <c r="F2" s="223"/>
      <c r="G2" s="223"/>
      <c r="H2" s="223"/>
      <c r="I2" s="223"/>
      <c r="J2" s="223"/>
      <c r="K2" s="223"/>
      <c r="L2" s="223"/>
      <c r="M2" s="223"/>
      <c r="N2" s="223"/>
      <c r="O2" s="223"/>
      <c r="P2" s="223"/>
      <c r="Q2" s="223"/>
      <c r="R2" s="223"/>
      <c r="S2" s="223"/>
      <c r="T2" s="223"/>
      <c r="U2" s="223"/>
      <c r="V2" s="223"/>
      <c r="W2" s="223"/>
      <c r="X2" s="223"/>
      <c r="Y2" s="223"/>
      <c r="Z2" s="223"/>
      <c r="AA2" s="223"/>
      <c r="AB2" s="223"/>
      <c r="AC2" s="223"/>
      <c r="AD2" s="276"/>
    </row>
    <row r="3" spans="1:35" ht="12" customHeight="1" x14ac:dyDescent="0.2">
      <c r="A3" s="285"/>
      <c r="B3" s="223"/>
      <c r="C3" s="223"/>
      <c r="D3" s="223"/>
      <c r="E3" s="223"/>
      <c r="F3" s="223"/>
      <c r="G3" s="223"/>
      <c r="H3" s="223"/>
      <c r="I3" s="223"/>
      <c r="J3" s="223"/>
      <c r="K3" s="223"/>
      <c r="L3" s="223"/>
      <c r="M3" s="223"/>
      <c r="N3" s="223"/>
      <c r="O3" s="223"/>
      <c r="P3" s="223"/>
      <c r="Q3" s="223"/>
      <c r="R3" s="223"/>
      <c r="S3" s="223"/>
      <c r="T3" s="223"/>
      <c r="U3" s="223"/>
      <c r="V3" s="223"/>
      <c r="W3" s="223"/>
      <c r="X3" s="223"/>
      <c r="Y3" s="223"/>
      <c r="Z3" s="223"/>
      <c r="AA3" s="223"/>
      <c r="AB3" s="223"/>
      <c r="AC3" s="223"/>
      <c r="AD3" s="276"/>
    </row>
    <row r="4" spans="1:35" ht="12" customHeight="1" x14ac:dyDescent="0.2">
      <c r="A4" s="264" t="s">
        <v>88</v>
      </c>
      <c r="B4" s="223"/>
      <c r="C4" s="287" t="str">
        <f>'Cover Sheet'!$T$67</f>
        <v>X</v>
      </c>
      <c r="D4" s="223"/>
      <c r="E4" s="272"/>
      <c r="F4" s="223"/>
      <c r="G4" s="223"/>
      <c r="H4" s="223"/>
      <c r="I4" s="223"/>
      <c r="J4" s="223"/>
      <c r="K4" s="223"/>
      <c r="L4" s="223"/>
      <c r="M4" s="223"/>
      <c r="N4" s="223"/>
      <c r="O4" s="223"/>
      <c r="P4" s="223"/>
      <c r="Q4" s="223"/>
      <c r="R4" s="223"/>
      <c r="S4" s="223"/>
      <c r="T4" s="223"/>
      <c r="U4" s="223"/>
      <c r="V4" s="223"/>
      <c r="W4" s="223"/>
      <c r="X4" s="223"/>
      <c r="Y4" s="223"/>
      <c r="Z4" s="223"/>
      <c r="AA4" s="223"/>
      <c r="AB4" s="223"/>
      <c r="AC4" s="223"/>
      <c r="AD4" s="276"/>
    </row>
    <row r="5" spans="1:35" ht="12" customHeight="1" x14ac:dyDescent="0.2">
      <c r="A5" s="282" t="s">
        <v>89</v>
      </c>
      <c r="B5" s="283"/>
      <c r="C5" s="52">
        <f>'Cover Sheet'!$C$34</f>
        <v>0</v>
      </c>
      <c r="D5" s="270" t="str">
        <f>'Cover Sheet'!$T$69</f>
        <v xml:space="preserve">0 - 0 - 0 - </v>
      </c>
      <c r="E5" s="271"/>
      <c r="F5" s="271"/>
      <c r="G5" s="271"/>
      <c r="H5" s="271"/>
      <c r="I5" s="271"/>
      <c r="J5" s="271"/>
      <c r="K5" s="271"/>
      <c r="L5" s="271"/>
      <c r="M5" s="271"/>
      <c r="N5" s="271"/>
      <c r="O5" s="271"/>
      <c r="P5" s="51"/>
      <c r="Q5" s="51"/>
      <c r="R5" s="50"/>
      <c r="S5" s="49"/>
      <c r="T5" s="151"/>
      <c r="U5" s="78"/>
      <c r="V5" s="46"/>
      <c r="W5" s="46"/>
      <c r="X5" s="46"/>
      <c r="Y5" s="223"/>
      <c r="Z5" s="223"/>
      <c r="AA5" s="223"/>
      <c r="AB5" s="223"/>
      <c r="AC5" s="223"/>
      <c r="AD5" s="276"/>
    </row>
    <row r="6" spans="1:35" ht="12" customHeight="1" x14ac:dyDescent="0.2">
      <c r="A6" s="286" t="s">
        <v>90</v>
      </c>
      <c r="B6" s="269"/>
      <c r="C6" s="71">
        <f>'Cover Sheet'!$C$7</f>
        <v>0</v>
      </c>
      <c r="D6" s="268" t="str">
        <f>'Cover Sheet'!$T$71</f>
        <v xml:space="preserve"> -  </v>
      </c>
      <c r="E6" s="269"/>
      <c r="F6" s="269"/>
      <c r="G6" s="269"/>
      <c r="H6" s="269"/>
      <c r="I6" s="269"/>
      <c r="J6" s="269"/>
      <c r="K6" s="269"/>
      <c r="L6" s="269"/>
      <c r="M6" s="269"/>
      <c r="N6" s="269"/>
      <c r="O6" s="269"/>
      <c r="P6" s="75"/>
      <c r="Q6" s="76"/>
      <c r="R6" s="48" t="s">
        <v>91</v>
      </c>
      <c r="S6" s="47">
        <f>'Cover Sheet'!C25</f>
        <v>0</v>
      </c>
      <c r="T6" s="152"/>
      <c r="U6" s="77"/>
      <c r="V6" s="77"/>
      <c r="W6" s="77"/>
      <c r="X6" s="77"/>
      <c r="Y6" s="277"/>
      <c r="Z6" s="277"/>
      <c r="AA6" s="277"/>
      <c r="AB6" s="277"/>
      <c r="AC6" s="277"/>
      <c r="AD6" s="278"/>
    </row>
    <row r="7" spans="1:35" s="116" customFormat="1" x14ac:dyDescent="0.2">
      <c r="A7" s="175" t="s">
        <v>92</v>
      </c>
      <c r="B7" s="114" t="s">
        <v>93</v>
      </c>
      <c r="C7" s="206" t="s">
        <v>94</v>
      </c>
      <c r="D7" s="163" t="s">
        <v>95</v>
      </c>
      <c r="E7" s="279" t="s">
        <v>96</v>
      </c>
      <c r="F7" s="280"/>
      <c r="G7" s="280"/>
      <c r="H7" s="280"/>
      <c r="I7" s="280"/>
      <c r="J7" s="280"/>
      <c r="K7" s="280"/>
      <c r="L7" s="280"/>
      <c r="M7" s="280"/>
      <c r="N7" s="280"/>
      <c r="O7" s="281"/>
      <c r="P7" s="161" t="s">
        <v>97</v>
      </c>
      <c r="Q7" s="163" t="s">
        <v>98</v>
      </c>
      <c r="R7" s="202" t="s">
        <v>99</v>
      </c>
      <c r="S7" s="114" t="s">
        <v>100</v>
      </c>
      <c r="T7" s="163" t="s">
        <v>101</v>
      </c>
      <c r="U7" s="265" t="s">
        <v>102</v>
      </c>
      <c r="V7" s="266"/>
      <c r="W7" s="266"/>
      <c r="X7" s="266"/>
      <c r="Y7" s="267"/>
      <c r="Z7" s="163" t="s">
        <v>103</v>
      </c>
      <c r="AA7" s="206" t="s">
        <v>94</v>
      </c>
      <c r="AB7" s="114" t="s">
        <v>104</v>
      </c>
      <c r="AC7" s="115" t="s">
        <v>105</v>
      </c>
      <c r="AD7" s="203" t="s">
        <v>106</v>
      </c>
      <c r="AG7" s="117"/>
      <c r="AH7" s="117"/>
      <c r="AI7" s="117"/>
    </row>
    <row r="8" spans="1:35" s="116" customFormat="1" x14ac:dyDescent="0.2">
      <c r="A8" s="176" t="s">
        <v>107</v>
      </c>
      <c r="B8" s="118" t="s">
        <v>108</v>
      </c>
      <c r="C8" s="119" t="s">
        <v>109</v>
      </c>
      <c r="D8" s="164" t="s">
        <v>110</v>
      </c>
      <c r="E8" s="120" t="s">
        <v>111</v>
      </c>
      <c r="F8" s="121" t="s">
        <v>112</v>
      </c>
      <c r="G8" s="121" t="s">
        <v>113</v>
      </c>
      <c r="H8" s="122" t="s">
        <v>114</v>
      </c>
      <c r="I8" s="122" t="s">
        <v>115</v>
      </c>
      <c r="J8" s="122" t="s">
        <v>116</v>
      </c>
      <c r="K8" s="122" t="s">
        <v>117</v>
      </c>
      <c r="L8" s="123" t="s">
        <v>118</v>
      </c>
      <c r="M8" s="122" t="s">
        <v>119</v>
      </c>
      <c r="N8" s="123" t="s">
        <v>120</v>
      </c>
      <c r="O8" s="124" t="s">
        <v>121</v>
      </c>
      <c r="P8" s="162"/>
      <c r="Q8" s="164"/>
      <c r="R8" s="125" t="s">
        <v>122</v>
      </c>
      <c r="S8" s="118" t="s">
        <v>123</v>
      </c>
      <c r="T8" s="171"/>
      <c r="U8" s="122" t="s">
        <v>124</v>
      </c>
      <c r="V8" s="186" t="s">
        <v>125</v>
      </c>
      <c r="W8" s="121" t="s">
        <v>126</v>
      </c>
      <c r="X8" s="122" t="s">
        <v>127</v>
      </c>
      <c r="Y8" s="122" t="s">
        <v>128</v>
      </c>
      <c r="Z8" s="126" t="s">
        <v>129</v>
      </c>
      <c r="AA8" s="119" t="s">
        <v>130</v>
      </c>
      <c r="AB8" s="118" t="s">
        <v>130</v>
      </c>
      <c r="AC8" s="127" t="s">
        <v>106</v>
      </c>
      <c r="AD8" s="128" t="s">
        <v>131</v>
      </c>
      <c r="AG8" s="117"/>
      <c r="AH8" s="117"/>
      <c r="AI8" s="117"/>
    </row>
    <row r="9" spans="1:35" s="116" customFormat="1" x14ac:dyDescent="0.2">
      <c r="A9" s="178"/>
      <c r="B9" s="130"/>
      <c r="C9" s="130"/>
      <c r="D9" s="145"/>
      <c r="E9" s="145"/>
      <c r="F9" s="145"/>
      <c r="G9" s="130"/>
      <c r="H9" s="130"/>
      <c r="I9" s="145"/>
      <c r="J9" s="145"/>
      <c r="K9" s="130"/>
      <c r="L9" s="130"/>
      <c r="M9" s="130"/>
      <c r="N9" s="130"/>
      <c r="O9" s="131"/>
      <c r="P9" s="132"/>
      <c r="Q9" s="133"/>
      <c r="R9" s="130"/>
      <c r="S9" s="130"/>
      <c r="T9" s="131"/>
      <c r="U9" s="130"/>
      <c r="V9" s="130"/>
      <c r="W9" s="129"/>
      <c r="X9" s="130"/>
      <c r="Y9" s="160">
        <v>44563</v>
      </c>
      <c r="Z9" s="131"/>
      <c r="AA9" s="130"/>
      <c r="AB9" s="130"/>
      <c r="AC9" s="134"/>
      <c r="AD9" s="131"/>
      <c r="AG9" s="117"/>
      <c r="AH9" s="117"/>
      <c r="AI9" s="117"/>
    </row>
  </sheetData>
  <mergeCells count="11">
    <mergeCell ref="A4:B4"/>
    <mergeCell ref="U7:Y7"/>
    <mergeCell ref="D6:O6"/>
    <mergeCell ref="D5:O5"/>
    <mergeCell ref="E4:X4"/>
    <mergeCell ref="Y1:AD6"/>
    <mergeCell ref="E7:O7"/>
    <mergeCell ref="A5:B5"/>
    <mergeCell ref="A1:X3"/>
    <mergeCell ref="A6:B6"/>
    <mergeCell ref="C4:D4"/>
  </mergeCells>
  <printOptions horizontalCentered="1"/>
  <pageMargins left="0.25" right="0.25" top="0.75" bottom="0.75" header="0.3" footer="0.3"/>
  <pageSetup paperSize="17" scale="46" fitToHeight="0" orientation="landscape"/>
  <headerFooter>
    <oddFooter>&amp;L&amp;F&amp;C&amp;D&amp;RPage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AL9"/>
  <sheetViews>
    <sheetView showGridLines="0" tabSelected="1" zoomScaleNormal="100" zoomScaleSheetLayoutView="100" workbookViewId="0">
      <pane ySplit="9" topLeftCell="A10" activePane="bottomLeft" state="frozen"/>
      <selection pane="bottomLeft" activeCell="AG24" sqref="AG24"/>
    </sheetView>
  </sheetViews>
  <sheetFormatPr defaultColWidth="9.140625" defaultRowHeight="12.75" x14ac:dyDescent="0.2"/>
  <cols>
    <col min="1" max="1" width="10.140625" style="174" bestFit="1" customWidth="1"/>
    <col min="2" max="2" width="5.5703125" style="146" bestFit="1" customWidth="1"/>
    <col min="3" max="3" width="10" style="146" bestFit="1" customWidth="1"/>
    <col min="4" max="4" width="9.5703125" style="42" bestFit="1" customWidth="1"/>
    <col min="5" max="5" width="14.85546875" style="45" customWidth="1"/>
    <col min="6" max="6" width="23.7109375" style="146" bestFit="1" customWidth="1"/>
    <col min="7" max="7" width="30.85546875" style="146" customWidth="1"/>
    <col min="8" max="8" width="14.28515625" style="146" customWidth="1"/>
    <col min="9" max="9" width="30.85546875" style="42" bestFit="1" customWidth="1"/>
    <col min="10" max="10" width="9.7109375" style="146" customWidth="1"/>
    <col min="11" max="11" width="10.42578125" style="146" customWidth="1"/>
    <col min="12" max="12" width="5.42578125" style="146" customWidth="1"/>
    <col min="13" max="13" width="24.42578125" style="42" customWidth="1"/>
    <col min="14" max="14" width="65.28515625" style="146" bestFit="1" customWidth="1"/>
    <col min="15" max="15" width="41.7109375" style="42" bestFit="1" customWidth="1"/>
    <col min="16" max="16" width="10.5703125" style="42" bestFit="1" customWidth="1"/>
    <col min="17" max="17" width="7.85546875" style="42" bestFit="1" customWidth="1"/>
    <col min="18" max="18" width="19.140625" style="146" customWidth="1"/>
    <col min="19" max="19" width="9.140625" style="146" bestFit="1" customWidth="1"/>
    <col min="20" max="20" width="13.28515625" style="42" bestFit="1" customWidth="1"/>
    <col min="21" max="21" width="7.7109375" style="42" bestFit="1" customWidth="1"/>
    <col min="22" max="24" width="8.28515625" style="42" bestFit="1" customWidth="1"/>
    <col min="25" max="25" width="12.7109375" style="42" bestFit="1" customWidth="1"/>
    <col min="26" max="26" width="14.42578125" style="42" bestFit="1" customWidth="1"/>
    <col min="27" max="27" width="16.85546875" style="55" bestFit="1" customWidth="1"/>
    <col min="28" max="28" width="17.5703125" style="55" bestFit="1" customWidth="1"/>
    <col min="29" max="29" width="7.42578125" style="55" bestFit="1" customWidth="1"/>
    <col min="30" max="30" width="16.5703125" style="42" bestFit="1" customWidth="1"/>
    <col min="31" max="32" width="7.5703125" style="42" bestFit="1" customWidth="1"/>
    <col min="33" max="33" width="9.140625" style="42" bestFit="1" customWidth="1"/>
    <col min="34" max="34" width="8.140625" style="42" bestFit="1" customWidth="1"/>
    <col min="35" max="38" width="9.140625" style="42" customWidth="1"/>
    <col min="39" max="16384" width="9.140625" style="42"/>
  </cols>
  <sheetData>
    <row r="1" spans="1:38" ht="15" customHeight="1" x14ac:dyDescent="0.2">
      <c r="A1" s="288" t="s">
        <v>133</v>
      </c>
      <c r="B1" s="289"/>
      <c r="C1" s="289"/>
      <c r="D1" s="289"/>
      <c r="E1" s="289"/>
      <c r="F1" s="289"/>
      <c r="G1" s="289"/>
      <c r="H1" s="289"/>
      <c r="I1" s="289"/>
      <c r="J1" s="289"/>
      <c r="K1" s="289"/>
      <c r="L1" s="289"/>
      <c r="M1" s="289"/>
      <c r="N1" s="289"/>
      <c r="O1" s="289"/>
      <c r="P1" s="289"/>
      <c r="Q1" s="289"/>
      <c r="R1" s="289"/>
      <c r="S1" s="289"/>
      <c r="T1" s="289"/>
      <c r="U1" s="289"/>
      <c r="V1" s="289"/>
      <c r="W1" s="289"/>
      <c r="X1" s="289"/>
      <c r="Y1" s="289"/>
      <c r="Z1" s="289"/>
      <c r="AA1" s="289"/>
      <c r="AB1" s="289"/>
      <c r="AC1" s="289"/>
      <c r="AD1" s="54"/>
      <c r="AE1" s="67"/>
      <c r="AF1" s="68"/>
      <c r="AG1" s="67"/>
      <c r="AH1" s="66"/>
    </row>
    <row r="2" spans="1:38" ht="15" customHeight="1" x14ac:dyDescent="0.2">
      <c r="A2" s="290"/>
      <c r="B2" s="235"/>
      <c r="C2" s="235"/>
      <c r="D2" s="235"/>
      <c r="E2" s="235"/>
      <c r="F2" s="235"/>
      <c r="G2" s="235"/>
      <c r="H2" s="235"/>
      <c r="I2" s="235"/>
      <c r="J2" s="235"/>
      <c r="K2" s="235"/>
      <c r="L2" s="235"/>
      <c r="M2" s="235"/>
      <c r="N2" s="235"/>
      <c r="O2" s="235"/>
      <c r="P2" s="235"/>
      <c r="Q2" s="235"/>
      <c r="R2" s="235"/>
      <c r="S2" s="235"/>
      <c r="T2" s="235"/>
      <c r="U2" s="235"/>
      <c r="V2" s="235"/>
      <c r="W2" s="235"/>
      <c r="X2" s="235"/>
      <c r="Y2" s="235"/>
      <c r="Z2" s="235"/>
      <c r="AA2" s="235"/>
      <c r="AB2" s="235"/>
      <c r="AC2" s="235"/>
      <c r="AD2" s="53"/>
      <c r="AE2" s="64"/>
      <c r="AF2" s="65"/>
      <c r="AG2" s="64"/>
      <c r="AH2" s="63"/>
    </row>
    <row r="3" spans="1:38" ht="15" customHeight="1" x14ac:dyDescent="0.2">
      <c r="A3" s="290"/>
      <c r="B3" s="235"/>
      <c r="C3" s="235"/>
      <c r="D3" s="235"/>
      <c r="E3" s="235"/>
      <c r="F3" s="235"/>
      <c r="G3" s="235"/>
      <c r="H3" s="235"/>
      <c r="I3" s="235"/>
      <c r="J3" s="235"/>
      <c r="K3" s="235"/>
      <c r="L3" s="235"/>
      <c r="M3" s="235"/>
      <c r="N3" s="235"/>
      <c r="O3" s="235"/>
      <c r="P3" s="235"/>
      <c r="Q3" s="235"/>
      <c r="R3" s="235"/>
      <c r="S3" s="235"/>
      <c r="T3" s="235"/>
      <c r="U3" s="235"/>
      <c r="V3" s="235"/>
      <c r="W3" s="235"/>
      <c r="X3" s="235"/>
      <c r="Y3" s="235"/>
      <c r="Z3" s="235"/>
      <c r="AA3" s="235"/>
      <c r="AB3" s="235"/>
      <c r="AC3" s="235"/>
      <c r="AD3" s="53"/>
      <c r="AE3" s="64"/>
      <c r="AF3" s="65"/>
      <c r="AG3" s="64"/>
      <c r="AH3" s="63"/>
    </row>
    <row r="4" spans="1:38" ht="15" customHeight="1" x14ac:dyDescent="0.2">
      <c r="A4" s="294" t="s">
        <v>88</v>
      </c>
      <c r="B4" s="269"/>
      <c r="C4" s="291" t="str">
        <f>'Cover Sheet'!$T$67</f>
        <v>X</v>
      </c>
      <c r="D4" s="269"/>
      <c r="E4" s="292"/>
      <c r="F4" s="293"/>
      <c r="G4" s="293"/>
      <c r="H4" s="293"/>
      <c r="I4" s="293"/>
      <c r="J4" s="293"/>
      <c r="K4" s="293"/>
      <c r="L4" s="293"/>
      <c r="M4" s="293"/>
      <c r="N4" s="293"/>
      <c r="O4" s="293"/>
      <c r="P4" s="293"/>
      <c r="Q4" s="293"/>
      <c r="R4" s="293"/>
      <c r="S4" s="293"/>
      <c r="T4" s="293"/>
      <c r="U4" s="293"/>
      <c r="V4" s="293"/>
      <c r="W4" s="293"/>
      <c r="X4" s="293"/>
      <c r="Y4" s="293"/>
      <c r="Z4" s="293"/>
      <c r="AA4" s="293"/>
      <c r="AB4" s="293"/>
      <c r="AC4" s="293"/>
      <c r="AD4" s="53"/>
      <c r="AE4" s="64"/>
      <c r="AF4" s="65"/>
      <c r="AG4" s="64"/>
      <c r="AH4" s="63"/>
    </row>
    <row r="5" spans="1:38" ht="12.75" customHeight="1" x14ac:dyDescent="0.2">
      <c r="A5" s="282" t="s">
        <v>89</v>
      </c>
      <c r="B5" s="283"/>
      <c r="C5" s="170">
        <f>'Cover Sheet'!$C$34</f>
        <v>0</v>
      </c>
      <c r="D5" s="270" t="str">
        <f>'Cover Sheet'!$T$69</f>
        <v xml:space="preserve">0 - 0 - 0 - </v>
      </c>
      <c r="E5" s="271"/>
      <c r="F5" s="271"/>
      <c r="G5" s="271"/>
      <c r="H5" s="271"/>
      <c r="I5" s="271"/>
      <c r="J5" s="271"/>
      <c r="K5" s="271"/>
      <c r="L5" s="271"/>
      <c r="M5" s="271"/>
      <c r="N5" s="271"/>
      <c r="O5" s="271"/>
      <c r="P5" s="62"/>
      <c r="Q5" s="62"/>
      <c r="R5" s="150"/>
      <c r="S5" s="150"/>
      <c r="T5" s="61"/>
      <c r="U5" s="60"/>
      <c r="V5" s="59"/>
      <c r="W5" s="79"/>
      <c r="X5" s="80"/>
      <c r="Y5" s="80"/>
      <c r="Z5" s="80"/>
      <c r="AA5" s="81"/>
      <c r="AB5" s="81"/>
      <c r="AC5" s="81"/>
      <c r="AD5" s="207"/>
      <c r="AE5" s="297"/>
      <c r="AF5" s="235"/>
      <c r="AG5" s="235"/>
      <c r="AH5" s="298"/>
      <c r="AJ5" s="43"/>
      <c r="AK5" s="43"/>
      <c r="AL5" s="43"/>
    </row>
    <row r="6" spans="1:38" ht="12.75" customHeight="1" thickBot="1" x14ac:dyDescent="0.25">
      <c r="A6" s="286" t="s">
        <v>90</v>
      </c>
      <c r="B6" s="269"/>
      <c r="C6" s="311">
        <f>'Cover Sheet'!$C$7</f>
        <v>0</v>
      </c>
      <c r="D6" s="268" t="str">
        <f>'Cover Sheet'!$T$71</f>
        <v xml:space="preserve"> -  </v>
      </c>
      <c r="E6" s="269"/>
      <c r="F6" s="269"/>
      <c r="G6" s="269"/>
      <c r="H6" s="269"/>
      <c r="I6" s="269"/>
      <c r="J6" s="269"/>
      <c r="K6" s="269"/>
      <c r="L6" s="269"/>
      <c r="M6" s="269"/>
      <c r="N6" s="269"/>
      <c r="O6" s="269"/>
      <c r="P6" s="58"/>
      <c r="Q6" s="58"/>
      <c r="R6" s="58"/>
      <c r="S6" s="58"/>
      <c r="T6" s="57"/>
      <c r="U6" s="48" t="s">
        <v>91</v>
      </c>
      <c r="V6" s="47">
        <f>'Cover Sheet'!C25</f>
        <v>0</v>
      </c>
      <c r="W6" s="56"/>
      <c r="X6" s="56"/>
      <c r="Y6" s="80"/>
      <c r="Z6" s="80"/>
      <c r="AA6" s="153"/>
      <c r="AB6" s="153"/>
      <c r="AC6" s="81"/>
      <c r="AD6" s="208"/>
      <c r="AE6" s="293"/>
      <c r="AF6" s="293"/>
      <c r="AG6" s="293"/>
      <c r="AH6" s="299"/>
      <c r="AJ6" s="43"/>
      <c r="AK6" s="43"/>
      <c r="AL6" s="43"/>
    </row>
    <row r="7" spans="1:38" s="116" customFormat="1" ht="13.5" customHeight="1" thickTop="1" x14ac:dyDescent="0.2">
      <c r="A7" s="175" t="s">
        <v>92</v>
      </c>
      <c r="B7" s="114" t="s">
        <v>93</v>
      </c>
      <c r="C7" s="114" t="s">
        <v>94</v>
      </c>
      <c r="D7" s="203" t="s">
        <v>95</v>
      </c>
      <c r="E7" s="296" t="s">
        <v>96</v>
      </c>
      <c r="F7" s="280"/>
      <c r="G7" s="280"/>
      <c r="H7" s="280"/>
      <c r="I7" s="280"/>
      <c r="J7" s="280"/>
      <c r="K7" s="280"/>
      <c r="L7" s="280"/>
      <c r="M7" s="281"/>
      <c r="N7" s="202" t="s">
        <v>134</v>
      </c>
      <c r="O7" s="163" t="s">
        <v>98</v>
      </c>
      <c r="P7" s="114" t="s">
        <v>135</v>
      </c>
      <c r="Q7" s="114" t="s">
        <v>136</v>
      </c>
      <c r="R7" s="300" t="s">
        <v>137</v>
      </c>
      <c r="S7" s="301"/>
      <c r="T7" s="114" t="s">
        <v>138</v>
      </c>
      <c r="U7" s="302" t="s">
        <v>139</v>
      </c>
      <c r="V7" s="303"/>
      <c r="W7" s="295" t="s">
        <v>140</v>
      </c>
      <c r="X7" s="280"/>
      <c r="Y7" s="312" t="s">
        <v>141</v>
      </c>
      <c r="Z7" s="280"/>
      <c r="AA7" s="280"/>
      <c r="AB7" s="280"/>
      <c r="AC7" s="281"/>
      <c r="AD7" s="135" t="s">
        <v>103</v>
      </c>
      <c r="AE7" s="114" t="s">
        <v>94</v>
      </c>
      <c r="AF7" s="114" t="s">
        <v>104</v>
      </c>
      <c r="AG7" s="114" t="s">
        <v>105</v>
      </c>
      <c r="AH7" s="138" t="s">
        <v>106</v>
      </c>
    </row>
    <row r="8" spans="1:38" s="116" customFormat="1" ht="13.5" customHeight="1" x14ac:dyDescent="0.2">
      <c r="A8" s="176" t="s">
        <v>107</v>
      </c>
      <c r="B8" s="118" t="s">
        <v>108</v>
      </c>
      <c r="C8" s="118" t="s">
        <v>109</v>
      </c>
      <c r="D8" s="128" t="s">
        <v>110</v>
      </c>
      <c r="E8" s="120" t="s">
        <v>111</v>
      </c>
      <c r="F8" s="122" t="s">
        <v>142</v>
      </c>
      <c r="G8" s="122" t="s">
        <v>143</v>
      </c>
      <c r="H8" s="122" t="s">
        <v>114</v>
      </c>
      <c r="I8" s="122" t="s">
        <v>115</v>
      </c>
      <c r="J8" s="122" t="s">
        <v>116</v>
      </c>
      <c r="K8" s="123" t="s">
        <v>117</v>
      </c>
      <c r="L8" s="123" t="s">
        <v>118</v>
      </c>
      <c r="M8" s="123" t="s">
        <v>121</v>
      </c>
      <c r="N8" s="165"/>
      <c r="O8" s="164"/>
      <c r="P8" s="118" t="s">
        <v>144</v>
      </c>
      <c r="Q8" s="118" t="s">
        <v>145</v>
      </c>
      <c r="R8" s="122" t="s">
        <v>146</v>
      </c>
      <c r="S8" s="122" t="s">
        <v>147</v>
      </c>
      <c r="T8" s="118" t="s">
        <v>148</v>
      </c>
      <c r="U8" s="122" t="s">
        <v>149</v>
      </c>
      <c r="V8" s="122" t="s">
        <v>147</v>
      </c>
      <c r="W8" s="122" t="s">
        <v>149</v>
      </c>
      <c r="X8" s="123" t="s">
        <v>147</v>
      </c>
      <c r="Y8" s="313" t="s">
        <v>124</v>
      </c>
      <c r="Z8" s="186" t="s">
        <v>125</v>
      </c>
      <c r="AA8" s="122" t="s">
        <v>126</v>
      </c>
      <c r="AB8" s="122" t="s">
        <v>150</v>
      </c>
      <c r="AC8" s="124" t="s">
        <v>128</v>
      </c>
      <c r="AD8" s="126" t="s">
        <v>129</v>
      </c>
      <c r="AE8" s="118" t="s">
        <v>130</v>
      </c>
      <c r="AF8" s="118" t="s">
        <v>130</v>
      </c>
      <c r="AG8" s="118" t="s">
        <v>106</v>
      </c>
      <c r="AH8" s="139" t="s">
        <v>131</v>
      </c>
    </row>
    <row r="9" spans="1:38" s="116" customFormat="1" x14ac:dyDescent="0.2">
      <c r="A9" s="177"/>
      <c r="B9" s="149"/>
      <c r="C9" s="172"/>
      <c r="D9" s="137"/>
      <c r="E9" s="148"/>
      <c r="F9" s="136"/>
      <c r="G9" s="137"/>
      <c r="H9" s="137"/>
      <c r="I9" s="149"/>
      <c r="J9" s="149"/>
      <c r="K9" s="149"/>
      <c r="L9" s="137"/>
      <c r="M9" s="149"/>
      <c r="N9" s="136"/>
      <c r="O9" s="137"/>
      <c r="P9" s="137"/>
      <c r="Q9" s="137"/>
      <c r="R9" s="149"/>
      <c r="S9" s="149"/>
      <c r="T9" s="137"/>
      <c r="U9" s="137"/>
      <c r="V9" s="137"/>
      <c r="W9" s="137"/>
      <c r="X9" s="137"/>
      <c r="Y9" s="154"/>
      <c r="Z9" s="154"/>
      <c r="AA9" s="155"/>
      <c r="AB9" s="156"/>
      <c r="AC9" s="156"/>
      <c r="AD9" s="137"/>
      <c r="AE9" s="137"/>
      <c r="AF9" s="137"/>
      <c r="AG9" s="140"/>
      <c r="AH9" s="314"/>
    </row>
  </sheetData>
  <mergeCells count="14">
    <mergeCell ref="A6:B6"/>
    <mergeCell ref="U7:V7"/>
    <mergeCell ref="W7:X7"/>
    <mergeCell ref="E7:M7"/>
    <mergeCell ref="AE5:AH6"/>
    <mergeCell ref="R7:S7"/>
    <mergeCell ref="Y7:AC7"/>
    <mergeCell ref="D6:O6"/>
    <mergeCell ref="A1:AC3"/>
    <mergeCell ref="D5:O5"/>
    <mergeCell ref="A5:B5"/>
    <mergeCell ref="C4:D4"/>
    <mergeCell ref="E4:AC4"/>
    <mergeCell ref="A4:B4"/>
  </mergeCells>
  <printOptions horizontalCentered="1"/>
  <pageMargins left="0.25" right="0.25" top="0.75" bottom="0.75" header="0.3" footer="0.3"/>
  <pageSetup paperSize="17" scale="41" fitToHeight="0" orientation="landscape"/>
  <headerFooter>
    <oddFooter>&amp;L&amp;F&amp;C&amp;D&amp;RPage &amp;P of &amp;N</oddFooter>
  </headerFooter>
  <colBreaks count="1" manualBreakCount="1">
    <brk id="34"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AJ9"/>
  <sheetViews>
    <sheetView showGridLines="0" zoomScaleNormal="100" zoomScaleSheetLayoutView="100" workbookViewId="0">
      <pane ySplit="9" topLeftCell="A10" activePane="bottomLeft" state="frozen"/>
      <selection pane="bottomLeft" activeCell="C15" sqref="C15"/>
    </sheetView>
  </sheetViews>
  <sheetFormatPr defaultColWidth="8" defaultRowHeight="12.75" x14ac:dyDescent="0.2"/>
  <cols>
    <col min="1" max="1" width="10.140625" style="174" bestFit="1" customWidth="1"/>
    <col min="2" max="2" width="5.5703125" style="42" bestFit="1" customWidth="1"/>
    <col min="3" max="3" width="14.42578125" style="146" bestFit="1" customWidth="1"/>
    <col min="4" max="4" width="9.5703125" style="42" bestFit="1" customWidth="1"/>
    <col min="5" max="5" width="14.85546875" style="45" bestFit="1" customWidth="1"/>
    <col min="6" max="6" width="14.85546875" style="45" customWidth="1"/>
    <col min="7" max="7" width="30.85546875" style="146" bestFit="1" customWidth="1"/>
    <col min="8" max="8" width="14.28515625" style="146" bestFit="1" customWidth="1"/>
    <col min="9" max="9" width="21.28515625" style="42" bestFit="1" customWidth="1"/>
    <col min="10" max="10" width="9.7109375" style="42" bestFit="1" customWidth="1"/>
    <col min="11" max="11" width="10.42578125" style="42" bestFit="1" customWidth="1"/>
    <col min="12" max="12" width="24.42578125" style="42" bestFit="1" customWidth="1"/>
    <col min="13" max="13" width="35.140625" style="146" bestFit="1" customWidth="1"/>
    <col min="14" max="14" width="27.42578125" style="42" bestFit="1" customWidth="1"/>
    <col min="15" max="15" width="12.5703125" style="42" bestFit="1" customWidth="1"/>
    <col min="16" max="16" width="12.5703125" style="42" customWidth="1"/>
    <col min="17" max="17" width="16.85546875" style="42" bestFit="1" customWidth="1"/>
    <col min="18" max="19" width="17.7109375" style="42" bestFit="1" customWidth="1"/>
    <col min="20" max="20" width="7.5703125" style="42" bestFit="1" customWidth="1"/>
    <col min="21" max="21" width="5.7109375" style="42" bestFit="1" customWidth="1"/>
    <col min="22" max="22" width="16.5703125" style="42" bestFit="1" customWidth="1"/>
    <col min="23" max="24" width="7.5703125" style="42" bestFit="1" customWidth="1"/>
    <col min="25" max="25" width="9.140625" style="42" bestFit="1" customWidth="1"/>
    <col min="26" max="26" width="8.140625" style="42" customWidth="1"/>
    <col min="27" max="27" width="0.140625" style="42" customWidth="1"/>
    <col min="28" max="28" width="8" style="42" hidden="1" customWidth="1"/>
    <col min="29" max="32" width="8" style="42" customWidth="1"/>
    <col min="33" max="16384" width="8" style="42"/>
  </cols>
  <sheetData>
    <row r="1" spans="1:36" ht="15" customHeight="1" x14ac:dyDescent="0.2">
      <c r="A1" s="304" t="s">
        <v>151</v>
      </c>
      <c r="B1" s="289"/>
      <c r="C1" s="289"/>
      <c r="D1" s="289"/>
      <c r="E1" s="289"/>
      <c r="F1" s="289"/>
      <c r="G1" s="289"/>
      <c r="H1" s="289"/>
      <c r="I1" s="289"/>
      <c r="J1" s="289"/>
      <c r="K1" s="289"/>
      <c r="L1" s="289"/>
      <c r="M1" s="289"/>
      <c r="N1" s="289"/>
      <c r="O1" s="289"/>
      <c r="P1" s="289"/>
      <c r="Q1" s="289"/>
      <c r="R1" s="289"/>
      <c r="S1" s="289"/>
      <c r="T1" s="289"/>
      <c r="U1" s="289"/>
      <c r="V1" s="74"/>
      <c r="W1" s="74"/>
      <c r="X1" s="73"/>
      <c r="Y1" s="67"/>
      <c r="Z1" s="68"/>
      <c r="AA1" s="67"/>
      <c r="AB1" s="66"/>
    </row>
    <row r="2" spans="1:36" ht="15" customHeight="1" x14ac:dyDescent="0.2">
      <c r="A2" s="290"/>
      <c r="B2" s="235"/>
      <c r="C2" s="235"/>
      <c r="D2" s="235"/>
      <c r="E2" s="235"/>
      <c r="F2" s="235"/>
      <c r="G2" s="235"/>
      <c r="H2" s="235"/>
      <c r="I2" s="235"/>
      <c r="J2" s="235"/>
      <c r="K2" s="235"/>
      <c r="L2" s="235"/>
      <c r="M2" s="235"/>
      <c r="N2" s="235"/>
      <c r="O2" s="235"/>
      <c r="P2" s="235"/>
      <c r="Q2" s="235"/>
      <c r="R2" s="235"/>
      <c r="S2" s="235"/>
      <c r="T2" s="235"/>
      <c r="U2" s="235"/>
      <c r="X2" s="72"/>
      <c r="Y2" s="64"/>
      <c r="Z2" s="65"/>
      <c r="AA2" s="64"/>
      <c r="AB2" s="63"/>
    </row>
    <row r="3" spans="1:36" ht="15" customHeight="1" x14ac:dyDescent="0.2">
      <c r="A3" s="290"/>
      <c r="B3" s="235"/>
      <c r="C3" s="235"/>
      <c r="D3" s="235"/>
      <c r="E3" s="235"/>
      <c r="F3" s="235"/>
      <c r="G3" s="235"/>
      <c r="H3" s="235"/>
      <c r="I3" s="235"/>
      <c r="J3" s="235"/>
      <c r="K3" s="235"/>
      <c r="L3" s="235"/>
      <c r="M3" s="235"/>
      <c r="N3" s="235"/>
      <c r="O3" s="235"/>
      <c r="P3" s="235"/>
      <c r="Q3" s="235"/>
      <c r="R3" s="235"/>
      <c r="S3" s="235"/>
      <c r="T3" s="235"/>
      <c r="U3" s="235"/>
      <c r="X3" s="72"/>
      <c r="Y3" s="64"/>
      <c r="Z3" s="65"/>
      <c r="AA3" s="64"/>
      <c r="AB3" s="63"/>
    </row>
    <row r="4" spans="1:36" ht="15" customHeight="1" x14ac:dyDescent="0.2">
      <c r="A4" s="294" t="s">
        <v>88</v>
      </c>
      <c r="B4" s="269"/>
      <c r="C4" s="291" t="str">
        <f>'Cover Sheet'!$T$67</f>
        <v>X</v>
      </c>
      <c r="D4" s="269"/>
      <c r="E4" s="305"/>
      <c r="F4" s="293"/>
      <c r="G4" s="293"/>
      <c r="H4" s="293"/>
      <c r="I4" s="293"/>
      <c r="J4" s="293"/>
      <c r="K4" s="293"/>
      <c r="L4" s="293"/>
      <c r="M4" s="293"/>
      <c r="N4" s="293"/>
      <c r="O4" s="293"/>
      <c r="P4" s="293"/>
      <c r="Q4" s="293"/>
      <c r="R4" s="293"/>
      <c r="S4" s="293"/>
      <c r="T4" s="293"/>
      <c r="U4" s="293"/>
      <c r="X4" s="46"/>
      <c r="Y4" s="64"/>
      <c r="Z4" s="65"/>
      <c r="AA4" s="64"/>
      <c r="AB4" s="63"/>
    </row>
    <row r="5" spans="1:36" ht="12.75" customHeight="1" x14ac:dyDescent="0.2">
      <c r="A5" s="282" t="s">
        <v>89</v>
      </c>
      <c r="B5" s="283"/>
      <c r="C5" s="52">
        <f>'Cover Sheet'!$C$34</f>
        <v>0</v>
      </c>
      <c r="D5" s="270" t="str">
        <f>'Cover Sheet'!$T$69</f>
        <v xml:space="preserve">0 - 0 - 0 - </v>
      </c>
      <c r="E5" s="271"/>
      <c r="F5" s="271"/>
      <c r="G5" s="271"/>
      <c r="H5" s="271"/>
      <c r="I5" s="271"/>
      <c r="J5" s="271"/>
      <c r="K5" s="271"/>
      <c r="L5" s="271"/>
      <c r="M5" s="271"/>
      <c r="N5" s="271"/>
      <c r="O5" s="205"/>
      <c r="P5" s="205"/>
      <c r="Q5" s="62"/>
      <c r="R5" s="158"/>
      <c r="S5" s="60"/>
      <c r="T5" s="59"/>
      <c r="U5" s="79"/>
      <c r="V5" s="80"/>
      <c r="W5" s="80"/>
      <c r="X5" s="80"/>
      <c r="Y5" s="306"/>
      <c r="Z5" s="235"/>
      <c r="AA5" s="235"/>
      <c r="AB5" s="298"/>
      <c r="AC5" s="46"/>
      <c r="AD5" s="69"/>
      <c r="AE5" s="46"/>
      <c r="AH5" s="43"/>
      <c r="AI5" s="43"/>
      <c r="AJ5" s="43"/>
    </row>
    <row r="6" spans="1:36" ht="12.75" customHeight="1" x14ac:dyDescent="0.2">
      <c r="A6" s="286" t="s">
        <v>90</v>
      </c>
      <c r="B6" s="269"/>
      <c r="C6" s="71">
        <f>'Cover Sheet'!$C$7</f>
        <v>0</v>
      </c>
      <c r="D6" s="268" t="str">
        <f>'Cover Sheet'!$T$71</f>
        <v xml:space="preserve"> -  </v>
      </c>
      <c r="E6" s="269"/>
      <c r="F6" s="269"/>
      <c r="G6" s="269"/>
      <c r="H6" s="269"/>
      <c r="I6" s="269"/>
      <c r="J6" s="269"/>
      <c r="K6" s="269"/>
      <c r="L6" s="269"/>
      <c r="M6" s="269"/>
      <c r="N6" s="269"/>
      <c r="O6" s="204"/>
      <c r="P6" s="204"/>
      <c r="Q6" s="58"/>
      <c r="R6" s="159"/>
      <c r="S6" s="48" t="s">
        <v>91</v>
      </c>
      <c r="T6" s="47">
        <f>'Cover Sheet'!C25</f>
        <v>0</v>
      </c>
      <c r="U6" s="70"/>
      <c r="V6" s="56"/>
      <c r="W6" s="56"/>
      <c r="X6" s="56"/>
      <c r="Y6" s="293"/>
      <c r="Z6" s="293"/>
      <c r="AA6" s="293"/>
      <c r="AB6" s="299"/>
      <c r="AC6" s="46"/>
      <c r="AD6" s="69"/>
      <c r="AE6" s="46"/>
      <c r="AH6" s="43"/>
      <c r="AI6" s="43"/>
      <c r="AJ6" s="43"/>
    </row>
    <row r="7" spans="1:36" s="116" customFormat="1" x14ac:dyDescent="0.2">
      <c r="A7" s="175" t="s">
        <v>92</v>
      </c>
      <c r="B7" s="114" t="s">
        <v>93</v>
      </c>
      <c r="C7" s="206" t="s">
        <v>94</v>
      </c>
      <c r="D7" s="163" t="s">
        <v>95</v>
      </c>
      <c r="E7" s="296" t="s">
        <v>96</v>
      </c>
      <c r="F7" s="280"/>
      <c r="G7" s="280"/>
      <c r="H7" s="280"/>
      <c r="I7" s="280"/>
      <c r="J7" s="280"/>
      <c r="K7" s="280"/>
      <c r="L7" s="281"/>
      <c r="M7" s="307" t="s">
        <v>134</v>
      </c>
      <c r="N7" s="163"/>
      <c r="O7" s="279" t="s">
        <v>141</v>
      </c>
      <c r="P7" s="280"/>
      <c r="Q7" s="280"/>
      <c r="R7" s="280"/>
      <c r="S7" s="281"/>
      <c r="T7" s="161" t="s">
        <v>152</v>
      </c>
      <c r="U7" s="163" t="s">
        <v>153</v>
      </c>
      <c r="V7" s="163" t="s">
        <v>103</v>
      </c>
      <c r="W7" s="114" t="s">
        <v>94</v>
      </c>
      <c r="X7" s="114" t="s">
        <v>104</v>
      </c>
      <c r="Y7" s="114" t="s">
        <v>105</v>
      </c>
      <c r="Z7" s="138" t="s">
        <v>106</v>
      </c>
    </row>
    <row r="8" spans="1:36" s="116" customFormat="1" x14ac:dyDescent="0.2">
      <c r="A8" s="176" t="s">
        <v>107</v>
      </c>
      <c r="B8" s="118" t="s">
        <v>108</v>
      </c>
      <c r="C8" s="119" t="s">
        <v>154</v>
      </c>
      <c r="D8" s="164" t="s">
        <v>110</v>
      </c>
      <c r="E8" s="120" t="s">
        <v>111</v>
      </c>
      <c r="F8" s="122" t="s">
        <v>142</v>
      </c>
      <c r="G8" s="122" t="s">
        <v>143</v>
      </c>
      <c r="H8" s="122" t="s">
        <v>114</v>
      </c>
      <c r="I8" s="122" t="s">
        <v>115</v>
      </c>
      <c r="J8" s="122" t="s">
        <v>116</v>
      </c>
      <c r="K8" s="123" t="s">
        <v>155</v>
      </c>
      <c r="L8" s="124" t="s">
        <v>121</v>
      </c>
      <c r="M8" s="308"/>
      <c r="N8" s="164" t="s">
        <v>98</v>
      </c>
      <c r="O8" s="123" t="s">
        <v>124</v>
      </c>
      <c r="P8" s="184" t="s">
        <v>156</v>
      </c>
      <c r="Q8" s="121" t="s">
        <v>126</v>
      </c>
      <c r="R8" s="122" t="s">
        <v>127</v>
      </c>
      <c r="S8" s="122" t="s">
        <v>127</v>
      </c>
      <c r="T8" s="162" t="s">
        <v>157</v>
      </c>
      <c r="U8" s="164" t="s">
        <v>158</v>
      </c>
      <c r="V8" s="128" t="s">
        <v>129</v>
      </c>
      <c r="W8" s="118" t="s">
        <v>130</v>
      </c>
      <c r="X8" s="118" t="s">
        <v>130</v>
      </c>
      <c r="Y8" s="118" t="s">
        <v>106</v>
      </c>
      <c r="Z8" s="139" t="s">
        <v>131</v>
      </c>
    </row>
    <row r="9" spans="1:36" s="116" customFormat="1" x14ac:dyDescent="0.2">
      <c r="A9" s="173"/>
      <c r="B9" s="141"/>
      <c r="C9" s="145"/>
      <c r="D9" s="142"/>
      <c r="E9" s="145"/>
      <c r="F9" s="145"/>
      <c r="G9" s="130"/>
      <c r="H9" s="130"/>
      <c r="I9" s="130"/>
      <c r="J9" s="130"/>
      <c r="K9" s="130"/>
      <c r="L9" s="145"/>
      <c r="M9" s="143"/>
      <c r="N9" s="129"/>
      <c r="O9" s="130"/>
      <c r="P9" s="185"/>
      <c r="Q9" s="129"/>
      <c r="R9" s="130"/>
      <c r="S9" s="130"/>
      <c r="T9" s="130"/>
      <c r="U9" s="130"/>
      <c r="V9" s="131"/>
      <c r="W9" s="130"/>
      <c r="X9" s="130"/>
      <c r="Y9" s="134"/>
      <c r="Z9" s="144"/>
    </row>
  </sheetData>
  <mergeCells count="12">
    <mergeCell ref="E7:L7"/>
    <mergeCell ref="Y5:AB6"/>
    <mergeCell ref="O7:S7"/>
    <mergeCell ref="A5:B5"/>
    <mergeCell ref="D5:N5"/>
    <mergeCell ref="M7:M8"/>
    <mergeCell ref="A6:B6"/>
    <mergeCell ref="A1:U3"/>
    <mergeCell ref="C4:D4"/>
    <mergeCell ref="A4:B4"/>
    <mergeCell ref="D6:N6"/>
    <mergeCell ref="E4:U4"/>
  </mergeCells>
  <printOptions horizontalCentered="1"/>
  <pageMargins left="0.25" right="0.25" top="0.75" bottom="0.75" header="0.3" footer="0.3"/>
  <pageSetup paperSize="17" scale="56" fitToHeight="0" orientation="landscape"/>
  <headerFooter>
    <oddFooter>&amp;L&amp;F&amp;C&amp;D&amp;RPage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65"/>
  <sheetViews>
    <sheetView workbookViewId="0">
      <selection sqref="A1:B1"/>
    </sheetView>
  </sheetViews>
  <sheetFormatPr defaultRowHeight="12.75" x14ac:dyDescent="0.2"/>
  <cols>
    <col min="1" max="1" width="39.42578125" bestFit="1" customWidth="1"/>
    <col min="2" max="2" width="41.5703125" customWidth="1"/>
    <col min="3" max="3" width="51.140625" bestFit="1" customWidth="1"/>
  </cols>
  <sheetData>
    <row r="1" spans="1:9" ht="15.6" customHeight="1" x14ac:dyDescent="0.25">
      <c r="A1" s="309" t="s">
        <v>159</v>
      </c>
      <c r="B1" s="310"/>
    </row>
    <row r="2" spans="1:9" x14ac:dyDescent="0.2">
      <c r="A2" s="179" t="s">
        <v>160</v>
      </c>
      <c r="B2" s="179" t="s">
        <v>161</v>
      </c>
    </row>
    <row r="3" spans="1:9" x14ac:dyDescent="0.2">
      <c r="A3" t="s">
        <v>162</v>
      </c>
      <c r="B3" t="s">
        <v>163</v>
      </c>
      <c r="H3" s="168"/>
      <c r="I3" s="166"/>
    </row>
    <row r="4" spans="1:9" x14ac:dyDescent="0.2">
      <c r="A4" s="180" t="s">
        <v>164</v>
      </c>
      <c r="B4" s="180" t="s">
        <v>165</v>
      </c>
      <c r="H4" s="168"/>
      <c r="I4" s="166"/>
    </row>
    <row r="5" spans="1:9" x14ac:dyDescent="0.2">
      <c r="A5" s="180" t="s">
        <v>166</v>
      </c>
      <c r="B5" s="183" t="s">
        <v>167</v>
      </c>
      <c r="H5" s="168"/>
      <c r="I5" s="166"/>
    </row>
    <row r="6" spans="1:9" x14ac:dyDescent="0.2">
      <c r="A6" s="180" t="s">
        <v>168</v>
      </c>
      <c r="B6" s="180" t="s">
        <v>169</v>
      </c>
      <c r="H6" s="168"/>
      <c r="I6" s="166"/>
    </row>
    <row r="7" spans="1:9" x14ac:dyDescent="0.2">
      <c r="A7" s="180" t="s">
        <v>170</v>
      </c>
      <c r="B7" t="s">
        <v>171</v>
      </c>
      <c r="H7" s="168"/>
      <c r="I7" s="166"/>
    </row>
    <row r="8" spans="1:9" x14ac:dyDescent="0.2">
      <c r="H8" s="168"/>
      <c r="I8" s="166"/>
    </row>
    <row r="9" spans="1:9" ht="15.6" customHeight="1" x14ac:dyDescent="0.25">
      <c r="A9" s="309" t="s">
        <v>132</v>
      </c>
      <c r="B9" s="310"/>
      <c r="C9" s="310"/>
      <c r="H9" s="168"/>
      <c r="I9" s="166"/>
    </row>
    <row r="10" spans="1:9" x14ac:dyDescent="0.2">
      <c r="A10" s="182" t="s">
        <v>172</v>
      </c>
      <c r="B10" s="182" t="s">
        <v>173</v>
      </c>
      <c r="C10" s="182" t="s">
        <v>174</v>
      </c>
      <c r="H10" s="168"/>
      <c r="I10" s="166"/>
    </row>
    <row r="11" spans="1:9" x14ac:dyDescent="0.2">
      <c r="A11" s="181" t="s">
        <v>175</v>
      </c>
      <c r="B11" s="181">
        <v>100</v>
      </c>
      <c r="C11" t="s">
        <v>176</v>
      </c>
      <c r="H11" s="168"/>
      <c r="I11" s="166"/>
    </row>
    <row r="12" spans="1:9" x14ac:dyDescent="0.2">
      <c r="A12" s="181" t="s">
        <v>177</v>
      </c>
      <c r="B12" s="181">
        <v>200</v>
      </c>
      <c r="C12" t="s">
        <v>178</v>
      </c>
      <c r="H12" s="168"/>
      <c r="I12" s="166"/>
    </row>
    <row r="13" spans="1:9" x14ac:dyDescent="0.2">
      <c r="A13" s="181" t="s">
        <v>179</v>
      </c>
      <c r="B13" s="181">
        <v>300</v>
      </c>
      <c r="C13" t="s">
        <v>180</v>
      </c>
      <c r="H13" s="168"/>
      <c r="I13" s="166"/>
    </row>
    <row r="14" spans="1:9" x14ac:dyDescent="0.2">
      <c r="A14" s="181" t="s">
        <v>181</v>
      </c>
      <c r="B14" s="181">
        <v>400</v>
      </c>
      <c r="C14" t="s">
        <v>182</v>
      </c>
      <c r="H14" s="168"/>
      <c r="I14" s="166"/>
    </row>
    <row r="15" spans="1:9" x14ac:dyDescent="0.2">
      <c r="A15" s="181" t="s">
        <v>183</v>
      </c>
      <c r="B15" s="181">
        <v>500</v>
      </c>
      <c r="C15" t="s">
        <v>184</v>
      </c>
      <c r="H15" s="168"/>
      <c r="I15" s="166"/>
    </row>
    <row r="16" spans="1:9" x14ac:dyDescent="0.2">
      <c r="A16" s="181" t="s">
        <v>185</v>
      </c>
      <c r="B16" s="181">
        <v>600</v>
      </c>
      <c r="C16" t="s">
        <v>186</v>
      </c>
      <c r="H16" s="168"/>
      <c r="I16" s="166"/>
    </row>
    <row r="17" spans="1:9" x14ac:dyDescent="0.2">
      <c r="A17" s="181" t="s">
        <v>187</v>
      </c>
      <c r="B17" s="181">
        <v>700</v>
      </c>
      <c r="C17" t="s">
        <v>188</v>
      </c>
      <c r="H17" s="168"/>
      <c r="I17" s="166"/>
    </row>
    <row r="18" spans="1:9" x14ac:dyDescent="0.2">
      <c r="A18" s="181" t="s">
        <v>189</v>
      </c>
      <c r="B18" s="181">
        <v>800</v>
      </c>
      <c r="C18" t="s">
        <v>190</v>
      </c>
      <c r="H18" s="168"/>
      <c r="I18" s="166"/>
    </row>
    <row r="19" spans="1:9" x14ac:dyDescent="0.2">
      <c r="A19" s="181" t="s">
        <v>191</v>
      </c>
      <c r="B19" s="181">
        <v>900</v>
      </c>
      <c r="C19" t="s">
        <v>192</v>
      </c>
      <c r="H19" s="168"/>
      <c r="I19" s="166"/>
    </row>
    <row r="20" spans="1:9" x14ac:dyDescent="0.2">
      <c r="A20" s="181" t="s">
        <v>193</v>
      </c>
      <c r="B20" s="181">
        <v>1000</v>
      </c>
      <c r="C20" t="s">
        <v>194</v>
      </c>
      <c r="H20" s="168"/>
      <c r="I20" s="166"/>
    </row>
    <row r="21" spans="1:9" x14ac:dyDescent="0.2">
      <c r="A21" s="181" t="s">
        <v>195</v>
      </c>
      <c r="B21" s="181">
        <v>1100</v>
      </c>
      <c r="C21" t="s">
        <v>196</v>
      </c>
      <c r="H21" s="168"/>
      <c r="I21" s="166"/>
    </row>
    <row r="22" spans="1:9" x14ac:dyDescent="0.2">
      <c r="A22" s="181" t="s">
        <v>197</v>
      </c>
      <c r="B22" s="181">
        <v>1200</v>
      </c>
      <c r="C22" t="s">
        <v>198</v>
      </c>
      <c r="H22" s="169"/>
      <c r="I22" s="167"/>
    </row>
    <row r="23" spans="1:9" x14ac:dyDescent="0.2">
      <c r="A23" s="181" t="s">
        <v>199</v>
      </c>
      <c r="B23" s="181">
        <v>1300</v>
      </c>
      <c r="C23" t="s">
        <v>200</v>
      </c>
      <c r="H23" s="169"/>
      <c r="I23" s="167"/>
    </row>
    <row r="24" spans="1:9" x14ac:dyDescent="0.2">
      <c r="A24" s="181" t="s">
        <v>201</v>
      </c>
      <c r="B24" s="181">
        <v>1400</v>
      </c>
      <c r="C24" t="s">
        <v>202</v>
      </c>
      <c r="H24" s="169"/>
      <c r="I24" s="167"/>
    </row>
    <row r="25" spans="1:9" x14ac:dyDescent="0.2">
      <c r="A25" s="181" t="s">
        <v>203</v>
      </c>
      <c r="B25" s="181">
        <v>1500</v>
      </c>
      <c r="C25" t="s">
        <v>204</v>
      </c>
      <c r="H25" s="169"/>
      <c r="I25" s="167"/>
    </row>
    <row r="26" spans="1:9" x14ac:dyDescent="0.2">
      <c r="A26" s="181" t="s">
        <v>205</v>
      </c>
      <c r="B26" s="181">
        <v>1600</v>
      </c>
      <c r="C26" t="s">
        <v>206</v>
      </c>
      <c r="H26" s="168"/>
      <c r="I26" s="166"/>
    </row>
    <row r="27" spans="1:9" x14ac:dyDescent="0.2">
      <c r="H27" s="168"/>
      <c r="I27" s="166"/>
    </row>
    <row r="28" spans="1:9" x14ac:dyDescent="0.2">
      <c r="H28" s="168"/>
      <c r="I28" s="166"/>
    </row>
    <row r="29" spans="1:9" x14ac:dyDescent="0.2">
      <c r="H29" s="168"/>
      <c r="I29" s="166"/>
    </row>
    <row r="30" spans="1:9" x14ac:dyDescent="0.2">
      <c r="H30" s="168"/>
      <c r="I30" s="166"/>
    </row>
    <row r="31" spans="1:9" x14ac:dyDescent="0.2">
      <c r="H31" s="168"/>
      <c r="I31" s="166"/>
    </row>
    <row r="32" spans="1:9" x14ac:dyDescent="0.2">
      <c r="H32" s="168"/>
      <c r="I32" s="166"/>
    </row>
    <row r="33" spans="8:10" x14ac:dyDescent="0.2">
      <c r="H33" s="168"/>
      <c r="I33" s="166"/>
    </row>
    <row r="34" spans="8:10" x14ac:dyDescent="0.2">
      <c r="H34" s="168"/>
      <c r="I34" s="166"/>
    </row>
    <row r="35" spans="8:10" x14ac:dyDescent="0.2">
      <c r="H35" s="168"/>
      <c r="I35" s="166"/>
    </row>
    <row r="36" spans="8:10" x14ac:dyDescent="0.2">
      <c r="H36" s="168"/>
      <c r="I36" s="166"/>
    </row>
    <row r="41" spans="8:10" x14ac:dyDescent="0.2">
      <c r="H41" s="166"/>
      <c r="I41" s="166"/>
      <c r="J41" s="166"/>
    </row>
    <row r="42" spans="8:10" x14ac:dyDescent="0.2">
      <c r="I42" s="166"/>
      <c r="J42" s="166"/>
    </row>
    <row r="43" spans="8:10" x14ac:dyDescent="0.2">
      <c r="I43" s="166"/>
      <c r="J43" s="166"/>
    </row>
    <row r="44" spans="8:10" x14ac:dyDescent="0.2">
      <c r="I44" s="166"/>
      <c r="J44" s="166"/>
    </row>
    <row r="45" spans="8:10" x14ac:dyDescent="0.2">
      <c r="I45" s="166"/>
      <c r="J45" s="166"/>
    </row>
    <row r="46" spans="8:10" x14ac:dyDescent="0.2">
      <c r="I46" s="166"/>
      <c r="J46" s="166"/>
    </row>
    <row r="47" spans="8:10" x14ac:dyDescent="0.2">
      <c r="I47" s="166"/>
      <c r="J47" s="166"/>
    </row>
    <row r="48" spans="8:10" x14ac:dyDescent="0.2">
      <c r="I48" s="166"/>
      <c r="J48" s="166"/>
    </row>
    <row r="49" spans="9:10" x14ac:dyDescent="0.2">
      <c r="I49" s="166"/>
      <c r="J49" s="166"/>
    </row>
    <row r="50" spans="9:10" x14ac:dyDescent="0.2">
      <c r="I50" s="166"/>
      <c r="J50" s="166"/>
    </row>
    <row r="51" spans="9:10" x14ac:dyDescent="0.2">
      <c r="I51" s="166"/>
      <c r="J51" s="166"/>
    </row>
    <row r="52" spans="9:10" x14ac:dyDescent="0.2">
      <c r="I52" s="166"/>
      <c r="J52" s="166"/>
    </row>
    <row r="53" spans="9:10" x14ac:dyDescent="0.2">
      <c r="I53" s="166"/>
      <c r="J53" s="166"/>
    </row>
    <row r="54" spans="9:10" x14ac:dyDescent="0.2">
      <c r="I54" s="166"/>
      <c r="J54" s="166"/>
    </row>
    <row r="55" spans="9:10" x14ac:dyDescent="0.2">
      <c r="I55" s="166"/>
      <c r="J55" s="166"/>
    </row>
    <row r="56" spans="9:10" x14ac:dyDescent="0.2">
      <c r="I56" s="166"/>
      <c r="J56" s="166"/>
    </row>
    <row r="57" spans="9:10" x14ac:dyDescent="0.2">
      <c r="I57" s="166"/>
      <c r="J57" s="166"/>
    </row>
    <row r="58" spans="9:10" x14ac:dyDescent="0.2">
      <c r="I58" s="166"/>
      <c r="J58" s="166"/>
    </row>
    <row r="59" spans="9:10" x14ac:dyDescent="0.2">
      <c r="I59" s="167"/>
      <c r="J59" s="167"/>
    </row>
    <row r="60" spans="9:10" x14ac:dyDescent="0.2">
      <c r="I60" s="167"/>
      <c r="J60" s="167"/>
    </row>
    <row r="61" spans="9:10" x14ac:dyDescent="0.2">
      <c r="I61" s="167"/>
      <c r="J61" s="167"/>
    </row>
    <row r="62" spans="9:10" x14ac:dyDescent="0.2">
      <c r="I62" s="167"/>
      <c r="J62" s="167"/>
    </row>
    <row r="63" spans="9:10" x14ac:dyDescent="0.2">
      <c r="I63" s="166"/>
      <c r="J63" s="166"/>
    </row>
    <row r="65" spans="9:9" x14ac:dyDescent="0.2">
      <c r="I65" s="167"/>
    </row>
  </sheetData>
  <mergeCells count="2">
    <mergeCell ref="A9:C9"/>
    <mergeCell ref="A1:B1"/>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15</vt:i4>
      </vt:variant>
    </vt:vector>
  </HeadingPairs>
  <TitlesOfParts>
    <vt:vector size="20" baseType="lpstr">
      <vt:lpstr>Cover Sheet</vt:lpstr>
      <vt:lpstr>Status &amp; Alarms</vt:lpstr>
      <vt:lpstr>Analogs</vt:lpstr>
      <vt:lpstr>Controls</vt:lpstr>
      <vt:lpstr>Sheet2</vt:lpstr>
      <vt:lpstr>ApplicationTypes</vt:lpstr>
      <vt:lpstr>BootSCC</vt:lpstr>
      <vt:lpstr>ControllerTypes</vt:lpstr>
      <vt:lpstr>FirmwareTypes</vt:lpstr>
      <vt:lpstr>HMITypes</vt:lpstr>
      <vt:lpstr>Analogs!Print_Area</vt:lpstr>
      <vt:lpstr>Controls!Print_Area</vt:lpstr>
      <vt:lpstr>'Cover Sheet'!Print_Area</vt:lpstr>
      <vt:lpstr>'Status &amp; Alarms'!Print_Area</vt:lpstr>
      <vt:lpstr>Analogs!Print_Titles</vt:lpstr>
      <vt:lpstr>Controls!Print_Titles</vt:lpstr>
      <vt:lpstr>'Status &amp; Alarms'!Print_Titles</vt:lpstr>
      <vt:lpstr>Protocol</vt:lpstr>
      <vt:lpstr>SMF_RACS</vt:lpstr>
      <vt:lpstr>SoftwareType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Gutierrez Villamizar, John</dc:creator>
  <cp:lastModifiedBy>Fabián Guzmán Aponte</cp:lastModifiedBy>
  <cp:lastPrinted>2024-10-08T12:22:38Z</cp:lastPrinted>
  <dcterms:created xsi:type="dcterms:W3CDTF">2002-02-15T21:42:00Z</dcterms:created>
  <dcterms:modified xsi:type="dcterms:W3CDTF">2024-10-22T13:03:28Z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0x01010079C2C61D0F6CA645A96B3E4DADDE3013</vt:lpwstr>
  </property>
  <property fmtid="{D5CDD505-2E9C-101B-9397-08002B2CF9AE}" pid="3" name="MediaServiceImageTags">
    <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