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Projects\Robotics_Embedded\Two_Wheels_Robot_V2_StepperMotor\"/>
    </mc:Choice>
  </mc:AlternateContent>
  <xr:revisionPtr revIDLastSave="0" documentId="13_ncr:1_{631E82E0-4D32-4637-B337-8AFCC9C6FB5B}" xr6:coauthVersionLast="43" xr6:coauthVersionMax="43" xr10:uidLastSave="{00000000-0000-0000-0000-000000000000}"/>
  <bookViews>
    <workbookView xWindow="60" yWindow="150" windowWidth="26400" windowHeight="11325" activeTab="1" xr2:uid="{00000000-000D-0000-FFFF-FFFF00000000}"/>
  </bookViews>
  <sheets>
    <sheet name="Brokking_half_step" sheetId="2" r:id="rId1"/>
    <sheet name="Quarter_Step Computation" sheetId="4" r:id="rId2"/>
  </sheets>
  <definedNames>
    <definedName name="Coeff1" localSheetId="1">'Quarter_Step Computation'!$C$14</definedName>
    <definedName name="Coeff1">Brokking_half_step!$C$5</definedName>
    <definedName name="Coeff1B" localSheetId="1">'Quarter_Step Computation'!$C$17</definedName>
    <definedName name="Coeff2" localSheetId="1">'Quarter_Step Computation'!$C$15</definedName>
    <definedName name="Coeff2">Brokking_half_step!$C$6</definedName>
    <definedName name="Coeff2B" localSheetId="1">'Quarter_Step Computation'!$C$18</definedName>
    <definedName name="Coeff3" localSheetId="1">'Quarter_Step Computation'!$C$17</definedName>
    <definedName name="Delta_t" localSheetId="0">Brokking_half_step!$C$8</definedName>
    <definedName name="Delta_t">#REF!</definedName>
    <definedName name="Deltat" localSheetId="1">'Quarter_Step Computation'!$C$11</definedName>
    <definedName name="Deltat">'Quarter_Step Computation'!$C$11</definedName>
    <definedName name="MaxSpeed">Brokking_half_step!$C$4</definedName>
    <definedName name="nSetcoff">#REF!</definedName>
    <definedName name="nSetmax">#REF!</definedName>
    <definedName name="Step" localSheetId="0">Brokking_half_step!$C$7</definedName>
    <definedName name="Step">#REF!</definedName>
    <definedName name="Step_Angle" localSheetId="1">'Quarter_Step Computation'!$C$12</definedName>
    <definedName name="Wcoeff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11" i="4"/>
  <c r="F12" i="4" l="1"/>
  <c r="G12" i="4" s="1"/>
  <c r="H12" i="4" s="1"/>
  <c r="I12" i="4" s="1"/>
  <c r="K12" i="4" s="1"/>
  <c r="F13" i="4"/>
  <c r="G13" i="4" s="1"/>
  <c r="H13" i="4" s="1"/>
  <c r="I13" i="4" s="1"/>
  <c r="K13" i="4" s="1"/>
  <c r="F14" i="4"/>
  <c r="G14" i="4" s="1"/>
  <c r="H14" i="4" s="1"/>
  <c r="I14" i="4" s="1"/>
  <c r="K14" i="4" s="1"/>
  <c r="F15" i="4"/>
  <c r="G15" i="4" s="1"/>
  <c r="H15" i="4" s="1"/>
  <c r="I15" i="4" s="1"/>
  <c r="K15" i="4" s="1"/>
  <c r="F16" i="4"/>
  <c r="G16" i="4" s="1"/>
  <c r="H16" i="4" s="1"/>
  <c r="I16" i="4" s="1"/>
  <c r="K16" i="4" s="1"/>
  <c r="F17" i="4"/>
  <c r="G17" i="4" s="1"/>
  <c r="H17" i="4" s="1"/>
  <c r="I17" i="4" s="1"/>
  <c r="K17" i="4" s="1"/>
  <c r="F18" i="4"/>
  <c r="G18" i="4" s="1"/>
  <c r="H18" i="4" s="1"/>
  <c r="I18" i="4" s="1"/>
  <c r="K18" i="4" s="1"/>
  <c r="F19" i="4"/>
  <c r="G19" i="4" s="1"/>
  <c r="H19" i="4" s="1"/>
  <c r="I19" i="4" s="1"/>
  <c r="K19" i="4" s="1"/>
  <c r="F20" i="4"/>
  <c r="G20" i="4" s="1"/>
  <c r="H20" i="4" s="1"/>
  <c r="I20" i="4" s="1"/>
  <c r="K20" i="4" s="1"/>
  <c r="F21" i="4"/>
  <c r="G21" i="4" s="1"/>
  <c r="H21" i="4" s="1"/>
  <c r="I21" i="4" s="1"/>
  <c r="K21" i="4" s="1"/>
  <c r="F22" i="4"/>
  <c r="G22" i="4" s="1"/>
  <c r="H22" i="4" s="1"/>
  <c r="I22" i="4" s="1"/>
  <c r="K22" i="4" s="1"/>
  <c r="F23" i="4"/>
  <c r="G23" i="4" s="1"/>
  <c r="H23" i="4" s="1"/>
  <c r="I23" i="4" s="1"/>
  <c r="K23" i="4" s="1"/>
  <c r="F24" i="4"/>
  <c r="G24" i="4" s="1"/>
  <c r="H24" i="4" s="1"/>
  <c r="I24" i="4" s="1"/>
  <c r="K24" i="4" s="1"/>
  <c r="F25" i="4"/>
  <c r="G25" i="4" s="1"/>
  <c r="H25" i="4" s="1"/>
  <c r="I25" i="4" s="1"/>
  <c r="K25" i="4" s="1"/>
  <c r="F26" i="4"/>
  <c r="G26" i="4" s="1"/>
  <c r="H26" i="4" s="1"/>
  <c r="I26" i="4" s="1"/>
  <c r="K26" i="4" s="1"/>
  <c r="F27" i="4"/>
  <c r="G27" i="4" s="1"/>
  <c r="H27" i="4" s="1"/>
  <c r="I27" i="4" s="1"/>
  <c r="K27" i="4" s="1"/>
  <c r="F28" i="4"/>
  <c r="G28" i="4" s="1"/>
  <c r="H28" i="4" s="1"/>
  <c r="I28" i="4" s="1"/>
  <c r="K28" i="4" s="1"/>
  <c r="F29" i="4"/>
  <c r="G29" i="4" s="1"/>
  <c r="H29" i="4" s="1"/>
  <c r="I29" i="4" s="1"/>
  <c r="K29" i="4" s="1"/>
  <c r="F30" i="4"/>
  <c r="G30" i="4" s="1"/>
  <c r="H30" i="4" s="1"/>
  <c r="I30" i="4" s="1"/>
  <c r="K30" i="4" s="1"/>
  <c r="F31" i="4"/>
  <c r="G31" i="4" s="1"/>
  <c r="H31" i="4" s="1"/>
  <c r="I31" i="4" s="1"/>
  <c r="K31" i="4" s="1"/>
  <c r="F32" i="4"/>
  <c r="G32" i="4" s="1"/>
  <c r="H32" i="4" s="1"/>
  <c r="I32" i="4" s="1"/>
  <c r="K32" i="4" s="1"/>
  <c r="F33" i="4"/>
  <c r="G33" i="4" s="1"/>
  <c r="H33" i="4" s="1"/>
  <c r="I33" i="4" s="1"/>
  <c r="K33" i="4" s="1"/>
  <c r="F34" i="4"/>
  <c r="G34" i="4" s="1"/>
  <c r="H34" i="4" s="1"/>
  <c r="I34" i="4" s="1"/>
  <c r="K34" i="4" s="1"/>
  <c r="F35" i="4"/>
  <c r="G35" i="4" s="1"/>
  <c r="H35" i="4" s="1"/>
  <c r="I35" i="4" s="1"/>
  <c r="K35" i="4" s="1"/>
  <c r="F36" i="4"/>
  <c r="G36" i="4" s="1"/>
  <c r="H36" i="4" s="1"/>
  <c r="I36" i="4" s="1"/>
  <c r="K36" i="4" s="1"/>
  <c r="F37" i="4"/>
  <c r="G37" i="4" s="1"/>
  <c r="H37" i="4" s="1"/>
  <c r="I37" i="4" s="1"/>
  <c r="K37" i="4" s="1"/>
  <c r="F38" i="4"/>
  <c r="G38" i="4" s="1"/>
  <c r="H38" i="4" s="1"/>
  <c r="I38" i="4" s="1"/>
  <c r="K38" i="4" s="1"/>
  <c r="F39" i="4"/>
  <c r="G39" i="4" s="1"/>
  <c r="H39" i="4" s="1"/>
  <c r="I39" i="4" s="1"/>
  <c r="K39" i="4" s="1"/>
  <c r="F40" i="4"/>
  <c r="G40" i="4" s="1"/>
  <c r="H40" i="4" s="1"/>
  <c r="I40" i="4" s="1"/>
  <c r="K40" i="4" s="1"/>
  <c r="F41" i="4"/>
  <c r="G41" i="4" s="1"/>
  <c r="H41" i="4" s="1"/>
  <c r="I41" i="4" s="1"/>
  <c r="K41" i="4" s="1"/>
  <c r="F42" i="4"/>
  <c r="G42" i="4" s="1"/>
  <c r="H42" i="4" s="1"/>
  <c r="I42" i="4" s="1"/>
  <c r="K42" i="4" s="1"/>
  <c r="F43" i="4"/>
  <c r="G43" i="4" s="1"/>
  <c r="H43" i="4" s="1"/>
  <c r="I43" i="4" s="1"/>
  <c r="K43" i="4" s="1"/>
  <c r="F44" i="4"/>
  <c r="G44" i="4" s="1"/>
  <c r="H44" i="4" s="1"/>
  <c r="I44" i="4" s="1"/>
  <c r="K44" i="4" s="1"/>
  <c r="F45" i="4"/>
  <c r="G45" i="4" s="1"/>
  <c r="H45" i="4" s="1"/>
  <c r="I45" i="4" s="1"/>
  <c r="K45" i="4" s="1"/>
  <c r="F46" i="4"/>
  <c r="G46" i="4" s="1"/>
  <c r="H46" i="4" s="1"/>
  <c r="I46" i="4" s="1"/>
  <c r="K46" i="4" s="1"/>
  <c r="F47" i="4"/>
  <c r="G47" i="4" s="1"/>
  <c r="H47" i="4" s="1"/>
  <c r="I47" i="4" s="1"/>
  <c r="K47" i="4" s="1"/>
  <c r="F48" i="4"/>
  <c r="G48" i="4" s="1"/>
  <c r="H48" i="4" s="1"/>
  <c r="I48" i="4" s="1"/>
  <c r="K48" i="4" s="1"/>
  <c r="F49" i="4"/>
  <c r="G49" i="4" s="1"/>
  <c r="H49" i="4" s="1"/>
  <c r="I49" i="4" s="1"/>
  <c r="K49" i="4" s="1"/>
  <c r="F50" i="4"/>
  <c r="G50" i="4" s="1"/>
  <c r="H50" i="4" s="1"/>
  <c r="I50" i="4" s="1"/>
  <c r="K50" i="4" s="1"/>
  <c r="F51" i="4"/>
  <c r="G51" i="4" s="1"/>
  <c r="H51" i="4" s="1"/>
  <c r="I51" i="4" s="1"/>
  <c r="K51" i="4" s="1"/>
  <c r="F52" i="4"/>
  <c r="G52" i="4" s="1"/>
  <c r="H52" i="4" s="1"/>
  <c r="I52" i="4" s="1"/>
  <c r="K52" i="4" s="1"/>
  <c r="F53" i="4"/>
  <c r="G53" i="4" s="1"/>
  <c r="H53" i="4" s="1"/>
  <c r="I53" i="4" s="1"/>
  <c r="K53" i="4" s="1"/>
  <c r="F54" i="4"/>
  <c r="G54" i="4" s="1"/>
  <c r="H54" i="4" s="1"/>
  <c r="I54" i="4" s="1"/>
  <c r="K54" i="4" s="1"/>
  <c r="F55" i="4"/>
  <c r="G55" i="4" s="1"/>
  <c r="H55" i="4" s="1"/>
  <c r="I55" i="4" s="1"/>
  <c r="K55" i="4" s="1"/>
  <c r="F56" i="4"/>
  <c r="G56" i="4" s="1"/>
  <c r="H56" i="4" s="1"/>
  <c r="I56" i="4" s="1"/>
  <c r="K56" i="4" s="1"/>
  <c r="F57" i="4"/>
  <c r="G57" i="4" s="1"/>
  <c r="H57" i="4" s="1"/>
  <c r="I57" i="4" s="1"/>
  <c r="K57" i="4" s="1"/>
  <c r="F58" i="4"/>
  <c r="G58" i="4" s="1"/>
  <c r="H58" i="4" s="1"/>
  <c r="I58" i="4" s="1"/>
  <c r="K58" i="4" s="1"/>
  <c r="F59" i="4"/>
  <c r="G59" i="4" s="1"/>
  <c r="H59" i="4" s="1"/>
  <c r="I59" i="4" s="1"/>
  <c r="K59" i="4" s="1"/>
  <c r="F60" i="4"/>
  <c r="G60" i="4" s="1"/>
  <c r="H60" i="4" s="1"/>
  <c r="I60" i="4" s="1"/>
  <c r="K60" i="4" s="1"/>
  <c r="F61" i="4"/>
  <c r="G61" i="4" s="1"/>
  <c r="H61" i="4" s="1"/>
  <c r="I61" i="4" s="1"/>
  <c r="K61" i="4" s="1"/>
  <c r="F62" i="4"/>
  <c r="G62" i="4" s="1"/>
  <c r="H62" i="4" s="1"/>
  <c r="I62" i="4" s="1"/>
  <c r="K62" i="4" s="1"/>
  <c r="F63" i="4"/>
  <c r="G63" i="4" s="1"/>
  <c r="H63" i="4" s="1"/>
  <c r="I63" i="4" s="1"/>
  <c r="K63" i="4" s="1"/>
  <c r="F64" i="4"/>
  <c r="G64" i="4" s="1"/>
  <c r="H64" i="4" s="1"/>
  <c r="I64" i="4" s="1"/>
  <c r="K64" i="4" s="1"/>
  <c r="F65" i="4"/>
  <c r="G65" i="4" s="1"/>
  <c r="H65" i="4" s="1"/>
  <c r="I65" i="4" s="1"/>
  <c r="K65" i="4" s="1"/>
  <c r="F66" i="4"/>
  <c r="G66" i="4" s="1"/>
  <c r="H66" i="4" s="1"/>
  <c r="I66" i="4" s="1"/>
  <c r="K66" i="4" s="1"/>
  <c r="F67" i="4"/>
  <c r="G67" i="4" s="1"/>
  <c r="H67" i="4" s="1"/>
  <c r="I67" i="4" s="1"/>
  <c r="K67" i="4" s="1"/>
  <c r="F68" i="4"/>
  <c r="G68" i="4" s="1"/>
  <c r="H68" i="4" s="1"/>
  <c r="I68" i="4" s="1"/>
  <c r="K68" i="4" s="1"/>
  <c r="F69" i="4"/>
  <c r="G69" i="4" s="1"/>
  <c r="H69" i="4" s="1"/>
  <c r="I69" i="4" s="1"/>
  <c r="K69" i="4" s="1"/>
  <c r="F70" i="4"/>
  <c r="G70" i="4" s="1"/>
  <c r="H70" i="4" s="1"/>
  <c r="I70" i="4" s="1"/>
  <c r="K70" i="4" s="1"/>
  <c r="F71" i="4"/>
  <c r="G71" i="4" s="1"/>
  <c r="H71" i="4" s="1"/>
  <c r="I71" i="4" s="1"/>
  <c r="K71" i="4" s="1"/>
  <c r="F72" i="4"/>
  <c r="G72" i="4" s="1"/>
  <c r="H72" i="4" s="1"/>
  <c r="I72" i="4" s="1"/>
  <c r="K72" i="4" s="1"/>
  <c r="F73" i="4"/>
  <c r="G73" i="4" s="1"/>
  <c r="H73" i="4" s="1"/>
  <c r="I73" i="4" s="1"/>
  <c r="K73" i="4" s="1"/>
  <c r="F74" i="4"/>
  <c r="G74" i="4" s="1"/>
  <c r="H74" i="4" s="1"/>
  <c r="I74" i="4" s="1"/>
  <c r="K74" i="4" s="1"/>
  <c r="F75" i="4"/>
  <c r="G75" i="4" s="1"/>
  <c r="H75" i="4" s="1"/>
  <c r="I75" i="4" s="1"/>
  <c r="K75" i="4" s="1"/>
  <c r="F76" i="4"/>
  <c r="G76" i="4" s="1"/>
  <c r="H76" i="4" s="1"/>
  <c r="I76" i="4" s="1"/>
  <c r="K76" i="4" s="1"/>
  <c r="F77" i="4"/>
  <c r="G77" i="4" s="1"/>
  <c r="H77" i="4" s="1"/>
  <c r="I77" i="4" s="1"/>
  <c r="K77" i="4" s="1"/>
  <c r="F78" i="4"/>
  <c r="G78" i="4" s="1"/>
  <c r="H78" i="4" s="1"/>
  <c r="I78" i="4" s="1"/>
  <c r="K78" i="4" s="1"/>
  <c r="F79" i="4"/>
  <c r="G79" i="4" s="1"/>
  <c r="H79" i="4" s="1"/>
  <c r="I79" i="4" s="1"/>
  <c r="K79" i="4" s="1"/>
  <c r="F80" i="4"/>
  <c r="G80" i="4" s="1"/>
  <c r="H80" i="4" s="1"/>
  <c r="I80" i="4" s="1"/>
  <c r="K80" i="4" s="1"/>
  <c r="F81" i="4"/>
  <c r="G81" i="4" s="1"/>
  <c r="H81" i="4" s="1"/>
  <c r="I81" i="4" s="1"/>
  <c r="K81" i="4" s="1"/>
  <c r="F82" i="4"/>
  <c r="G82" i="4" s="1"/>
  <c r="H82" i="4" s="1"/>
  <c r="I82" i="4" s="1"/>
  <c r="K82" i="4" s="1"/>
  <c r="F83" i="4"/>
  <c r="G83" i="4" s="1"/>
  <c r="H83" i="4" s="1"/>
  <c r="I83" i="4" s="1"/>
  <c r="K83" i="4" s="1"/>
  <c r="F84" i="4"/>
  <c r="G84" i="4" s="1"/>
  <c r="H84" i="4" s="1"/>
  <c r="I84" i="4" s="1"/>
  <c r="K84" i="4" s="1"/>
  <c r="F85" i="4"/>
  <c r="G85" i="4" s="1"/>
  <c r="H85" i="4" s="1"/>
  <c r="I85" i="4" s="1"/>
  <c r="K85" i="4" s="1"/>
  <c r="F86" i="4"/>
  <c r="G86" i="4" s="1"/>
  <c r="H86" i="4" s="1"/>
  <c r="I86" i="4" s="1"/>
  <c r="K86" i="4" s="1"/>
  <c r="F87" i="4"/>
  <c r="G87" i="4" s="1"/>
  <c r="H87" i="4" s="1"/>
  <c r="I87" i="4" s="1"/>
  <c r="K87" i="4" s="1"/>
  <c r="F88" i="4"/>
  <c r="G88" i="4" s="1"/>
  <c r="H88" i="4" s="1"/>
  <c r="I88" i="4" s="1"/>
  <c r="K88" i="4" s="1"/>
  <c r="F89" i="4"/>
  <c r="G89" i="4" s="1"/>
  <c r="H89" i="4" s="1"/>
  <c r="I89" i="4" s="1"/>
  <c r="K89" i="4" s="1"/>
  <c r="F90" i="4"/>
  <c r="G90" i="4" s="1"/>
  <c r="H90" i="4" s="1"/>
  <c r="I90" i="4" s="1"/>
  <c r="K90" i="4" s="1"/>
  <c r="F91" i="4"/>
  <c r="G91" i="4" s="1"/>
  <c r="H91" i="4" s="1"/>
  <c r="I91" i="4" s="1"/>
  <c r="K91" i="4" s="1"/>
  <c r="F92" i="4"/>
  <c r="G92" i="4" s="1"/>
  <c r="H92" i="4" s="1"/>
  <c r="I92" i="4" s="1"/>
  <c r="K92" i="4" s="1"/>
  <c r="F93" i="4"/>
  <c r="G93" i="4" s="1"/>
  <c r="H93" i="4" s="1"/>
  <c r="I93" i="4" s="1"/>
  <c r="K93" i="4" s="1"/>
  <c r="F94" i="4"/>
  <c r="G94" i="4" s="1"/>
  <c r="H94" i="4" s="1"/>
  <c r="I94" i="4" s="1"/>
  <c r="K94" i="4" s="1"/>
  <c r="F95" i="4"/>
  <c r="G95" i="4" s="1"/>
  <c r="H95" i="4" s="1"/>
  <c r="I95" i="4" s="1"/>
  <c r="K95" i="4" s="1"/>
  <c r="F96" i="4"/>
  <c r="G96" i="4" s="1"/>
  <c r="H96" i="4" s="1"/>
  <c r="I96" i="4" s="1"/>
  <c r="K96" i="4" s="1"/>
  <c r="F97" i="4"/>
  <c r="G97" i="4" s="1"/>
  <c r="H97" i="4" s="1"/>
  <c r="I97" i="4" s="1"/>
  <c r="K97" i="4" s="1"/>
  <c r="F98" i="4"/>
  <c r="G98" i="4" s="1"/>
  <c r="H98" i="4" s="1"/>
  <c r="I98" i="4" s="1"/>
  <c r="K98" i="4" s="1"/>
  <c r="F99" i="4"/>
  <c r="G99" i="4" s="1"/>
  <c r="H99" i="4" s="1"/>
  <c r="I99" i="4" s="1"/>
  <c r="K99" i="4" s="1"/>
  <c r="F100" i="4"/>
  <c r="G100" i="4" s="1"/>
  <c r="H100" i="4" s="1"/>
  <c r="I100" i="4" s="1"/>
  <c r="K100" i="4" s="1"/>
  <c r="F101" i="4"/>
  <c r="G101" i="4" s="1"/>
  <c r="H101" i="4" s="1"/>
  <c r="I101" i="4" s="1"/>
  <c r="K101" i="4" s="1"/>
  <c r="F102" i="4"/>
  <c r="G102" i="4" s="1"/>
  <c r="H102" i="4" s="1"/>
  <c r="I102" i="4" s="1"/>
  <c r="K102" i="4" s="1"/>
  <c r="F103" i="4"/>
  <c r="G103" i="4" s="1"/>
  <c r="H103" i="4" s="1"/>
  <c r="I103" i="4" s="1"/>
  <c r="K103" i="4" s="1"/>
  <c r="F104" i="4"/>
  <c r="G104" i="4" s="1"/>
  <c r="H104" i="4" s="1"/>
  <c r="I104" i="4" s="1"/>
  <c r="K104" i="4" s="1"/>
  <c r="F105" i="4"/>
  <c r="G105" i="4" s="1"/>
  <c r="H105" i="4" s="1"/>
  <c r="I105" i="4" s="1"/>
  <c r="K105" i="4" s="1"/>
  <c r="F106" i="4"/>
  <c r="G106" i="4" s="1"/>
  <c r="H106" i="4" s="1"/>
  <c r="I106" i="4" s="1"/>
  <c r="K106" i="4" s="1"/>
  <c r="F107" i="4"/>
  <c r="G107" i="4" s="1"/>
  <c r="H107" i="4" s="1"/>
  <c r="I107" i="4" s="1"/>
  <c r="K107" i="4" s="1"/>
  <c r="F108" i="4"/>
  <c r="G108" i="4" s="1"/>
  <c r="H108" i="4" s="1"/>
  <c r="I108" i="4" s="1"/>
  <c r="K108" i="4" s="1"/>
  <c r="F109" i="4"/>
  <c r="G109" i="4" s="1"/>
  <c r="H109" i="4" s="1"/>
  <c r="I109" i="4" s="1"/>
  <c r="K109" i="4" s="1"/>
  <c r="F110" i="4"/>
  <c r="G110" i="4" s="1"/>
  <c r="H110" i="4" s="1"/>
  <c r="I110" i="4" s="1"/>
  <c r="K110" i="4" s="1"/>
  <c r="F111" i="4"/>
  <c r="G111" i="4" s="1"/>
  <c r="H111" i="4" s="1"/>
  <c r="I111" i="4" s="1"/>
  <c r="K111" i="4" s="1"/>
  <c r="F112" i="4"/>
  <c r="G112" i="4" s="1"/>
  <c r="H112" i="4" s="1"/>
  <c r="I112" i="4" s="1"/>
  <c r="K112" i="4" s="1"/>
  <c r="F113" i="4"/>
  <c r="G113" i="4" s="1"/>
  <c r="H113" i="4" s="1"/>
  <c r="I113" i="4" s="1"/>
  <c r="K113" i="4" s="1"/>
  <c r="F114" i="4"/>
  <c r="G114" i="4" s="1"/>
  <c r="H114" i="4" s="1"/>
  <c r="I114" i="4" s="1"/>
  <c r="K114" i="4" s="1"/>
  <c r="F115" i="4"/>
  <c r="G115" i="4" s="1"/>
  <c r="H115" i="4" s="1"/>
  <c r="I115" i="4" s="1"/>
  <c r="K115" i="4" s="1"/>
  <c r="F116" i="4"/>
  <c r="G116" i="4" s="1"/>
  <c r="H116" i="4" s="1"/>
  <c r="I116" i="4" s="1"/>
  <c r="K116" i="4" s="1"/>
  <c r="F117" i="4"/>
  <c r="G117" i="4" s="1"/>
  <c r="H117" i="4" s="1"/>
  <c r="I117" i="4" s="1"/>
  <c r="K117" i="4" s="1"/>
  <c r="F118" i="4"/>
  <c r="G118" i="4" s="1"/>
  <c r="H118" i="4" s="1"/>
  <c r="I118" i="4" s="1"/>
  <c r="K118" i="4" s="1"/>
  <c r="F119" i="4"/>
  <c r="G119" i="4" s="1"/>
  <c r="H119" i="4" s="1"/>
  <c r="I119" i="4" s="1"/>
  <c r="K119" i="4" s="1"/>
  <c r="F120" i="4"/>
  <c r="G120" i="4" s="1"/>
  <c r="H120" i="4" s="1"/>
  <c r="I120" i="4" s="1"/>
  <c r="K120" i="4" s="1"/>
  <c r="F121" i="4"/>
  <c r="G121" i="4" s="1"/>
  <c r="H121" i="4" s="1"/>
  <c r="I121" i="4" s="1"/>
  <c r="K121" i="4" s="1"/>
  <c r="F122" i="4"/>
  <c r="G122" i="4" s="1"/>
  <c r="H122" i="4" s="1"/>
  <c r="I122" i="4" s="1"/>
  <c r="K122" i="4" s="1"/>
  <c r="F123" i="4"/>
  <c r="G123" i="4" s="1"/>
  <c r="H123" i="4" s="1"/>
  <c r="I123" i="4" s="1"/>
  <c r="K123" i="4" s="1"/>
  <c r="F124" i="4"/>
  <c r="G124" i="4" s="1"/>
  <c r="H124" i="4" s="1"/>
  <c r="I124" i="4" s="1"/>
  <c r="K124" i="4" s="1"/>
  <c r="F125" i="4"/>
  <c r="G125" i="4" s="1"/>
  <c r="H125" i="4" s="1"/>
  <c r="I125" i="4" s="1"/>
  <c r="K125" i="4" s="1"/>
  <c r="F126" i="4"/>
  <c r="G126" i="4" s="1"/>
  <c r="H126" i="4" s="1"/>
  <c r="I126" i="4" s="1"/>
  <c r="K126" i="4" s="1"/>
  <c r="F127" i="4"/>
  <c r="G127" i="4" s="1"/>
  <c r="H127" i="4" s="1"/>
  <c r="I127" i="4" s="1"/>
  <c r="K127" i="4" s="1"/>
  <c r="F128" i="4"/>
  <c r="G128" i="4" s="1"/>
  <c r="H128" i="4" s="1"/>
  <c r="I128" i="4" s="1"/>
  <c r="K128" i="4" s="1"/>
  <c r="F129" i="4"/>
  <c r="G129" i="4" s="1"/>
  <c r="H129" i="4" s="1"/>
  <c r="I129" i="4" s="1"/>
  <c r="K129" i="4" s="1"/>
  <c r="F130" i="4"/>
  <c r="G130" i="4" s="1"/>
  <c r="H130" i="4" s="1"/>
  <c r="I130" i="4" s="1"/>
  <c r="K130" i="4" s="1"/>
  <c r="F131" i="4"/>
  <c r="G131" i="4" s="1"/>
  <c r="H131" i="4" s="1"/>
  <c r="I131" i="4" s="1"/>
  <c r="K131" i="4" s="1"/>
  <c r="F132" i="4"/>
  <c r="G132" i="4" s="1"/>
  <c r="H132" i="4" s="1"/>
  <c r="I132" i="4" s="1"/>
  <c r="K132" i="4" s="1"/>
  <c r="F133" i="4"/>
  <c r="G133" i="4" s="1"/>
  <c r="H133" i="4" s="1"/>
  <c r="I133" i="4" s="1"/>
  <c r="K133" i="4" s="1"/>
  <c r="F134" i="4"/>
  <c r="G134" i="4" s="1"/>
  <c r="H134" i="4" s="1"/>
  <c r="I134" i="4" s="1"/>
  <c r="K134" i="4" s="1"/>
  <c r="F135" i="4"/>
  <c r="G135" i="4" s="1"/>
  <c r="H135" i="4" s="1"/>
  <c r="I135" i="4" s="1"/>
  <c r="K135" i="4" s="1"/>
  <c r="F136" i="4"/>
  <c r="G136" i="4" s="1"/>
  <c r="H136" i="4" s="1"/>
  <c r="I136" i="4" s="1"/>
  <c r="K136" i="4" s="1"/>
  <c r="F137" i="4"/>
  <c r="G137" i="4" s="1"/>
  <c r="H137" i="4" s="1"/>
  <c r="I137" i="4" s="1"/>
  <c r="K137" i="4" s="1"/>
  <c r="F138" i="4"/>
  <c r="G138" i="4" s="1"/>
  <c r="H138" i="4" s="1"/>
  <c r="I138" i="4" s="1"/>
  <c r="K138" i="4" s="1"/>
  <c r="F139" i="4"/>
  <c r="G139" i="4" s="1"/>
  <c r="H139" i="4" s="1"/>
  <c r="I139" i="4" s="1"/>
  <c r="K139" i="4" s="1"/>
  <c r="F140" i="4"/>
  <c r="G140" i="4" s="1"/>
  <c r="H140" i="4" s="1"/>
  <c r="I140" i="4" s="1"/>
  <c r="K140" i="4" s="1"/>
  <c r="F141" i="4"/>
  <c r="G141" i="4" s="1"/>
  <c r="H141" i="4" s="1"/>
  <c r="I141" i="4" s="1"/>
  <c r="K141" i="4" s="1"/>
  <c r="F142" i="4"/>
  <c r="G142" i="4" s="1"/>
  <c r="H142" i="4" s="1"/>
  <c r="I142" i="4" s="1"/>
  <c r="K142" i="4" s="1"/>
  <c r="F143" i="4"/>
  <c r="G143" i="4" s="1"/>
  <c r="H143" i="4" s="1"/>
  <c r="I143" i="4" s="1"/>
  <c r="K143" i="4" s="1"/>
  <c r="F144" i="4"/>
  <c r="G144" i="4" s="1"/>
  <c r="H144" i="4" s="1"/>
  <c r="I144" i="4" s="1"/>
  <c r="K144" i="4" s="1"/>
  <c r="F145" i="4"/>
  <c r="G145" i="4" s="1"/>
  <c r="H145" i="4" s="1"/>
  <c r="I145" i="4" s="1"/>
  <c r="K145" i="4" s="1"/>
  <c r="F146" i="4"/>
  <c r="G146" i="4" s="1"/>
  <c r="H146" i="4" s="1"/>
  <c r="I146" i="4" s="1"/>
  <c r="K146" i="4" s="1"/>
  <c r="F147" i="4"/>
  <c r="G147" i="4" s="1"/>
  <c r="H147" i="4" s="1"/>
  <c r="I147" i="4" s="1"/>
  <c r="K147" i="4" s="1"/>
  <c r="F148" i="4"/>
  <c r="G148" i="4" s="1"/>
  <c r="H148" i="4" s="1"/>
  <c r="I148" i="4" s="1"/>
  <c r="K148" i="4" s="1"/>
  <c r="F149" i="4"/>
  <c r="G149" i="4" s="1"/>
  <c r="H149" i="4" s="1"/>
  <c r="I149" i="4" s="1"/>
  <c r="K149" i="4" s="1"/>
  <c r="F150" i="4"/>
  <c r="G150" i="4" s="1"/>
  <c r="H150" i="4" s="1"/>
  <c r="I150" i="4" s="1"/>
  <c r="K150" i="4" s="1"/>
  <c r="F151" i="4"/>
  <c r="G151" i="4" s="1"/>
  <c r="H151" i="4" s="1"/>
  <c r="I151" i="4" s="1"/>
  <c r="K151" i="4" s="1"/>
  <c r="F152" i="4"/>
  <c r="G152" i="4" s="1"/>
  <c r="H152" i="4" s="1"/>
  <c r="I152" i="4" s="1"/>
  <c r="K152" i="4" s="1"/>
  <c r="F153" i="4"/>
  <c r="G153" i="4" s="1"/>
  <c r="H153" i="4" s="1"/>
  <c r="I153" i="4" s="1"/>
  <c r="K153" i="4" s="1"/>
  <c r="F154" i="4"/>
  <c r="G154" i="4" s="1"/>
  <c r="H154" i="4" s="1"/>
  <c r="I154" i="4" s="1"/>
  <c r="K154" i="4" s="1"/>
  <c r="F155" i="4"/>
  <c r="G155" i="4" s="1"/>
  <c r="H155" i="4" s="1"/>
  <c r="I155" i="4" s="1"/>
  <c r="K155" i="4" s="1"/>
  <c r="F156" i="4"/>
  <c r="G156" i="4" s="1"/>
  <c r="H156" i="4" s="1"/>
  <c r="I156" i="4" s="1"/>
  <c r="K156" i="4" s="1"/>
  <c r="F157" i="4"/>
  <c r="G157" i="4" s="1"/>
  <c r="H157" i="4" s="1"/>
  <c r="I157" i="4" s="1"/>
  <c r="K157" i="4" s="1"/>
  <c r="F158" i="4"/>
  <c r="G158" i="4" s="1"/>
  <c r="H158" i="4" s="1"/>
  <c r="I158" i="4" s="1"/>
  <c r="K158" i="4" s="1"/>
  <c r="F159" i="4"/>
  <c r="G159" i="4" s="1"/>
  <c r="H159" i="4" s="1"/>
  <c r="I159" i="4" s="1"/>
  <c r="K159" i="4" s="1"/>
  <c r="F160" i="4"/>
  <c r="G160" i="4" s="1"/>
  <c r="H160" i="4" s="1"/>
  <c r="I160" i="4" s="1"/>
  <c r="K160" i="4" s="1"/>
  <c r="F161" i="4"/>
  <c r="G161" i="4" s="1"/>
  <c r="H161" i="4" s="1"/>
  <c r="I161" i="4" s="1"/>
  <c r="K161" i="4" s="1"/>
  <c r="F162" i="4"/>
  <c r="G162" i="4" s="1"/>
  <c r="H162" i="4" s="1"/>
  <c r="I162" i="4" s="1"/>
  <c r="K162" i="4" s="1"/>
  <c r="F163" i="4"/>
  <c r="G163" i="4" s="1"/>
  <c r="H163" i="4" s="1"/>
  <c r="I163" i="4" s="1"/>
  <c r="K163" i="4" s="1"/>
  <c r="F164" i="4"/>
  <c r="G164" i="4" s="1"/>
  <c r="H164" i="4" s="1"/>
  <c r="I164" i="4" s="1"/>
  <c r="K164" i="4" s="1"/>
  <c r="F165" i="4"/>
  <c r="G165" i="4" s="1"/>
  <c r="H165" i="4" s="1"/>
  <c r="I165" i="4" s="1"/>
  <c r="K165" i="4" s="1"/>
  <c r="F166" i="4"/>
  <c r="G166" i="4" s="1"/>
  <c r="H166" i="4" s="1"/>
  <c r="I166" i="4" s="1"/>
  <c r="K166" i="4" s="1"/>
  <c r="F167" i="4"/>
  <c r="G167" i="4" s="1"/>
  <c r="H167" i="4" s="1"/>
  <c r="I167" i="4" s="1"/>
  <c r="K167" i="4" s="1"/>
  <c r="F168" i="4"/>
  <c r="G168" i="4" s="1"/>
  <c r="H168" i="4" s="1"/>
  <c r="I168" i="4" s="1"/>
  <c r="K168" i="4" s="1"/>
  <c r="F169" i="4"/>
  <c r="G169" i="4" s="1"/>
  <c r="H169" i="4" s="1"/>
  <c r="I169" i="4" s="1"/>
  <c r="K169" i="4" s="1"/>
  <c r="F170" i="4"/>
  <c r="G170" i="4" s="1"/>
  <c r="H170" i="4" s="1"/>
  <c r="I170" i="4" s="1"/>
  <c r="K170" i="4" s="1"/>
  <c r="F171" i="4"/>
  <c r="G171" i="4" s="1"/>
  <c r="H171" i="4" s="1"/>
  <c r="I171" i="4" s="1"/>
  <c r="K171" i="4" s="1"/>
  <c r="F172" i="4"/>
  <c r="G172" i="4" s="1"/>
  <c r="H172" i="4" s="1"/>
  <c r="I172" i="4" s="1"/>
  <c r="K172" i="4" s="1"/>
  <c r="F173" i="4"/>
  <c r="G173" i="4" s="1"/>
  <c r="H173" i="4" s="1"/>
  <c r="I173" i="4" s="1"/>
  <c r="K173" i="4" s="1"/>
  <c r="F174" i="4"/>
  <c r="G174" i="4" s="1"/>
  <c r="H174" i="4" s="1"/>
  <c r="I174" i="4" s="1"/>
  <c r="K174" i="4" s="1"/>
  <c r="F175" i="4"/>
  <c r="G175" i="4" s="1"/>
  <c r="H175" i="4" s="1"/>
  <c r="I175" i="4" s="1"/>
  <c r="K175" i="4" s="1"/>
  <c r="F176" i="4"/>
  <c r="G176" i="4" s="1"/>
  <c r="H176" i="4" s="1"/>
  <c r="I176" i="4" s="1"/>
  <c r="K176" i="4" s="1"/>
  <c r="F177" i="4"/>
  <c r="G177" i="4" s="1"/>
  <c r="H177" i="4" s="1"/>
  <c r="I177" i="4" s="1"/>
  <c r="K177" i="4" s="1"/>
  <c r="F178" i="4"/>
  <c r="G178" i="4" s="1"/>
  <c r="H178" i="4" s="1"/>
  <c r="I178" i="4" s="1"/>
  <c r="K178" i="4" s="1"/>
  <c r="F179" i="4"/>
  <c r="G179" i="4" s="1"/>
  <c r="H179" i="4" s="1"/>
  <c r="I179" i="4" s="1"/>
  <c r="K179" i="4" s="1"/>
  <c r="F180" i="4"/>
  <c r="G180" i="4" s="1"/>
  <c r="H180" i="4" s="1"/>
  <c r="I180" i="4" s="1"/>
  <c r="K180" i="4" s="1"/>
  <c r="F181" i="4"/>
  <c r="G181" i="4" s="1"/>
  <c r="H181" i="4" s="1"/>
  <c r="I181" i="4" s="1"/>
  <c r="K181" i="4" s="1"/>
  <c r="F182" i="4"/>
  <c r="G182" i="4" s="1"/>
  <c r="H182" i="4" s="1"/>
  <c r="I182" i="4" s="1"/>
  <c r="K182" i="4" s="1"/>
  <c r="F183" i="4"/>
  <c r="G183" i="4" s="1"/>
  <c r="H183" i="4" s="1"/>
  <c r="I183" i="4" s="1"/>
  <c r="K183" i="4" s="1"/>
  <c r="F184" i="4"/>
  <c r="G184" i="4" s="1"/>
  <c r="H184" i="4" s="1"/>
  <c r="I184" i="4" s="1"/>
  <c r="K184" i="4" s="1"/>
  <c r="F185" i="4"/>
  <c r="G185" i="4" s="1"/>
  <c r="H185" i="4" s="1"/>
  <c r="I185" i="4" s="1"/>
  <c r="K185" i="4" s="1"/>
  <c r="F186" i="4"/>
  <c r="G186" i="4" s="1"/>
  <c r="H186" i="4" s="1"/>
  <c r="I186" i="4" s="1"/>
  <c r="K186" i="4" s="1"/>
  <c r="F187" i="4"/>
  <c r="G187" i="4" s="1"/>
  <c r="H187" i="4" s="1"/>
  <c r="I187" i="4" s="1"/>
  <c r="K187" i="4" s="1"/>
  <c r="F188" i="4"/>
  <c r="G188" i="4" s="1"/>
  <c r="H188" i="4" s="1"/>
  <c r="I188" i="4" s="1"/>
  <c r="K188" i="4" s="1"/>
  <c r="F189" i="4"/>
  <c r="G189" i="4" s="1"/>
  <c r="H189" i="4" s="1"/>
  <c r="I189" i="4" s="1"/>
  <c r="K189" i="4" s="1"/>
  <c r="F190" i="4"/>
  <c r="G190" i="4" s="1"/>
  <c r="H190" i="4" s="1"/>
  <c r="I190" i="4" s="1"/>
  <c r="K190" i="4" s="1"/>
  <c r="F191" i="4"/>
  <c r="G191" i="4" s="1"/>
  <c r="H191" i="4" s="1"/>
  <c r="I191" i="4" s="1"/>
  <c r="K191" i="4" s="1"/>
  <c r="F192" i="4"/>
  <c r="G192" i="4" s="1"/>
  <c r="H192" i="4" s="1"/>
  <c r="I192" i="4" s="1"/>
  <c r="K192" i="4" s="1"/>
  <c r="F193" i="4"/>
  <c r="G193" i="4" s="1"/>
  <c r="H193" i="4" s="1"/>
  <c r="I193" i="4" s="1"/>
  <c r="K193" i="4" s="1"/>
  <c r="F194" i="4"/>
  <c r="G194" i="4" s="1"/>
  <c r="H194" i="4" s="1"/>
  <c r="I194" i="4" s="1"/>
  <c r="K194" i="4" s="1"/>
  <c r="F195" i="4"/>
  <c r="G195" i="4" s="1"/>
  <c r="H195" i="4" s="1"/>
  <c r="I195" i="4" s="1"/>
  <c r="K195" i="4" s="1"/>
  <c r="F196" i="4"/>
  <c r="G196" i="4" s="1"/>
  <c r="H196" i="4" s="1"/>
  <c r="I196" i="4" s="1"/>
  <c r="K196" i="4" s="1"/>
  <c r="F197" i="4"/>
  <c r="G197" i="4" s="1"/>
  <c r="H197" i="4" s="1"/>
  <c r="I197" i="4" s="1"/>
  <c r="K197" i="4" s="1"/>
  <c r="F198" i="4"/>
  <c r="G198" i="4" s="1"/>
  <c r="H198" i="4" s="1"/>
  <c r="I198" i="4" s="1"/>
  <c r="K198" i="4" s="1"/>
  <c r="F199" i="4"/>
  <c r="G199" i="4" s="1"/>
  <c r="H199" i="4" s="1"/>
  <c r="I199" i="4" s="1"/>
  <c r="K199" i="4" s="1"/>
  <c r="F200" i="4"/>
  <c r="G200" i="4" s="1"/>
  <c r="H200" i="4" s="1"/>
  <c r="I200" i="4" s="1"/>
  <c r="K200" i="4" s="1"/>
  <c r="F201" i="4"/>
  <c r="G201" i="4" s="1"/>
  <c r="H201" i="4" s="1"/>
  <c r="I201" i="4" s="1"/>
  <c r="K201" i="4" s="1"/>
  <c r="F202" i="4"/>
  <c r="G202" i="4" s="1"/>
  <c r="H202" i="4" s="1"/>
  <c r="I202" i="4" s="1"/>
  <c r="K202" i="4" s="1"/>
  <c r="F203" i="4"/>
  <c r="G203" i="4" s="1"/>
  <c r="H203" i="4" s="1"/>
  <c r="I203" i="4" s="1"/>
  <c r="K203" i="4" s="1"/>
  <c r="F204" i="4"/>
  <c r="G204" i="4" s="1"/>
  <c r="H204" i="4" s="1"/>
  <c r="I204" i="4" s="1"/>
  <c r="K204" i="4" s="1"/>
  <c r="F205" i="4"/>
  <c r="G205" i="4" s="1"/>
  <c r="H205" i="4" s="1"/>
  <c r="I205" i="4" s="1"/>
  <c r="K205" i="4" s="1"/>
  <c r="F206" i="4"/>
  <c r="G206" i="4" s="1"/>
  <c r="H206" i="4" s="1"/>
  <c r="I206" i="4" s="1"/>
  <c r="K206" i="4" s="1"/>
  <c r="F207" i="4"/>
  <c r="G207" i="4" s="1"/>
  <c r="H207" i="4" s="1"/>
  <c r="I207" i="4" s="1"/>
  <c r="K207" i="4" s="1"/>
  <c r="F208" i="4"/>
  <c r="G208" i="4" s="1"/>
  <c r="H208" i="4" s="1"/>
  <c r="I208" i="4" s="1"/>
  <c r="K208" i="4" s="1"/>
  <c r="F209" i="4"/>
  <c r="G209" i="4" s="1"/>
  <c r="H209" i="4" s="1"/>
  <c r="I209" i="4" s="1"/>
  <c r="K209" i="4" s="1"/>
  <c r="F210" i="4"/>
  <c r="G210" i="4" s="1"/>
  <c r="H210" i="4" s="1"/>
  <c r="I210" i="4" s="1"/>
  <c r="K210" i="4" s="1"/>
  <c r="F11" i="4"/>
  <c r="G11" i="4" s="1"/>
  <c r="H11" i="4" s="1"/>
  <c r="I11" i="4" s="1"/>
  <c r="K11" i="4" s="1"/>
  <c r="F72" i="2" l="1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25" i="2" l="1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4" i="2"/>
  <c r="G4" i="2" s="1"/>
</calcChain>
</file>

<file path=xl/sharedStrings.xml><?xml version="1.0" encoding="utf-8"?>
<sst xmlns="http://schemas.openxmlformats.org/spreadsheetml/2006/main" count="36" uniqueCount="31">
  <si>
    <t>Step</t>
  </si>
  <si>
    <t>msec</t>
  </si>
  <si>
    <t>Revolution/Sec</t>
  </si>
  <si>
    <t>MaxSpeed</t>
  </si>
  <si>
    <t>Coeff1</t>
  </si>
  <si>
    <t>Coeff2</t>
  </si>
  <si>
    <t>degree</t>
  </si>
  <si>
    <t>Delta_t</t>
  </si>
  <si>
    <t>Old Speed Setting</t>
  </si>
  <si>
    <t>New Speed Setting</t>
  </si>
  <si>
    <t>Transform</t>
  </si>
  <si>
    <t>Transform (Integer)</t>
  </si>
  <si>
    <t>Deg/sec</t>
  </si>
  <si>
    <t>Step Angle</t>
  </si>
  <si>
    <t>Rotation/sec</t>
  </si>
  <si>
    <t>Rotation2/sec</t>
  </si>
  <si>
    <t>Coeff1B</t>
  </si>
  <si>
    <t>Coeff2B</t>
  </si>
  <si>
    <t>Ratio</t>
  </si>
  <si>
    <t>NOTE: Here we worked out the actual rotation velocity of the stepper motor shaft.  First the Speed setting (Vset) is changed to pulse duration T as follows:</t>
  </si>
  <si>
    <t>3. T = nx*(Deltat*0.001) us</t>
  </si>
  <si>
    <t>5. W = fo*Step_Angle  Deg/Sec</t>
  </si>
  <si>
    <t>4. fo = 1/T Hz</t>
  </si>
  <si>
    <t>1. Transform x =Coeff1/(Vset + Coeff2)</t>
  </si>
  <si>
    <t>Speed Setting</t>
  </si>
  <si>
    <t>In the table below we calculate the rotation speed for two sets of coefficients</t>
  </si>
  <si>
    <t>Step pulse period resolution</t>
  </si>
  <si>
    <t>Step angle</t>
  </si>
  <si>
    <t>Set 1</t>
  </si>
  <si>
    <t>Set 2</t>
  </si>
  <si>
    <t>2. Convert x to the nearest integer, nx = INT(x), because the period setting is done using integer in the uC.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</si>
</sst>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Speed Setting versus</a:t>
            </a:r>
            <a:r>
              <a:rPr lang="en-US" baseline="0"/>
              <a:t> Input (Old Speed Setting)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Brokking_half_step!$F$3</c:f>
              <c:strCache>
                <c:ptCount val="1"/>
                <c:pt idx="0">
                  <c:v>New Speed Setting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Brokking_half_step!$E$4:$E$83</c:f>
              <c:numCache>
                <c:formatCode>General</c:formatCod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numCache>
            </c:numRef>
          </c:xVal>
          <c:yVal>
            <c:numRef>
              <c:f>Brokking_half_step!$F$4:$F$83</c:f>
              <c:numCache>
                <c:formatCode>General</c:formatCode>
                <c:ptCount val="80"/>
                <c:pt idx="0">
                  <c:v>12.142857142857167</c:v>
                </c:pt>
                <c:pt idx="1">
                  <c:v>115.5263157894737</c:v>
                </c:pt>
                <c:pt idx="2">
                  <c:v>175.83333333333334</c:v>
                </c:pt>
                <c:pt idx="3">
                  <c:v>215.34482758620689</c:v>
                </c:pt>
                <c:pt idx="4">
                  <c:v>243.23529411764707</c:v>
                </c:pt>
                <c:pt idx="5">
                  <c:v>263.97435897435901</c:v>
                </c:pt>
                <c:pt idx="6">
                  <c:v>280</c:v>
                </c:pt>
                <c:pt idx="7">
                  <c:v>292.75510204081633</c:v>
                </c:pt>
                <c:pt idx="8">
                  <c:v>303.14814814814815</c:v>
                </c:pt>
                <c:pt idx="9">
                  <c:v>311.77966101694915</c:v>
                </c:pt>
                <c:pt idx="10">
                  <c:v>319.0625</c:v>
                </c:pt>
                <c:pt idx="11">
                  <c:v>325.28985507246375</c:v>
                </c:pt>
                <c:pt idx="12">
                  <c:v>330.67567567567568</c:v>
                </c:pt>
                <c:pt idx="13">
                  <c:v>335.37974683544303</c:v>
                </c:pt>
                <c:pt idx="14">
                  <c:v>339.52380952380952</c:v>
                </c:pt>
                <c:pt idx="15">
                  <c:v>343.20224719101122</c:v>
                </c:pt>
                <c:pt idx="16">
                  <c:v>346.48936170212767</c:v>
                </c:pt>
                <c:pt idx="17">
                  <c:v>349.44444444444446</c:v>
                </c:pt>
                <c:pt idx="18">
                  <c:v>352.11538461538464</c:v>
                </c:pt>
                <c:pt idx="19">
                  <c:v>354.54128440366969</c:v>
                </c:pt>
                <c:pt idx="20">
                  <c:v>356.75438596491227</c:v>
                </c:pt>
                <c:pt idx="21">
                  <c:v>358.781512605042</c:v>
                </c:pt>
                <c:pt idx="22">
                  <c:v>360.64516129032256</c:v>
                </c:pt>
                <c:pt idx="23">
                  <c:v>362.36434108527135</c:v>
                </c:pt>
                <c:pt idx="24">
                  <c:v>363.95522388059703</c:v>
                </c:pt>
                <c:pt idx="25">
                  <c:v>365.43165467625897</c:v>
                </c:pt>
                <c:pt idx="26">
                  <c:v>366.80555555555554</c:v>
                </c:pt>
                <c:pt idx="27">
                  <c:v>368.08724832214767</c:v>
                </c:pt>
                <c:pt idx="28">
                  <c:v>369.28571428571428</c:v>
                </c:pt>
                <c:pt idx="29">
                  <c:v>370.40880503144655</c:v>
                </c:pt>
                <c:pt idx="30">
                  <c:v>371.46341463414632</c:v>
                </c:pt>
                <c:pt idx="31">
                  <c:v>372.45562130177512</c:v>
                </c:pt>
                <c:pt idx="32">
                  <c:v>373.39080459770116</c:v>
                </c:pt>
                <c:pt idx="33">
                  <c:v>374.27374301675979</c:v>
                </c:pt>
                <c:pt idx="34">
                  <c:v>375.10869565217394</c:v>
                </c:pt>
                <c:pt idx="35">
                  <c:v>375.89947089947088</c:v>
                </c:pt>
                <c:pt idx="36">
                  <c:v>376.64948453608247</c:v>
                </c:pt>
                <c:pt idx="37">
                  <c:v>377.36180904522615</c:v>
                </c:pt>
                <c:pt idx="38">
                  <c:v>378.03921568627453</c:v>
                </c:pt>
                <c:pt idx="39">
                  <c:v>378.68421052631578</c:v>
                </c:pt>
                <c:pt idx="40">
                  <c:v>379.29906542056074</c:v>
                </c:pt>
                <c:pt idx="41">
                  <c:v>379.88584474885846</c:v>
                </c:pt>
                <c:pt idx="42">
                  <c:v>380.44642857142856</c:v>
                </c:pt>
                <c:pt idx="43">
                  <c:v>380.9825327510917</c:v>
                </c:pt>
                <c:pt idx="44">
                  <c:v>381.4957264957265</c:v>
                </c:pt>
                <c:pt idx="45">
                  <c:v>381.98744769874475</c:v>
                </c:pt>
                <c:pt idx="46">
                  <c:v>382.4590163934426</c:v>
                </c:pt>
                <c:pt idx="47">
                  <c:v>382.9116465863454</c:v>
                </c:pt>
                <c:pt idx="48">
                  <c:v>383.34645669291336</c:v>
                </c:pt>
                <c:pt idx="49">
                  <c:v>383.76447876447878</c:v>
                </c:pt>
                <c:pt idx="50">
                  <c:v>384.16666666666669</c:v>
                </c:pt>
                <c:pt idx="51">
                  <c:v>384.5539033457249</c:v>
                </c:pt>
                <c:pt idx="52">
                  <c:v>384.92700729927009</c:v>
                </c:pt>
                <c:pt idx="53">
                  <c:v>385.28673835125448</c:v>
                </c:pt>
                <c:pt idx="54">
                  <c:v>385.63380281690138</c:v>
                </c:pt>
                <c:pt idx="55">
                  <c:v>385.96885813148788</c:v>
                </c:pt>
                <c:pt idx="56">
                  <c:v>386.29251700680271</c:v>
                </c:pt>
                <c:pt idx="57">
                  <c:v>386.60535117056855</c:v>
                </c:pt>
                <c:pt idx="58">
                  <c:v>386.90789473684208</c:v>
                </c:pt>
                <c:pt idx="59">
                  <c:v>387.20064724919092</c:v>
                </c:pt>
                <c:pt idx="60">
                  <c:v>387.484076433121</c:v>
                </c:pt>
                <c:pt idx="61">
                  <c:v>387.75862068965517</c:v>
                </c:pt>
                <c:pt idx="62">
                  <c:v>388.02469135802471</c:v>
                </c:pt>
                <c:pt idx="63">
                  <c:v>388.2826747720365</c:v>
                </c:pt>
                <c:pt idx="64">
                  <c:v>388.53293413173651</c:v>
                </c:pt>
                <c:pt idx="65">
                  <c:v>388.77581120943955</c:v>
                </c:pt>
                <c:pt idx="66">
                  <c:v>389.01162790697674</c:v>
                </c:pt>
                <c:pt idx="67">
                  <c:v>389.24068767908307</c:v>
                </c:pt>
                <c:pt idx="68">
                  <c:v>389.46327683615817</c:v>
                </c:pt>
                <c:pt idx="69">
                  <c:v>389.67966573816159</c:v>
                </c:pt>
                <c:pt idx="70">
                  <c:v>389.8901098901099</c:v>
                </c:pt>
                <c:pt idx="71">
                  <c:v>390.09485094850947</c:v>
                </c:pt>
                <c:pt idx="72">
                  <c:v>390.29411764705884</c:v>
                </c:pt>
                <c:pt idx="73">
                  <c:v>390.48812664907649</c:v>
                </c:pt>
                <c:pt idx="74">
                  <c:v>390.67708333333331</c:v>
                </c:pt>
                <c:pt idx="75">
                  <c:v>390.86118251928019</c:v>
                </c:pt>
                <c:pt idx="76">
                  <c:v>391.04060913705587</c:v>
                </c:pt>
                <c:pt idx="77">
                  <c:v>391.21553884711778</c:v>
                </c:pt>
                <c:pt idx="78">
                  <c:v>391.38613861386136</c:v>
                </c:pt>
                <c:pt idx="79">
                  <c:v>391.55256723716383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F-40E2-B045-CBC59ED54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01448"/>
        <c:axId val="3159024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Brokking_half_step!$G$3</c15:sqref>
                        </c15:formulaRef>
                      </c:ext>
                    </c:extLst>
                    <c:strCache>
                      <c:ptCount val="1"/>
                      <c:pt idx="0">
                        <c:v>Revolution/Sec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Brokking_half_step!$E$4:$E$83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  <c:pt idx="25">
                        <c:v>130</c:v>
                      </c:pt>
                      <c:pt idx="26">
                        <c:v>135</c:v>
                      </c:pt>
                      <c:pt idx="27">
                        <c:v>140</c:v>
                      </c:pt>
                      <c:pt idx="28">
                        <c:v>145</c:v>
                      </c:pt>
                      <c:pt idx="29">
                        <c:v>150</c:v>
                      </c:pt>
                      <c:pt idx="30">
                        <c:v>155</c:v>
                      </c:pt>
                      <c:pt idx="31">
                        <c:v>160</c:v>
                      </c:pt>
                      <c:pt idx="32">
                        <c:v>165</c:v>
                      </c:pt>
                      <c:pt idx="33">
                        <c:v>170</c:v>
                      </c:pt>
                      <c:pt idx="34">
                        <c:v>175</c:v>
                      </c:pt>
                      <c:pt idx="35">
                        <c:v>180</c:v>
                      </c:pt>
                      <c:pt idx="36">
                        <c:v>185</c:v>
                      </c:pt>
                      <c:pt idx="37">
                        <c:v>190</c:v>
                      </c:pt>
                      <c:pt idx="38">
                        <c:v>195</c:v>
                      </c:pt>
                      <c:pt idx="39">
                        <c:v>200</c:v>
                      </c:pt>
                      <c:pt idx="40">
                        <c:v>205</c:v>
                      </c:pt>
                      <c:pt idx="41">
                        <c:v>210</c:v>
                      </c:pt>
                      <c:pt idx="42">
                        <c:v>215</c:v>
                      </c:pt>
                      <c:pt idx="43">
                        <c:v>220</c:v>
                      </c:pt>
                      <c:pt idx="44">
                        <c:v>225</c:v>
                      </c:pt>
                      <c:pt idx="45">
                        <c:v>230</c:v>
                      </c:pt>
                      <c:pt idx="46">
                        <c:v>235</c:v>
                      </c:pt>
                      <c:pt idx="47">
                        <c:v>240</c:v>
                      </c:pt>
                      <c:pt idx="48">
                        <c:v>245</c:v>
                      </c:pt>
                      <c:pt idx="49">
                        <c:v>250</c:v>
                      </c:pt>
                      <c:pt idx="50">
                        <c:v>255</c:v>
                      </c:pt>
                      <c:pt idx="51">
                        <c:v>260</c:v>
                      </c:pt>
                      <c:pt idx="52">
                        <c:v>265</c:v>
                      </c:pt>
                      <c:pt idx="53">
                        <c:v>270</c:v>
                      </c:pt>
                      <c:pt idx="54">
                        <c:v>275</c:v>
                      </c:pt>
                      <c:pt idx="55">
                        <c:v>280</c:v>
                      </c:pt>
                      <c:pt idx="56">
                        <c:v>285</c:v>
                      </c:pt>
                      <c:pt idx="57">
                        <c:v>290</c:v>
                      </c:pt>
                      <c:pt idx="58">
                        <c:v>295</c:v>
                      </c:pt>
                      <c:pt idx="59">
                        <c:v>300</c:v>
                      </c:pt>
                      <c:pt idx="60">
                        <c:v>305</c:v>
                      </c:pt>
                      <c:pt idx="61">
                        <c:v>310</c:v>
                      </c:pt>
                      <c:pt idx="62">
                        <c:v>315</c:v>
                      </c:pt>
                      <c:pt idx="63">
                        <c:v>320</c:v>
                      </c:pt>
                      <c:pt idx="64">
                        <c:v>325</c:v>
                      </c:pt>
                      <c:pt idx="65">
                        <c:v>330</c:v>
                      </c:pt>
                      <c:pt idx="66">
                        <c:v>335</c:v>
                      </c:pt>
                      <c:pt idx="67">
                        <c:v>340</c:v>
                      </c:pt>
                      <c:pt idx="68">
                        <c:v>345</c:v>
                      </c:pt>
                      <c:pt idx="69">
                        <c:v>350</c:v>
                      </c:pt>
                      <c:pt idx="70">
                        <c:v>355</c:v>
                      </c:pt>
                      <c:pt idx="71">
                        <c:v>360</c:v>
                      </c:pt>
                      <c:pt idx="72">
                        <c:v>365</c:v>
                      </c:pt>
                      <c:pt idx="73">
                        <c:v>370</c:v>
                      </c:pt>
                      <c:pt idx="74">
                        <c:v>375</c:v>
                      </c:pt>
                      <c:pt idx="75">
                        <c:v>380</c:v>
                      </c:pt>
                      <c:pt idx="76">
                        <c:v>385</c:v>
                      </c:pt>
                      <c:pt idx="77">
                        <c:v>390</c:v>
                      </c:pt>
                      <c:pt idx="78">
                        <c:v>395</c:v>
                      </c:pt>
                      <c:pt idx="79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Brokking_half_step!$G$4:$G$83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0.11454545454545455</c:v>
                      </c:pt>
                      <c:pt idx="1">
                        <c:v>0.15545454545454546</c:v>
                      </c:pt>
                      <c:pt idx="2">
                        <c:v>0.19636363636363638</c:v>
                      </c:pt>
                      <c:pt idx="3">
                        <c:v>0.23727272727272727</c:v>
                      </c:pt>
                      <c:pt idx="4">
                        <c:v>0.2781818181818182</c:v>
                      </c:pt>
                      <c:pt idx="5">
                        <c:v>0.31909090909090915</c:v>
                      </c:pt>
                      <c:pt idx="6">
                        <c:v>0.36</c:v>
                      </c:pt>
                      <c:pt idx="7">
                        <c:v>0.40090909090909088</c:v>
                      </c:pt>
                      <c:pt idx="8">
                        <c:v>0.44181818181818183</c:v>
                      </c:pt>
                      <c:pt idx="9">
                        <c:v>0.48272727272727273</c:v>
                      </c:pt>
                      <c:pt idx="10">
                        <c:v>0.52363636363636368</c:v>
                      </c:pt>
                      <c:pt idx="11">
                        <c:v>0.56454545454545446</c:v>
                      </c:pt>
                      <c:pt idx="12">
                        <c:v>0.60545454545454547</c:v>
                      </c:pt>
                      <c:pt idx="13">
                        <c:v>0.64636363636363625</c:v>
                      </c:pt>
                      <c:pt idx="14">
                        <c:v>0.68727272727272726</c:v>
                      </c:pt>
                      <c:pt idx="15">
                        <c:v>0.72818181818181804</c:v>
                      </c:pt>
                      <c:pt idx="16">
                        <c:v>0.76909090909090916</c:v>
                      </c:pt>
                      <c:pt idx="17">
                        <c:v>0.81000000000000016</c:v>
                      </c:pt>
                      <c:pt idx="18">
                        <c:v>0.85090909090909128</c:v>
                      </c:pt>
                      <c:pt idx="19">
                        <c:v>0.89181818181818129</c:v>
                      </c:pt>
                      <c:pt idx="20">
                        <c:v>0.93272727272727263</c:v>
                      </c:pt>
                      <c:pt idx="21">
                        <c:v>0.97363636363636319</c:v>
                      </c:pt>
                      <c:pt idx="22">
                        <c:v>1.0145454545454542</c:v>
                      </c:pt>
                      <c:pt idx="23">
                        <c:v>1.0554545454545463</c:v>
                      </c:pt>
                      <c:pt idx="24">
                        <c:v>1.0963636363636369</c:v>
                      </c:pt>
                      <c:pt idx="25">
                        <c:v>1.1372727272727268</c:v>
                      </c:pt>
                      <c:pt idx="26">
                        <c:v>1.1781818181818178</c:v>
                      </c:pt>
                      <c:pt idx="27">
                        <c:v>1.2190909090909099</c:v>
                      </c:pt>
                      <c:pt idx="28">
                        <c:v>1.2599999999999998</c:v>
                      </c:pt>
                      <c:pt idx="29">
                        <c:v>1.3009090909090912</c:v>
                      </c:pt>
                      <c:pt idx="30">
                        <c:v>1.3418181818181809</c:v>
                      </c:pt>
                      <c:pt idx="31">
                        <c:v>1.3827272727272717</c:v>
                      </c:pt>
                      <c:pt idx="32">
                        <c:v>1.4236363636363643</c:v>
                      </c:pt>
                      <c:pt idx="33">
                        <c:v>1.4645454545454555</c:v>
                      </c:pt>
                      <c:pt idx="34">
                        <c:v>1.5054545454545465</c:v>
                      </c:pt>
                      <c:pt idx="35">
                        <c:v>1.5463636363636355</c:v>
                      </c:pt>
                      <c:pt idx="36">
                        <c:v>1.5872727272727269</c:v>
                      </c:pt>
                      <c:pt idx="37">
                        <c:v>1.6281818181818195</c:v>
                      </c:pt>
                      <c:pt idx="38">
                        <c:v>1.6690909090909105</c:v>
                      </c:pt>
                      <c:pt idx="39">
                        <c:v>1.7099999999999995</c:v>
                      </c:pt>
                      <c:pt idx="40">
                        <c:v>1.7509090909090901</c:v>
                      </c:pt>
                      <c:pt idx="41">
                        <c:v>1.7918181818181826</c:v>
                      </c:pt>
                      <c:pt idx="42">
                        <c:v>1.8327272727272714</c:v>
                      </c:pt>
                      <c:pt idx="43">
                        <c:v>1.8736363636363631</c:v>
                      </c:pt>
                      <c:pt idx="44">
                        <c:v>1.914545454545455</c:v>
                      </c:pt>
                      <c:pt idx="45">
                        <c:v>1.9554545454545433</c:v>
                      </c:pt>
                      <c:pt idx="46">
                        <c:v>1.9963636363636339</c:v>
                      </c:pt>
                      <c:pt idx="47">
                        <c:v>2.0372727272727289</c:v>
                      </c:pt>
                      <c:pt idx="48">
                        <c:v>2.0781818181818159</c:v>
                      </c:pt>
                      <c:pt idx="49">
                        <c:v>2.1190909090909109</c:v>
                      </c:pt>
                      <c:pt idx="50">
                        <c:v>2.1600000000000019</c:v>
                      </c:pt>
                      <c:pt idx="51">
                        <c:v>2.2009090909090907</c:v>
                      </c:pt>
                      <c:pt idx="52">
                        <c:v>2.2418181818181835</c:v>
                      </c:pt>
                      <c:pt idx="53">
                        <c:v>2.2827272727272732</c:v>
                      </c:pt>
                      <c:pt idx="54">
                        <c:v>2.3236363636363602</c:v>
                      </c:pt>
                      <c:pt idx="55">
                        <c:v>2.364545454545453</c:v>
                      </c:pt>
                      <c:pt idx="56">
                        <c:v>2.4054545454545444</c:v>
                      </c:pt>
                      <c:pt idx="57">
                        <c:v>2.4463636363636354</c:v>
                      </c:pt>
                      <c:pt idx="58">
                        <c:v>2.4872727272727242</c:v>
                      </c:pt>
                      <c:pt idx="59">
                        <c:v>2.5281818181818156</c:v>
                      </c:pt>
                      <c:pt idx="60">
                        <c:v>2.5690909090909066</c:v>
                      </c:pt>
                      <c:pt idx="61">
                        <c:v>2.6100000000000003</c:v>
                      </c:pt>
                      <c:pt idx="62">
                        <c:v>2.650909090909094</c:v>
                      </c:pt>
                      <c:pt idx="63">
                        <c:v>2.6918181818181859</c:v>
                      </c:pt>
                      <c:pt idx="64">
                        <c:v>2.7327272727272702</c:v>
                      </c:pt>
                      <c:pt idx="65">
                        <c:v>2.7736363636363679</c:v>
                      </c:pt>
                      <c:pt idx="66">
                        <c:v>2.814545454545454</c:v>
                      </c:pt>
                      <c:pt idx="67">
                        <c:v>2.8554545454545406</c:v>
                      </c:pt>
                      <c:pt idx="68">
                        <c:v>2.8963636363636329</c:v>
                      </c:pt>
                      <c:pt idx="69">
                        <c:v>2.9372727272727328</c:v>
                      </c:pt>
                      <c:pt idx="70">
                        <c:v>2.9781818181818198</c:v>
                      </c:pt>
                      <c:pt idx="71">
                        <c:v>3.0190909090909068</c:v>
                      </c:pt>
                      <c:pt idx="72">
                        <c:v>3.0600000000000036</c:v>
                      </c:pt>
                      <c:pt idx="73">
                        <c:v>3.1009090909090853</c:v>
                      </c:pt>
                      <c:pt idx="74">
                        <c:v>3.1418181818181776</c:v>
                      </c:pt>
                      <c:pt idx="75">
                        <c:v>3.1827272727272695</c:v>
                      </c:pt>
                      <c:pt idx="76">
                        <c:v>3.2236363636363703</c:v>
                      </c:pt>
                      <c:pt idx="77">
                        <c:v>3.264545454545452</c:v>
                      </c:pt>
                      <c:pt idx="78">
                        <c:v>3.3054545454545399</c:v>
                      </c:pt>
                      <c:pt idx="79">
                        <c:v>3.3463636363636398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25F-40E2-B045-CBC59ED54A54}"/>
                  </c:ext>
                </c:extLst>
              </c15:ser>
            </c15:filteredScatterSeries>
          </c:ext>
        </c:extLst>
      </c:scatterChart>
      <c:valAx>
        <c:axId val="31590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02432"/>
        <c:crosses val="autoZero"/>
        <c:crossBetween val="midCat"/>
      </c:valAx>
      <c:valAx>
        <c:axId val="3159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01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Brokking_half_step!$G$3</c:f>
              <c:strCache>
                <c:ptCount val="1"/>
                <c:pt idx="0">
                  <c:v>Revolution/Sec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Brokking_half_step!$E$4:$E$83</c:f>
              <c:numCache>
                <c:formatCode>General</c:formatCode>
                <c:ptCount val="8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</c:numCache>
            </c:numRef>
          </c:xVal>
          <c:yVal>
            <c:numRef>
              <c:f>Brokking_half_step!$G$4:$G$83</c:f>
              <c:numCache>
                <c:formatCode>General</c:formatCode>
                <c:ptCount val="80"/>
                <c:pt idx="0">
                  <c:v>0.11454545454545455</c:v>
                </c:pt>
                <c:pt idx="1">
                  <c:v>0.15545454545454546</c:v>
                </c:pt>
                <c:pt idx="2">
                  <c:v>0.19636363636363638</c:v>
                </c:pt>
                <c:pt idx="3">
                  <c:v>0.23727272727272727</c:v>
                </c:pt>
                <c:pt idx="4">
                  <c:v>0.2781818181818182</c:v>
                </c:pt>
                <c:pt idx="5">
                  <c:v>0.31909090909090915</c:v>
                </c:pt>
                <c:pt idx="6">
                  <c:v>0.36</c:v>
                </c:pt>
                <c:pt idx="7">
                  <c:v>0.40090909090909088</c:v>
                </c:pt>
                <c:pt idx="8">
                  <c:v>0.44181818181818183</c:v>
                </c:pt>
                <c:pt idx="9">
                  <c:v>0.48272727272727273</c:v>
                </c:pt>
                <c:pt idx="10">
                  <c:v>0.52363636363636368</c:v>
                </c:pt>
                <c:pt idx="11">
                  <c:v>0.56454545454545446</c:v>
                </c:pt>
                <c:pt idx="12">
                  <c:v>0.60545454545454547</c:v>
                </c:pt>
                <c:pt idx="13">
                  <c:v>0.64636363636363625</c:v>
                </c:pt>
                <c:pt idx="14">
                  <c:v>0.68727272727272726</c:v>
                </c:pt>
                <c:pt idx="15">
                  <c:v>0.72818181818181804</c:v>
                </c:pt>
                <c:pt idx="16">
                  <c:v>0.76909090909090916</c:v>
                </c:pt>
                <c:pt idx="17">
                  <c:v>0.81000000000000016</c:v>
                </c:pt>
                <c:pt idx="18">
                  <c:v>0.85090909090909128</c:v>
                </c:pt>
                <c:pt idx="19">
                  <c:v>0.89181818181818129</c:v>
                </c:pt>
                <c:pt idx="20">
                  <c:v>0.93272727272727263</c:v>
                </c:pt>
                <c:pt idx="21">
                  <c:v>0.97363636363636319</c:v>
                </c:pt>
                <c:pt idx="22">
                  <c:v>1.0145454545454542</c:v>
                </c:pt>
                <c:pt idx="23">
                  <c:v>1.0554545454545463</c:v>
                </c:pt>
                <c:pt idx="24">
                  <c:v>1.0963636363636369</c:v>
                </c:pt>
                <c:pt idx="25">
                  <c:v>1.1372727272727268</c:v>
                </c:pt>
                <c:pt idx="26">
                  <c:v>1.1781818181818178</c:v>
                </c:pt>
                <c:pt idx="27">
                  <c:v>1.2190909090909099</c:v>
                </c:pt>
                <c:pt idx="28">
                  <c:v>1.2599999999999998</c:v>
                </c:pt>
                <c:pt idx="29">
                  <c:v>1.3009090909090912</c:v>
                </c:pt>
                <c:pt idx="30">
                  <c:v>1.3418181818181809</c:v>
                </c:pt>
                <c:pt idx="31">
                  <c:v>1.3827272727272717</c:v>
                </c:pt>
                <c:pt idx="32">
                  <c:v>1.4236363636363643</c:v>
                </c:pt>
                <c:pt idx="33">
                  <c:v>1.4645454545454555</c:v>
                </c:pt>
                <c:pt idx="34">
                  <c:v>1.5054545454545465</c:v>
                </c:pt>
                <c:pt idx="35">
                  <c:v>1.5463636363636355</c:v>
                </c:pt>
                <c:pt idx="36">
                  <c:v>1.5872727272727269</c:v>
                </c:pt>
                <c:pt idx="37">
                  <c:v>1.6281818181818195</c:v>
                </c:pt>
                <c:pt idx="38">
                  <c:v>1.6690909090909105</c:v>
                </c:pt>
                <c:pt idx="39">
                  <c:v>1.7099999999999995</c:v>
                </c:pt>
                <c:pt idx="40">
                  <c:v>1.7509090909090901</c:v>
                </c:pt>
                <c:pt idx="41">
                  <c:v>1.7918181818181826</c:v>
                </c:pt>
                <c:pt idx="42">
                  <c:v>1.8327272727272714</c:v>
                </c:pt>
                <c:pt idx="43">
                  <c:v>1.8736363636363631</c:v>
                </c:pt>
                <c:pt idx="44">
                  <c:v>1.914545454545455</c:v>
                </c:pt>
                <c:pt idx="45">
                  <c:v>1.9554545454545433</c:v>
                </c:pt>
                <c:pt idx="46">
                  <c:v>1.9963636363636339</c:v>
                </c:pt>
                <c:pt idx="47">
                  <c:v>2.0372727272727289</c:v>
                </c:pt>
                <c:pt idx="48">
                  <c:v>2.0781818181818159</c:v>
                </c:pt>
                <c:pt idx="49">
                  <c:v>2.1190909090909109</c:v>
                </c:pt>
                <c:pt idx="50">
                  <c:v>2.1600000000000019</c:v>
                </c:pt>
                <c:pt idx="51">
                  <c:v>2.2009090909090907</c:v>
                </c:pt>
                <c:pt idx="52">
                  <c:v>2.2418181818181835</c:v>
                </c:pt>
                <c:pt idx="53">
                  <c:v>2.2827272727272732</c:v>
                </c:pt>
                <c:pt idx="54">
                  <c:v>2.3236363636363602</c:v>
                </c:pt>
                <c:pt idx="55">
                  <c:v>2.364545454545453</c:v>
                </c:pt>
                <c:pt idx="56">
                  <c:v>2.4054545454545444</c:v>
                </c:pt>
                <c:pt idx="57">
                  <c:v>2.4463636363636354</c:v>
                </c:pt>
                <c:pt idx="58">
                  <c:v>2.4872727272727242</c:v>
                </c:pt>
                <c:pt idx="59">
                  <c:v>2.5281818181818156</c:v>
                </c:pt>
                <c:pt idx="60">
                  <c:v>2.5690909090909066</c:v>
                </c:pt>
                <c:pt idx="61">
                  <c:v>2.6100000000000003</c:v>
                </c:pt>
                <c:pt idx="62">
                  <c:v>2.650909090909094</c:v>
                </c:pt>
                <c:pt idx="63">
                  <c:v>2.6918181818181859</c:v>
                </c:pt>
                <c:pt idx="64">
                  <c:v>2.7327272727272702</c:v>
                </c:pt>
                <c:pt idx="65">
                  <c:v>2.7736363636363679</c:v>
                </c:pt>
                <c:pt idx="66">
                  <c:v>2.814545454545454</c:v>
                </c:pt>
                <c:pt idx="67">
                  <c:v>2.8554545454545406</c:v>
                </c:pt>
                <c:pt idx="68">
                  <c:v>2.8963636363636329</c:v>
                </c:pt>
                <c:pt idx="69">
                  <c:v>2.9372727272727328</c:v>
                </c:pt>
                <c:pt idx="70">
                  <c:v>2.9781818181818198</c:v>
                </c:pt>
                <c:pt idx="71">
                  <c:v>3.0190909090909068</c:v>
                </c:pt>
                <c:pt idx="72">
                  <c:v>3.0600000000000036</c:v>
                </c:pt>
                <c:pt idx="73">
                  <c:v>3.1009090909090853</c:v>
                </c:pt>
                <c:pt idx="74">
                  <c:v>3.1418181818181776</c:v>
                </c:pt>
                <c:pt idx="75">
                  <c:v>3.1827272727272695</c:v>
                </c:pt>
                <c:pt idx="76">
                  <c:v>3.2236363636363703</c:v>
                </c:pt>
                <c:pt idx="77">
                  <c:v>3.264545454545452</c:v>
                </c:pt>
                <c:pt idx="78">
                  <c:v>3.3054545454545399</c:v>
                </c:pt>
                <c:pt idx="79">
                  <c:v>3.3463636363636398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8-4D69-8E09-C26499BA6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998688"/>
        <c:axId val="380988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Brokking_half_step!$F$3</c15:sqref>
                        </c15:formulaRef>
                      </c:ext>
                    </c:extLst>
                    <c:strCache>
                      <c:ptCount val="1"/>
                      <c:pt idx="0">
                        <c:v>New Speed Setting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Brokking_half_step!$E$4:$E$83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  <c:pt idx="15">
                        <c:v>80</c:v>
                      </c:pt>
                      <c:pt idx="16">
                        <c:v>85</c:v>
                      </c:pt>
                      <c:pt idx="17">
                        <c:v>90</c:v>
                      </c:pt>
                      <c:pt idx="18">
                        <c:v>95</c:v>
                      </c:pt>
                      <c:pt idx="19">
                        <c:v>100</c:v>
                      </c:pt>
                      <c:pt idx="20">
                        <c:v>105</c:v>
                      </c:pt>
                      <c:pt idx="21">
                        <c:v>110</c:v>
                      </c:pt>
                      <c:pt idx="22">
                        <c:v>115</c:v>
                      </c:pt>
                      <c:pt idx="23">
                        <c:v>120</c:v>
                      </c:pt>
                      <c:pt idx="24">
                        <c:v>125</c:v>
                      </c:pt>
                      <c:pt idx="25">
                        <c:v>130</c:v>
                      </c:pt>
                      <c:pt idx="26">
                        <c:v>135</c:v>
                      </c:pt>
                      <c:pt idx="27">
                        <c:v>140</c:v>
                      </c:pt>
                      <c:pt idx="28">
                        <c:v>145</c:v>
                      </c:pt>
                      <c:pt idx="29">
                        <c:v>150</c:v>
                      </c:pt>
                      <c:pt idx="30">
                        <c:v>155</c:v>
                      </c:pt>
                      <c:pt idx="31">
                        <c:v>160</c:v>
                      </c:pt>
                      <c:pt idx="32">
                        <c:v>165</c:v>
                      </c:pt>
                      <c:pt idx="33">
                        <c:v>170</c:v>
                      </c:pt>
                      <c:pt idx="34">
                        <c:v>175</c:v>
                      </c:pt>
                      <c:pt idx="35">
                        <c:v>180</c:v>
                      </c:pt>
                      <c:pt idx="36">
                        <c:v>185</c:v>
                      </c:pt>
                      <c:pt idx="37">
                        <c:v>190</c:v>
                      </c:pt>
                      <c:pt idx="38">
                        <c:v>195</c:v>
                      </c:pt>
                      <c:pt idx="39">
                        <c:v>200</c:v>
                      </c:pt>
                      <c:pt idx="40">
                        <c:v>205</c:v>
                      </c:pt>
                      <c:pt idx="41">
                        <c:v>210</c:v>
                      </c:pt>
                      <c:pt idx="42">
                        <c:v>215</c:v>
                      </c:pt>
                      <c:pt idx="43">
                        <c:v>220</c:v>
                      </c:pt>
                      <c:pt idx="44">
                        <c:v>225</c:v>
                      </c:pt>
                      <c:pt idx="45">
                        <c:v>230</c:v>
                      </c:pt>
                      <c:pt idx="46">
                        <c:v>235</c:v>
                      </c:pt>
                      <c:pt idx="47">
                        <c:v>240</c:v>
                      </c:pt>
                      <c:pt idx="48">
                        <c:v>245</c:v>
                      </c:pt>
                      <c:pt idx="49">
                        <c:v>250</c:v>
                      </c:pt>
                      <c:pt idx="50">
                        <c:v>255</c:v>
                      </c:pt>
                      <c:pt idx="51">
                        <c:v>260</c:v>
                      </c:pt>
                      <c:pt idx="52">
                        <c:v>265</c:v>
                      </c:pt>
                      <c:pt idx="53">
                        <c:v>270</c:v>
                      </c:pt>
                      <c:pt idx="54">
                        <c:v>275</c:v>
                      </c:pt>
                      <c:pt idx="55">
                        <c:v>280</c:v>
                      </c:pt>
                      <c:pt idx="56">
                        <c:v>285</c:v>
                      </c:pt>
                      <c:pt idx="57">
                        <c:v>290</c:v>
                      </c:pt>
                      <c:pt idx="58">
                        <c:v>295</c:v>
                      </c:pt>
                      <c:pt idx="59">
                        <c:v>300</c:v>
                      </c:pt>
                      <c:pt idx="60">
                        <c:v>305</c:v>
                      </c:pt>
                      <c:pt idx="61">
                        <c:v>310</c:v>
                      </c:pt>
                      <c:pt idx="62">
                        <c:v>315</c:v>
                      </c:pt>
                      <c:pt idx="63">
                        <c:v>320</c:v>
                      </c:pt>
                      <c:pt idx="64">
                        <c:v>325</c:v>
                      </c:pt>
                      <c:pt idx="65">
                        <c:v>330</c:v>
                      </c:pt>
                      <c:pt idx="66">
                        <c:v>335</c:v>
                      </c:pt>
                      <c:pt idx="67">
                        <c:v>340</c:v>
                      </c:pt>
                      <c:pt idx="68">
                        <c:v>345</c:v>
                      </c:pt>
                      <c:pt idx="69">
                        <c:v>350</c:v>
                      </c:pt>
                      <c:pt idx="70">
                        <c:v>355</c:v>
                      </c:pt>
                      <c:pt idx="71">
                        <c:v>360</c:v>
                      </c:pt>
                      <c:pt idx="72">
                        <c:v>365</c:v>
                      </c:pt>
                      <c:pt idx="73">
                        <c:v>370</c:v>
                      </c:pt>
                      <c:pt idx="74">
                        <c:v>375</c:v>
                      </c:pt>
                      <c:pt idx="75">
                        <c:v>380</c:v>
                      </c:pt>
                      <c:pt idx="76">
                        <c:v>385</c:v>
                      </c:pt>
                      <c:pt idx="77">
                        <c:v>390</c:v>
                      </c:pt>
                      <c:pt idx="78">
                        <c:v>395</c:v>
                      </c:pt>
                      <c:pt idx="79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Brokking_half_step!$F$4:$F$83</c15:sqref>
                        </c15:formulaRef>
                      </c:ext>
                    </c:extLst>
                    <c:numCache>
                      <c:formatCode>General</c:formatCode>
                      <c:ptCount val="80"/>
                      <c:pt idx="0">
                        <c:v>12.142857142857167</c:v>
                      </c:pt>
                      <c:pt idx="1">
                        <c:v>115.5263157894737</c:v>
                      </c:pt>
                      <c:pt idx="2">
                        <c:v>175.83333333333334</c:v>
                      </c:pt>
                      <c:pt idx="3">
                        <c:v>215.34482758620689</c:v>
                      </c:pt>
                      <c:pt idx="4">
                        <c:v>243.23529411764707</c:v>
                      </c:pt>
                      <c:pt idx="5">
                        <c:v>263.97435897435901</c:v>
                      </c:pt>
                      <c:pt idx="6">
                        <c:v>280</c:v>
                      </c:pt>
                      <c:pt idx="7">
                        <c:v>292.75510204081633</c:v>
                      </c:pt>
                      <c:pt idx="8">
                        <c:v>303.14814814814815</c:v>
                      </c:pt>
                      <c:pt idx="9">
                        <c:v>311.77966101694915</c:v>
                      </c:pt>
                      <c:pt idx="10">
                        <c:v>319.0625</c:v>
                      </c:pt>
                      <c:pt idx="11">
                        <c:v>325.28985507246375</c:v>
                      </c:pt>
                      <c:pt idx="12">
                        <c:v>330.67567567567568</c:v>
                      </c:pt>
                      <c:pt idx="13">
                        <c:v>335.37974683544303</c:v>
                      </c:pt>
                      <c:pt idx="14">
                        <c:v>339.52380952380952</c:v>
                      </c:pt>
                      <c:pt idx="15">
                        <c:v>343.20224719101122</c:v>
                      </c:pt>
                      <c:pt idx="16">
                        <c:v>346.48936170212767</c:v>
                      </c:pt>
                      <c:pt idx="17">
                        <c:v>349.44444444444446</c:v>
                      </c:pt>
                      <c:pt idx="18">
                        <c:v>352.11538461538464</c:v>
                      </c:pt>
                      <c:pt idx="19">
                        <c:v>354.54128440366969</c:v>
                      </c:pt>
                      <c:pt idx="20">
                        <c:v>356.75438596491227</c:v>
                      </c:pt>
                      <c:pt idx="21">
                        <c:v>358.781512605042</c:v>
                      </c:pt>
                      <c:pt idx="22">
                        <c:v>360.64516129032256</c:v>
                      </c:pt>
                      <c:pt idx="23">
                        <c:v>362.36434108527135</c:v>
                      </c:pt>
                      <c:pt idx="24">
                        <c:v>363.95522388059703</c:v>
                      </c:pt>
                      <c:pt idx="25">
                        <c:v>365.43165467625897</c:v>
                      </c:pt>
                      <c:pt idx="26">
                        <c:v>366.80555555555554</c:v>
                      </c:pt>
                      <c:pt idx="27">
                        <c:v>368.08724832214767</c:v>
                      </c:pt>
                      <c:pt idx="28">
                        <c:v>369.28571428571428</c:v>
                      </c:pt>
                      <c:pt idx="29">
                        <c:v>370.40880503144655</c:v>
                      </c:pt>
                      <c:pt idx="30">
                        <c:v>371.46341463414632</c:v>
                      </c:pt>
                      <c:pt idx="31">
                        <c:v>372.45562130177512</c:v>
                      </c:pt>
                      <c:pt idx="32">
                        <c:v>373.39080459770116</c:v>
                      </c:pt>
                      <c:pt idx="33">
                        <c:v>374.27374301675979</c:v>
                      </c:pt>
                      <c:pt idx="34">
                        <c:v>375.10869565217394</c:v>
                      </c:pt>
                      <c:pt idx="35">
                        <c:v>375.89947089947088</c:v>
                      </c:pt>
                      <c:pt idx="36">
                        <c:v>376.64948453608247</c:v>
                      </c:pt>
                      <c:pt idx="37">
                        <c:v>377.36180904522615</c:v>
                      </c:pt>
                      <c:pt idx="38">
                        <c:v>378.03921568627453</c:v>
                      </c:pt>
                      <c:pt idx="39">
                        <c:v>378.68421052631578</c:v>
                      </c:pt>
                      <c:pt idx="40">
                        <c:v>379.29906542056074</c:v>
                      </c:pt>
                      <c:pt idx="41">
                        <c:v>379.88584474885846</c:v>
                      </c:pt>
                      <c:pt idx="42">
                        <c:v>380.44642857142856</c:v>
                      </c:pt>
                      <c:pt idx="43">
                        <c:v>380.9825327510917</c:v>
                      </c:pt>
                      <c:pt idx="44">
                        <c:v>381.4957264957265</c:v>
                      </c:pt>
                      <c:pt idx="45">
                        <c:v>381.98744769874475</c:v>
                      </c:pt>
                      <c:pt idx="46">
                        <c:v>382.4590163934426</c:v>
                      </c:pt>
                      <c:pt idx="47">
                        <c:v>382.9116465863454</c:v>
                      </c:pt>
                      <c:pt idx="48">
                        <c:v>383.34645669291336</c:v>
                      </c:pt>
                      <c:pt idx="49">
                        <c:v>383.76447876447878</c:v>
                      </c:pt>
                      <c:pt idx="50">
                        <c:v>384.16666666666669</c:v>
                      </c:pt>
                      <c:pt idx="51">
                        <c:v>384.5539033457249</c:v>
                      </c:pt>
                      <c:pt idx="52">
                        <c:v>384.92700729927009</c:v>
                      </c:pt>
                      <c:pt idx="53">
                        <c:v>385.28673835125448</c:v>
                      </c:pt>
                      <c:pt idx="54">
                        <c:v>385.63380281690138</c:v>
                      </c:pt>
                      <c:pt idx="55">
                        <c:v>385.96885813148788</c:v>
                      </c:pt>
                      <c:pt idx="56">
                        <c:v>386.29251700680271</c:v>
                      </c:pt>
                      <c:pt idx="57">
                        <c:v>386.60535117056855</c:v>
                      </c:pt>
                      <c:pt idx="58">
                        <c:v>386.90789473684208</c:v>
                      </c:pt>
                      <c:pt idx="59">
                        <c:v>387.20064724919092</c:v>
                      </c:pt>
                      <c:pt idx="60">
                        <c:v>387.484076433121</c:v>
                      </c:pt>
                      <c:pt idx="61">
                        <c:v>387.75862068965517</c:v>
                      </c:pt>
                      <c:pt idx="62">
                        <c:v>388.02469135802471</c:v>
                      </c:pt>
                      <c:pt idx="63">
                        <c:v>388.2826747720365</c:v>
                      </c:pt>
                      <c:pt idx="64">
                        <c:v>388.53293413173651</c:v>
                      </c:pt>
                      <c:pt idx="65">
                        <c:v>388.77581120943955</c:v>
                      </c:pt>
                      <c:pt idx="66">
                        <c:v>389.01162790697674</c:v>
                      </c:pt>
                      <c:pt idx="67">
                        <c:v>389.24068767908307</c:v>
                      </c:pt>
                      <c:pt idx="68">
                        <c:v>389.46327683615817</c:v>
                      </c:pt>
                      <c:pt idx="69">
                        <c:v>389.67966573816159</c:v>
                      </c:pt>
                      <c:pt idx="70">
                        <c:v>389.8901098901099</c:v>
                      </c:pt>
                      <c:pt idx="71">
                        <c:v>390.09485094850947</c:v>
                      </c:pt>
                      <c:pt idx="72">
                        <c:v>390.29411764705884</c:v>
                      </c:pt>
                      <c:pt idx="73">
                        <c:v>390.48812664907649</c:v>
                      </c:pt>
                      <c:pt idx="74">
                        <c:v>390.67708333333331</c:v>
                      </c:pt>
                      <c:pt idx="75">
                        <c:v>390.86118251928019</c:v>
                      </c:pt>
                      <c:pt idx="76">
                        <c:v>391.04060913705587</c:v>
                      </c:pt>
                      <c:pt idx="77">
                        <c:v>391.21553884711778</c:v>
                      </c:pt>
                      <c:pt idx="78">
                        <c:v>391.38613861386136</c:v>
                      </c:pt>
                      <c:pt idx="79">
                        <c:v>391.55256723716383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4C8-4D69-8E09-C26499BA6C69}"/>
                  </c:ext>
                </c:extLst>
              </c15:ser>
            </c15:filteredScatterSeries>
          </c:ext>
        </c:extLst>
      </c:scatterChart>
      <c:valAx>
        <c:axId val="3809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88848"/>
        <c:crosses val="autoZero"/>
        <c:crossBetween val="midCat"/>
      </c:valAx>
      <c:valAx>
        <c:axId val="3809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9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477187187909121E-2"/>
          <c:y val="6.0323227335513332E-2"/>
          <c:w val="0.94591178516290153"/>
          <c:h val="0.84366831320600333"/>
        </c:manualLayout>
      </c:layout>
      <c:scatterChart>
        <c:scatterStyle val="smoothMarker"/>
        <c:varyColors val="0"/>
        <c:ser>
          <c:idx val="3"/>
          <c:order val="3"/>
          <c:tx>
            <c:strRef>
              <c:f>'Quarter_Step Computation'!$I$10</c:f>
              <c:strCache>
                <c:ptCount val="1"/>
                <c:pt idx="0">
                  <c:v>Rotation/sec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'Quarter_Step Computation'!$E$11:$E$210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</c:numCache>
            </c:numRef>
          </c:xVal>
          <c:yVal>
            <c:numRef>
              <c:f>'Quarter_Step Computation'!$I$11:$I$210</c:f>
              <c:numCache>
                <c:formatCode>General</c:formatCode>
                <c:ptCount val="200"/>
                <c:pt idx="0">
                  <c:v>0.25</c:v>
                </c:pt>
                <c:pt idx="1">
                  <c:v>0.29550827423167847</c:v>
                </c:pt>
                <c:pt idx="2">
                  <c:v>0.34153005464480873</c:v>
                </c:pt>
                <c:pt idx="3">
                  <c:v>0.38699690402476777</c:v>
                </c:pt>
                <c:pt idx="4">
                  <c:v>0.43252595155709345</c:v>
                </c:pt>
                <c:pt idx="5">
                  <c:v>0.47892720306513414</c:v>
                </c:pt>
                <c:pt idx="6">
                  <c:v>0.52301255230125521</c:v>
                </c:pt>
                <c:pt idx="7">
                  <c:v>0.56818181818181812</c:v>
                </c:pt>
                <c:pt idx="8">
                  <c:v>0.61576354679802947</c:v>
                </c:pt>
                <c:pt idx="9">
                  <c:v>0.66137566137566128</c:v>
                </c:pt>
                <c:pt idx="10">
                  <c:v>0.70621468926553677</c:v>
                </c:pt>
                <c:pt idx="11">
                  <c:v>0.75301204819277101</c:v>
                </c:pt>
                <c:pt idx="12">
                  <c:v>0.79617834394904463</c:v>
                </c:pt>
                <c:pt idx="13">
                  <c:v>0.84459459459459463</c:v>
                </c:pt>
                <c:pt idx="14">
                  <c:v>0.88652482269503552</c:v>
                </c:pt>
                <c:pt idx="15">
                  <c:v>0.93283582089552242</c:v>
                </c:pt>
                <c:pt idx="16">
                  <c:v>0.98425196850393692</c:v>
                </c:pt>
                <c:pt idx="17">
                  <c:v>1.0245901639344264</c:v>
                </c:pt>
                <c:pt idx="18">
                  <c:v>1.0683760683760684</c:v>
                </c:pt>
                <c:pt idx="19">
                  <c:v>1.1160714285714286</c:v>
                </c:pt>
                <c:pt idx="20">
                  <c:v>1.1682242990654206</c:v>
                </c:pt>
                <c:pt idx="21">
                  <c:v>1.2135922330097086</c:v>
                </c:pt>
                <c:pt idx="22">
                  <c:v>1.25</c:v>
                </c:pt>
                <c:pt idx="23">
                  <c:v>1.3020833333333333</c:v>
                </c:pt>
                <c:pt idx="24">
                  <c:v>1.3440860215053763</c:v>
                </c:pt>
                <c:pt idx="25">
                  <c:v>1.3888888888888888</c:v>
                </c:pt>
                <c:pt idx="26">
                  <c:v>1.4367816091954024</c:v>
                </c:pt>
                <c:pt idx="27">
                  <c:v>1.4880952380952379</c:v>
                </c:pt>
                <c:pt idx="28">
                  <c:v>1.524390243902439</c:v>
                </c:pt>
                <c:pt idx="29">
                  <c:v>1.5822784810126582</c:v>
                </c:pt>
                <c:pt idx="30">
                  <c:v>1.6233766233766231</c:v>
                </c:pt>
                <c:pt idx="31">
                  <c:v>1.6666666666666667</c:v>
                </c:pt>
                <c:pt idx="32">
                  <c:v>1.7123287671232879</c:v>
                </c:pt>
                <c:pt idx="33">
                  <c:v>1.7605633802816902</c:v>
                </c:pt>
                <c:pt idx="34">
                  <c:v>1.8115942028985508</c:v>
                </c:pt>
                <c:pt idx="35">
                  <c:v>1.8656716417910448</c:v>
                </c:pt>
                <c:pt idx="36">
                  <c:v>1.893939393939394</c:v>
                </c:pt>
                <c:pt idx="37">
                  <c:v>1.953125</c:v>
                </c:pt>
                <c:pt idx="38">
                  <c:v>1.984126984126984</c:v>
                </c:pt>
                <c:pt idx="39">
                  <c:v>2.0491803278688527</c:v>
                </c:pt>
                <c:pt idx="40">
                  <c:v>2.0833333333333335</c:v>
                </c:pt>
                <c:pt idx="41">
                  <c:v>2.1186440677966103</c:v>
                </c:pt>
                <c:pt idx="42">
                  <c:v>2.1929824561403506</c:v>
                </c:pt>
                <c:pt idx="43">
                  <c:v>2.2321428571428572</c:v>
                </c:pt>
                <c:pt idx="44">
                  <c:v>2.2727272727272725</c:v>
                </c:pt>
                <c:pt idx="45">
                  <c:v>2.3148148148148149</c:v>
                </c:pt>
                <c:pt idx="46">
                  <c:v>2.3584905660377355</c:v>
                </c:pt>
                <c:pt idx="47">
                  <c:v>2.4038461538461533</c:v>
                </c:pt>
                <c:pt idx="48">
                  <c:v>2.4509803921568625</c:v>
                </c:pt>
                <c:pt idx="49">
                  <c:v>2.5</c:v>
                </c:pt>
                <c:pt idx="50">
                  <c:v>2.5510204081632653</c:v>
                </c:pt>
                <c:pt idx="51">
                  <c:v>2.6041666666666665</c:v>
                </c:pt>
                <c:pt idx="52">
                  <c:v>2.6595744680851063</c:v>
                </c:pt>
                <c:pt idx="53">
                  <c:v>2.6595744680851063</c:v>
                </c:pt>
                <c:pt idx="54">
                  <c:v>2.7173913043478262</c:v>
                </c:pt>
                <c:pt idx="55">
                  <c:v>2.7777777777777777</c:v>
                </c:pt>
                <c:pt idx="56">
                  <c:v>2.8409090909090908</c:v>
                </c:pt>
                <c:pt idx="57">
                  <c:v>2.8409090909090908</c:v>
                </c:pt>
                <c:pt idx="58">
                  <c:v>2.9069767441860468</c:v>
                </c:pt>
                <c:pt idx="59">
                  <c:v>2.9761904761904758</c:v>
                </c:pt>
                <c:pt idx="60">
                  <c:v>3.0487804878048781</c:v>
                </c:pt>
                <c:pt idx="61">
                  <c:v>3.0487804878048781</c:v>
                </c:pt>
                <c:pt idx="62">
                  <c:v>3.125</c:v>
                </c:pt>
                <c:pt idx="63">
                  <c:v>3.125</c:v>
                </c:pt>
                <c:pt idx="64">
                  <c:v>3.2051282051282048</c:v>
                </c:pt>
                <c:pt idx="65">
                  <c:v>3.2051282051282048</c:v>
                </c:pt>
                <c:pt idx="66">
                  <c:v>3.2894736842105261</c:v>
                </c:pt>
                <c:pt idx="67">
                  <c:v>3.3783783783783785</c:v>
                </c:pt>
                <c:pt idx="68">
                  <c:v>3.3783783783783785</c:v>
                </c:pt>
                <c:pt idx="69">
                  <c:v>3.4722222222222228</c:v>
                </c:pt>
                <c:pt idx="70">
                  <c:v>3.4722222222222228</c:v>
                </c:pt>
                <c:pt idx="71">
                  <c:v>3.5714285714285712</c:v>
                </c:pt>
                <c:pt idx="72">
                  <c:v>3.5714285714285712</c:v>
                </c:pt>
                <c:pt idx="73">
                  <c:v>3.5714285714285712</c:v>
                </c:pt>
                <c:pt idx="74">
                  <c:v>3.6764705882352939</c:v>
                </c:pt>
                <c:pt idx="75">
                  <c:v>3.6764705882352939</c:v>
                </c:pt>
                <c:pt idx="76">
                  <c:v>3.7878787878787881</c:v>
                </c:pt>
                <c:pt idx="77">
                  <c:v>3.7878787878787881</c:v>
                </c:pt>
                <c:pt idx="78">
                  <c:v>3.90625</c:v>
                </c:pt>
                <c:pt idx="79">
                  <c:v>3.90625</c:v>
                </c:pt>
                <c:pt idx="80">
                  <c:v>3.90625</c:v>
                </c:pt>
                <c:pt idx="81">
                  <c:v>4.032258064516129</c:v>
                </c:pt>
                <c:pt idx="82">
                  <c:v>4.032258064516129</c:v>
                </c:pt>
                <c:pt idx="83">
                  <c:v>4.032258064516129</c:v>
                </c:pt>
                <c:pt idx="84">
                  <c:v>4.166666666666667</c:v>
                </c:pt>
                <c:pt idx="85">
                  <c:v>4.166666666666667</c:v>
                </c:pt>
                <c:pt idx="86">
                  <c:v>4.166666666666667</c:v>
                </c:pt>
                <c:pt idx="87">
                  <c:v>4.3103448275862064</c:v>
                </c:pt>
                <c:pt idx="88">
                  <c:v>4.3103448275862064</c:v>
                </c:pt>
                <c:pt idx="89">
                  <c:v>4.3103448275862064</c:v>
                </c:pt>
                <c:pt idx="90">
                  <c:v>4.4642857142857144</c:v>
                </c:pt>
                <c:pt idx="91">
                  <c:v>4.4642857142857144</c:v>
                </c:pt>
                <c:pt idx="92">
                  <c:v>4.4642857142857144</c:v>
                </c:pt>
                <c:pt idx="93">
                  <c:v>4.6296296296296298</c:v>
                </c:pt>
                <c:pt idx="94">
                  <c:v>4.6296296296296298</c:v>
                </c:pt>
                <c:pt idx="95">
                  <c:v>4.6296296296296298</c:v>
                </c:pt>
                <c:pt idx="96">
                  <c:v>4.6296296296296298</c:v>
                </c:pt>
                <c:pt idx="97">
                  <c:v>4.8076923076923066</c:v>
                </c:pt>
                <c:pt idx="98">
                  <c:v>4.8076923076923066</c:v>
                </c:pt>
                <c:pt idx="99">
                  <c:v>4.8076923076923066</c:v>
                </c:pt>
                <c:pt idx="100">
                  <c:v>4.8076923076923066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5.208333333333333</c:v>
                </c:pt>
                <c:pt idx="106">
                  <c:v>5.208333333333333</c:v>
                </c:pt>
                <c:pt idx="107">
                  <c:v>5.208333333333333</c:v>
                </c:pt>
                <c:pt idx="108">
                  <c:v>5.208333333333333</c:v>
                </c:pt>
                <c:pt idx="109">
                  <c:v>5.208333333333333</c:v>
                </c:pt>
                <c:pt idx="110">
                  <c:v>5.4347826086956523</c:v>
                </c:pt>
                <c:pt idx="111">
                  <c:v>5.4347826086956523</c:v>
                </c:pt>
                <c:pt idx="112">
                  <c:v>5.4347826086956523</c:v>
                </c:pt>
                <c:pt idx="113">
                  <c:v>5.4347826086956523</c:v>
                </c:pt>
                <c:pt idx="114">
                  <c:v>5.4347826086956523</c:v>
                </c:pt>
                <c:pt idx="115">
                  <c:v>5.6818181818181817</c:v>
                </c:pt>
                <c:pt idx="116">
                  <c:v>5.6818181818181817</c:v>
                </c:pt>
                <c:pt idx="117">
                  <c:v>5.6818181818181817</c:v>
                </c:pt>
                <c:pt idx="118">
                  <c:v>5.6818181818181817</c:v>
                </c:pt>
                <c:pt idx="119">
                  <c:v>5.6818181818181817</c:v>
                </c:pt>
                <c:pt idx="120">
                  <c:v>5.9523809523809517</c:v>
                </c:pt>
                <c:pt idx="121">
                  <c:v>5.9523809523809517</c:v>
                </c:pt>
                <c:pt idx="122">
                  <c:v>5.9523809523809517</c:v>
                </c:pt>
                <c:pt idx="123">
                  <c:v>5.9523809523809517</c:v>
                </c:pt>
                <c:pt idx="124">
                  <c:v>5.9523809523809517</c:v>
                </c:pt>
                <c:pt idx="125">
                  <c:v>5.9523809523809517</c:v>
                </c:pt>
                <c:pt idx="126">
                  <c:v>6.25</c:v>
                </c:pt>
                <c:pt idx="127">
                  <c:v>6.25</c:v>
                </c:pt>
                <c:pt idx="128">
                  <c:v>6.25</c:v>
                </c:pt>
                <c:pt idx="129">
                  <c:v>6.25</c:v>
                </c:pt>
                <c:pt idx="130">
                  <c:v>6.25</c:v>
                </c:pt>
                <c:pt idx="131">
                  <c:v>6.25</c:v>
                </c:pt>
                <c:pt idx="132">
                  <c:v>6.25</c:v>
                </c:pt>
                <c:pt idx="133">
                  <c:v>6.5789473684210522</c:v>
                </c:pt>
                <c:pt idx="134">
                  <c:v>6.5789473684210522</c:v>
                </c:pt>
                <c:pt idx="135">
                  <c:v>6.5789473684210522</c:v>
                </c:pt>
                <c:pt idx="136">
                  <c:v>6.5789473684210522</c:v>
                </c:pt>
                <c:pt idx="137">
                  <c:v>6.5789473684210522</c:v>
                </c:pt>
                <c:pt idx="138">
                  <c:v>6.5789473684210522</c:v>
                </c:pt>
                <c:pt idx="139">
                  <c:v>6.5789473684210522</c:v>
                </c:pt>
                <c:pt idx="140">
                  <c:v>6.9444444444444455</c:v>
                </c:pt>
                <c:pt idx="141">
                  <c:v>6.9444444444444455</c:v>
                </c:pt>
                <c:pt idx="142">
                  <c:v>6.9444444444444455</c:v>
                </c:pt>
                <c:pt idx="143">
                  <c:v>6.9444444444444455</c:v>
                </c:pt>
                <c:pt idx="144">
                  <c:v>6.9444444444444455</c:v>
                </c:pt>
                <c:pt idx="145">
                  <c:v>6.9444444444444455</c:v>
                </c:pt>
                <c:pt idx="146">
                  <c:v>6.9444444444444455</c:v>
                </c:pt>
                <c:pt idx="147">
                  <c:v>6.9444444444444455</c:v>
                </c:pt>
                <c:pt idx="148">
                  <c:v>7.3529411764705879</c:v>
                </c:pt>
                <c:pt idx="149">
                  <c:v>7.3529411764705879</c:v>
                </c:pt>
                <c:pt idx="150">
                  <c:v>7.3529411764705879</c:v>
                </c:pt>
                <c:pt idx="151">
                  <c:v>7.3529411764705879</c:v>
                </c:pt>
                <c:pt idx="152">
                  <c:v>7.3529411764705879</c:v>
                </c:pt>
                <c:pt idx="153">
                  <c:v>7.3529411764705879</c:v>
                </c:pt>
                <c:pt idx="154">
                  <c:v>7.3529411764705879</c:v>
                </c:pt>
                <c:pt idx="155">
                  <c:v>7.3529411764705879</c:v>
                </c:pt>
                <c:pt idx="156">
                  <c:v>7.3529411764705879</c:v>
                </c:pt>
                <c:pt idx="157">
                  <c:v>7.8125</c:v>
                </c:pt>
                <c:pt idx="158">
                  <c:v>7.8125</c:v>
                </c:pt>
                <c:pt idx="159">
                  <c:v>7.8125</c:v>
                </c:pt>
                <c:pt idx="160">
                  <c:v>7.8125</c:v>
                </c:pt>
                <c:pt idx="161">
                  <c:v>7.8125</c:v>
                </c:pt>
                <c:pt idx="162">
                  <c:v>7.8125</c:v>
                </c:pt>
                <c:pt idx="163">
                  <c:v>7.8125</c:v>
                </c:pt>
                <c:pt idx="164">
                  <c:v>7.8125</c:v>
                </c:pt>
                <c:pt idx="165">
                  <c:v>7.8125</c:v>
                </c:pt>
                <c:pt idx="166">
                  <c:v>7.8125</c:v>
                </c:pt>
                <c:pt idx="167">
                  <c:v>8.3333333333333339</c:v>
                </c:pt>
                <c:pt idx="168">
                  <c:v>8.3333333333333339</c:v>
                </c:pt>
                <c:pt idx="169">
                  <c:v>8.3333333333333339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8.3333333333333339</c:v>
                </c:pt>
                <c:pt idx="173">
                  <c:v>8.3333333333333339</c:v>
                </c:pt>
                <c:pt idx="174">
                  <c:v>8.3333333333333339</c:v>
                </c:pt>
                <c:pt idx="175">
                  <c:v>8.3333333333333339</c:v>
                </c:pt>
                <c:pt idx="176">
                  <c:v>8.3333333333333339</c:v>
                </c:pt>
                <c:pt idx="177">
                  <c:v>8.3333333333333339</c:v>
                </c:pt>
                <c:pt idx="178">
                  <c:v>8.9285714285714288</c:v>
                </c:pt>
                <c:pt idx="179">
                  <c:v>8.9285714285714288</c:v>
                </c:pt>
                <c:pt idx="180">
                  <c:v>8.9285714285714288</c:v>
                </c:pt>
                <c:pt idx="181">
                  <c:v>8.9285714285714288</c:v>
                </c:pt>
                <c:pt idx="182">
                  <c:v>8.9285714285714288</c:v>
                </c:pt>
                <c:pt idx="183">
                  <c:v>8.9285714285714288</c:v>
                </c:pt>
                <c:pt idx="184">
                  <c:v>8.9285714285714288</c:v>
                </c:pt>
                <c:pt idx="185">
                  <c:v>8.9285714285714288</c:v>
                </c:pt>
                <c:pt idx="186">
                  <c:v>8.9285714285714288</c:v>
                </c:pt>
                <c:pt idx="187">
                  <c:v>8.9285714285714288</c:v>
                </c:pt>
                <c:pt idx="188">
                  <c:v>8.9285714285714288</c:v>
                </c:pt>
                <c:pt idx="189">
                  <c:v>8.9285714285714288</c:v>
                </c:pt>
                <c:pt idx="190">
                  <c:v>8.9285714285714288</c:v>
                </c:pt>
                <c:pt idx="191">
                  <c:v>9.6153846153846132</c:v>
                </c:pt>
                <c:pt idx="192">
                  <c:v>9.6153846153846132</c:v>
                </c:pt>
                <c:pt idx="193">
                  <c:v>9.6153846153846132</c:v>
                </c:pt>
                <c:pt idx="194">
                  <c:v>9.6153846153846132</c:v>
                </c:pt>
                <c:pt idx="195">
                  <c:v>9.6153846153846132</c:v>
                </c:pt>
                <c:pt idx="196">
                  <c:v>9.6153846153846132</c:v>
                </c:pt>
                <c:pt idx="197">
                  <c:v>9.6153846153846132</c:v>
                </c:pt>
                <c:pt idx="198">
                  <c:v>9.6153846153846132</c:v>
                </c:pt>
                <c:pt idx="199">
                  <c:v>9.6153846153846132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3D-4FFF-A968-B5D1B85624A2}"/>
            </c:ext>
          </c:extLst>
        </c:ser>
        <c:ser>
          <c:idx val="4"/>
          <c:order val="4"/>
          <c:tx>
            <c:strRef>
              <c:f>'Quarter_Step Computation'!$J$10</c:f>
              <c:strCache>
                <c:ptCount val="1"/>
                <c:pt idx="0">
                  <c:v>Rotation2/sec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'Quarter_Step Computation'!$E$11:$E$210</c:f>
              <c:numCache>
                <c:formatCode>General</c:formatCode>
                <c:ptCount val="2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</c:numCache>
            </c:numRef>
          </c:xVal>
          <c:yVal>
            <c:numRef>
              <c:f>'Quarter_Step Computation'!$J$11:$J$210</c:f>
              <c:numCache>
                <c:formatCode>General</c:formatCode>
                <c:ptCount val="200"/>
                <c:pt idx="0">
                  <c:v>0.125</c:v>
                </c:pt>
                <c:pt idx="1">
                  <c:v>0.14775413711583923</c:v>
                </c:pt>
                <c:pt idx="2">
                  <c:v>0.17053206002728513</c:v>
                </c:pt>
                <c:pt idx="3">
                  <c:v>0.19319938176197837</c:v>
                </c:pt>
                <c:pt idx="4">
                  <c:v>0.21626297577854672</c:v>
                </c:pt>
                <c:pt idx="5">
                  <c:v>0.23900573613766732</c:v>
                </c:pt>
                <c:pt idx="6">
                  <c:v>0.2615062761506276</c:v>
                </c:pt>
                <c:pt idx="7">
                  <c:v>0.28409090909090906</c:v>
                </c:pt>
                <c:pt idx="8">
                  <c:v>0.30712530712530706</c:v>
                </c:pt>
                <c:pt idx="9">
                  <c:v>0.3298153034300792</c:v>
                </c:pt>
                <c:pt idx="10">
                  <c:v>0.35310734463276838</c:v>
                </c:pt>
                <c:pt idx="11">
                  <c:v>0.37537537537537535</c:v>
                </c:pt>
                <c:pt idx="12">
                  <c:v>0.39808917197452232</c:v>
                </c:pt>
                <c:pt idx="13">
                  <c:v>0.42087542087542085</c:v>
                </c:pt>
                <c:pt idx="14">
                  <c:v>0.44326241134751776</c:v>
                </c:pt>
                <c:pt idx="15">
                  <c:v>0.46641791044776121</c:v>
                </c:pt>
                <c:pt idx="16">
                  <c:v>0.49019607843137258</c:v>
                </c:pt>
                <c:pt idx="17">
                  <c:v>0.51229508196721318</c:v>
                </c:pt>
                <c:pt idx="18">
                  <c:v>0.53418803418803429</c:v>
                </c:pt>
                <c:pt idx="19">
                  <c:v>0.5580357142857143</c:v>
                </c:pt>
                <c:pt idx="20">
                  <c:v>0.58139534883720934</c:v>
                </c:pt>
                <c:pt idx="21">
                  <c:v>0.60386473429951704</c:v>
                </c:pt>
                <c:pt idx="22">
                  <c:v>0.625</c:v>
                </c:pt>
                <c:pt idx="23">
                  <c:v>0.65104166666666674</c:v>
                </c:pt>
                <c:pt idx="24">
                  <c:v>0.67204301075268824</c:v>
                </c:pt>
                <c:pt idx="25">
                  <c:v>0.69444444444444442</c:v>
                </c:pt>
                <c:pt idx="26">
                  <c:v>0.71839080459770122</c:v>
                </c:pt>
                <c:pt idx="27">
                  <c:v>0.7396449704142013</c:v>
                </c:pt>
                <c:pt idx="28">
                  <c:v>0.76219512195121952</c:v>
                </c:pt>
                <c:pt idx="29">
                  <c:v>0.78616352201257866</c:v>
                </c:pt>
                <c:pt idx="30">
                  <c:v>0.81168831168831168</c:v>
                </c:pt>
                <c:pt idx="31">
                  <c:v>0.83333333333333337</c:v>
                </c:pt>
                <c:pt idx="32">
                  <c:v>0.85616438356164404</c:v>
                </c:pt>
                <c:pt idx="33">
                  <c:v>0.88028169014084523</c:v>
                </c:pt>
                <c:pt idx="34">
                  <c:v>0.89928057553956831</c:v>
                </c:pt>
                <c:pt idx="35">
                  <c:v>0.92592592592592593</c:v>
                </c:pt>
                <c:pt idx="36">
                  <c:v>0.94696969696969713</c:v>
                </c:pt>
                <c:pt idx="37">
                  <c:v>0.96899224806201545</c:v>
                </c:pt>
                <c:pt idx="38">
                  <c:v>0.99206349206349198</c:v>
                </c:pt>
                <c:pt idx="39">
                  <c:v>1.0162601626016261</c:v>
                </c:pt>
                <c:pt idx="40">
                  <c:v>1.041666666666667</c:v>
                </c:pt>
                <c:pt idx="41">
                  <c:v>1.0593220338983051</c:v>
                </c:pt>
                <c:pt idx="42">
                  <c:v>1.0869565217391304</c:v>
                </c:pt>
                <c:pt idx="43">
                  <c:v>1.1061946902654867</c:v>
                </c:pt>
                <c:pt idx="44">
                  <c:v>1.1261261261261259</c:v>
                </c:pt>
                <c:pt idx="45">
                  <c:v>1.1574074074074074</c:v>
                </c:pt>
                <c:pt idx="46">
                  <c:v>1.1792452830188678</c:v>
                </c:pt>
                <c:pt idx="47">
                  <c:v>1.2019230769230769</c:v>
                </c:pt>
                <c:pt idx="48">
                  <c:v>1.2254901960784312</c:v>
                </c:pt>
                <c:pt idx="49">
                  <c:v>1.25</c:v>
                </c:pt>
                <c:pt idx="50">
                  <c:v>1.2626262626262628</c:v>
                </c:pt>
                <c:pt idx="51">
                  <c:v>1.2886597938144331</c:v>
                </c:pt>
                <c:pt idx="52">
                  <c:v>1.3157894736842104</c:v>
                </c:pt>
                <c:pt idx="53">
                  <c:v>1.3297872340425532</c:v>
                </c:pt>
                <c:pt idx="54">
                  <c:v>1.3586956521739131</c:v>
                </c:pt>
                <c:pt idx="55">
                  <c:v>1.3888888888888888</c:v>
                </c:pt>
                <c:pt idx="56">
                  <c:v>1.4044943820224718</c:v>
                </c:pt>
                <c:pt idx="57">
                  <c:v>1.4204545454545456</c:v>
                </c:pt>
                <c:pt idx="58">
                  <c:v>1.4534883720930234</c:v>
                </c:pt>
                <c:pt idx="59">
                  <c:v>1.470588235294118</c:v>
                </c:pt>
                <c:pt idx="60">
                  <c:v>1.506024096385542</c:v>
                </c:pt>
                <c:pt idx="61">
                  <c:v>1.524390243902439</c:v>
                </c:pt>
                <c:pt idx="62">
                  <c:v>1.5432098765432098</c:v>
                </c:pt>
                <c:pt idx="63">
                  <c:v>1.5625</c:v>
                </c:pt>
                <c:pt idx="64">
                  <c:v>1.5822784810126582</c:v>
                </c:pt>
                <c:pt idx="65">
                  <c:v>1.6025641025641026</c:v>
                </c:pt>
                <c:pt idx="66">
                  <c:v>1.6447368421052631</c:v>
                </c:pt>
                <c:pt idx="67">
                  <c:v>1.6666666666666667</c:v>
                </c:pt>
                <c:pt idx="68">
                  <c:v>1.6891891891891893</c:v>
                </c:pt>
                <c:pt idx="69">
                  <c:v>1.7123287671232881</c:v>
                </c:pt>
                <c:pt idx="70">
                  <c:v>1.7361111111111114</c:v>
                </c:pt>
                <c:pt idx="71">
                  <c:v>1.7605633802816905</c:v>
                </c:pt>
                <c:pt idx="72">
                  <c:v>1.7857142857142856</c:v>
                </c:pt>
                <c:pt idx="73">
                  <c:v>1.7857142857142856</c:v>
                </c:pt>
                <c:pt idx="74">
                  <c:v>1.8115942028985508</c:v>
                </c:pt>
                <c:pt idx="75">
                  <c:v>1.8382352941176472</c:v>
                </c:pt>
                <c:pt idx="76">
                  <c:v>1.8656716417910448</c:v>
                </c:pt>
                <c:pt idx="77">
                  <c:v>1.8939393939393943</c:v>
                </c:pt>
                <c:pt idx="78">
                  <c:v>1.9230769230769231</c:v>
                </c:pt>
                <c:pt idx="79">
                  <c:v>1.9230769230769231</c:v>
                </c:pt>
                <c:pt idx="80">
                  <c:v>1.953125</c:v>
                </c:pt>
                <c:pt idx="81">
                  <c:v>1.984126984126984</c:v>
                </c:pt>
                <c:pt idx="82">
                  <c:v>2.0161290322580649</c:v>
                </c:pt>
                <c:pt idx="83">
                  <c:v>2.0161290322580649</c:v>
                </c:pt>
                <c:pt idx="84">
                  <c:v>2.0491803278688527</c:v>
                </c:pt>
                <c:pt idx="85">
                  <c:v>2.0833333333333339</c:v>
                </c:pt>
                <c:pt idx="86">
                  <c:v>2.0833333333333339</c:v>
                </c:pt>
                <c:pt idx="87">
                  <c:v>2.1186440677966103</c:v>
                </c:pt>
                <c:pt idx="88">
                  <c:v>2.1551724137931036</c:v>
                </c:pt>
                <c:pt idx="89">
                  <c:v>2.1551724137931036</c:v>
                </c:pt>
                <c:pt idx="90">
                  <c:v>2.1929824561403506</c:v>
                </c:pt>
                <c:pt idx="91">
                  <c:v>2.2321428571428572</c:v>
                </c:pt>
                <c:pt idx="92">
                  <c:v>2.2321428571428572</c:v>
                </c:pt>
                <c:pt idx="93">
                  <c:v>2.2727272727272725</c:v>
                </c:pt>
                <c:pt idx="94">
                  <c:v>2.2727272727272725</c:v>
                </c:pt>
                <c:pt idx="95">
                  <c:v>2.3148148148148149</c:v>
                </c:pt>
                <c:pt idx="96">
                  <c:v>2.3148148148148149</c:v>
                </c:pt>
                <c:pt idx="97">
                  <c:v>2.3584905660377355</c:v>
                </c:pt>
                <c:pt idx="98">
                  <c:v>2.3584905660377355</c:v>
                </c:pt>
                <c:pt idx="99">
                  <c:v>2.4038461538461537</c:v>
                </c:pt>
                <c:pt idx="100">
                  <c:v>2.4038461538461537</c:v>
                </c:pt>
                <c:pt idx="101">
                  <c:v>2.4509803921568625</c:v>
                </c:pt>
                <c:pt idx="102">
                  <c:v>2.4509803921568625</c:v>
                </c:pt>
                <c:pt idx="103">
                  <c:v>2.5</c:v>
                </c:pt>
                <c:pt idx="104">
                  <c:v>2.5</c:v>
                </c:pt>
                <c:pt idx="105">
                  <c:v>2.5510204081632657</c:v>
                </c:pt>
                <c:pt idx="106">
                  <c:v>2.5510204081632657</c:v>
                </c:pt>
                <c:pt idx="107">
                  <c:v>2.604166666666667</c:v>
                </c:pt>
                <c:pt idx="108">
                  <c:v>2.604166666666667</c:v>
                </c:pt>
                <c:pt idx="109">
                  <c:v>2.604166666666667</c:v>
                </c:pt>
                <c:pt idx="110">
                  <c:v>2.6595744680851063</c:v>
                </c:pt>
                <c:pt idx="111">
                  <c:v>2.6595744680851063</c:v>
                </c:pt>
                <c:pt idx="112">
                  <c:v>2.7173913043478262</c:v>
                </c:pt>
                <c:pt idx="113">
                  <c:v>2.7173913043478262</c:v>
                </c:pt>
                <c:pt idx="114">
                  <c:v>2.7173913043478262</c:v>
                </c:pt>
                <c:pt idx="115">
                  <c:v>2.7777777777777777</c:v>
                </c:pt>
                <c:pt idx="116">
                  <c:v>2.7777777777777777</c:v>
                </c:pt>
                <c:pt idx="117">
                  <c:v>2.8409090909090913</c:v>
                </c:pt>
                <c:pt idx="118">
                  <c:v>2.8409090909090913</c:v>
                </c:pt>
                <c:pt idx="119">
                  <c:v>2.8409090909090913</c:v>
                </c:pt>
                <c:pt idx="120">
                  <c:v>2.9069767441860468</c:v>
                </c:pt>
                <c:pt idx="121">
                  <c:v>2.9069767441860468</c:v>
                </c:pt>
                <c:pt idx="122">
                  <c:v>2.9069767441860468</c:v>
                </c:pt>
                <c:pt idx="123">
                  <c:v>2.9761904761904758</c:v>
                </c:pt>
                <c:pt idx="124">
                  <c:v>2.9761904761904758</c:v>
                </c:pt>
                <c:pt idx="125">
                  <c:v>2.9761904761904758</c:v>
                </c:pt>
                <c:pt idx="126">
                  <c:v>3.0487804878048781</c:v>
                </c:pt>
                <c:pt idx="127">
                  <c:v>3.0487804878048781</c:v>
                </c:pt>
                <c:pt idx="128">
                  <c:v>3.0487804878048781</c:v>
                </c:pt>
                <c:pt idx="129">
                  <c:v>3.125</c:v>
                </c:pt>
                <c:pt idx="130">
                  <c:v>3.125</c:v>
                </c:pt>
                <c:pt idx="131">
                  <c:v>3.125</c:v>
                </c:pt>
                <c:pt idx="132">
                  <c:v>3.125</c:v>
                </c:pt>
                <c:pt idx="133">
                  <c:v>3.2051282051282053</c:v>
                </c:pt>
                <c:pt idx="134">
                  <c:v>3.2051282051282053</c:v>
                </c:pt>
                <c:pt idx="135">
                  <c:v>3.2051282051282053</c:v>
                </c:pt>
                <c:pt idx="136">
                  <c:v>3.2894736842105261</c:v>
                </c:pt>
                <c:pt idx="137">
                  <c:v>3.2894736842105261</c:v>
                </c:pt>
                <c:pt idx="138">
                  <c:v>3.2894736842105261</c:v>
                </c:pt>
                <c:pt idx="139">
                  <c:v>3.2894736842105261</c:v>
                </c:pt>
                <c:pt idx="140">
                  <c:v>3.3783783783783785</c:v>
                </c:pt>
                <c:pt idx="141">
                  <c:v>3.3783783783783785</c:v>
                </c:pt>
                <c:pt idx="142">
                  <c:v>3.3783783783783785</c:v>
                </c:pt>
                <c:pt idx="143">
                  <c:v>3.3783783783783785</c:v>
                </c:pt>
                <c:pt idx="144">
                  <c:v>3.4722222222222228</c:v>
                </c:pt>
                <c:pt idx="145">
                  <c:v>3.4722222222222228</c:v>
                </c:pt>
                <c:pt idx="146">
                  <c:v>3.4722222222222228</c:v>
                </c:pt>
                <c:pt idx="147">
                  <c:v>3.4722222222222228</c:v>
                </c:pt>
                <c:pt idx="148">
                  <c:v>3.5714285714285712</c:v>
                </c:pt>
                <c:pt idx="149">
                  <c:v>3.5714285714285712</c:v>
                </c:pt>
                <c:pt idx="150">
                  <c:v>3.5714285714285712</c:v>
                </c:pt>
                <c:pt idx="151">
                  <c:v>3.5714285714285712</c:v>
                </c:pt>
                <c:pt idx="152">
                  <c:v>3.6764705882352944</c:v>
                </c:pt>
                <c:pt idx="153">
                  <c:v>3.6764705882352944</c:v>
                </c:pt>
                <c:pt idx="154">
                  <c:v>3.6764705882352944</c:v>
                </c:pt>
                <c:pt idx="155">
                  <c:v>3.6764705882352944</c:v>
                </c:pt>
                <c:pt idx="156">
                  <c:v>3.6764705882352944</c:v>
                </c:pt>
                <c:pt idx="157">
                  <c:v>3.7878787878787885</c:v>
                </c:pt>
                <c:pt idx="158">
                  <c:v>3.7878787878787885</c:v>
                </c:pt>
                <c:pt idx="159">
                  <c:v>3.7878787878787885</c:v>
                </c:pt>
                <c:pt idx="160">
                  <c:v>3.7878787878787885</c:v>
                </c:pt>
                <c:pt idx="161">
                  <c:v>3.7878787878787885</c:v>
                </c:pt>
                <c:pt idx="162">
                  <c:v>3.90625</c:v>
                </c:pt>
                <c:pt idx="163">
                  <c:v>3.90625</c:v>
                </c:pt>
                <c:pt idx="164">
                  <c:v>3.90625</c:v>
                </c:pt>
                <c:pt idx="165">
                  <c:v>3.90625</c:v>
                </c:pt>
                <c:pt idx="166">
                  <c:v>3.90625</c:v>
                </c:pt>
                <c:pt idx="167">
                  <c:v>4.0322580645161299</c:v>
                </c:pt>
                <c:pt idx="168">
                  <c:v>4.0322580645161299</c:v>
                </c:pt>
                <c:pt idx="169">
                  <c:v>4.0322580645161299</c:v>
                </c:pt>
                <c:pt idx="170">
                  <c:v>4.0322580645161299</c:v>
                </c:pt>
                <c:pt idx="171">
                  <c:v>4.0322580645161299</c:v>
                </c:pt>
                <c:pt idx="172">
                  <c:v>4.1666666666666679</c:v>
                </c:pt>
                <c:pt idx="173">
                  <c:v>4.1666666666666679</c:v>
                </c:pt>
                <c:pt idx="174">
                  <c:v>4.1666666666666679</c:v>
                </c:pt>
                <c:pt idx="175">
                  <c:v>4.1666666666666679</c:v>
                </c:pt>
                <c:pt idx="176">
                  <c:v>4.1666666666666679</c:v>
                </c:pt>
                <c:pt idx="177">
                  <c:v>4.1666666666666679</c:v>
                </c:pt>
                <c:pt idx="178">
                  <c:v>4.3103448275862073</c:v>
                </c:pt>
                <c:pt idx="179">
                  <c:v>4.3103448275862073</c:v>
                </c:pt>
                <c:pt idx="180">
                  <c:v>4.3103448275862073</c:v>
                </c:pt>
                <c:pt idx="181">
                  <c:v>4.3103448275862073</c:v>
                </c:pt>
                <c:pt idx="182">
                  <c:v>4.3103448275862073</c:v>
                </c:pt>
                <c:pt idx="183">
                  <c:v>4.3103448275862073</c:v>
                </c:pt>
                <c:pt idx="184">
                  <c:v>4.3103448275862073</c:v>
                </c:pt>
                <c:pt idx="185">
                  <c:v>4.4642857142857144</c:v>
                </c:pt>
                <c:pt idx="186">
                  <c:v>4.4642857142857144</c:v>
                </c:pt>
                <c:pt idx="187">
                  <c:v>4.4642857142857144</c:v>
                </c:pt>
                <c:pt idx="188">
                  <c:v>4.4642857142857144</c:v>
                </c:pt>
                <c:pt idx="189">
                  <c:v>4.4642857142857144</c:v>
                </c:pt>
                <c:pt idx="190">
                  <c:v>4.4642857142857144</c:v>
                </c:pt>
                <c:pt idx="191">
                  <c:v>4.6296296296296298</c:v>
                </c:pt>
                <c:pt idx="192">
                  <c:v>4.6296296296296298</c:v>
                </c:pt>
                <c:pt idx="193">
                  <c:v>4.6296296296296298</c:v>
                </c:pt>
                <c:pt idx="194">
                  <c:v>4.6296296296296298</c:v>
                </c:pt>
                <c:pt idx="195">
                  <c:v>4.6296296296296298</c:v>
                </c:pt>
                <c:pt idx="196">
                  <c:v>4.6296296296296298</c:v>
                </c:pt>
                <c:pt idx="197">
                  <c:v>4.6296296296296298</c:v>
                </c:pt>
                <c:pt idx="198">
                  <c:v>4.6296296296296298</c:v>
                </c:pt>
                <c:pt idx="199">
                  <c:v>4.8076923076923075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9-4A48-A431-3DD676B4B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39192"/>
        <c:axId val="497040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'Quarter_Step Computation'!$F$10</c15:sqref>
                        </c15:formulaRef>
                      </c:ext>
                    </c:extLst>
                    <c:strCache>
                      <c:ptCount val="1"/>
                      <c:pt idx="0">
                        <c:v>Transform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'Quarter_Step Computation'!$E$11:$E$210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'Quarter_Step Computation'!$F$11:$F$210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423.07692307692309</c:v>
                      </c:pt>
                      <c:pt idx="2">
                        <c:v>366.66666666666669</c:v>
                      </c:pt>
                      <c:pt idx="3">
                        <c:v>323.52941176470586</c:v>
                      </c:pt>
                      <c:pt idx="4">
                        <c:v>289.4736842105263</c:v>
                      </c:pt>
                      <c:pt idx="5">
                        <c:v>261.90476190476193</c:v>
                      </c:pt>
                      <c:pt idx="6">
                        <c:v>239.13043478260869</c:v>
                      </c:pt>
                      <c:pt idx="7">
                        <c:v>220</c:v>
                      </c:pt>
                      <c:pt idx="8">
                        <c:v>203.7037037037037</c:v>
                      </c:pt>
                      <c:pt idx="9">
                        <c:v>189.65517241379311</c:v>
                      </c:pt>
                      <c:pt idx="10">
                        <c:v>177.41935483870967</c:v>
                      </c:pt>
                      <c:pt idx="11">
                        <c:v>166.66666666666666</c:v>
                      </c:pt>
                      <c:pt idx="12">
                        <c:v>157.14285714285714</c:v>
                      </c:pt>
                      <c:pt idx="13">
                        <c:v>148.64864864864865</c:v>
                      </c:pt>
                      <c:pt idx="14">
                        <c:v>141.02564102564102</c:v>
                      </c:pt>
                      <c:pt idx="15">
                        <c:v>134.14634146341464</c:v>
                      </c:pt>
                      <c:pt idx="16">
                        <c:v>127.90697674418605</c:v>
                      </c:pt>
                      <c:pt idx="17">
                        <c:v>122.22222222222223</c:v>
                      </c:pt>
                      <c:pt idx="18">
                        <c:v>117.02127659574468</c:v>
                      </c:pt>
                      <c:pt idx="19">
                        <c:v>112.24489795918367</c:v>
                      </c:pt>
                      <c:pt idx="20">
                        <c:v>107.84313725490196</c:v>
                      </c:pt>
                      <c:pt idx="21">
                        <c:v>103.77358490566037</c:v>
                      </c:pt>
                      <c:pt idx="22">
                        <c:v>100</c:v>
                      </c:pt>
                      <c:pt idx="23">
                        <c:v>96.491228070175438</c:v>
                      </c:pt>
                      <c:pt idx="24">
                        <c:v>93.220338983050851</c:v>
                      </c:pt>
                      <c:pt idx="25">
                        <c:v>90.163934426229503</c:v>
                      </c:pt>
                      <c:pt idx="26">
                        <c:v>87.301587301587304</c:v>
                      </c:pt>
                      <c:pt idx="27">
                        <c:v>84.615384615384613</c:v>
                      </c:pt>
                      <c:pt idx="28">
                        <c:v>82.089552238805965</c:v>
                      </c:pt>
                      <c:pt idx="29">
                        <c:v>79.710144927536234</c:v>
                      </c:pt>
                      <c:pt idx="30">
                        <c:v>77.464788732394368</c:v>
                      </c:pt>
                      <c:pt idx="31">
                        <c:v>75.342465753424662</c:v>
                      </c:pt>
                      <c:pt idx="32">
                        <c:v>73.333333333333329</c:v>
                      </c:pt>
                      <c:pt idx="33">
                        <c:v>71.428571428571431</c:v>
                      </c:pt>
                      <c:pt idx="34">
                        <c:v>69.620253164556956</c:v>
                      </c:pt>
                      <c:pt idx="35">
                        <c:v>67.901234567901241</c:v>
                      </c:pt>
                      <c:pt idx="36">
                        <c:v>66.265060240963862</c:v>
                      </c:pt>
                      <c:pt idx="37">
                        <c:v>64.705882352941174</c:v>
                      </c:pt>
                      <c:pt idx="38">
                        <c:v>63.218390804597703</c:v>
                      </c:pt>
                      <c:pt idx="39">
                        <c:v>61.797752808988761</c:v>
                      </c:pt>
                      <c:pt idx="40">
                        <c:v>60.439560439560438</c:v>
                      </c:pt>
                      <c:pt idx="41">
                        <c:v>59.13978494623656</c:v>
                      </c:pt>
                      <c:pt idx="42">
                        <c:v>57.89473684210526</c:v>
                      </c:pt>
                      <c:pt idx="43">
                        <c:v>56.701030927835049</c:v>
                      </c:pt>
                      <c:pt idx="44">
                        <c:v>55.555555555555557</c:v>
                      </c:pt>
                      <c:pt idx="45">
                        <c:v>54.455445544554458</c:v>
                      </c:pt>
                      <c:pt idx="46">
                        <c:v>53.398058252427184</c:v>
                      </c:pt>
                      <c:pt idx="47">
                        <c:v>52.38095238095238</c:v>
                      </c:pt>
                      <c:pt idx="48">
                        <c:v>51.401869158878505</c:v>
                      </c:pt>
                      <c:pt idx="49">
                        <c:v>50.458715596330272</c:v>
                      </c:pt>
                      <c:pt idx="50">
                        <c:v>49.549549549549546</c:v>
                      </c:pt>
                      <c:pt idx="51">
                        <c:v>48.672566371681413</c:v>
                      </c:pt>
                      <c:pt idx="52">
                        <c:v>47.826086956521742</c:v>
                      </c:pt>
                      <c:pt idx="53">
                        <c:v>47.008547008547012</c:v>
                      </c:pt>
                      <c:pt idx="54">
                        <c:v>46.218487394957982</c:v>
                      </c:pt>
                      <c:pt idx="55">
                        <c:v>45.454545454545453</c:v>
                      </c:pt>
                      <c:pt idx="56">
                        <c:v>44.715447154471548</c:v>
                      </c:pt>
                      <c:pt idx="57">
                        <c:v>44</c:v>
                      </c:pt>
                      <c:pt idx="58">
                        <c:v>43.30708661417323</c:v>
                      </c:pt>
                      <c:pt idx="59">
                        <c:v>42.63565891472868</c:v>
                      </c:pt>
                      <c:pt idx="60">
                        <c:v>41.984732824427482</c:v>
                      </c:pt>
                      <c:pt idx="61">
                        <c:v>41.353383458646618</c:v>
                      </c:pt>
                      <c:pt idx="62">
                        <c:v>40.74074074074074</c:v>
                      </c:pt>
                      <c:pt idx="63">
                        <c:v>40.145985401459853</c:v>
                      </c:pt>
                      <c:pt idx="64">
                        <c:v>39.568345323741006</c:v>
                      </c:pt>
                      <c:pt idx="65">
                        <c:v>39.00709219858156</c:v>
                      </c:pt>
                      <c:pt idx="66">
                        <c:v>38.46153846153846</c:v>
                      </c:pt>
                      <c:pt idx="67">
                        <c:v>37.931034482758619</c:v>
                      </c:pt>
                      <c:pt idx="68">
                        <c:v>37.414965986394556</c:v>
                      </c:pt>
                      <c:pt idx="69">
                        <c:v>36.912751677852349</c:v>
                      </c:pt>
                      <c:pt idx="70">
                        <c:v>36.423841059602651</c:v>
                      </c:pt>
                      <c:pt idx="71">
                        <c:v>35.947712418300654</c:v>
                      </c:pt>
                      <c:pt idx="72">
                        <c:v>35.483870967741936</c:v>
                      </c:pt>
                      <c:pt idx="73">
                        <c:v>35.031847133757964</c:v>
                      </c:pt>
                      <c:pt idx="74">
                        <c:v>34.591194968553459</c:v>
                      </c:pt>
                      <c:pt idx="75">
                        <c:v>34.161490683229815</c:v>
                      </c:pt>
                      <c:pt idx="76">
                        <c:v>33.742331288343557</c:v>
                      </c:pt>
                      <c:pt idx="77">
                        <c:v>33.333333333333336</c:v>
                      </c:pt>
                      <c:pt idx="78">
                        <c:v>32.934131736526943</c:v>
                      </c:pt>
                      <c:pt idx="79">
                        <c:v>32.544378698224854</c:v>
                      </c:pt>
                      <c:pt idx="80">
                        <c:v>32.163742690058477</c:v>
                      </c:pt>
                      <c:pt idx="81">
                        <c:v>31.791907514450866</c:v>
                      </c:pt>
                      <c:pt idx="82">
                        <c:v>31.428571428571427</c:v>
                      </c:pt>
                      <c:pt idx="83">
                        <c:v>31.073446327683616</c:v>
                      </c:pt>
                      <c:pt idx="84">
                        <c:v>30.726256983240223</c:v>
                      </c:pt>
                      <c:pt idx="85">
                        <c:v>30.386740331491712</c:v>
                      </c:pt>
                      <c:pt idx="86">
                        <c:v>30.05464480874317</c:v>
                      </c:pt>
                      <c:pt idx="87">
                        <c:v>29.72972972972973</c:v>
                      </c:pt>
                      <c:pt idx="88">
                        <c:v>29.411764705882351</c:v>
                      </c:pt>
                      <c:pt idx="89">
                        <c:v>29.100529100529101</c:v>
                      </c:pt>
                      <c:pt idx="90">
                        <c:v>28.795811518324609</c:v>
                      </c:pt>
                      <c:pt idx="91">
                        <c:v>28.497409326424872</c:v>
                      </c:pt>
                      <c:pt idx="92">
                        <c:v>28.205128205128204</c:v>
                      </c:pt>
                      <c:pt idx="93">
                        <c:v>27.918781725888326</c:v>
                      </c:pt>
                      <c:pt idx="94">
                        <c:v>27.638190954773869</c:v>
                      </c:pt>
                      <c:pt idx="95">
                        <c:v>27.363184079601989</c:v>
                      </c:pt>
                      <c:pt idx="96">
                        <c:v>27.093596059113299</c:v>
                      </c:pt>
                      <c:pt idx="97">
                        <c:v>26.829268292682926</c:v>
                      </c:pt>
                      <c:pt idx="98">
                        <c:v>26.570048309178745</c:v>
                      </c:pt>
                      <c:pt idx="99">
                        <c:v>26.315789473684209</c:v>
                      </c:pt>
                      <c:pt idx="100">
                        <c:v>26.066350710900473</c:v>
                      </c:pt>
                      <c:pt idx="101">
                        <c:v>25.821596244131456</c:v>
                      </c:pt>
                      <c:pt idx="102">
                        <c:v>25.581395348837209</c:v>
                      </c:pt>
                      <c:pt idx="103">
                        <c:v>25.345622119815669</c:v>
                      </c:pt>
                      <c:pt idx="104">
                        <c:v>25.114155251141554</c:v>
                      </c:pt>
                      <c:pt idx="105">
                        <c:v>24.886877828054299</c:v>
                      </c:pt>
                      <c:pt idx="106">
                        <c:v>24.663677130044842</c:v>
                      </c:pt>
                      <c:pt idx="107">
                        <c:v>24.444444444444443</c:v>
                      </c:pt>
                      <c:pt idx="108">
                        <c:v>24.229074889867842</c:v>
                      </c:pt>
                      <c:pt idx="109">
                        <c:v>24.017467248908297</c:v>
                      </c:pt>
                      <c:pt idx="110">
                        <c:v>23.80952380952381</c:v>
                      </c:pt>
                      <c:pt idx="111">
                        <c:v>23.605150214592275</c:v>
                      </c:pt>
                      <c:pt idx="112">
                        <c:v>23.404255319148938</c:v>
                      </c:pt>
                      <c:pt idx="113">
                        <c:v>23.206751054852322</c:v>
                      </c:pt>
                      <c:pt idx="114">
                        <c:v>23.01255230125523</c:v>
                      </c:pt>
                      <c:pt idx="115">
                        <c:v>22.821576763485478</c:v>
                      </c:pt>
                      <c:pt idx="116">
                        <c:v>22.633744855967077</c:v>
                      </c:pt>
                      <c:pt idx="117">
                        <c:v>22.448979591836736</c:v>
                      </c:pt>
                      <c:pt idx="118">
                        <c:v>22.267206477732792</c:v>
                      </c:pt>
                      <c:pt idx="119">
                        <c:v>22.08835341365462</c:v>
                      </c:pt>
                      <c:pt idx="120">
                        <c:v>21.91235059760956</c:v>
                      </c:pt>
                      <c:pt idx="121">
                        <c:v>21.739130434782609</c:v>
                      </c:pt>
                      <c:pt idx="122">
                        <c:v>21.568627450980394</c:v>
                      </c:pt>
                      <c:pt idx="123">
                        <c:v>21.40077821011673</c:v>
                      </c:pt>
                      <c:pt idx="124">
                        <c:v>21.235521235521237</c:v>
                      </c:pt>
                      <c:pt idx="125">
                        <c:v>21.072796934865899</c:v>
                      </c:pt>
                      <c:pt idx="126">
                        <c:v>20.912547528517109</c:v>
                      </c:pt>
                      <c:pt idx="127">
                        <c:v>20.754716981132077</c:v>
                      </c:pt>
                      <c:pt idx="128">
                        <c:v>20.599250936329589</c:v>
                      </c:pt>
                      <c:pt idx="129">
                        <c:v>20.446096654275092</c:v>
                      </c:pt>
                      <c:pt idx="130">
                        <c:v>20.29520295202952</c:v>
                      </c:pt>
                      <c:pt idx="131">
                        <c:v>20.146520146520146</c:v>
                      </c:pt>
                      <c:pt idx="132">
                        <c:v>20</c:v>
                      </c:pt>
                      <c:pt idx="133">
                        <c:v>19.855595667870038</c:v>
                      </c:pt>
                      <c:pt idx="134">
                        <c:v>19.713261648745519</c:v>
                      </c:pt>
                      <c:pt idx="135">
                        <c:v>19.572953736654803</c:v>
                      </c:pt>
                      <c:pt idx="136">
                        <c:v>19.434628975265017</c:v>
                      </c:pt>
                      <c:pt idx="137">
                        <c:v>19.298245614035089</c:v>
                      </c:pt>
                      <c:pt idx="138">
                        <c:v>19.16376306620209</c:v>
                      </c:pt>
                      <c:pt idx="139">
                        <c:v>19.031141868512112</c:v>
                      </c:pt>
                      <c:pt idx="140">
                        <c:v>18.900343642611684</c:v>
                      </c:pt>
                      <c:pt idx="141">
                        <c:v>18.771331058020479</c:v>
                      </c:pt>
                      <c:pt idx="142">
                        <c:v>18.64406779661017</c:v>
                      </c:pt>
                      <c:pt idx="143">
                        <c:v>18.518518518518519</c:v>
                      </c:pt>
                      <c:pt idx="144">
                        <c:v>18.394648829431439</c:v>
                      </c:pt>
                      <c:pt idx="145">
                        <c:v>18.272425249169434</c:v>
                      </c:pt>
                      <c:pt idx="146">
                        <c:v>18.151815181518153</c:v>
                      </c:pt>
                      <c:pt idx="147">
                        <c:v>18.032786885245901</c:v>
                      </c:pt>
                      <c:pt idx="148">
                        <c:v>17.915309446254071</c:v>
                      </c:pt>
                      <c:pt idx="149">
                        <c:v>17.79935275080906</c:v>
                      </c:pt>
                      <c:pt idx="150">
                        <c:v>17.684887459807072</c:v>
                      </c:pt>
                      <c:pt idx="151">
                        <c:v>17.571884984025559</c:v>
                      </c:pt>
                      <c:pt idx="152">
                        <c:v>17.460317460317459</c:v>
                      </c:pt>
                      <c:pt idx="153">
                        <c:v>17.350157728706623</c:v>
                      </c:pt>
                      <c:pt idx="154">
                        <c:v>17.241379310344829</c:v>
                      </c:pt>
                      <c:pt idx="155">
                        <c:v>17.133956386292834</c:v>
                      </c:pt>
                      <c:pt idx="156">
                        <c:v>17.027863777089784</c:v>
                      </c:pt>
                      <c:pt idx="157">
                        <c:v>16.923076923076923</c:v>
                      </c:pt>
                      <c:pt idx="158">
                        <c:v>16.819571865443425</c:v>
                      </c:pt>
                      <c:pt idx="159">
                        <c:v>16.717325227963524</c:v>
                      </c:pt>
                      <c:pt idx="160">
                        <c:v>16.61631419939577</c:v>
                      </c:pt>
                      <c:pt idx="161">
                        <c:v>16.516516516516518</c:v>
                      </c:pt>
                      <c:pt idx="162">
                        <c:v>16.417910447761194</c:v>
                      </c:pt>
                      <c:pt idx="163">
                        <c:v>16.320474777448073</c:v>
                      </c:pt>
                      <c:pt idx="164">
                        <c:v>16.224188790560472</c:v>
                      </c:pt>
                      <c:pt idx="165">
                        <c:v>16.129032258064516</c:v>
                      </c:pt>
                      <c:pt idx="166">
                        <c:v>16.034985422740526</c:v>
                      </c:pt>
                      <c:pt idx="167">
                        <c:v>15.942028985507246</c:v>
                      </c:pt>
                      <c:pt idx="168">
                        <c:v>15.85014409221902</c:v>
                      </c:pt>
                      <c:pt idx="169">
                        <c:v>15.759312320916905</c:v>
                      </c:pt>
                      <c:pt idx="170">
                        <c:v>15.66951566951567</c:v>
                      </c:pt>
                      <c:pt idx="171">
                        <c:v>15.580736543909348</c:v>
                      </c:pt>
                      <c:pt idx="172">
                        <c:v>15.492957746478874</c:v>
                      </c:pt>
                      <c:pt idx="173">
                        <c:v>15.406162464985995</c:v>
                      </c:pt>
                      <c:pt idx="174">
                        <c:v>15.32033426183844</c:v>
                      </c:pt>
                      <c:pt idx="175">
                        <c:v>15.235457063711911</c:v>
                      </c:pt>
                      <c:pt idx="176">
                        <c:v>15.151515151515152</c:v>
                      </c:pt>
                      <c:pt idx="177">
                        <c:v>15.068493150684931</c:v>
                      </c:pt>
                      <c:pt idx="178">
                        <c:v>14.986376021798366</c:v>
                      </c:pt>
                      <c:pt idx="179">
                        <c:v>14.905149051490515</c:v>
                      </c:pt>
                      <c:pt idx="180">
                        <c:v>14.824797843665769</c:v>
                      </c:pt>
                      <c:pt idx="181">
                        <c:v>14.745308310991957</c:v>
                      </c:pt>
                      <c:pt idx="182">
                        <c:v>14.666666666666666</c:v>
                      </c:pt>
                      <c:pt idx="183">
                        <c:v>14.588859416445624</c:v>
                      </c:pt>
                      <c:pt idx="184">
                        <c:v>14.511873350923484</c:v>
                      </c:pt>
                      <c:pt idx="185">
                        <c:v>14.435695538057743</c:v>
                      </c:pt>
                      <c:pt idx="186">
                        <c:v>14.360313315926893</c:v>
                      </c:pt>
                      <c:pt idx="187">
                        <c:v>14.285714285714286</c:v>
                      </c:pt>
                      <c:pt idx="188">
                        <c:v>14.211886304909561</c:v>
                      </c:pt>
                      <c:pt idx="189">
                        <c:v>14.138817480719794</c:v>
                      </c:pt>
                      <c:pt idx="190">
                        <c:v>14.066496163682864</c:v>
                      </c:pt>
                      <c:pt idx="191">
                        <c:v>13.994910941475826</c:v>
                      </c:pt>
                      <c:pt idx="192">
                        <c:v>13.924050632911392</c:v>
                      </c:pt>
                      <c:pt idx="193">
                        <c:v>13.853904282115868</c:v>
                      </c:pt>
                      <c:pt idx="194">
                        <c:v>13.784461152882205</c:v>
                      </c:pt>
                      <c:pt idx="195">
                        <c:v>13.71571072319202</c:v>
                      </c:pt>
                      <c:pt idx="196">
                        <c:v>13.647642679900745</c:v>
                      </c:pt>
                      <c:pt idx="197">
                        <c:v>13.580246913580247</c:v>
                      </c:pt>
                      <c:pt idx="198">
                        <c:v>13.513513513513514</c:v>
                      </c:pt>
                      <c:pt idx="199">
                        <c:v>13.447432762836186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F3D-4FFF-A968-B5D1B85624A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'Quarter_Step Computation'!$G$10</c15:sqref>
                        </c15:formulaRef>
                      </c:ext>
                    </c:extLst>
                    <c:strCache>
                      <c:ptCount val="1"/>
                      <c:pt idx="0">
                        <c:v>Transform (Integer)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'Quarter_Step Computation'!$E$11:$E$210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'Quarter_Step Computation'!$G$11:$G$210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500</c:v>
                      </c:pt>
                      <c:pt idx="1">
                        <c:v>423</c:v>
                      </c:pt>
                      <c:pt idx="2">
                        <c:v>366</c:v>
                      </c:pt>
                      <c:pt idx="3">
                        <c:v>323</c:v>
                      </c:pt>
                      <c:pt idx="4">
                        <c:v>289</c:v>
                      </c:pt>
                      <c:pt idx="5">
                        <c:v>261</c:v>
                      </c:pt>
                      <c:pt idx="6">
                        <c:v>239</c:v>
                      </c:pt>
                      <c:pt idx="7">
                        <c:v>220</c:v>
                      </c:pt>
                      <c:pt idx="8">
                        <c:v>203</c:v>
                      </c:pt>
                      <c:pt idx="9">
                        <c:v>189</c:v>
                      </c:pt>
                      <c:pt idx="10">
                        <c:v>177</c:v>
                      </c:pt>
                      <c:pt idx="11">
                        <c:v>166</c:v>
                      </c:pt>
                      <c:pt idx="12">
                        <c:v>157</c:v>
                      </c:pt>
                      <c:pt idx="13">
                        <c:v>148</c:v>
                      </c:pt>
                      <c:pt idx="14">
                        <c:v>141</c:v>
                      </c:pt>
                      <c:pt idx="15">
                        <c:v>134</c:v>
                      </c:pt>
                      <c:pt idx="16">
                        <c:v>127</c:v>
                      </c:pt>
                      <c:pt idx="17">
                        <c:v>122</c:v>
                      </c:pt>
                      <c:pt idx="18">
                        <c:v>117</c:v>
                      </c:pt>
                      <c:pt idx="19">
                        <c:v>112</c:v>
                      </c:pt>
                      <c:pt idx="20">
                        <c:v>107</c:v>
                      </c:pt>
                      <c:pt idx="21">
                        <c:v>103</c:v>
                      </c:pt>
                      <c:pt idx="22">
                        <c:v>100</c:v>
                      </c:pt>
                      <c:pt idx="23">
                        <c:v>96</c:v>
                      </c:pt>
                      <c:pt idx="24">
                        <c:v>93</c:v>
                      </c:pt>
                      <c:pt idx="25">
                        <c:v>90</c:v>
                      </c:pt>
                      <c:pt idx="26">
                        <c:v>87</c:v>
                      </c:pt>
                      <c:pt idx="27">
                        <c:v>84</c:v>
                      </c:pt>
                      <c:pt idx="28">
                        <c:v>82</c:v>
                      </c:pt>
                      <c:pt idx="29">
                        <c:v>79</c:v>
                      </c:pt>
                      <c:pt idx="30">
                        <c:v>77</c:v>
                      </c:pt>
                      <c:pt idx="31">
                        <c:v>75</c:v>
                      </c:pt>
                      <c:pt idx="32">
                        <c:v>73</c:v>
                      </c:pt>
                      <c:pt idx="33">
                        <c:v>71</c:v>
                      </c:pt>
                      <c:pt idx="34">
                        <c:v>69</c:v>
                      </c:pt>
                      <c:pt idx="35">
                        <c:v>67</c:v>
                      </c:pt>
                      <c:pt idx="36">
                        <c:v>66</c:v>
                      </c:pt>
                      <c:pt idx="37">
                        <c:v>64</c:v>
                      </c:pt>
                      <c:pt idx="38">
                        <c:v>63</c:v>
                      </c:pt>
                      <c:pt idx="39">
                        <c:v>61</c:v>
                      </c:pt>
                      <c:pt idx="40">
                        <c:v>60</c:v>
                      </c:pt>
                      <c:pt idx="41">
                        <c:v>59</c:v>
                      </c:pt>
                      <c:pt idx="42">
                        <c:v>57</c:v>
                      </c:pt>
                      <c:pt idx="43">
                        <c:v>56</c:v>
                      </c:pt>
                      <c:pt idx="44">
                        <c:v>55</c:v>
                      </c:pt>
                      <c:pt idx="45">
                        <c:v>54</c:v>
                      </c:pt>
                      <c:pt idx="46">
                        <c:v>53</c:v>
                      </c:pt>
                      <c:pt idx="47">
                        <c:v>52</c:v>
                      </c:pt>
                      <c:pt idx="48">
                        <c:v>51</c:v>
                      </c:pt>
                      <c:pt idx="49">
                        <c:v>50</c:v>
                      </c:pt>
                      <c:pt idx="50">
                        <c:v>49</c:v>
                      </c:pt>
                      <c:pt idx="51">
                        <c:v>48</c:v>
                      </c:pt>
                      <c:pt idx="52">
                        <c:v>47</c:v>
                      </c:pt>
                      <c:pt idx="53">
                        <c:v>47</c:v>
                      </c:pt>
                      <c:pt idx="54">
                        <c:v>46</c:v>
                      </c:pt>
                      <c:pt idx="55">
                        <c:v>45</c:v>
                      </c:pt>
                      <c:pt idx="56">
                        <c:v>44</c:v>
                      </c:pt>
                      <c:pt idx="57">
                        <c:v>44</c:v>
                      </c:pt>
                      <c:pt idx="58">
                        <c:v>43</c:v>
                      </c:pt>
                      <c:pt idx="59">
                        <c:v>42</c:v>
                      </c:pt>
                      <c:pt idx="60">
                        <c:v>41</c:v>
                      </c:pt>
                      <c:pt idx="61">
                        <c:v>41</c:v>
                      </c:pt>
                      <c:pt idx="62">
                        <c:v>40</c:v>
                      </c:pt>
                      <c:pt idx="63">
                        <c:v>40</c:v>
                      </c:pt>
                      <c:pt idx="64">
                        <c:v>39</c:v>
                      </c:pt>
                      <c:pt idx="65">
                        <c:v>39</c:v>
                      </c:pt>
                      <c:pt idx="66">
                        <c:v>38</c:v>
                      </c:pt>
                      <c:pt idx="67">
                        <c:v>37</c:v>
                      </c:pt>
                      <c:pt idx="68">
                        <c:v>37</c:v>
                      </c:pt>
                      <c:pt idx="69">
                        <c:v>36</c:v>
                      </c:pt>
                      <c:pt idx="70">
                        <c:v>36</c:v>
                      </c:pt>
                      <c:pt idx="71">
                        <c:v>35</c:v>
                      </c:pt>
                      <c:pt idx="72">
                        <c:v>35</c:v>
                      </c:pt>
                      <c:pt idx="73">
                        <c:v>35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33</c:v>
                      </c:pt>
                      <c:pt idx="77">
                        <c:v>33</c:v>
                      </c:pt>
                      <c:pt idx="78">
                        <c:v>32</c:v>
                      </c:pt>
                      <c:pt idx="79">
                        <c:v>32</c:v>
                      </c:pt>
                      <c:pt idx="80">
                        <c:v>32</c:v>
                      </c:pt>
                      <c:pt idx="81">
                        <c:v>31</c:v>
                      </c:pt>
                      <c:pt idx="82">
                        <c:v>31</c:v>
                      </c:pt>
                      <c:pt idx="83">
                        <c:v>31</c:v>
                      </c:pt>
                      <c:pt idx="84">
                        <c:v>30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29</c:v>
                      </c:pt>
                      <c:pt idx="88">
                        <c:v>29</c:v>
                      </c:pt>
                      <c:pt idx="89">
                        <c:v>29</c:v>
                      </c:pt>
                      <c:pt idx="90">
                        <c:v>28</c:v>
                      </c:pt>
                      <c:pt idx="91">
                        <c:v>28</c:v>
                      </c:pt>
                      <c:pt idx="92">
                        <c:v>28</c:v>
                      </c:pt>
                      <c:pt idx="93">
                        <c:v>27</c:v>
                      </c:pt>
                      <c:pt idx="94">
                        <c:v>27</c:v>
                      </c:pt>
                      <c:pt idx="95">
                        <c:v>27</c:v>
                      </c:pt>
                      <c:pt idx="96">
                        <c:v>27</c:v>
                      </c:pt>
                      <c:pt idx="97">
                        <c:v>26</c:v>
                      </c:pt>
                      <c:pt idx="98">
                        <c:v>26</c:v>
                      </c:pt>
                      <c:pt idx="99">
                        <c:v>26</c:v>
                      </c:pt>
                      <c:pt idx="100">
                        <c:v>26</c:v>
                      </c:pt>
                      <c:pt idx="101">
                        <c:v>25</c:v>
                      </c:pt>
                      <c:pt idx="102">
                        <c:v>25</c:v>
                      </c:pt>
                      <c:pt idx="103">
                        <c:v>25</c:v>
                      </c:pt>
                      <c:pt idx="104">
                        <c:v>25</c:v>
                      </c:pt>
                      <c:pt idx="105">
                        <c:v>24</c:v>
                      </c:pt>
                      <c:pt idx="106">
                        <c:v>24</c:v>
                      </c:pt>
                      <c:pt idx="107">
                        <c:v>24</c:v>
                      </c:pt>
                      <c:pt idx="108">
                        <c:v>24</c:v>
                      </c:pt>
                      <c:pt idx="109">
                        <c:v>24</c:v>
                      </c:pt>
                      <c:pt idx="110">
                        <c:v>23</c:v>
                      </c:pt>
                      <c:pt idx="111">
                        <c:v>23</c:v>
                      </c:pt>
                      <c:pt idx="112">
                        <c:v>23</c:v>
                      </c:pt>
                      <c:pt idx="113">
                        <c:v>23</c:v>
                      </c:pt>
                      <c:pt idx="114">
                        <c:v>23</c:v>
                      </c:pt>
                      <c:pt idx="115">
                        <c:v>22</c:v>
                      </c:pt>
                      <c:pt idx="116">
                        <c:v>22</c:v>
                      </c:pt>
                      <c:pt idx="117">
                        <c:v>22</c:v>
                      </c:pt>
                      <c:pt idx="118">
                        <c:v>22</c:v>
                      </c:pt>
                      <c:pt idx="119">
                        <c:v>22</c:v>
                      </c:pt>
                      <c:pt idx="120">
                        <c:v>21</c:v>
                      </c:pt>
                      <c:pt idx="121">
                        <c:v>21</c:v>
                      </c:pt>
                      <c:pt idx="122">
                        <c:v>21</c:v>
                      </c:pt>
                      <c:pt idx="123">
                        <c:v>21</c:v>
                      </c:pt>
                      <c:pt idx="124">
                        <c:v>21</c:v>
                      </c:pt>
                      <c:pt idx="125">
                        <c:v>21</c:v>
                      </c:pt>
                      <c:pt idx="126">
                        <c:v>20</c:v>
                      </c:pt>
                      <c:pt idx="127">
                        <c:v>20</c:v>
                      </c:pt>
                      <c:pt idx="128">
                        <c:v>20</c:v>
                      </c:pt>
                      <c:pt idx="129">
                        <c:v>20</c:v>
                      </c:pt>
                      <c:pt idx="130">
                        <c:v>20</c:v>
                      </c:pt>
                      <c:pt idx="131">
                        <c:v>20</c:v>
                      </c:pt>
                      <c:pt idx="132">
                        <c:v>20</c:v>
                      </c:pt>
                      <c:pt idx="133">
                        <c:v>19</c:v>
                      </c:pt>
                      <c:pt idx="134">
                        <c:v>19</c:v>
                      </c:pt>
                      <c:pt idx="135">
                        <c:v>19</c:v>
                      </c:pt>
                      <c:pt idx="136">
                        <c:v>19</c:v>
                      </c:pt>
                      <c:pt idx="137">
                        <c:v>19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18</c:v>
                      </c:pt>
                      <c:pt idx="141">
                        <c:v>18</c:v>
                      </c:pt>
                      <c:pt idx="142">
                        <c:v>18</c:v>
                      </c:pt>
                      <c:pt idx="143">
                        <c:v>18</c:v>
                      </c:pt>
                      <c:pt idx="144">
                        <c:v>18</c:v>
                      </c:pt>
                      <c:pt idx="145">
                        <c:v>18</c:v>
                      </c:pt>
                      <c:pt idx="146">
                        <c:v>18</c:v>
                      </c:pt>
                      <c:pt idx="147">
                        <c:v>18</c:v>
                      </c:pt>
                      <c:pt idx="148">
                        <c:v>17</c:v>
                      </c:pt>
                      <c:pt idx="149">
                        <c:v>17</c:v>
                      </c:pt>
                      <c:pt idx="150">
                        <c:v>17</c:v>
                      </c:pt>
                      <c:pt idx="151">
                        <c:v>17</c:v>
                      </c:pt>
                      <c:pt idx="152">
                        <c:v>17</c:v>
                      </c:pt>
                      <c:pt idx="153">
                        <c:v>17</c:v>
                      </c:pt>
                      <c:pt idx="154">
                        <c:v>17</c:v>
                      </c:pt>
                      <c:pt idx="155">
                        <c:v>17</c:v>
                      </c:pt>
                      <c:pt idx="156">
                        <c:v>17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16</c:v>
                      </c:pt>
                      <c:pt idx="161">
                        <c:v>16</c:v>
                      </c:pt>
                      <c:pt idx="162">
                        <c:v>16</c:v>
                      </c:pt>
                      <c:pt idx="163">
                        <c:v>16</c:v>
                      </c:pt>
                      <c:pt idx="164">
                        <c:v>16</c:v>
                      </c:pt>
                      <c:pt idx="165">
                        <c:v>16</c:v>
                      </c:pt>
                      <c:pt idx="166">
                        <c:v>16</c:v>
                      </c:pt>
                      <c:pt idx="167">
                        <c:v>15</c:v>
                      </c:pt>
                      <c:pt idx="168">
                        <c:v>15</c:v>
                      </c:pt>
                      <c:pt idx="169">
                        <c:v>15</c:v>
                      </c:pt>
                      <c:pt idx="170">
                        <c:v>15</c:v>
                      </c:pt>
                      <c:pt idx="171">
                        <c:v>15</c:v>
                      </c:pt>
                      <c:pt idx="172">
                        <c:v>15</c:v>
                      </c:pt>
                      <c:pt idx="173">
                        <c:v>15</c:v>
                      </c:pt>
                      <c:pt idx="174">
                        <c:v>15</c:v>
                      </c:pt>
                      <c:pt idx="175">
                        <c:v>15</c:v>
                      </c:pt>
                      <c:pt idx="176">
                        <c:v>15</c:v>
                      </c:pt>
                      <c:pt idx="177">
                        <c:v>15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14</c:v>
                      </c:pt>
                      <c:pt idx="182">
                        <c:v>14</c:v>
                      </c:pt>
                      <c:pt idx="183">
                        <c:v>14</c:v>
                      </c:pt>
                      <c:pt idx="184">
                        <c:v>14</c:v>
                      </c:pt>
                      <c:pt idx="185">
                        <c:v>14</c:v>
                      </c:pt>
                      <c:pt idx="186">
                        <c:v>14</c:v>
                      </c:pt>
                      <c:pt idx="187">
                        <c:v>14</c:v>
                      </c:pt>
                      <c:pt idx="188">
                        <c:v>14</c:v>
                      </c:pt>
                      <c:pt idx="189">
                        <c:v>14</c:v>
                      </c:pt>
                      <c:pt idx="190">
                        <c:v>14</c:v>
                      </c:pt>
                      <c:pt idx="191">
                        <c:v>13</c:v>
                      </c:pt>
                      <c:pt idx="192">
                        <c:v>13</c:v>
                      </c:pt>
                      <c:pt idx="193">
                        <c:v>13</c:v>
                      </c:pt>
                      <c:pt idx="194">
                        <c:v>13</c:v>
                      </c:pt>
                      <c:pt idx="195">
                        <c:v>13</c:v>
                      </c:pt>
                      <c:pt idx="196">
                        <c:v>13</c:v>
                      </c:pt>
                      <c:pt idx="197">
                        <c:v>13</c:v>
                      </c:pt>
                      <c:pt idx="198">
                        <c:v>13</c:v>
                      </c:pt>
                      <c:pt idx="199">
                        <c:v>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F3D-4FFF-A968-B5D1B85624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'Quarter_Step Computation'!$H$10</c15:sqref>
                        </c15:formulaRef>
                      </c:ext>
                    </c:extLst>
                    <c:strCache>
                      <c:ptCount val="1"/>
                      <c:pt idx="0">
                        <c:v>Deg/sec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'Quarter_Step Computation'!$E$11:$E$210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8</c:v>
                      </c:pt>
                      <c:pt idx="4">
                        <c:v>10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30</c:v>
                      </c:pt>
                      <c:pt idx="15">
                        <c:v>32</c:v>
                      </c:pt>
                      <c:pt idx="16">
                        <c:v>34</c:v>
                      </c:pt>
                      <c:pt idx="17">
                        <c:v>36</c:v>
                      </c:pt>
                      <c:pt idx="18">
                        <c:v>38</c:v>
                      </c:pt>
                      <c:pt idx="19">
                        <c:v>40</c:v>
                      </c:pt>
                      <c:pt idx="20">
                        <c:v>42</c:v>
                      </c:pt>
                      <c:pt idx="21">
                        <c:v>44</c:v>
                      </c:pt>
                      <c:pt idx="22">
                        <c:v>46</c:v>
                      </c:pt>
                      <c:pt idx="23">
                        <c:v>48</c:v>
                      </c:pt>
                      <c:pt idx="24">
                        <c:v>50</c:v>
                      </c:pt>
                      <c:pt idx="25">
                        <c:v>52</c:v>
                      </c:pt>
                      <c:pt idx="26">
                        <c:v>54</c:v>
                      </c:pt>
                      <c:pt idx="27">
                        <c:v>56</c:v>
                      </c:pt>
                      <c:pt idx="28">
                        <c:v>58</c:v>
                      </c:pt>
                      <c:pt idx="29">
                        <c:v>60</c:v>
                      </c:pt>
                      <c:pt idx="30">
                        <c:v>62</c:v>
                      </c:pt>
                      <c:pt idx="31">
                        <c:v>64</c:v>
                      </c:pt>
                      <c:pt idx="32">
                        <c:v>66</c:v>
                      </c:pt>
                      <c:pt idx="33">
                        <c:v>68</c:v>
                      </c:pt>
                      <c:pt idx="34">
                        <c:v>70</c:v>
                      </c:pt>
                      <c:pt idx="35">
                        <c:v>72</c:v>
                      </c:pt>
                      <c:pt idx="36">
                        <c:v>74</c:v>
                      </c:pt>
                      <c:pt idx="37">
                        <c:v>76</c:v>
                      </c:pt>
                      <c:pt idx="38">
                        <c:v>78</c:v>
                      </c:pt>
                      <c:pt idx="39">
                        <c:v>80</c:v>
                      </c:pt>
                      <c:pt idx="40">
                        <c:v>82</c:v>
                      </c:pt>
                      <c:pt idx="41">
                        <c:v>84</c:v>
                      </c:pt>
                      <c:pt idx="42">
                        <c:v>86</c:v>
                      </c:pt>
                      <c:pt idx="43">
                        <c:v>88</c:v>
                      </c:pt>
                      <c:pt idx="44">
                        <c:v>90</c:v>
                      </c:pt>
                      <c:pt idx="45">
                        <c:v>92</c:v>
                      </c:pt>
                      <c:pt idx="46">
                        <c:v>94</c:v>
                      </c:pt>
                      <c:pt idx="47">
                        <c:v>96</c:v>
                      </c:pt>
                      <c:pt idx="48">
                        <c:v>98</c:v>
                      </c:pt>
                      <c:pt idx="49">
                        <c:v>100</c:v>
                      </c:pt>
                      <c:pt idx="50">
                        <c:v>102</c:v>
                      </c:pt>
                      <c:pt idx="51">
                        <c:v>104</c:v>
                      </c:pt>
                      <c:pt idx="52">
                        <c:v>106</c:v>
                      </c:pt>
                      <c:pt idx="53">
                        <c:v>108</c:v>
                      </c:pt>
                      <c:pt idx="54">
                        <c:v>110</c:v>
                      </c:pt>
                      <c:pt idx="55">
                        <c:v>112</c:v>
                      </c:pt>
                      <c:pt idx="56">
                        <c:v>114</c:v>
                      </c:pt>
                      <c:pt idx="57">
                        <c:v>116</c:v>
                      </c:pt>
                      <c:pt idx="58">
                        <c:v>118</c:v>
                      </c:pt>
                      <c:pt idx="59">
                        <c:v>120</c:v>
                      </c:pt>
                      <c:pt idx="60">
                        <c:v>122</c:v>
                      </c:pt>
                      <c:pt idx="61">
                        <c:v>124</c:v>
                      </c:pt>
                      <c:pt idx="62">
                        <c:v>126</c:v>
                      </c:pt>
                      <c:pt idx="63">
                        <c:v>128</c:v>
                      </c:pt>
                      <c:pt idx="64">
                        <c:v>130</c:v>
                      </c:pt>
                      <c:pt idx="65">
                        <c:v>132</c:v>
                      </c:pt>
                      <c:pt idx="66">
                        <c:v>134</c:v>
                      </c:pt>
                      <c:pt idx="67">
                        <c:v>136</c:v>
                      </c:pt>
                      <c:pt idx="68">
                        <c:v>138</c:v>
                      </c:pt>
                      <c:pt idx="69">
                        <c:v>140</c:v>
                      </c:pt>
                      <c:pt idx="70">
                        <c:v>142</c:v>
                      </c:pt>
                      <c:pt idx="71">
                        <c:v>144</c:v>
                      </c:pt>
                      <c:pt idx="72">
                        <c:v>146</c:v>
                      </c:pt>
                      <c:pt idx="73">
                        <c:v>148</c:v>
                      </c:pt>
                      <c:pt idx="74">
                        <c:v>150</c:v>
                      </c:pt>
                      <c:pt idx="75">
                        <c:v>152</c:v>
                      </c:pt>
                      <c:pt idx="76">
                        <c:v>154</c:v>
                      </c:pt>
                      <c:pt idx="77">
                        <c:v>156</c:v>
                      </c:pt>
                      <c:pt idx="78">
                        <c:v>158</c:v>
                      </c:pt>
                      <c:pt idx="79">
                        <c:v>160</c:v>
                      </c:pt>
                      <c:pt idx="80">
                        <c:v>162</c:v>
                      </c:pt>
                      <c:pt idx="81">
                        <c:v>164</c:v>
                      </c:pt>
                      <c:pt idx="82">
                        <c:v>166</c:v>
                      </c:pt>
                      <c:pt idx="83">
                        <c:v>168</c:v>
                      </c:pt>
                      <c:pt idx="84">
                        <c:v>170</c:v>
                      </c:pt>
                      <c:pt idx="85">
                        <c:v>172</c:v>
                      </c:pt>
                      <c:pt idx="86">
                        <c:v>174</c:v>
                      </c:pt>
                      <c:pt idx="87">
                        <c:v>176</c:v>
                      </c:pt>
                      <c:pt idx="88">
                        <c:v>178</c:v>
                      </c:pt>
                      <c:pt idx="89">
                        <c:v>180</c:v>
                      </c:pt>
                      <c:pt idx="90">
                        <c:v>182</c:v>
                      </c:pt>
                      <c:pt idx="91">
                        <c:v>184</c:v>
                      </c:pt>
                      <c:pt idx="92">
                        <c:v>186</c:v>
                      </c:pt>
                      <c:pt idx="93">
                        <c:v>188</c:v>
                      </c:pt>
                      <c:pt idx="94">
                        <c:v>190</c:v>
                      </c:pt>
                      <c:pt idx="95">
                        <c:v>192</c:v>
                      </c:pt>
                      <c:pt idx="96">
                        <c:v>194</c:v>
                      </c:pt>
                      <c:pt idx="97">
                        <c:v>196</c:v>
                      </c:pt>
                      <c:pt idx="98">
                        <c:v>198</c:v>
                      </c:pt>
                      <c:pt idx="99">
                        <c:v>200</c:v>
                      </c:pt>
                      <c:pt idx="100">
                        <c:v>202</c:v>
                      </c:pt>
                      <c:pt idx="101">
                        <c:v>204</c:v>
                      </c:pt>
                      <c:pt idx="102">
                        <c:v>206</c:v>
                      </c:pt>
                      <c:pt idx="103">
                        <c:v>208</c:v>
                      </c:pt>
                      <c:pt idx="104">
                        <c:v>210</c:v>
                      </c:pt>
                      <c:pt idx="105">
                        <c:v>212</c:v>
                      </c:pt>
                      <c:pt idx="106">
                        <c:v>214</c:v>
                      </c:pt>
                      <c:pt idx="107">
                        <c:v>216</c:v>
                      </c:pt>
                      <c:pt idx="108">
                        <c:v>218</c:v>
                      </c:pt>
                      <c:pt idx="109">
                        <c:v>220</c:v>
                      </c:pt>
                      <c:pt idx="110">
                        <c:v>222</c:v>
                      </c:pt>
                      <c:pt idx="111">
                        <c:v>224</c:v>
                      </c:pt>
                      <c:pt idx="112">
                        <c:v>226</c:v>
                      </c:pt>
                      <c:pt idx="113">
                        <c:v>228</c:v>
                      </c:pt>
                      <c:pt idx="114">
                        <c:v>230</c:v>
                      </c:pt>
                      <c:pt idx="115">
                        <c:v>232</c:v>
                      </c:pt>
                      <c:pt idx="116">
                        <c:v>234</c:v>
                      </c:pt>
                      <c:pt idx="117">
                        <c:v>236</c:v>
                      </c:pt>
                      <c:pt idx="118">
                        <c:v>238</c:v>
                      </c:pt>
                      <c:pt idx="119">
                        <c:v>240</c:v>
                      </c:pt>
                      <c:pt idx="120">
                        <c:v>242</c:v>
                      </c:pt>
                      <c:pt idx="121">
                        <c:v>244</c:v>
                      </c:pt>
                      <c:pt idx="122">
                        <c:v>246</c:v>
                      </c:pt>
                      <c:pt idx="123">
                        <c:v>248</c:v>
                      </c:pt>
                      <c:pt idx="124">
                        <c:v>250</c:v>
                      </c:pt>
                      <c:pt idx="125">
                        <c:v>252</c:v>
                      </c:pt>
                      <c:pt idx="126">
                        <c:v>254</c:v>
                      </c:pt>
                      <c:pt idx="127">
                        <c:v>256</c:v>
                      </c:pt>
                      <c:pt idx="128">
                        <c:v>258</c:v>
                      </c:pt>
                      <c:pt idx="129">
                        <c:v>260</c:v>
                      </c:pt>
                      <c:pt idx="130">
                        <c:v>262</c:v>
                      </c:pt>
                      <c:pt idx="131">
                        <c:v>264</c:v>
                      </c:pt>
                      <c:pt idx="132">
                        <c:v>266</c:v>
                      </c:pt>
                      <c:pt idx="133">
                        <c:v>268</c:v>
                      </c:pt>
                      <c:pt idx="134">
                        <c:v>270</c:v>
                      </c:pt>
                      <c:pt idx="135">
                        <c:v>272</c:v>
                      </c:pt>
                      <c:pt idx="136">
                        <c:v>274</c:v>
                      </c:pt>
                      <c:pt idx="137">
                        <c:v>276</c:v>
                      </c:pt>
                      <c:pt idx="138">
                        <c:v>278</c:v>
                      </c:pt>
                      <c:pt idx="139">
                        <c:v>280</c:v>
                      </c:pt>
                      <c:pt idx="140">
                        <c:v>282</c:v>
                      </c:pt>
                      <c:pt idx="141">
                        <c:v>284</c:v>
                      </c:pt>
                      <c:pt idx="142">
                        <c:v>286</c:v>
                      </c:pt>
                      <c:pt idx="143">
                        <c:v>288</c:v>
                      </c:pt>
                      <c:pt idx="144">
                        <c:v>290</c:v>
                      </c:pt>
                      <c:pt idx="145">
                        <c:v>292</c:v>
                      </c:pt>
                      <c:pt idx="146">
                        <c:v>294</c:v>
                      </c:pt>
                      <c:pt idx="147">
                        <c:v>296</c:v>
                      </c:pt>
                      <c:pt idx="148">
                        <c:v>298</c:v>
                      </c:pt>
                      <c:pt idx="149">
                        <c:v>300</c:v>
                      </c:pt>
                      <c:pt idx="150">
                        <c:v>302</c:v>
                      </c:pt>
                      <c:pt idx="151">
                        <c:v>304</c:v>
                      </c:pt>
                      <c:pt idx="152">
                        <c:v>306</c:v>
                      </c:pt>
                      <c:pt idx="153">
                        <c:v>308</c:v>
                      </c:pt>
                      <c:pt idx="154">
                        <c:v>310</c:v>
                      </c:pt>
                      <c:pt idx="155">
                        <c:v>312</c:v>
                      </c:pt>
                      <c:pt idx="156">
                        <c:v>314</c:v>
                      </c:pt>
                      <c:pt idx="157">
                        <c:v>316</c:v>
                      </c:pt>
                      <c:pt idx="158">
                        <c:v>318</c:v>
                      </c:pt>
                      <c:pt idx="159">
                        <c:v>320</c:v>
                      </c:pt>
                      <c:pt idx="160">
                        <c:v>322</c:v>
                      </c:pt>
                      <c:pt idx="161">
                        <c:v>324</c:v>
                      </c:pt>
                      <c:pt idx="162">
                        <c:v>326</c:v>
                      </c:pt>
                      <c:pt idx="163">
                        <c:v>328</c:v>
                      </c:pt>
                      <c:pt idx="164">
                        <c:v>330</c:v>
                      </c:pt>
                      <c:pt idx="165">
                        <c:v>332</c:v>
                      </c:pt>
                      <c:pt idx="166">
                        <c:v>334</c:v>
                      </c:pt>
                      <c:pt idx="167">
                        <c:v>336</c:v>
                      </c:pt>
                      <c:pt idx="168">
                        <c:v>338</c:v>
                      </c:pt>
                      <c:pt idx="169">
                        <c:v>340</c:v>
                      </c:pt>
                      <c:pt idx="170">
                        <c:v>342</c:v>
                      </c:pt>
                      <c:pt idx="171">
                        <c:v>344</c:v>
                      </c:pt>
                      <c:pt idx="172">
                        <c:v>346</c:v>
                      </c:pt>
                      <c:pt idx="173">
                        <c:v>348</c:v>
                      </c:pt>
                      <c:pt idx="174">
                        <c:v>350</c:v>
                      </c:pt>
                      <c:pt idx="175">
                        <c:v>352</c:v>
                      </c:pt>
                      <c:pt idx="176">
                        <c:v>354</c:v>
                      </c:pt>
                      <c:pt idx="177">
                        <c:v>356</c:v>
                      </c:pt>
                      <c:pt idx="178">
                        <c:v>358</c:v>
                      </c:pt>
                      <c:pt idx="179">
                        <c:v>360</c:v>
                      </c:pt>
                      <c:pt idx="180">
                        <c:v>362</c:v>
                      </c:pt>
                      <c:pt idx="181">
                        <c:v>364</c:v>
                      </c:pt>
                      <c:pt idx="182">
                        <c:v>366</c:v>
                      </c:pt>
                      <c:pt idx="183">
                        <c:v>368</c:v>
                      </c:pt>
                      <c:pt idx="184">
                        <c:v>370</c:v>
                      </c:pt>
                      <c:pt idx="185">
                        <c:v>372</c:v>
                      </c:pt>
                      <c:pt idx="186">
                        <c:v>374</c:v>
                      </c:pt>
                      <c:pt idx="187">
                        <c:v>376</c:v>
                      </c:pt>
                      <c:pt idx="188">
                        <c:v>378</c:v>
                      </c:pt>
                      <c:pt idx="189">
                        <c:v>380</c:v>
                      </c:pt>
                      <c:pt idx="190">
                        <c:v>382</c:v>
                      </c:pt>
                      <c:pt idx="191">
                        <c:v>384</c:v>
                      </c:pt>
                      <c:pt idx="192">
                        <c:v>386</c:v>
                      </c:pt>
                      <c:pt idx="193">
                        <c:v>388</c:v>
                      </c:pt>
                      <c:pt idx="194">
                        <c:v>390</c:v>
                      </c:pt>
                      <c:pt idx="195">
                        <c:v>392</c:v>
                      </c:pt>
                      <c:pt idx="196">
                        <c:v>394</c:v>
                      </c:pt>
                      <c:pt idx="197">
                        <c:v>396</c:v>
                      </c:pt>
                      <c:pt idx="198">
                        <c:v>398</c:v>
                      </c:pt>
                      <c:pt idx="199">
                        <c:v>400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'Quarter_Step Computation'!$H$11:$H$210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90</c:v>
                      </c:pt>
                      <c:pt idx="1">
                        <c:v>106.38297872340425</c:v>
                      </c:pt>
                      <c:pt idx="2">
                        <c:v>122.95081967213115</c:v>
                      </c:pt>
                      <c:pt idx="3">
                        <c:v>139.3188854489164</c:v>
                      </c:pt>
                      <c:pt idx="4">
                        <c:v>155.70934256055364</c:v>
                      </c:pt>
                      <c:pt idx="5">
                        <c:v>172.41379310344828</c:v>
                      </c:pt>
                      <c:pt idx="6">
                        <c:v>188.28451882845187</c:v>
                      </c:pt>
                      <c:pt idx="7">
                        <c:v>204.54545454545453</c:v>
                      </c:pt>
                      <c:pt idx="8">
                        <c:v>221.67487684729062</c:v>
                      </c:pt>
                      <c:pt idx="9">
                        <c:v>238.09523809523807</c:v>
                      </c:pt>
                      <c:pt idx="10">
                        <c:v>254.23728813559322</c:v>
                      </c:pt>
                      <c:pt idx="11">
                        <c:v>271.08433734939757</c:v>
                      </c:pt>
                      <c:pt idx="12">
                        <c:v>286.62420382165607</c:v>
                      </c:pt>
                      <c:pt idx="13">
                        <c:v>304.05405405405406</c:v>
                      </c:pt>
                      <c:pt idx="14">
                        <c:v>319.14893617021278</c:v>
                      </c:pt>
                      <c:pt idx="15">
                        <c:v>335.82089552238807</c:v>
                      </c:pt>
                      <c:pt idx="16">
                        <c:v>354.3307086614173</c:v>
                      </c:pt>
                      <c:pt idx="17">
                        <c:v>368.85245901639348</c:v>
                      </c:pt>
                      <c:pt idx="18">
                        <c:v>384.61538461538464</c:v>
                      </c:pt>
                      <c:pt idx="19">
                        <c:v>401.78571428571428</c:v>
                      </c:pt>
                      <c:pt idx="20">
                        <c:v>420.56074766355141</c:v>
                      </c:pt>
                      <c:pt idx="21">
                        <c:v>436.89320388349512</c:v>
                      </c:pt>
                      <c:pt idx="22">
                        <c:v>450</c:v>
                      </c:pt>
                      <c:pt idx="23">
                        <c:v>468.75</c:v>
                      </c:pt>
                      <c:pt idx="24">
                        <c:v>483.87096774193549</c:v>
                      </c:pt>
                      <c:pt idx="25">
                        <c:v>499.99999999999994</c:v>
                      </c:pt>
                      <c:pt idx="26">
                        <c:v>517.24137931034488</c:v>
                      </c:pt>
                      <c:pt idx="27">
                        <c:v>535.71428571428567</c:v>
                      </c:pt>
                      <c:pt idx="28">
                        <c:v>548.78048780487802</c:v>
                      </c:pt>
                      <c:pt idx="29">
                        <c:v>569.62025316455697</c:v>
                      </c:pt>
                      <c:pt idx="30">
                        <c:v>584.41558441558436</c:v>
                      </c:pt>
                      <c:pt idx="31">
                        <c:v>600</c:v>
                      </c:pt>
                      <c:pt idx="32">
                        <c:v>616.43835616438366</c:v>
                      </c:pt>
                      <c:pt idx="33">
                        <c:v>633.80281690140851</c:v>
                      </c:pt>
                      <c:pt idx="34">
                        <c:v>652.17391304347825</c:v>
                      </c:pt>
                      <c:pt idx="35">
                        <c:v>671.64179104477614</c:v>
                      </c:pt>
                      <c:pt idx="36">
                        <c:v>681.81818181818187</c:v>
                      </c:pt>
                      <c:pt idx="37">
                        <c:v>703.125</c:v>
                      </c:pt>
                      <c:pt idx="38">
                        <c:v>714.28571428571422</c:v>
                      </c:pt>
                      <c:pt idx="39">
                        <c:v>737.70491803278696</c:v>
                      </c:pt>
                      <c:pt idx="40">
                        <c:v>750.00000000000011</c:v>
                      </c:pt>
                      <c:pt idx="41">
                        <c:v>762.71186440677968</c:v>
                      </c:pt>
                      <c:pt idx="42">
                        <c:v>789.47368421052624</c:v>
                      </c:pt>
                      <c:pt idx="43">
                        <c:v>803.57142857142856</c:v>
                      </c:pt>
                      <c:pt idx="44">
                        <c:v>818.18181818181813</c:v>
                      </c:pt>
                      <c:pt idx="45">
                        <c:v>833.33333333333337</c:v>
                      </c:pt>
                      <c:pt idx="46">
                        <c:v>849.05660377358481</c:v>
                      </c:pt>
                      <c:pt idx="47">
                        <c:v>865.38461538461524</c:v>
                      </c:pt>
                      <c:pt idx="48">
                        <c:v>882.35294117647049</c:v>
                      </c:pt>
                      <c:pt idx="49">
                        <c:v>900</c:v>
                      </c:pt>
                      <c:pt idx="50">
                        <c:v>918.36734693877554</c:v>
                      </c:pt>
                      <c:pt idx="51">
                        <c:v>937.5</c:v>
                      </c:pt>
                      <c:pt idx="52">
                        <c:v>957.44680851063822</c:v>
                      </c:pt>
                      <c:pt idx="53">
                        <c:v>957.44680851063822</c:v>
                      </c:pt>
                      <c:pt idx="54">
                        <c:v>978.26086956521738</c:v>
                      </c:pt>
                      <c:pt idx="55">
                        <c:v>999.99999999999989</c:v>
                      </c:pt>
                      <c:pt idx="56">
                        <c:v>1022.7272727272727</c:v>
                      </c:pt>
                      <c:pt idx="57">
                        <c:v>1022.7272727272727</c:v>
                      </c:pt>
                      <c:pt idx="58">
                        <c:v>1046.5116279069769</c:v>
                      </c:pt>
                      <c:pt idx="59">
                        <c:v>1071.4285714285713</c:v>
                      </c:pt>
                      <c:pt idx="60">
                        <c:v>1097.560975609756</c:v>
                      </c:pt>
                      <c:pt idx="61">
                        <c:v>1097.560975609756</c:v>
                      </c:pt>
                      <c:pt idx="62">
                        <c:v>1125</c:v>
                      </c:pt>
                      <c:pt idx="63">
                        <c:v>1125</c:v>
                      </c:pt>
                      <c:pt idx="64">
                        <c:v>1153.8461538461538</c:v>
                      </c:pt>
                      <c:pt idx="65">
                        <c:v>1153.8461538461538</c:v>
                      </c:pt>
                      <c:pt idx="66">
                        <c:v>1184.2105263157894</c:v>
                      </c:pt>
                      <c:pt idx="67">
                        <c:v>1216.2162162162163</c:v>
                      </c:pt>
                      <c:pt idx="68">
                        <c:v>1216.2162162162163</c:v>
                      </c:pt>
                      <c:pt idx="69">
                        <c:v>1250.0000000000002</c:v>
                      </c:pt>
                      <c:pt idx="70">
                        <c:v>1250.0000000000002</c:v>
                      </c:pt>
                      <c:pt idx="71">
                        <c:v>1285.7142857142856</c:v>
                      </c:pt>
                      <c:pt idx="72">
                        <c:v>1285.7142857142856</c:v>
                      </c:pt>
                      <c:pt idx="73">
                        <c:v>1285.7142857142856</c:v>
                      </c:pt>
                      <c:pt idx="74">
                        <c:v>1323.5294117647059</c:v>
                      </c:pt>
                      <c:pt idx="75">
                        <c:v>1323.5294117647059</c:v>
                      </c:pt>
                      <c:pt idx="76">
                        <c:v>1363.6363636363637</c:v>
                      </c:pt>
                      <c:pt idx="77">
                        <c:v>1363.6363636363637</c:v>
                      </c:pt>
                      <c:pt idx="78">
                        <c:v>1406.25</c:v>
                      </c:pt>
                      <c:pt idx="79">
                        <c:v>1406.25</c:v>
                      </c:pt>
                      <c:pt idx="80">
                        <c:v>1406.25</c:v>
                      </c:pt>
                      <c:pt idx="81">
                        <c:v>1451.6129032258066</c:v>
                      </c:pt>
                      <c:pt idx="82">
                        <c:v>1451.6129032258066</c:v>
                      </c:pt>
                      <c:pt idx="83">
                        <c:v>1451.6129032258066</c:v>
                      </c:pt>
                      <c:pt idx="84">
                        <c:v>1500.0000000000002</c:v>
                      </c:pt>
                      <c:pt idx="85">
                        <c:v>1500.0000000000002</c:v>
                      </c:pt>
                      <c:pt idx="86">
                        <c:v>1500.0000000000002</c:v>
                      </c:pt>
                      <c:pt idx="87">
                        <c:v>1551.7241379310344</c:v>
                      </c:pt>
                      <c:pt idx="88">
                        <c:v>1551.7241379310344</c:v>
                      </c:pt>
                      <c:pt idx="89">
                        <c:v>1551.7241379310344</c:v>
                      </c:pt>
                      <c:pt idx="90">
                        <c:v>1607.1428571428571</c:v>
                      </c:pt>
                      <c:pt idx="91">
                        <c:v>1607.1428571428571</c:v>
                      </c:pt>
                      <c:pt idx="92">
                        <c:v>1607.1428571428571</c:v>
                      </c:pt>
                      <c:pt idx="93">
                        <c:v>1666.6666666666667</c:v>
                      </c:pt>
                      <c:pt idx="94">
                        <c:v>1666.6666666666667</c:v>
                      </c:pt>
                      <c:pt idx="95">
                        <c:v>1666.6666666666667</c:v>
                      </c:pt>
                      <c:pt idx="96">
                        <c:v>1666.6666666666667</c:v>
                      </c:pt>
                      <c:pt idx="97">
                        <c:v>1730.7692307692305</c:v>
                      </c:pt>
                      <c:pt idx="98">
                        <c:v>1730.7692307692305</c:v>
                      </c:pt>
                      <c:pt idx="99">
                        <c:v>1730.7692307692305</c:v>
                      </c:pt>
                      <c:pt idx="100">
                        <c:v>1730.7692307692305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1875</c:v>
                      </c:pt>
                      <c:pt idx="106">
                        <c:v>1875</c:v>
                      </c:pt>
                      <c:pt idx="107">
                        <c:v>1875</c:v>
                      </c:pt>
                      <c:pt idx="108">
                        <c:v>1875</c:v>
                      </c:pt>
                      <c:pt idx="109">
                        <c:v>1875</c:v>
                      </c:pt>
                      <c:pt idx="110">
                        <c:v>1956.5217391304348</c:v>
                      </c:pt>
                      <c:pt idx="111">
                        <c:v>1956.5217391304348</c:v>
                      </c:pt>
                      <c:pt idx="112">
                        <c:v>1956.5217391304348</c:v>
                      </c:pt>
                      <c:pt idx="113">
                        <c:v>1956.5217391304348</c:v>
                      </c:pt>
                      <c:pt idx="114">
                        <c:v>1956.5217391304348</c:v>
                      </c:pt>
                      <c:pt idx="115">
                        <c:v>2045.4545454545455</c:v>
                      </c:pt>
                      <c:pt idx="116">
                        <c:v>2045.4545454545455</c:v>
                      </c:pt>
                      <c:pt idx="117">
                        <c:v>2045.4545454545455</c:v>
                      </c:pt>
                      <c:pt idx="118">
                        <c:v>2045.4545454545455</c:v>
                      </c:pt>
                      <c:pt idx="119">
                        <c:v>2045.4545454545455</c:v>
                      </c:pt>
                      <c:pt idx="120">
                        <c:v>2142.8571428571427</c:v>
                      </c:pt>
                      <c:pt idx="121">
                        <c:v>2142.8571428571427</c:v>
                      </c:pt>
                      <c:pt idx="122">
                        <c:v>2142.8571428571427</c:v>
                      </c:pt>
                      <c:pt idx="123">
                        <c:v>2142.8571428571427</c:v>
                      </c:pt>
                      <c:pt idx="124">
                        <c:v>2142.8571428571427</c:v>
                      </c:pt>
                      <c:pt idx="125">
                        <c:v>2142.8571428571427</c:v>
                      </c:pt>
                      <c:pt idx="126">
                        <c:v>2250</c:v>
                      </c:pt>
                      <c:pt idx="127">
                        <c:v>2250</c:v>
                      </c:pt>
                      <c:pt idx="128">
                        <c:v>2250</c:v>
                      </c:pt>
                      <c:pt idx="129">
                        <c:v>2250</c:v>
                      </c:pt>
                      <c:pt idx="130">
                        <c:v>2250</c:v>
                      </c:pt>
                      <c:pt idx="131">
                        <c:v>2250</c:v>
                      </c:pt>
                      <c:pt idx="132">
                        <c:v>2250</c:v>
                      </c:pt>
                      <c:pt idx="133">
                        <c:v>2368.4210526315787</c:v>
                      </c:pt>
                      <c:pt idx="134">
                        <c:v>2368.4210526315787</c:v>
                      </c:pt>
                      <c:pt idx="135">
                        <c:v>2368.4210526315787</c:v>
                      </c:pt>
                      <c:pt idx="136">
                        <c:v>2368.4210526315787</c:v>
                      </c:pt>
                      <c:pt idx="137">
                        <c:v>2368.4210526315787</c:v>
                      </c:pt>
                      <c:pt idx="138">
                        <c:v>2368.4210526315787</c:v>
                      </c:pt>
                      <c:pt idx="139">
                        <c:v>2368.4210526315787</c:v>
                      </c:pt>
                      <c:pt idx="140">
                        <c:v>2500.0000000000005</c:v>
                      </c:pt>
                      <c:pt idx="141">
                        <c:v>2500.0000000000005</c:v>
                      </c:pt>
                      <c:pt idx="142">
                        <c:v>2500.0000000000005</c:v>
                      </c:pt>
                      <c:pt idx="143">
                        <c:v>2500.0000000000005</c:v>
                      </c:pt>
                      <c:pt idx="144">
                        <c:v>2500.0000000000005</c:v>
                      </c:pt>
                      <c:pt idx="145">
                        <c:v>2500.0000000000005</c:v>
                      </c:pt>
                      <c:pt idx="146">
                        <c:v>2500.0000000000005</c:v>
                      </c:pt>
                      <c:pt idx="147">
                        <c:v>2500.0000000000005</c:v>
                      </c:pt>
                      <c:pt idx="148">
                        <c:v>2647.0588235294117</c:v>
                      </c:pt>
                      <c:pt idx="149">
                        <c:v>2647.0588235294117</c:v>
                      </c:pt>
                      <c:pt idx="150">
                        <c:v>2647.0588235294117</c:v>
                      </c:pt>
                      <c:pt idx="151">
                        <c:v>2647.0588235294117</c:v>
                      </c:pt>
                      <c:pt idx="152">
                        <c:v>2647.0588235294117</c:v>
                      </c:pt>
                      <c:pt idx="153">
                        <c:v>2647.0588235294117</c:v>
                      </c:pt>
                      <c:pt idx="154">
                        <c:v>2647.0588235294117</c:v>
                      </c:pt>
                      <c:pt idx="155">
                        <c:v>2647.0588235294117</c:v>
                      </c:pt>
                      <c:pt idx="156">
                        <c:v>2647.0588235294117</c:v>
                      </c:pt>
                      <c:pt idx="157">
                        <c:v>2812.5</c:v>
                      </c:pt>
                      <c:pt idx="158">
                        <c:v>2812.5</c:v>
                      </c:pt>
                      <c:pt idx="159">
                        <c:v>2812.5</c:v>
                      </c:pt>
                      <c:pt idx="160">
                        <c:v>2812.5</c:v>
                      </c:pt>
                      <c:pt idx="161">
                        <c:v>2812.5</c:v>
                      </c:pt>
                      <c:pt idx="162">
                        <c:v>2812.5</c:v>
                      </c:pt>
                      <c:pt idx="163">
                        <c:v>2812.5</c:v>
                      </c:pt>
                      <c:pt idx="164">
                        <c:v>2812.5</c:v>
                      </c:pt>
                      <c:pt idx="165">
                        <c:v>2812.5</c:v>
                      </c:pt>
                      <c:pt idx="166">
                        <c:v>2812.5</c:v>
                      </c:pt>
                      <c:pt idx="167">
                        <c:v>3000.0000000000005</c:v>
                      </c:pt>
                      <c:pt idx="168">
                        <c:v>3000.0000000000005</c:v>
                      </c:pt>
                      <c:pt idx="169">
                        <c:v>3000.0000000000005</c:v>
                      </c:pt>
                      <c:pt idx="170">
                        <c:v>3000.0000000000005</c:v>
                      </c:pt>
                      <c:pt idx="171">
                        <c:v>3000.0000000000005</c:v>
                      </c:pt>
                      <c:pt idx="172">
                        <c:v>3000.0000000000005</c:v>
                      </c:pt>
                      <c:pt idx="173">
                        <c:v>3000.0000000000005</c:v>
                      </c:pt>
                      <c:pt idx="174">
                        <c:v>3000.0000000000005</c:v>
                      </c:pt>
                      <c:pt idx="175">
                        <c:v>3000.0000000000005</c:v>
                      </c:pt>
                      <c:pt idx="176">
                        <c:v>3000.0000000000005</c:v>
                      </c:pt>
                      <c:pt idx="177">
                        <c:v>3000.0000000000005</c:v>
                      </c:pt>
                      <c:pt idx="178">
                        <c:v>3214.2857142857142</c:v>
                      </c:pt>
                      <c:pt idx="179">
                        <c:v>3214.2857142857142</c:v>
                      </c:pt>
                      <c:pt idx="180">
                        <c:v>3214.2857142857142</c:v>
                      </c:pt>
                      <c:pt idx="181">
                        <c:v>3214.2857142857142</c:v>
                      </c:pt>
                      <c:pt idx="182">
                        <c:v>3214.2857142857142</c:v>
                      </c:pt>
                      <c:pt idx="183">
                        <c:v>3214.2857142857142</c:v>
                      </c:pt>
                      <c:pt idx="184">
                        <c:v>3214.2857142857142</c:v>
                      </c:pt>
                      <c:pt idx="185">
                        <c:v>3214.2857142857142</c:v>
                      </c:pt>
                      <c:pt idx="186">
                        <c:v>3214.2857142857142</c:v>
                      </c:pt>
                      <c:pt idx="187">
                        <c:v>3214.2857142857142</c:v>
                      </c:pt>
                      <c:pt idx="188">
                        <c:v>3214.2857142857142</c:v>
                      </c:pt>
                      <c:pt idx="189">
                        <c:v>3214.2857142857142</c:v>
                      </c:pt>
                      <c:pt idx="190">
                        <c:v>3214.2857142857142</c:v>
                      </c:pt>
                      <c:pt idx="191">
                        <c:v>3461.538461538461</c:v>
                      </c:pt>
                      <c:pt idx="192">
                        <c:v>3461.538461538461</c:v>
                      </c:pt>
                      <c:pt idx="193">
                        <c:v>3461.538461538461</c:v>
                      </c:pt>
                      <c:pt idx="194">
                        <c:v>3461.538461538461</c:v>
                      </c:pt>
                      <c:pt idx="195">
                        <c:v>3461.538461538461</c:v>
                      </c:pt>
                      <c:pt idx="196">
                        <c:v>3461.538461538461</c:v>
                      </c:pt>
                      <c:pt idx="197">
                        <c:v>3461.538461538461</c:v>
                      </c:pt>
                      <c:pt idx="198">
                        <c:v>3461.538461538461</c:v>
                      </c:pt>
                      <c:pt idx="199">
                        <c:v>3461.538461538461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F3D-4FFF-A968-B5D1B85624A2}"/>
                  </c:ext>
                </c:extLst>
              </c15:ser>
            </c15:filteredScatterSeries>
          </c:ext>
        </c:extLst>
      </c:scatterChart>
      <c:valAx>
        <c:axId val="49703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40504"/>
        <c:crosses val="autoZero"/>
        <c:crossBetween val="midCat"/>
      </c:valAx>
      <c:valAx>
        <c:axId val="4970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481012</xdr:colOff>
      <xdr:row>3</xdr:row>
      <xdr:rowOff>47625</xdr:rowOff>
    </xdr:from>
    <xdr:to>
      <xdr:col>16</xdr:col>
      <xdr:colOff>176212</xdr:colOff>
      <xdr:row>17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79A9B-0A0C-41BA-8C68-A1892E3F2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18</xdr:row>
      <xdr:rowOff>19049</xdr:rowOff>
    </xdr:from>
    <xdr:to>
      <xdr:col>16</xdr:col>
      <xdr:colOff>166687</xdr:colOff>
      <xdr:row>41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247A2-1800-4804-8CD8-FEA7F9B1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86907</xdr:colOff>
      <xdr:row>9</xdr:row>
      <xdr:rowOff>79259</xdr:rowOff>
    </xdr:from>
    <xdr:to>
      <xdr:col>27</xdr:col>
      <xdr:colOff>113213</xdr:colOff>
      <xdr:row>46</xdr:row>
      <xdr:rowOff>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51503-52C1-48D1-BB64-D0AF056AD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83"/>
  <sheetViews>
    <sheetView workbookViewId="0">
      <selection activeCell="C19" sqref="C19"/>
    </sheetView>
  </sheetViews>
  <sheetFormatPr defaultRowHeight="15" x14ac:dyDescent="0.25"/>
  <cols>
    <col min="5" max="5" width="14.28515625" customWidth="1"/>
  </cols>
  <sheetData>
    <row r="3" spans="2:7" ht="45" x14ac:dyDescent="0.25">
      <c r="E3" s="1" t="s">
        <v>8</v>
      </c>
      <c r="F3" s="1" t="s">
        <v>9</v>
      </c>
      <c r="G3" t="s">
        <v>2</v>
      </c>
    </row>
    <row r="4" spans="2:7" x14ac:dyDescent="0.25">
      <c r="B4" t="s">
        <v>3</v>
      </c>
      <c r="C4">
        <v>405</v>
      </c>
      <c r="E4">
        <v>5</v>
      </c>
      <c r="F4">
        <f t="shared" ref="F4:F43" si="0">MaxSpeed-(1/(E4+Coeff2))*Coeff1</f>
        <v>12.142857142857167</v>
      </c>
      <c r="G4">
        <f t="shared" ref="G4:G43" si="1">(Step/Delta_t)/(MaxSpeed-F4)</f>
        <v>0.11454545454545455</v>
      </c>
    </row>
    <row r="5" spans="2:7" x14ac:dyDescent="0.25">
      <c r="B5" t="s">
        <v>4</v>
      </c>
      <c r="C5">
        <v>5500</v>
      </c>
      <c r="E5">
        <v>10</v>
      </c>
      <c r="F5">
        <f t="shared" si="0"/>
        <v>115.5263157894737</v>
      </c>
      <c r="G5">
        <f t="shared" si="1"/>
        <v>0.15545454545454546</v>
      </c>
    </row>
    <row r="6" spans="2:7" x14ac:dyDescent="0.25">
      <c r="B6" t="s">
        <v>5</v>
      </c>
      <c r="C6">
        <v>9</v>
      </c>
      <c r="E6">
        <v>15</v>
      </c>
      <c r="F6">
        <f t="shared" si="0"/>
        <v>175.83333333333334</v>
      </c>
      <c r="G6">
        <f t="shared" si="1"/>
        <v>0.19636363636363638</v>
      </c>
    </row>
    <row r="7" spans="2:7" x14ac:dyDescent="0.25">
      <c r="B7" t="s">
        <v>0</v>
      </c>
      <c r="C7">
        <v>0.9</v>
      </c>
      <c r="D7" t="s">
        <v>6</v>
      </c>
      <c r="E7">
        <v>20</v>
      </c>
      <c r="F7">
        <f t="shared" si="0"/>
        <v>215.34482758620689</v>
      </c>
      <c r="G7">
        <f t="shared" si="1"/>
        <v>0.23727272727272727</v>
      </c>
    </row>
    <row r="8" spans="2:7" x14ac:dyDescent="0.25">
      <c r="B8" t="s">
        <v>7</v>
      </c>
      <c r="C8">
        <v>0.02</v>
      </c>
      <c r="D8" t="s">
        <v>1</v>
      </c>
      <c r="E8">
        <v>25</v>
      </c>
      <c r="F8">
        <f t="shared" si="0"/>
        <v>243.23529411764707</v>
      </c>
      <c r="G8">
        <f t="shared" si="1"/>
        <v>0.2781818181818182</v>
      </c>
    </row>
    <row r="9" spans="2:7" x14ac:dyDescent="0.25">
      <c r="E9">
        <v>30</v>
      </c>
      <c r="F9">
        <f t="shared" si="0"/>
        <v>263.97435897435901</v>
      </c>
      <c r="G9">
        <f t="shared" si="1"/>
        <v>0.31909090909090915</v>
      </c>
    </row>
    <row r="10" spans="2:7" x14ac:dyDescent="0.25">
      <c r="E10">
        <v>35</v>
      </c>
      <c r="F10">
        <f t="shared" si="0"/>
        <v>280</v>
      </c>
      <c r="G10">
        <f t="shared" si="1"/>
        <v>0.36</v>
      </c>
    </row>
    <row r="11" spans="2:7" x14ac:dyDescent="0.25">
      <c r="E11">
        <v>40</v>
      </c>
      <c r="F11">
        <f t="shared" si="0"/>
        <v>292.75510204081633</v>
      </c>
      <c r="G11">
        <f t="shared" si="1"/>
        <v>0.40090909090909088</v>
      </c>
    </row>
    <row r="12" spans="2:7" x14ac:dyDescent="0.25">
      <c r="E12">
        <v>45</v>
      </c>
      <c r="F12">
        <f t="shared" si="0"/>
        <v>303.14814814814815</v>
      </c>
      <c r="G12">
        <f t="shared" si="1"/>
        <v>0.44181818181818183</v>
      </c>
    </row>
    <row r="13" spans="2:7" x14ac:dyDescent="0.25">
      <c r="E13">
        <v>50</v>
      </c>
      <c r="F13">
        <f t="shared" si="0"/>
        <v>311.77966101694915</v>
      </c>
      <c r="G13">
        <f t="shared" si="1"/>
        <v>0.48272727272727273</v>
      </c>
    </row>
    <row r="14" spans="2:7" x14ac:dyDescent="0.25">
      <c r="E14">
        <v>55</v>
      </c>
      <c r="F14">
        <f t="shared" si="0"/>
        <v>319.0625</v>
      </c>
      <c r="G14">
        <f t="shared" si="1"/>
        <v>0.52363636363636368</v>
      </c>
    </row>
    <row r="15" spans="2:7" x14ac:dyDescent="0.25">
      <c r="E15">
        <v>60</v>
      </c>
      <c r="F15">
        <f t="shared" si="0"/>
        <v>325.28985507246375</v>
      </c>
      <c r="G15">
        <f t="shared" si="1"/>
        <v>0.56454545454545446</v>
      </c>
    </row>
    <row r="16" spans="2:7" x14ac:dyDescent="0.25">
      <c r="E16">
        <v>65</v>
      </c>
      <c r="F16">
        <f t="shared" si="0"/>
        <v>330.67567567567568</v>
      </c>
      <c r="G16">
        <f t="shared" si="1"/>
        <v>0.60545454545454547</v>
      </c>
    </row>
    <row r="17" spans="5:7" x14ac:dyDescent="0.25">
      <c r="E17">
        <v>70</v>
      </c>
      <c r="F17">
        <f t="shared" si="0"/>
        <v>335.37974683544303</v>
      </c>
      <c r="G17">
        <f t="shared" si="1"/>
        <v>0.64636363636363625</v>
      </c>
    </row>
    <row r="18" spans="5:7" x14ac:dyDescent="0.25">
      <c r="E18">
        <v>75</v>
      </c>
      <c r="F18">
        <f t="shared" si="0"/>
        <v>339.52380952380952</v>
      </c>
      <c r="G18">
        <f t="shared" si="1"/>
        <v>0.68727272727272726</v>
      </c>
    </row>
    <row r="19" spans="5:7" x14ac:dyDescent="0.25">
      <c r="E19">
        <v>80</v>
      </c>
      <c r="F19">
        <f t="shared" si="0"/>
        <v>343.20224719101122</v>
      </c>
      <c r="G19">
        <f t="shared" si="1"/>
        <v>0.72818181818181804</v>
      </c>
    </row>
    <row r="20" spans="5:7" x14ac:dyDescent="0.25">
      <c r="E20">
        <v>85</v>
      </c>
      <c r="F20">
        <f t="shared" si="0"/>
        <v>346.48936170212767</v>
      </c>
      <c r="G20">
        <f t="shared" si="1"/>
        <v>0.76909090909090916</v>
      </c>
    </row>
    <row r="21" spans="5:7" x14ac:dyDescent="0.25">
      <c r="E21">
        <v>90</v>
      </c>
      <c r="F21">
        <f t="shared" si="0"/>
        <v>349.44444444444446</v>
      </c>
      <c r="G21">
        <f t="shared" si="1"/>
        <v>0.81000000000000016</v>
      </c>
    </row>
    <row r="22" spans="5:7" x14ac:dyDescent="0.25">
      <c r="E22">
        <v>95</v>
      </c>
      <c r="F22">
        <f t="shared" si="0"/>
        <v>352.11538461538464</v>
      </c>
      <c r="G22">
        <f t="shared" si="1"/>
        <v>0.85090909090909128</v>
      </c>
    </row>
    <row r="23" spans="5:7" x14ac:dyDescent="0.25">
      <c r="E23">
        <v>100</v>
      </c>
      <c r="F23">
        <f t="shared" si="0"/>
        <v>354.54128440366969</v>
      </c>
      <c r="G23">
        <f t="shared" si="1"/>
        <v>0.89181818181818129</v>
      </c>
    </row>
    <row r="24" spans="5:7" x14ac:dyDescent="0.25">
      <c r="E24">
        <v>105</v>
      </c>
      <c r="F24">
        <f t="shared" si="0"/>
        <v>356.75438596491227</v>
      </c>
      <c r="G24">
        <f t="shared" si="1"/>
        <v>0.93272727272727263</v>
      </c>
    </row>
    <row r="25" spans="5:7" x14ac:dyDescent="0.25">
      <c r="E25">
        <v>110</v>
      </c>
      <c r="F25">
        <f t="shared" si="0"/>
        <v>358.781512605042</v>
      </c>
      <c r="G25">
        <f t="shared" si="1"/>
        <v>0.97363636363636319</v>
      </c>
    </row>
    <row r="26" spans="5:7" x14ac:dyDescent="0.25">
      <c r="E26">
        <v>115</v>
      </c>
      <c r="F26">
        <f t="shared" si="0"/>
        <v>360.64516129032256</v>
      </c>
      <c r="G26">
        <f t="shared" si="1"/>
        <v>1.0145454545454542</v>
      </c>
    </row>
    <row r="27" spans="5:7" x14ac:dyDescent="0.25">
      <c r="E27">
        <v>120</v>
      </c>
      <c r="F27">
        <f t="shared" si="0"/>
        <v>362.36434108527135</v>
      </c>
      <c r="G27">
        <f t="shared" si="1"/>
        <v>1.0554545454545463</v>
      </c>
    </row>
    <row r="28" spans="5:7" x14ac:dyDescent="0.25">
      <c r="E28">
        <v>125</v>
      </c>
      <c r="F28">
        <f t="shared" si="0"/>
        <v>363.95522388059703</v>
      </c>
      <c r="G28">
        <f t="shared" si="1"/>
        <v>1.0963636363636369</v>
      </c>
    </row>
    <row r="29" spans="5:7" x14ac:dyDescent="0.25">
      <c r="E29">
        <v>130</v>
      </c>
      <c r="F29">
        <f t="shared" si="0"/>
        <v>365.43165467625897</v>
      </c>
      <c r="G29">
        <f t="shared" si="1"/>
        <v>1.1372727272727268</v>
      </c>
    </row>
    <row r="30" spans="5:7" x14ac:dyDescent="0.25">
      <c r="E30">
        <v>135</v>
      </c>
      <c r="F30">
        <f t="shared" si="0"/>
        <v>366.80555555555554</v>
      </c>
      <c r="G30">
        <f t="shared" si="1"/>
        <v>1.1781818181818178</v>
      </c>
    </row>
    <row r="31" spans="5:7" x14ac:dyDescent="0.25">
      <c r="E31">
        <v>140</v>
      </c>
      <c r="F31">
        <f t="shared" si="0"/>
        <v>368.08724832214767</v>
      </c>
      <c r="G31">
        <f t="shared" si="1"/>
        <v>1.2190909090909099</v>
      </c>
    </row>
    <row r="32" spans="5:7" x14ac:dyDescent="0.25">
      <c r="E32">
        <v>145</v>
      </c>
      <c r="F32">
        <f t="shared" si="0"/>
        <v>369.28571428571428</v>
      </c>
      <c r="G32">
        <f t="shared" si="1"/>
        <v>1.2599999999999998</v>
      </c>
    </row>
    <row r="33" spans="5:7" x14ac:dyDescent="0.25">
      <c r="E33">
        <v>150</v>
      </c>
      <c r="F33">
        <f t="shared" si="0"/>
        <v>370.40880503144655</v>
      </c>
      <c r="G33">
        <f t="shared" si="1"/>
        <v>1.3009090909090912</v>
      </c>
    </row>
    <row r="34" spans="5:7" x14ac:dyDescent="0.25">
      <c r="E34">
        <v>155</v>
      </c>
      <c r="F34">
        <f t="shared" si="0"/>
        <v>371.46341463414632</v>
      </c>
      <c r="G34">
        <f t="shared" si="1"/>
        <v>1.3418181818181809</v>
      </c>
    </row>
    <row r="35" spans="5:7" x14ac:dyDescent="0.25">
      <c r="E35">
        <v>160</v>
      </c>
      <c r="F35">
        <f t="shared" si="0"/>
        <v>372.45562130177512</v>
      </c>
      <c r="G35">
        <f t="shared" si="1"/>
        <v>1.3827272727272717</v>
      </c>
    </row>
    <row r="36" spans="5:7" x14ac:dyDescent="0.25">
      <c r="E36">
        <v>165</v>
      </c>
      <c r="F36">
        <f t="shared" si="0"/>
        <v>373.39080459770116</v>
      </c>
      <c r="G36">
        <f t="shared" si="1"/>
        <v>1.4236363636363643</v>
      </c>
    </row>
    <row r="37" spans="5:7" x14ac:dyDescent="0.25">
      <c r="E37">
        <v>170</v>
      </c>
      <c r="F37">
        <f t="shared" si="0"/>
        <v>374.27374301675979</v>
      </c>
      <c r="G37">
        <f t="shared" si="1"/>
        <v>1.4645454545454555</v>
      </c>
    </row>
    <row r="38" spans="5:7" x14ac:dyDescent="0.25">
      <c r="E38">
        <v>175</v>
      </c>
      <c r="F38">
        <f t="shared" si="0"/>
        <v>375.10869565217394</v>
      </c>
      <c r="G38">
        <f t="shared" si="1"/>
        <v>1.5054545454545465</v>
      </c>
    </row>
    <row r="39" spans="5:7" x14ac:dyDescent="0.25">
      <c r="E39">
        <v>180</v>
      </c>
      <c r="F39">
        <f t="shared" si="0"/>
        <v>375.89947089947088</v>
      </c>
      <c r="G39">
        <f t="shared" si="1"/>
        <v>1.5463636363636355</v>
      </c>
    </row>
    <row r="40" spans="5:7" x14ac:dyDescent="0.25">
      <c r="E40">
        <v>185</v>
      </c>
      <c r="F40">
        <f t="shared" si="0"/>
        <v>376.64948453608247</v>
      </c>
      <c r="G40">
        <f t="shared" si="1"/>
        <v>1.5872727272727269</v>
      </c>
    </row>
    <row r="41" spans="5:7" x14ac:dyDescent="0.25">
      <c r="E41">
        <v>190</v>
      </c>
      <c r="F41">
        <f t="shared" si="0"/>
        <v>377.36180904522615</v>
      </c>
      <c r="G41">
        <f t="shared" si="1"/>
        <v>1.6281818181818195</v>
      </c>
    </row>
    <row r="42" spans="5:7" x14ac:dyDescent="0.25">
      <c r="E42">
        <v>195</v>
      </c>
      <c r="F42">
        <f t="shared" si="0"/>
        <v>378.03921568627453</v>
      </c>
      <c r="G42">
        <f t="shared" si="1"/>
        <v>1.6690909090909105</v>
      </c>
    </row>
    <row r="43" spans="5:7" x14ac:dyDescent="0.25">
      <c r="E43">
        <v>200</v>
      </c>
      <c r="F43">
        <f t="shared" si="0"/>
        <v>378.68421052631578</v>
      </c>
      <c r="G43">
        <f t="shared" si="1"/>
        <v>1.7099999999999995</v>
      </c>
    </row>
    <row r="44" spans="5:7" x14ac:dyDescent="0.25">
      <c r="E44">
        <v>205</v>
      </c>
      <c r="F44">
        <f t="shared" ref="F44:F71" si="2">MaxSpeed-(1/(E44+Coeff2))*Coeff1</f>
        <v>379.29906542056074</v>
      </c>
      <c r="G44">
        <f t="shared" ref="G44:G71" si="3">(Step/Delta_t)/(MaxSpeed-F44)</f>
        <v>1.7509090909090901</v>
      </c>
    </row>
    <row r="45" spans="5:7" x14ac:dyDescent="0.25">
      <c r="E45">
        <v>210</v>
      </c>
      <c r="F45">
        <f t="shared" si="2"/>
        <v>379.88584474885846</v>
      </c>
      <c r="G45">
        <f t="shared" si="3"/>
        <v>1.7918181818181826</v>
      </c>
    </row>
    <row r="46" spans="5:7" x14ac:dyDescent="0.25">
      <c r="E46">
        <v>215</v>
      </c>
      <c r="F46">
        <f t="shared" si="2"/>
        <v>380.44642857142856</v>
      </c>
      <c r="G46">
        <f t="shared" si="3"/>
        <v>1.8327272727272714</v>
      </c>
    </row>
    <row r="47" spans="5:7" x14ac:dyDescent="0.25">
      <c r="E47">
        <v>220</v>
      </c>
      <c r="F47">
        <f t="shared" si="2"/>
        <v>380.9825327510917</v>
      </c>
      <c r="G47">
        <f t="shared" si="3"/>
        <v>1.8736363636363631</v>
      </c>
    </row>
    <row r="48" spans="5:7" x14ac:dyDescent="0.25">
      <c r="E48">
        <v>225</v>
      </c>
      <c r="F48">
        <f t="shared" si="2"/>
        <v>381.4957264957265</v>
      </c>
      <c r="G48">
        <f t="shared" si="3"/>
        <v>1.914545454545455</v>
      </c>
    </row>
    <row r="49" spans="5:7" x14ac:dyDescent="0.25">
      <c r="E49">
        <v>230</v>
      </c>
      <c r="F49">
        <f t="shared" si="2"/>
        <v>381.98744769874475</v>
      </c>
      <c r="G49">
        <f t="shared" si="3"/>
        <v>1.9554545454545433</v>
      </c>
    </row>
    <row r="50" spans="5:7" x14ac:dyDescent="0.25">
      <c r="E50">
        <v>235</v>
      </c>
      <c r="F50">
        <f t="shared" si="2"/>
        <v>382.4590163934426</v>
      </c>
      <c r="G50">
        <f t="shared" si="3"/>
        <v>1.9963636363636339</v>
      </c>
    </row>
    <row r="51" spans="5:7" x14ac:dyDescent="0.25">
      <c r="E51">
        <v>240</v>
      </c>
      <c r="F51">
        <f t="shared" si="2"/>
        <v>382.9116465863454</v>
      </c>
      <c r="G51">
        <f t="shared" si="3"/>
        <v>2.0372727272727289</v>
      </c>
    </row>
    <row r="52" spans="5:7" x14ac:dyDescent="0.25">
      <c r="E52">
        <v>245</v>
      </c>
      <c r="F52">
        <f t="shared" si="2"/>
        <v>383.34645669291336</v>
      </c>
      <c r="G52">
        <f t="shared" si="3"/>
        <v>2.0781818181818159</v>
      </c>
    </row>
    <row r="53" spans="5:7" x14ac:dyDescent="0.25">
      <c r="E53">
        <v>250</v>
      </c>
      <c r="F53">
        <f t="shared" si="2"/>
        <v>383.76447876447878</v>
      </c>
      <c r="G53">
        <f t="shared" si="3"/>
        <v>2.1190909090909109</v>
      </c>
    </row>
    <row r="54" spans="5:7" x14ac:dyDescent="0.25">
      <c r="E54">
        <v>255</v>
      </c>
      <c r="F54">
        <f t="shared" si="2"/>
        <v>384.16666666666669</v>
      </c>
      <c r="G54">
        <f t="shared" si="3"/>
        <v>2.1600000000000019</v>
      </c>
    </row>
    <row r="55" spans="5:7" x14ac:dyDescent="0.25">
      <c r="E55">
        <v>260</v>
      </c>
      <c r="F55">
        <f t="shared" si="2"/>
        <v>384.5539033457249</v>
      </c>
      <c r="G55">
        <f t="shared" si="3"/>
        <v>2.2009090909090907</v>
      </c>
    </row>
    <row r="56" spans="5:7" x14ac:dyDescent="0.25">
      <c r="E56">
        <v>265</v>
      </c>
      <c r="F56">
        <f t="shared" si="2"/>
        <v>384.92700729927009</v>
      </c>
      <c r="G56">
        <f t="shared" si="3"/>
        <v>2.2418181818181835</v>
      </c>
    </row>
    <row r="57" spans="5:7" x14ac:dyDescent="0.25">
      <c r="E57">
        <v>270</v>
      </c>
      <c r="F57">
        <f t="shared" si="2"/>
        <v>385.28673835125448</v>
      </c>
      <c r="G57">
        <f t="shared" si="3"/>
        <v>2.2827272727272732</v>
      </c>
    </row>
    <row r="58" spans="5:7" x14ac:dyDescent="0.25">
      <c r="E58">
        <v>275</v>
      </c>
      <c r="F58">
        <f t="shared" si="2"/>
        <v>385.63380281690138</v>
      </c>
      <c r="G58">
        <f t="shared" si="3"/>
        <v>2.3236363636363602</v>
      </c>
    </row>
    <row r="59" spans="5:7" x14ac:dyDescent="0.25">
      <c r="E59">
        <v>280</v>
      </c>
      <c r="F59">
        <f t="shared" si="2"/>
        <v>385.96885813148788</v>
      </c>
      <c r="G59">
        <f t="shared" si="3"/>
        <v>2.364545454545453</v>
      </c>
    </row>
    <row r="60" spans="5:7" x14ac:dyDescent="0.25">
      <c r="E60">
        <v>285</v>
      </c>
      <c r="F60">
        <f t="shared" si="2"/>
        <v>386.29251700680271</v>
      </c>
      <c r="G60">
        <f t="shared" si="3"/>
        <v>2.4054545454545444</v>
      </c>
    </row>
    <row r="61" spans="5:7" x14ac:dyDescent="0.25">
      <c r="E61">
        <v>290</v>
      </c>
      <c r="F61">
        <f t="shared" si="2"/>
        <v>386.60535117056855</v>
      </c>
      <c r="G61">
        <f t="shared" si="3"/>
        <v>2.4463636363636354</v>
      </c>
    </row>
    <row r="62" spans="5:7" x14ac:dyDescent="0.25">
      <c r="E62">
        <v>295</v>
      </c>
      <c r="F62">
        <f t="shared" si="2"/>
        <v>386.90789473684208</v>
      </c>
      <c r="G62">
        <f t="shared" si="3"/>
        <v>2.4872727272727242</v>
      </c>
    </row>
    <row r="63" spans="5:7" x14ac:dyDescent="0.25">
      <c r="E63">
        <v>300</v>
      </c>
      <c r="F63">
        <f t="shared" si="2"/>
        <v>387.20064724919092</v>
      </c>
      <c r="G63">
        <f t="shared" si="3"/>
        <v>2.5281818181818156</v>
      </c>
    </row>
    <row r="64" spans="5:7" x14ac:dyDescent="0.25">
      <c r="E64">
        <v>305</v>
      </c>
      <c r="F64">
        <f t="shared" si="2"/>
        <v>387.484076433121</v>
      </c>
      <c r="G64">
        <f t="shared" si="3"/>
        <v>2.5690909090909066</v>
      </c>
    </row>
    <row r="65" spans="5:7" x14ac:dyDescent="0.25">
      <c r="E65">
        <v>310</v>
      </c>
      <c r="F65">
        <f t="shared" si="2"/>
        <v>387.75862068965517</v>
      </c>
      <c r="G65">
        <f t="shared" si="3"/>
        <v>2.6100000000000003</v>
      </c>
    </row>
    <row r="66" spans="5:7" x14ac:dyDescent="0.25">
      <c r="E66">
        <v>315</v>
      </c>
      <c r="F66">
        <f t="shared" si="2"/>
        <v>388.02469135802471</v>
      </c>
      <c r="G66">
        <f t="shared" si="3"/>
        <v>2.650909090909094</v>
      </c>
    </row>
    <row r="67" spans="5:7" x14ac:dyDescent="0.25">
      <c r="E67">
        <v>320</v>
      </c>
      <c r="F67">
        <f t="shared" si="2"/>
        <v>388.2826747720365</v>
      </c>
      <c r="G67">
        <f t="shared" si="3"/>
        <v>2.6918181818181859</v>
      </c>
    </row>
    <row r="68" spans="5:7" x14ac:dyDescent="0.25">
      <c r="E68">
        <v>325</v>
      </c>
      <c r="F68">
        <f t="shared" si="2"/>
        <v>388.53293413173651</v>
      </c>
      <c r="G68">
        <f t="shared" si="3"/>
        <v>2.7327272727272702</v>
      </c>
    </row>
    <row r="69" spans="5:7" x14ac:dyDescent="0.25">
      <c r="E69">
        <v>330</v>
      </c>
      <c r="F69">
        <f t="shared" si="2"/>
        <v>388.77581120943955</v>
      </c>
      <c r="G69">
        <f t="shared" si="3"/>
        <v>2.7736363636363679</v>
      </c>
    </row>
    <row r="70" spans="5:7" x14ac:dyDescent="0.25">
      <c r="E70">
        <v>335</v>
      </c>
      <c r="F70">
        <f t="shared" si="2"/>
        <v>389.01162790697674</v>
      </c>
      <c r="G70">
        <f t="shared" si="3"/>
        <v>2.814545454545454</v>
      </c>
    </row>
    <row r="71" spans="5:7" x14ac:dyDescent="0.25">
      <c r="E71">
        <v>340</v>
      </c>
      <c r="F71">
        <f t="shared" si="2"/>
        <v>389.24068767908307</v>
      </c>
      <c r="G71">
        <f t="shared" si="3"/>
        <v>2.8554545454545406</v>
      </c>
    </row>
    <row r="72" spans="5:7" x14ac:dyDescent="0.25">
      <c r="E72">
        <v>345</v>
      </c>
      <c r="F72">
        <f t="shared" ref="F72:F83" si="4">MaxSpeed-(1/(E72+Coeff2))*Coeff1</f>
        <v>389.46327683615817</v>
      </c>
      <c r="G72">
        <f t="shared" ref="G72:G83" si="5">(Step/Delta_t)/(MaxSpeed-F72)</f>
        <v>2.8963636363636329</v>
      </c>
    </row>
    <row r="73" spans="5:7" x14ac:dyDescent="0.25">
      <c r="E73">
        <v>350</v>
      </c>
      <c r="F73">
        <f t="shared" si="4"/>
        <v>389.67966573816159</v>
      </c>
      <c r="G73">
        <f t="shared" si="5"/>
        <v>2.9372727272727328</v>
      </c>
    </row>
    <row r="74" spans="5:7" x14ac:dyDescent="0.25">
      <c r="E74">
        <v>355</v>
      </c>
      <c r="F74">
        <f t="shared" si="4"/>
        <v>389.8901098901099</v>
      </c>
      <c r="G74">
        <f t="shared" si="5"/>
        <v>2.9781818181818198</v>
      </c>
    </row>
    <row r="75" spans="5:7" x14ac:dyDescent="0.25">
      <c r="E75">
        <v>360</v>
      </c>
      <c r="F75">
        <f t="shared" si="4"/>
        <v>390.09485094850947</v>
      </c>
      <c r="G75">
        <f t="shared" si="5"/>
        <v>3.0190909090909068</v>
      </c>
    </row>
    <row r="76" spans="5:7" x14ac:dyDescent="0.25">
      <c r="E76">
        <v>365</v>
      </c>
      <c r="F76">
        <f t="shared" si="4"/>
        <v>390.29411764705884</v>
      </c>
      <c r="G76">
        <f t="shared" si="5"/>
        <v>3.0600000000000036</v>
      </c>
    </row>
    <row r="77" spans="5:7" x14ac:dyDescent="0.25">
      <c r="E77">
        <v>370</v>
      </c>
      <c r="F77">
        <f t="shared" si="4"/>
        <v>390.48812664907649</v>
      </c>
      <c r="G77">
        <f t="shared" si="5"/>
        <v>3.1009090909090853</v>
      </c>
    </row>
    <row r="78" spans="5:7" x14ac:dyDescent="0.25">
      <c r="E78">
        <v>375</v>
      </c>
      <c r="F78">
        <f t="shared" si="4"/>
        <v>390.67708333333331</v>
      </c>
      <c r="G78">
        <f t="shared" si="5"/>
        <v>3.1418181818181776</v>
      </c>
    </row>
    <row r="79" spans="5:7" x14ac:dyDescent="0.25">
      <c r="E79">
        <v>380</v>
      </c>
      <c r="F79">
        <f t="shared" si="4"/>
        <v>390.86118251928019</v>
      </c>
      <c r="G79">
        <f t="shared" si="5"/>
        <v>3.1827272727272695</v>
      </c>
    </row>
    <row r="80" spans="5:7" x14ac:dyDescent="0.25">
      <c r="E80">
        <v>385</v>
      </c>
      <c r="F80">
        <f t="shared" si="4"/>
        <v>391.04060913705587</v>
      </c>
      <c r="G80">
        <f t="shared" si="5"/>
        <v>3.2236363636363703</v>
      </c>
    </row>
    <row r="81" spans="5:7" x14ac:dyDescent="0.25">
      <c r="E81">
        <v>390</v>
      </c>
      <c r="F81">
        <f t="shared" si="4"/>
        <v>391.21553884711778</v>
      </c>
      <c r="G81">
        <f t="shared" si="5"/>
        <v>3.264545454545452</v>
      </c>
    </row>
    <row r="82" spans="5:7" x14ac:dyDescent="0.25">
      <c r="E82">
        <v>395</v>
      </c>
      <c r="F82">
        <f t="shared" si="4"/>
        <v>391.38613861386136</v>
      </c>
      <c r="G82">
        <f t="shared" si="5"/>
        <v>3.3054545454545399</v>
      </c>
    </row>
    <row r="83" spans="5:7" x14ac:dyDescent="0.25">
      <c r="E83">
        <v>400</v>
      </c>
      <c r="F83">
        <f t="shared" si="4"/>
        <v>391.55256723716383</v>
      </c>
      <c r="G83">
        <f t="shared" si="5"/>
        <v>3.3463636363636398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A11C-1155-4C07-AFEC-B58FBFD9648B}">
  <dimension ref="A2:K210"/>
  <sheetViews>
    <sheetView tabSelected="1" zoomScaleNormal="100" workbookViewId="0">
      <selection activeCell="B5" sqref="B5"/>
    </sheetView>
  </sheetViews>
  <sheetFormatPr defaultRowHeight="15" x14ac:dyDescent="0.25"/>
  <cols>
    <col min="1" max="1" width="18.140625" customWidth="1"/>
    <col min="4" max="4" width="9.85546875" customWidth="1"/>
    <col min="5" max="5" width="13.85546875" customWidth="1"/>
    <col min="7" max="7" width="14.28515625" customWidth="1"/>
    <col min="9" max="9" width="13.85546875" customWidth="1"/>
  </cols>
  <sheetData>
    <row r="2" spans="1:11" x14ac:dyDescent="0.25">
      <c r="B2" t="s">
        <v>19</v>
      </c>
    </row>
    <row r="3" spans="1:11" x14ac:dyDescent="0.25">
      <c r="B3" t="s">
        <v>23</v>
      </c>
    </row>
    <row r="4" spans="1:11" x14ac:dyDescent="0.25">
      <c r="B4" t="s">
        <v>30</v>
      </c>
    </row>
    <row r="5" spans="1:11" x14ac:dyDescent="0.25">
      <c r="B5" t="s">
        <v>20</v>
      </c>
    </row>
    <row r="6" spans="1:11" x14ac:dyDescent="0.25">
      <c r="B6" t="s">
        <v>22</v>
      </c>
    </row>
    <row r="7" spans="1:11" x14ac:dyDescent="0.25">
      <c r="B7" t="s">
        <v>21</v>
      </c>
    </row>
    <row r="8" spans="1:11" x14ac:dyDescent="0.25">
      <c r="B8" t="s">
        <v>25</v>
      </c>
    </row>
    <row r="10" spans="1:11" x14ac:dyDescent="0.25">
      <c r="E10" t="s">
        <v>24</v>
      </c>
      <c r="F10" t="s">
        <v>10</v>
      </c>
      <c r="G10" t="s">
        <v>11</v>
      </c>
      <c r="H10" t="s">
        <v>12</v>
      </c>
      <c r="I10" t="s">
        <v>14</v>
      </c>
      <c r="J10" t="s">
        <v>15</v>
      </c>
      <c r="K10" t="s">
        <v>18</v>
      </c>
    </row>
    <row r="11" spans="1:11" x14ac:dyDescent="0.25">
      <c r="A11" t="s">
        <v>26</v>
      </c>
      <c r="B11" t="s">
        <v>7</v>
      </c>
      <c r="C11">
        <v>0.02</v>
      </c>
      <c r="D11" t="s">
        <v>1</v>
      </c>
      <c r="E11">
        <v>2</v>
      </c>
      <c r="F11">
        <f t="shared" ref="F11:F42" si="0">Coeff1/(E11+Coeff2)</f>
        <v>500</v>
      </c>
      <c r="G11">
        <f>INT(F11)</f>
        <v>500</v>
      </c>
      <c r="H11">
        <f t="shared" ref="H11:H42" si="1">Step_Angle/(G11*Deltat*0.001)</f>
        <v>90</v>
      </c>
      <c r="I11">
        <f>H11/360</f>
        <v>0.25</v>
      </c>
      <c r="J11">
        <f>(Step_Angle/(INT(Coeff1B/(E11+Coeff2B))*Deltat*0.001))*(1/360)</f>
        <v>0.125</v>
      </c>
      <c r="K11">
        <f>I11/J11</f>
        <v>2</v>
      </c>
    </row>
    <row r="12" spans="1:11" x14ac:dyDescent="0.25">
      <c r="A12" t="s">
        <v>27</v>
      </c>
      <c r="B12" t="s">
        <v>13</v>
      </c>
      <c r="C12">
        <v>0.9</v>
      </c>
      <c r="D12" t="s">
        <v>6</v>
      </c>
      <c r="E12">
        <v>4</v>
      </c>
      <c r="F12">
        <f t="shared" si="0"/>
        <v>423.07692307692309</v>
      </c>
      <c r="G12">
        <f t="shared" ref="G12:G75" si="2">INT(F12)</f>
        <v>423</v>
      </c>
      <c r="H12">
        <f t="shared" si="1"/>
        <v>106.38297872340425</v>
      </c>
      <c r="I12">
        <f t="shared" ref="I12:I75" si="3">H12/360</f>
        <v>0.29550827423167847</v>
      </c>
      <c r="J12">
        <f>(Step_Angle/(INT(Coeff1B/(E12+Coeff2B))*Deltat*0.001))*(1/360)</f>
        <v>0.14775413711583923</v>
      </c>
      <c r="K12">
        <f t="shared" ref="K12:K75" si="4">I12/J12</f>
        <v>2</v>
      </c>
    </row>
    <row r="13" spans="1:11" x14ac:dyDescent="0.25">
      <c r="E13">
        <v>6</v>
      </c>
      <c r="F13">
        <f t="shared" si="0"/>
        <v>366.66666666666669</v>
      </c>
      <c r="G13">
        <f t="shared" si="2"/>
        <v>366</v>
      </c>
      <c r="H13">
        <f t="shared" si="1"/>
        <v>122.95081967213115</v>
      </c>
      <c r="I13">
        <f t="shared" si="3"/>
        <v>0.34153005464480873</v>
      </c>
      <c r="J13">
        <f>(Step_Angle/(INT(Coeff1B/(E13+Coeff2B))*Deltat*0.001))*(1/360)</f>
        <v>0.17053206002728513</v>
      </c>
      <c r="K13">
        <f t="shared" si="4"/>
        <v>2.0027322404371586</v>
      </c>
    </row>
    <row r="14" spans="1:11" x14ac:dyDescent="0.25">
      <c r="A14" t="s">
        <v>28</v>
      </c>
      <c r="B14" t="s">
        <v>4</v>
      </c>
      <c r="C14">
        <v>5500</v>
      </c>
      <c r="E14">
        <v>8</v>
      </c>
      <c r="F14">
        <f t="shared" si="0"/>
        <v>323.52941176470586</v>
      </c>
      <c r="G14">
        <f t="shared" si="2"/>
        <v>323</v>
      </c>
      <c r="H14">
        <f t="shared" si="1"/>
        <v>139.3188854489164</v>
      </c>
      <c r="I14">
        <f t="shared" si="3"/>
        <v>0.38699690402476777</v>
      </c>
      <c r="J14">
        <f>(Step_Angle/(INT(Coeff1B/(E14+Coeff2B))*Deltat*0.001))*(1/360)</f>
        <v>0.19319938176197837</v>
      </c>
      <c r="K14">
        <f t="shared" si="4"/>
        <v>2.0030959752321977</v>
      </c>
    </row>
    <row r="15" spans="1:11" x14ac:dyDescent="0.25">
      <c r="B15" t="s">
        <v>5</v>
      </c>
      <c r="C15">
        <v>9</v>
      </c>
      <c r="E15">
        <v>10</v>
      </c>
      <c r="F15">
        <f t="shared" si="0"/>
        <v>289.4736842105263</v>
      </c>
      <c r="G15">
        <f t="shared" si="2"/>
        <v>289</v>
      </c>
      <c r="H15">
        <f t="shared" si="1"/>
        <v>155.70934256055364</v>
      </c>
      <c r="I15">
        <f t="shared" si="3"/>
        <v>0.43252595155709345</v>
      </c>
      <c r="J15">
        <f>(Step_Angle/(INT(Coeff1B/(E15+Coeff2B))*Deltat*0.001))*(1/360)</f>
        <v>0.21626297577854672</v>
      </c>
      <c r="K15">
        <f t="shared" si="4"/>
        <v>2</v>
      </c>
    </row>
    <row r="16" spans="1:11" x14ac:dyDescent="0.25">
      <c r="E16">
        <v>12</v>
      </c>
      <c r="F16">
        <f t="shared" si="0"/>
        <v>261.90476190476193</v>
      </c>
      <c r="G16">
        <f t="shared" si="2"/>
        <v>261</v>
      </c>
      <c r="H16">
        <f t="shared" si="1"/>
        <v>172.41379310344828</v>
      </c>
      <c r="I16">
        <f t="shared" si="3"/>
        <v>0.47892720306513414</v>
      </c>
      <c r="J16">
        <f>(Step_Angle/(INT(Coeff1B/(E16+Coeff2B))*Deltat*0.001))*(1/360)</f>
        <v>0.23900573613766732</v>
      </c>
      <c r="K16">
        <f t="shared" si="4"/>
        <v>2.0038314176245211</v>
      </c>
    </row>
    <row r="17" spans="1:11" x14ac:dyDescent="0.25">
      <c r="A17" t="s">
        <v>29</v>
      </c>
      <c r="B17" t="s">
        <v>16</v>
      </c>
      <c r="C17">
        <v>11000</v>
      </c>
      <c r="E17">
        <v>14</v>
      </c>
      <c r="F17">
        <f t="shared" si="0"/>
        <v>239.13043478260869</v>
      </c>
      <c r="G17">
        <f t="shared" si="2"/>
        <v>239</v>
      </c>
      <c r="H17">
        <f t="shared" si="1"/>
        <v>188.28451882845187</v>
      </c>
      <c r="I17">
        <f t="shared" si="3"/>
        <v>0.52301255230125521</v>
      </c>
      <c r="J17">
        <f>(Step_Angle/(INT(Coeff1B/(E17+Coeff2B))*Deltat*0.001))*(1/360)</f>
        <v>0.2615062761506276</v>
      </c>
      <c r="K17">
        <f t="shared" si="4"/>
        <v>2</v>
      </c>
    </row>
    <row r="18" spans="1:11" x14ac:dyDescent="0.25">
      <c r="B18" t="s">
        <v>17</v>
      </c>
      <c r="C18">
        <v>9</v>
      </c>
      <c r="E18">
        <v>16</v>
      </c>
      <c r="F18">
        <f t="shared" si="0"/>
        <v>220</v>
      </c>
      <c r="G18">
        <f t="shared" si="2"/>
        <v>220</v>
      </c>
      <c r="H18">
        <f t="shared" si="1"/>
        <v>204.54545454545453</v>
      </c>
      <c r="I18">
        <f t="shared" si="3"/>
        <v>0.56818181818181812</v>
      </c>
      <c r="J18">
        <f>(Step_Angle/(INT(Coeff1B/(E18+Coeff2B))*Deltat*0.001))*(1/360)</f>
        <v>0.28409090909090906</v>
      </c>
      <c r="K18">
        <f t="shared" si="4"/>
        <v>2</v>
      </c>
    </row>
    <row r="19" spans="1:11" x14ac:dyDescent="0.25">
      <c r="E19">
        <v>18</v>
      </c>
      <c r="F19">
        <f t="shared" si="0"/>
        <v>203.7037037037037</v>
      </c>
      <c r="G19">
        <f t="shared" si="2"/>
        <v>203</v>
      </c>
      <c r="H19">
        <f t="shared" si="1"/>
        <v>221.67487684729062</v>
      </c>
      <c r="I19">
        <f t="shared" si="3"/>
        <v>0.61576354679802947</v>
      </c>
      <c r="J19">
        <f>(Step_Angle/(INT(Coeff1B/(E19+Coeff2B))*Deltat*0.001))*(1/360)</f>
        <v>0.30712530712530706</v>
      </c>
      <c r="K19">
        <f t="shared" si="4"/>
        <v>2.0049261083743843</v>
      </c>
    </row>
    <row r="20" spans="1:11" x14ac:dyDescent="0.25">
      <c r="E20">
        <v>20</v>
      </c>
      <c r="F20">
        <f t="shared" si="0"/>
        <v>189.65517241379311</v>
      </c>
      <c r="G20">
        <f t="shared" si="2"/>
        <v>189</v>
      </c>
      <c r="H20">
        <f t="shared" si="1"/>
        <v>238.09523809523807</v>
      </c>
      <c r="I20">
        <f t="shared" si="3"/>
        <v>0.66137566137566128</v>
      </c>
      <c r="J20">
        <f>(Step_Angle/(INT(Coeff1B/(E20+Coeff2B))*Deltat*0.001))*(1/360)</f>
        <v>0.3298153034300792</v>
      </c>
      <c r="K20">
        <f t="shared" si="4"/>
        <v>2.0052910052910047</v>
      </c>
    </row>
    <row r="21" spans="1:11" x14ac:dyDescent="0.25">
      <c r="E21">
        <v>22</v>
      </c>
      <c r="F21">
        <f t="shared" si="0"/>
        <v>177.41935483870967</v>
      </c>
      <c r="G21">
        <f t="shared" si="2"/>
        <v>177</v>
      </c>
      <c r="H21">
        <f t="shared" si="1"/>
        <v>254.23728813559322</v>
      </c>
      <c r="I21">
        <f t="shared" si="3"/>
        <v>0.70621468926553677</v>
      </c>
      <c r="J21">
        <f>(Step_Angle/(INT(Coeff1B/(E21+Coeff2B))*Deltat*0.001))*(1/360)</f>
        <v>0.35310734463276838</v>
      </c>
      <c r="K21">
        <f t="shared" si="4"/>
        <v>2</v>
      </c>
    </row>
    <row r="22" spans="1:11" x14ac:dyDescent="0.25">
      <c r="E22">
        <v>24</v>
      </c>
      <c r="F22">
        <f t="shared" si="0"/>
        <v>166.66666666666666</v>
      </c>
      <c r="G22">
        <f t="shared" si="2"/>
        <v>166</v>
      </c>
      <c r="H22">
        <f t="shared" si="1"/>
        <v>271.08433734939757</v>
      </c>
      <c r="I22">
        <f t="shared" si="3"/>
        <v>0.75301204819277101</v>
      </c>
      <c r="J22">
        <f>(Step_Angle/(INT(Coeff1B/(E22+Coeff2B))*Deltat*0.001))*(1/360)</f>
        <v>0.37537537537537535</v>
      </c>
      <c r="K22">
        <f t="shared" si="4"/>
        <v>2.0060240963855422</v>
      </c>
    </row>
    <row r="23" spans="1:11" x14ac:dyDescent="0.25">
      <c r="E23">
        <v>26</v>
      </c>
      <c r="F23">
        <f t="shared" si="0"/>
        <v>157.14285714285714</v>
      </c>
      <c r="G23">
        <f t="shared" si="2"/>
        <v>157</v>
      </c>
      <c r="H23">
        <f t="shared" si="1"/>
        <v>286.62420382165607</v>
      </c>
      <c r="I23">
        <f t="shared" si="3"/>
        <v>0.79617834394904463</v>
      </c>
      <c r="J23">
        <f>(Step_Angle/(INT(Coeff1B/(E23+Coeff2B))*Deltat*0.001))*(1/360)</f>
        <v>0.39808917197452232</v>
      </c>
      <c r="K23">
        <f t="shared" si="4"/>
        <v>2</v>
      </c>
    </row>
    <row r="24" spans="1:11" x14ac:dyDescent="0.25">
      <c r="E24">
        <v>28</v>
      </c>
      <c r="F24">
        <f t="shared" si="0"/>
        <v>148.64864864864865</v>
      </c>
      <c r="G24">
        <f t="shared" si="2"/>
        <v>148</v>
      </c>
      <c r="H24">
        <f t="shared" si="1"/>
        <v>304.05405405405406</v>
      </c>
      <c r="I24">
        <f t="shared" si="3"/>
        <v>0.84459459459459463</v>
      </c>
      <c r="J24">
        <f>(Step_Angle/(INT(Coeff1B/(E24+Coeff2B))*Deltat*0.001))*(1/360)</f>
        <v>0.42087542087542085</v>
      </c>
      <c r="K24">
        <f t="shared" si="4"/>
        <v>2.006756756756757</v>
      </c>
    </row>
    <row r="25" spans="1:11" x14ac:dyDescent="0.25">
      <c r="E25">
        <v>30</v>
      </c>
      <c r="F25">
        <f t="shared" si="0"/>
        <v>141.02564102564102</v>
      </c>
      <c r="G25">
        <f t="shared" si="2"/>
        <v>141</v>
      </c>
      <c r="H25">
        <f t="shared" si="1"/>
        <v>319.14893617021278</v>
      </c>
      <c r="I25">
        <f t="shared" si="3"/>
        <v>0.88652482269503552</v>
      </c>
      <c r="J25">
        <f>(Step_Angle/(INT(Coeff1B/(E25+Coeff2B))*Deltat*0.001))*(1/360)</f>
        <v>0.44326241134751776</v>
      </c>
      <c r="K25">
        <f t="shared" si="4"/>
        <v>2</v>
      </c>
    </row>
    <row r="26" spans="1:11" x14ac:dyDescent="0.25">
      <c r="E26">
        <v>32</v>
      </c>
      <c r="F26">
        <f t="shared" si="0"/>
        <v>134.14634146341464</v>
      </c>
      <c r="G26">
        <f t="shared" si="2"/>
        <v>134</v>
      </c>
      <c r="H26">
        <f t="shared" si="1"/>
        <v>335.82089552238807</v>
      </c>
      <c r="I26">
        <f t="shared" si="3"/>
        <v>0.93283582089552242</v>
      </c>
      <c r="J26">
        <f>(Step_Angle/(INT(Coeff1B/(E26+Coeff2B))*Deltat*0.001))*(1/360)</f>
        <v>0.46641791044776121</v>
      </c>
      <c r="K26">
        <f t="shared" si="4"/>
        <v>2</v>
      </c>
    </row>
    <row r="27" spans="1:11" x14ac:dyDescent="0.25">
      <c r="E27">
        <v>34</v>
      </c>
      <c r="F27">
        <f t="shared" si="0"/>
        <v>127.90697674418605</v>
      </c>
      <c r="G27">
        <f t="shared" si="2"/>
        <v>127</v>
      </c>
      <c r="H27">
        <f t="shared" si="1"/>
        <v>354.3307086614173</v>
      </c>
      <c r="I27">
        <f t="shared" si="3"/>
        <v>0.98425196850393692</v>
      </c>
      <c r="J27">
        <f>(Step_Angle/(INT(Coeff1B/(E27+Coeff2B))*Deltat*0.001))*(1/360)</f>
        <v>0.49019607843137258</v>
      </c>
      <c r="K27">
        <f t="shared" si="4"/>
        <v>2.007874015748031</v>
      </c>
    </row>
    <row r="28" spans="1:11" x14ac:dyDescent="0.25">
      <c r="E28">
        <v>36</v>
      </c>
      <c r="F28">
        <f t="shared" si="0"/>
        <v>122.22222222222223</v>
      </c>
      <c r="G28">
        <f t="shared" si="2"/>
        <v>122</v>
      </c>
      <c r="H28">
        <f t="shared" si="1"/>
        <v>368.85245901639348</v>
      </c>
      <c r="I28">
        <f t="shared" si="3"/>
        <v>1.0245901639344264</v>
      </c>
      <c r="J28">
        <f>(Step_Angle/(INT(Coeff1B/(E28+Coeff2B))*Deltat*0.001))*(1/360)</f>
        <v>0.51229508196721318</v>
      </c>
      <c r="K28">
        <f t="shared" si="4"/>
        <v>2</v>
      </c>
    </row>
    <row r="29" spans="1:11" x14ac:dyDescent="0.25">
      <c r="E29">
        <v>38</v>
      </c>
      <c r="F29">
        <f t="shared" si="0"/>
        <v>117.02127659574468</v>
      </c>
      <c r="G29">
        <f t="shared" si="2"/>
        <v>117</v>
      </c>
      <c r="H29">
        <f t="shared" si="1"/>
        <v>384.61538461538464</v>
      </c>
      <c r="I29">
        <f t="shared" si="3"/>
        <v>1.0683760683760684</v>
      </c>
      <c r="J29">
        <f>(Step_Angle/(INT(Coeff1B/(E29+Coeff2B))*Deltat*0.001))*(1/360)</f>
        <v>0.53418803418803429</v>
      </c>
      <c r="K29">
        <f t="shared" si="4"/>
        <v>1.9999999999999996</v>
      </c>
    </row>
    <row r="30" spans="1:11" x14ac:dyDescent="0.25">
      <c r="E30">
        <v>40</v>
      </c>
      <c r="F30">
        <f t="shared" si="0"/>
        <v>112.24489795918367</v>
      </c>
      <c r="G30">
        <f t="shared" si="2"/>
        <v>112</v>
      </c>
      <c r="H30">
        <f t="shared" si="1"/>
        <v>401.78571428571428</v>
      </c>
      <c r="I30">
        <f t="shared" si="3"/>
        <v>1.1160714285714286</v>
      </c>
      <c r="J30">
        <f>(Step_Angle/(INT(Coeff1B/(E30+Coeff2B))*Deltat*0.001))*(1/360)</f>
        <v>0.5580357142857143</v>
      </c>
      <c r="K30">
        <f t="shared" si="4"/>
        <v>2</v>
      </c>
    </row>
    <row r="31" spans="1:11" x14ac:dyDescent="0.25">
      <c r="E31">
        <v>42</v>
      </c>
      <c r="F31">
        <f t="shared" si="0"/>
        <v>107.84313725490196</v>
      </c>
      <c r="G31">
        <f t="shared" si="2"/>
        <v>107</v>
      </c>
      <c r="H31">
        <f t="shared" si="1"/>
        <v>420.56074766355141</v>
      </c>
      <c r="I31">
        <f t="shared" si="3"/>
        <v>1.1682242990654206</v>
      </c>
      <c r="J31">
        <f>(Step_Angle/(INT(Coeff1B/(E31+Coeff2B))*Deltat*0.001))*(1/360)</f>
        <v>0.58139534883720934</v>
      </c>
      <c r="K31">
        <f t="shared" si="4"/>
        <v>2.0093457943925235</v>
      </c>
    </row>
    <row r="32" spans="1:11" x14ac:dyDescent="0.25">
      <c r="E32">
        <v>44</v>
      </c>
      <c r="F32">
        <f t="shared" si="0"/>
        <v>103.77358490566037</v>
      </c>
      <c r="G32">
        <f t="shared" si="2"/>
        <v>103</v>
      </c>
      <c r="H32">
        <f t="shared" si="1"/>
        <v>436.89320388349512</v>
      </c>
      <c r="I32">
        <f t="shared" si="3"/>
        <v>1.2135922330097086</v>
      </c>
      <c r="J32">
        <f>(Step_Angle/(INT(Coeff1B/(E32+Coeff2B))*Deltat*0.001))*(1/360)</f>
        <v>0.60386473429951704</v>
      </c>
      <c r="K32">
        <f t="shared" si="4"/>
        <v>2.0097087378640772</v>
      </c>
    </row>
    <row r="33" spans="5:11" x14ac:dyDescent="0.25">
      <c r="E33">
        <v>46</v>
      </c>
      <c r="F33">
        <f t="shared" si="0"/>
        <v>100</v>
      </c>
      <c r="G33">
        <f t="shared" si="2"/>
        <v>100</v>
      </c>
      <c r="H33">
        <f t="shared" si="1"/>
        <v>450</v>
      </c>
      <c r="I33">
        <f t="shared" si="3"/>
        <v>1.25</v>
      </c>
      <c r="J33">
        <f>(Step_Angle/(INT(Coeff1B/(E33+Coeff2B))*Deltat*0.001))*(1/360)</f>
        <v>0.625</v>
      </c>
      <c r="K33">
        <f t="shared" si="4"/>
        <v>2</v>
      </c>
    </row>
    <row r="34" spans="5:11" x14ac:dyDescent="0.25">
      <c r="E34">
        <v>48</v>
      </c>
      <c r="F34">
        <f t="shared" si="0"/>
        <v>96.491228070175438</v>
      </c>
      <c r="G34">
        <f t="shared" si="2"/>
        <v>96</v>
      </c>
      <c r="H34">
        <f t="shared" si="1"/>
        <v>468.75</v>
      </c>
      <c r="I34">
        <f t="shared" si="3"/>
        <v>1.3020833333333333</v>
      </c>
      <c r="J34">
        <f>(Step_Angle/(INT(Coeff1B/(E34+Coeff2B))*Deltat*0.001))*(1/360)</f>
        <v>0.65104166666666674</v>
      </c>
      <c r="K34">
        <f t="shared" si="4"/>
        <v>1.9999999999999996</v>
      </c>
    </row>
    <row r="35" spans="5:11" x14ac:dyDescent="0.25">
      <c r="E35">
        <v>50</v>
      </c>
      <c r="F35">
        <f t="shared" si="0"/>
        <v>93.220338983050851</v>
      </c>
      <c r="G35">
        <f t="shared" si="2"/>
        <v>93</v>
      </c>
      <c r="H35">
        <f t="shared" si="1"/>
        <v>483.87096774193549</v>
      </c>
      <c r="I35">
        <f t="shared" si="3"/>
        <v>1.3440860215053763</v>
      </c>
      <c r="J35">
        <f>(Step_Angle/(INT(Coeff1B/(E35+Coeff2B))*Deltat*0.001))*(1/360)</f>
        <v>0.67204301075268824</v>
      </c>
      <c r="K35">
        <f t="shared" si="4"/>
        <v>1.9999999999999998</v>
      </c>
    </row>
    <row r="36" spans="5:11" x14ac:dyDescent="0.25">
      <c r="E36">
        <v>52</v>
      </c>
      <c r="F36">
        <f t="shared" si="0"/>
        <v>90.163934426229503</v>
      </c>
      <c r="G36">
        <f t="shared" si="2"/>
        <v>90</v>
      </c>
      <c r="H36">
        <f t="shared" si="1"/>
        <v>499.99999999999994</v>
      </c>
      <c r="I36">
        <f t="shared" si="3"/>
        <v>1.3888888888888888</v>
      </c>
      <c r="J36">
        <f>(Step_Angle/(INT(Coeff1B/(E36+Coeff2B))*Deltat*0.001))*(1/360)</f>
        <v>0.69444444444444442</v>
      </c>
      <c r="K36">
        <f t="shared" si="4"/>
        <v>2</v>
      </c>
    </row>
    <row r="37" spans="5:11" x14ac:dyDescent="0.25">
      <c r="E37">
        <v>54</v>
      </c>
      <c r="F37">
        <f t="shared" si="0"/>
        <v>87.301587301587304</v>
      </c>
      <c r="G37">
        <f t="shared" si="2"/>
        <v>87</v>
      </c>
      <c r="H37">
        <f t="shared" si="1"/>
        <v>517.24137931034488</v>
      </c>
      <c r="I37">
        <f t="shared" si="3"/>
        <v>1.4367816091954024</v>
      </c>
      <c r="J37">
        <f>(Step_Angle/(INT(Coeff1B/(E37+Coeff2B))*Deltat*0.001))*(1/360)</f>
        <v>0.71839080459770122</v>
      </c>
      <c r="K37">
        <f t="shared" si="4"/>
        <v>2</v>
      </c>
    </row>
    <row r="38" spans="5:11" x14ac:dyDescent="0.25">
      <c r="E38">
        <v>56</v>
      </c>
      <c r="F38">
        <f t="shared" si="0"/>
        <v>84.615384615384613</v>
      </c>
      <c r="G38">
        <f t="shared" si="2"/>
        <v>84</v>
      </c>
      <c r="H38">
        <f t="shared" si="1"/>
        <v>535.71428571428567</v>
      </c>
      <c r="I38">
        <f t="shared" si="3"/>
        <v>1.4880952380952379</v>
      </c>
      <c r="J38">
        <f>(Step_Angle/(INT(Coeff1B/(E38+Coeff2B))*Deltat*0.001))*(1/360)</f>
        <v>0.7396449704142013</v>
      </c>
      <c r="K38">
        <f t="shared" si="4"/>
        <v>2.0119047619047614</v>
      </c>
    </row>
    <row r="39" spans="5:11" x14ac:dyDescent="0.25">
      <c r="E39">
        <v>58</v>
      </c>
      <c r="F39">
        <f t="shared" si="0"/>
        <v>82.089552238805965</v>
      </c>
      <c r="G39">
        <f t="shared" si="2"/>
        <v>82</v>
      </c>
      <c r="H39">
        <f t="shared" si="1"/>
        <v>548.78048780487802</v>
      </c>
      <c r="I39">
        <f t="shared" si="3"/>
        <v>1.524390243902439</v>
      </c>
      <c r="J39">
        <f>(Step_Angle/(INT(Coeff1B/(E39+Coeff2B))*Deltat*0.001))*(1/360)</f>
        <v>0.76219512195121952</v>
      </c>
      <c r="K39">
        <f t="shared" si="4"/>
        <v>2</v>
      </c>
    </row>
    <row r="40" spans="5:11" x14ac:dyDescent="0.25">
      <c r="E40">
        <v>60</v>
      </c>
      <c r="F40">
        <f t="shared" si="0"/>
        <v>79.710144927536234</v>
      </c>
      <c r="G40">
        <f t="shared" si="2"/>
        <v>79</v>
      </c>
      <c r="H40">
        <f t="shared" si="1"/>
        <v>569.62025316455697</v>
      </c>
      <c r="I40">
        <f t="shared" si="3"/>
        <v>1.5822784810126582</v>
      </c>
      <c r="J40">
        <f>(Step_Angle/(INT(Coeff1B/(E40+Coeff2B))*Deltat*0.001))*(1/360)</f>
        <v>0.78616352201257866</v>
      </c>
      <c r="K40">
        <f t="shared" si="4"/>
        <v>2.0126582278481013</v>
      </c>
    </row>
    <row r="41" spans="5:11" x14ac:dyDescent="0.25">
      <c r="E41">
        <v>62</v>
      </c>
      <c r="F41">
        <f t="shared" si="0"/>
        <v>77.464788732394368</v>
      </c>
      <c r="G41">
        <f t="shared" si="2"/>
        <v>77</v>
      </c>
      <c r="H41">
        <f t="shared" si="1"/>
        <v>584.41558441558436</v>
      </c>
      <c r="I41">
        <f t="shared" si="3"/>
        <v>1.6233766233766231</v>
      </c>
      <c r="J41">
        <f>(Step_Angle/(INT(Coeff1B/(E41+Coeff2B))*Deltat*0.001))*(1/360)</f>
        <v>0.81168831168831168</v>
      </c>
      <c r="K41">
        <f t="shared" si="4"/>
        <v>1.9999999999999998</v>
      </c>
    </row>
    <row r="42" spans="5:11" x14ac:dyDescent="0.25">
      <c r="E42">
        <v>64</v>
      </c>
      <c r="F42">
        <f t="shared" si="0"/>
        <v>75.342465753424662</v>
      </c>
      <c r="G42">
        <f t="shared" si="2"/>
        <v>75</v>
      </c>
      <c r="H42">
        <f t="shared" si="1"/>
        <v>600</v>
      </c>
      <c r="I42">
        <f t="shared" si="3"/>
        <v>1.6666666666666667</v>
      </c>
      <c r="J42">
        <f>(Step_Angle/(INT(Coeff1B/(E42+Coeff2B))*Deltat*0.001))*(1/360)</f>
        <v>0.83333333333333337</v>
      </c>
      <c r="K42">
        <f t="shared" si="4"/>
        <v>2</v>
      </c>
    </row>
    <row r="43" spans="5:11" x14ac:dyDescent="0.25">
      <c r="E43">
        <v>66</v>
      </c>
      <c r="F43">
        <f t="shared" ref="F43:F74" si="5">Coeff1/(E43+Coeff2)</f>
        <v>73.333333333333329</v>
      </c>
      <c r="G43">
        <f t="shared" si="2"/>
        <v>73</v>
      </c>
      <c r="H43">
        <f t="shared" ref="H43:H74" si="6">Step_Angle/(G43*Deltat*0.001)</f>
        <v>616.43835616438366</v>
      </c>
      <c r="I43">
        <f t="shared" si="3"/>
        <v>1.7123287671232879</v>
      </c>
      <c r="J43">
        <f>(Step_Angle/(INT(Coeff1B/(E43+Coeff2B))*Deltat*0.001))*(1/360)</f>
        <v>0.85616438356164404</v>
      </c>
      <c r="K43">
        <f t="shared" si="4"/>
        <v>1.9999999999999998</v>
      </c>
    </row>
    <row r="44" spans="5:11" x14ac:dyDescent="0.25">
      <c r="E44">
        <v>68</v>
      </c>
      <c r="F44">
        <f t="shared" si="5"/>
        <v>71.428571428571431</v>
      </c>
      <c r="G44">
        <f t="shared" si="2"/>
        <v>71</v>
      </c>
      <c r="H44">
        <f t="shared" si="6"/>
        <v>633.80281690140851</v>
      </c>
      <c r="I44">
        <f t="shared" si="3"/>
        <v>1.7605633802816902</v>
      </c>
      <c r="J44">
        <f>(Step_Angle/(INT(Coeff1B/(E44+Coeff2B))*Deltat*0.001))*(1/360)</f>
        <v>0.88028169014084523</v>
      </c>
      <c r="K44">
        <f t="shared" si="4"/>
        <v>1.9999999999999998</v>
      </c>
    </row>
    <row r="45" spans="5:11" x14ac:dyDescent="0.25">
      <c r="E45">
        <v>70</v>
      </c>
      <c r="F45">
        <f t="shared" si="5"/>
        <v>69.620253164556956</v>
      </c>
      <c r="G45">
        <f t="shared" si="2"/>
        <v>69</v>
      </c>
      <c r="H45">
        <f t="shared" si="6"/>
        <v>652.17391304347825</v>
      </c>
      <c r="I45">
        <f t="shared" si="3"/>
        <v>1.8115942028985508</v>
      </c>
      <c r="J45">
        <f>(Step_Angle/(INT(Coeff1B/(E45+Coeff2B))*Deltat*0.001))*(1/360)</f>
        <v>0.89928057553956831</v>
      </c>
      <c r="K45">
        <f t="shared" si="4"/>
        <v>2.0144927536231885</v>
      </c>
    </row>
    <row r="46" spans="5:11" x14ac:dyDescent="0.25">
      <c r="E46">
        <v>72</v>
      </c>
      <c r="F46">
        <f t="shared" si="5"/>
        <v>67.901234567901241</v>
      </c>
      <c r="G46">
        <f t="shared" si="2"/>
        <v>67</v>
      </c>
      <c r="H46">
        <f t="shared" si="6"/>
        <v>671.64179104477614</v>
      </c>
      <c r="I46">
        <f t="shared" si="3"/>
        <v>1.8656716417910448</v>
      </c>
      <c r="J46">
        <f>(Step_Angle/(INT(Coeff1B/(E46+Coeff2B))*Deltat*0.001))*(1/360)</f>
        <v>0.92592592592592593</v>
      </c>
      <c r="K46">
        <f t="shared" si="4"/>
        <v>2.0149253731343286</v>
      </c>
    </row>
    <row r="47" spans="5:11" x14ac:dyDescent="0.25">
      <c r="E47">
        <v>74</v>
      </c>
      <c r="F47">
        <f t="shared" si="5"/>
        <v>66.265060240963862</v>
      </c>
      <c r="G47">
        <f t="shared" si="2"/>
        <v>66</v>
      </c>
      <c r="H47">
        <f t="shared" si="6"/>
        <v>681.81818181818187</v>
      </c>
      <c r="I47">
        <f t="shared" si="3"/>
        <v>1.893939393939394</v>
      </c>
      <c r="J47">
        <f>(Step_Angle/(INT(Coeff1B/(E47+Coeff2B))*Deltat*0.001))*(1/360)</f>
        <v>0.94696969696969713</v>
      </c>
      <c r="K47">
        <f t="shared" si="4"/>
        <v>1.9999999999999998</v>
      </c>
    </row>
    <row r="48" spans="5:11" x14ac:dyDescent="0.25">
      <c r="E48">
        <v>76</v>
      </c>
      <c r="F48">
        <f t="shared" si="5"/>
        <v>64.705882352941174</v>
      </c>
      <c r="G48">
        <f t="shared" si="2"/>
        <v>64</v>
      </c>
      <c r="H48">
        <f t="shared" si="6"/>
        <v>703.125</v>
      </c>
      <c r="I48">
        <f t="shared" si="3"/>
        <v>1.953125</v>
      </c>
      <c r="J48">
        <f>(Step_Angle/(INT(Coeff1B/(E48+Coeff2B))*Deltat*0.001))*(1/360)</f>
        <v>0.96899224806201545</v>
      </c>
      <c r="K48">
        <f t="shared" si="4"/>
        <v>2.015625</v>
      </c>
    </row>
    <row r="49" spans="5:11" x14ac:dyDescent="0.25">
      <c r="E49">
        <v>78</v>
      </c>
      <c r="F49">
        <f t="shared" si="5"/>
        <v>63.218390804597703</v>
      </c>
      <c r="G49">
        <f t="shared" si="2"/>
        <v>63</v>
      </c>
      <c r="H49">
        <f t="shared" si="6"/>
        <v>714.28571428571422</v>
      </c>
      <c r="I49">
        <f t="shared" si="3"/>
        <v>1.984126984126984</v>
      </c>
      <c r="J49">
        <f>(Step_Angle/(INT(Coeff1B/(E49+Coeff2B))*Deltat*0.001))*(1/360)</f>
        <v>0.99206349206349198</v>
      </c>
      <c r="K49">
        <f t="shared" si="4"/>
        <v>2</v>
      </c>
    </row>
    <row r="50" spans="5:11" x14ac:dyDescent="0.25">
      <c r="E50">
        <v>80</v>
      </c>
      <c r="F50">
        <f t="shared" si="5"/>
        <v>61.797752808988761</v>
      </c>
      <c r="G50">
        <f t="shared" si="2"/>
        <v>61</v>
      </c>
      <c r="H50">
        <f t="shared" si="6"/>
        <v>737.70491803278696</v>
      </c>
      <c r="I50">
        <f t="shared" si="3"/>
        <v>2.0491803278688527</v>
      </c>
      <c r="J50">
        <f>(Step_Angle/(INT(Coeff1B/(E50+Coeff2B))*Deltat*0.001))*(1/360)</f>
        <v>1.0162601626016261</v>
      </c>
      <c r="K50">
        <f t="shared" si="4"/>
        <v>2.0163934426229511</v>
      </c>
    </row>
    <row r="51" spans="5:11" x14ac:dyDescent="0.25">
      <c r="E51">
        <v>82</v>
      </c>
      <c r="F51">
        <f t="shared" si="5"/>
        <v>60.439560439560438</v>
      </c>
      <c r="G51">
        <f t="shared" si="2"/>
        <v>60</v>
      </c>
      <c r="H51">
        <f t="shared" si="6"/>
        <v>750.00000000000011</v>
      </c>
      <c r="I51">
        <f t="shared" si="3"/>
        <v>2.0833333333333335</v>
      </c>
      <c r="J51">
        <f>(Step_Angle/(INT(Coeff1B/(E51+Coeff2B))*Deltat*0.001))*(1/360)</f>
        <v>1.041666666666667</v>
      </c>
      <c r="K51">
        <f t="shared" si="4"/>
        <v>1.9999999999999996</v>
      </c>
    </row>
    <row r="52" spans="5:11" x14ac:dyDescent="0.25">
      <c r="E52">
        <v>84</v>
      </c>
      <c r="F52">
        <f t="shared" si="5"/>
        <v>59.13978494623656</v>
      </c>
      <c r="G52">
        <f t="shared" si="2"/>
        <v>59</v>
      </c>
      <c r="H52">
        <f t="shared" si="6"/>
        <v>762.71186440677968</v>
      </c>
      <c r="I52">
        <f t="shared" si="3"/>
        <v>2.1186440677966103</v>
      </c>
      <c r="J52">
        <f>(Step_Angle/(INT(Coeff1B/(E52+Coeff2B))*Deltat*0.001))*(1/360)</f>
        <v>1.0593220338983051</v>
      </c>
      <c r="K52">
        <f t="shared" si="4"/>
        <v>2</v>
      </c>
    </row>
    <row r="53" spans="5:11" x14ac:dyDescent="0.25">
      <c r="E53">
        <v>86</v>
      </c>
      <c r="F53">
        <f t="shared" si="5"/>
        <v>57.89473684210526</v>
      </c>
      <c r="G53">
        <f t="shared" si="2"/>
        <v>57</v>
      </c>
      <c r="H53">
        <f t="shared" si="6"/>
        <v>789.47368421052624</v>
      </c>
      <c r="I53">
        <f t="shared" si="3"/>
        <v>2.1929824561403506</v>
      </c>
      <c r="J53">
        <f>(Step_Angle/(INT(Coeff1B/(E53+Coeff2B))*Deltat*0.001))*(1/360)</f>
        <v>1.0869565217391304</v>
      </c>
      <c r="K53">
        <f t="shared" si="4"/>
        <v>2.0175438596491229</v>
      </c>
    </row>
    <row r="54" spans="5:11" x14ac:dyDescent="0.25">
      <c r="E54">
        <v>88</v>
      </c>
      <c r="F54">
        <f t="shared" si="5"/>
        <v>56.701030927835049</v>
      </c>
      <c r="G54">
        <f t="shared" si="2"/>
        <v>56</v>
      </c>
      <c r="H54">
        <f t="shared" si="6"/>
        <v>803.57142857142856</v>
      </c>
      <c r="I54">
        <f t="shared" si="3"/>
        <v>2.2321428571428572</v>
      </c>
      <c r="J54">
        <f>(Step_Angle/(INT(Coeff1B/(E54+Coeff2B))*Deltat*0.001))*(1/360)</f>
        <v>1.1061946902654867</v>
      </c>
      <c r="K54">
        <f t="shared" si="4"/>
        <v>2.0178571428571432</v>
      </c>
    </row>
    <row r="55" spans="5:11" x14ac:dyDescent="0.25">
      <c r="E55">
        <v>90</v>
      </c>
      <c r="F55">
        <f t="shared" si="5"/>
        <v>55.555555555555557</v>
      </c>
      <c r="G55">
        <f t="shared" si="2"/>
        <v>55</v>
      </c>
      <c r="H55">
        <f t="shared" si="6"/>
        <v>818.18181818181813</v>
      </c>
      <c r="I55">
        <f t="shared" si="3"/>
        <v>2.2727272727272725</v>
      </c>
      <c r="J55">
        <f>(Step_Angle/(INT(Coeff1B/(E55+Coeff2B))*Deltat*0.001))*(1/360)</f>
        <v>1.1261261261261259</v>
      </c>
      <c r="K55">
        <f t="shared" si="4"/>
        <v>2.0181818181818181</v>
      </c>
    </row>
    <row r="56" spans="5:11" x14ac:dyDescent="0.25">
      <c r="E56">
        <v>92</v>
      </c>
      <c r="F56">
        <f t="shared" si="5"/>
        <v>54.455445544554458</v>
      </c>
      <c r="G56">
        <f t="shared" si="2"/>
        <v>54</v>
      </c>
      <c r="H56">
        <f t="shared" si="6"/>
        <v>833.33333333333337</v>
      </c>
      <c r="I56">
        <f t="shared" si="3"/>
        <v>2.3148148148148149</v>
      </c>
      <c r="J56">
        <f>(Step_Angle/(INT(Coeff1B/(E56+Coeff2B))*Deltat*0.001))*(1/360)</f>
        <v>1.1574074074074074</v>
      </c>
      <c r="K56">
        <f t="shared" si="4"/>
        <v>2</v>
      </c>
    </row>
    <row r="57" spans="5:11" x14ac:dyDescent="0.25">
      <c r="E57">
        <v>94</v>
      </c>
      <c r="F57">
        <f t="shared" si="5"/>
        <v>53.398058252427184</v>
      </c>
      <c r="G57">
        <f t="shared" si="2"/>
        <v>53</v>
      </c>
      <c r="H57">
        <f t="shared" si="6"/>
        <v>849.05660377358481</v>
      </c>
      <c r="I57">
        <f t="shared" si="3"/>
        <v>2.3584905660377355</v>
      </c>
      <c r="J57">
        <f>(Step_Angle/(INT(Coeff1B/(E57+Coeff2B))*Deltat*0.001))*(1/360)</f>
        <v>1.1792452830188678</v>
      </c>
      <c r="K57">
        <f t="shared" si="4"/>
        <v>2</v>
      </c>
    </row>
    <row r="58" spans="5:11" x14ac:dyDescent="0.25">
      <c r="E58">
        <v>96</v>
      </c>
      <c r="F58">
        <f t="shared" si="5"/>
        <v>52.38095238095238</v>
      </c>
      <c r="G58">
        <f t="shared" si="2"/>
        <v>52</v>
      </c>
      <c r="H58">
        <f t="shared" si="6"/>
        <v>865.38461538461524</v>
      </c>
      <c r="I58">
        <f t="shared" si="3"/>
        <v>2.4038461538461533</v>
      </c>
      <c r="J58">
        <f>(Step_Angle/(INT(Coeff1B/(E58+Coeff2B))*Deltat*0.001))*(1/360)</f>
        <v>1.2019230769230769</v>
      </c>
      <c r="K58">
        <f t="shared" si="4"/>
        <v>1.9999999999999996</v>
      </c>
    </row>
    <row r="59" spans="5:11" x14ac:dyDescent="0.25">
      <c r="E59">
        <v>98</v>
      </c>
      <c r="F59">
        <f t="shared" si="5"/>
        <v>51.401869158878505</v>
      </c>
      <c r="G59">
        <f t="shared" si="2"/>
        <v>51</v>
      </c>
      <c r="H59">
        <f t="shared" si="6"/>
        <v>882.35294117647049</v>
      </c>
      <c r="I59">
        <f t="shared" si="3"/>
        <v>2.4509803921568625</v>
      </c>
      <c r="J59">
        <f>(Step_Angle/(INT(Coeff1B/(E59+Coeff2B))*Deltat*0.001))*(1/360)</f>
        <v>1.2254901960784312</v>
      </c>
      <c r="K59">
        <f t="shared" si="4"/>
        <v>2</v>
      </c>
    </row>
    <row r="60" spans="5:11" x14ac:dyDescent="0.25">
      <c r="E60">
        <v>100</v>
      </c>
      <c r="F60">
        <f t="shared" si="5"/>
        <v>50.458715596330272</v>
      </c>
      <c r="G60">
        <f t="shared" si="2"/>
        <v>50</v>
      </c>
      <c r="H60">
        <f t="shared" si="6"/>
        <v>900</v>
      </c>
      <c r="I60">
        <f t="shared" si="3"/>
        <v>2.5</v>
      </c>
      <c r="J60">
        <f>(Step_Angle/(INT(Coeff1B/(E60+Coeff2B))*Deltat*0.001))*(1/360)</f>
        <v>1.25</v>
      </c>
      <c r="K60">
        <f t="shared" si="4"/>
        <v>2</v>
      </c>
    </row>
    <row r="61" spans="5:11" x14ac:dyDescent="0.25">
      <c r="E61">
        <v>102</v>
      </c>
      <c r="F61">
        <f t="shared" si="5"/>
        <v>49.549549549549546</v>
      </c>
      <c r="G61">
        <f t="shared" si="2"/>
        <v>49</v>
      </c>
      <c r="H61">
        <f t="shared" si="6"/>
        <v>918.36734693877554</v>
      </c>
      <c r="I61">
        <f t="shared" si="3"/>
        <v>2.5510204081632653</v>
      </c>
      <c r="J61">
        <f>(Step_Angle/(INT(Coeff1B/(E61+Coeff2B))*Deltat*0.001))*(1/360)</f>
        <v>1.2626262626262628</v>
      </c>
      <c r="K61">
        <f t="shared" si="4"/>
        <v>2.0204081632653059</v>
      </c>
    </row>
    <row r="62" spans="5:11" x14ac:dyDescent="0.25">
      <c r="E62">
        <v>104</v>
      </c>
      <c r="F62">
        <f t="shared" si="5"/>
        <v>48.672566371681413</v>
      </c>
      <c r="G62">
        <f t="shared" si="2"/>
        <v>48</v>
      </c>
      <c r="H62">
        <f t="shared" si="6"/>
        <v>937.5</v>
      </c>
      <c r="I62">
        <f t="shared" si="3"/>
        <v>2.6041666666666665</v>
      </c>
      <c r="J62">
        <f>(Step_Angle/(INT(Coeff1B/(E62+Coeff2B))*Deltat*0.001))*(1/360)</f>
        <v>1.2886597938144331</v>
      </c>
      <c r="K62">
        <f t="shared" si="4"/>
        <v>2.020833333333333</v>
      </c>
    </row>
    <row r="63" spans="5:11" x14ac:dyDescent="0.25">
      <c r="E63">
        <v>106</v>
      </c>
      <c r="F63">
        <f t="shared" si="5"/>
        <v>47.826086956521742</v>
      </c>
      <c r="G63">
        <f t="shared" si="2"/>
        <v>47</v>
      </c>
      <c r="H63">
        <f t="shared" si="6"/>
        <v>957.44680851063822</v>
      </c>
      <c r="I63">
        <f t="shared" si="3"/>
        <v>2.6595744680851063</v>
      </c>
      <c r="J63">
        <f>(Step_Angle/(INT(Coeff1B/(E63+Coeff2B))*Deltat*0.001))*(1/360)</f>
        <v>1.3157894736842104</v>
      </c>
      <c r="K63">
        <f t="shared" si="4"/>
        <v>2.021276595744681</v>
      </c>
    </row>
    <row r="64" spans="5:11" x14ac:dyDescent="0.25">
      <c r="E64">
        <v>108</v>
      </c>
      <c r="F64">
        <f t="shared" si="5"/>
        <v>47.008547008547012</v>
      </c>
      <c r="G64">
        <f t="shared" si="2"/>
        <v>47</v>
      </c>
      <c r="H64">
        <f t="shared" si="6"/>
        <v>957.44680851063822</v>
      </c>
      <c r="I64">
        <f t="shared" si="3"/>
        <v>2.6595744680851063</v>
      </c>
      <c r="J64">
        <f>(Step_Angle/(INT(Coeff1B/(E64+Coeff2B))*Deltat*0.001))*(1/360)</f>
        <v>1.3297872340425532</v>
      </c>
      <c r="K64">
        <f t="shared" si="4"/>
        <v>2</v>
      </c>
    </row>
    <row r="65" spans="5:11" x14ac:dyDescent="0.25">
      <c r="E65">
        <v>110</v>
      </c>
      <c r="F65">
        <f t="shared" si="5"/>
        <v>46.218487394957982</v>
      </c>
      <c r="G65">
        <f t="shared" si="2"/>
        <v>46</v>
      </c>
      <c r="H65">
        <f t="shared" si="6"/>
        <v>978.26086956521738</v>
      </c>
      <c r="I65">
        <f t="shared" si="3"/>
        <v>2.7173913043478262</v>
      </c>
      <c r="J65">
        <f>(Step_Angle/(INT(Coeff1B/(E65+Coeff2B))*Deltat*0.001))*(1/360)</f>
        <v>1.3586956521739131</v>
      </c>
      <c r="K65">
        <f t="shared" si="4"/>
        <v>2</v>
      </c>
    </row>
    <row r="66" spans="5:11" x14ac:dyDescent="0.25">
      <c r="E66">
        <v>112</v>
      </c>
      <c r="F66">
        <f t="shared" si="5"/>
        <v>45.454545454545453</v>
      </c>
      <c r="G66">
        <f t="shared" si="2"/>
        <v>45</v>
      </c>
      <c r="H66">
        <f t="shared" si="6"/>
        <v>999.99999999999989</v>
      </c>
      <c r="I66">
        <f t="shared" si="3"/>
        <v>2.7777777777777777</v>
      </c>
      <c r="J66">
        <f>(Step_Angle/(INT(Coeff1B/(E66+Coeff2B))*Deltat*0.001))*(1/360)</f>
        <v>1.3888888888888888</v>
      </c>
      <c r="K66">
        <f t="shared" si="4"/>
        <v>2</v>
      </c>
    </row>
    <row r="67" spans="5:11" x14ac:dyDescent="0.25">
      <c r="E67">
        <v>114</v>
      </c>
      <c r="F67">
        <f t="shared" si="5"/>
        <v>44.715447154471548</v>
      </c>
      <c r="G67">
        <f t="shared" si="2"/>
        <v>44</v>
      </c>
      <c r="H67">
        <f t="shared" si="6"/>
        <v>1022.7272727272727</v>
      </c>
      <c r="I67">
        <f t="shared" si="3"/>
        <v>2.8409090909090908</v>
      </c>
      <c r="J67">
        <f>(Step_Angle/(INT(Coeff1B/(E67+Coeff2B))*Deltat*0.001))*(1/360)</f>
        <v>1.4044943820224718</v>
      </c>
      <c r="K67">
        <f t="shared" si="4"/>
        <v>2.0227272727272729</v>
      </c>
    </row>
    <row r="68" spans="5:11" x14ac:dyDescent="0.25">
      <c r="E68">
        <v>116</v>
      </c>
      <c r="F68">
        <f t="shared" si="5"/>
        <v>44</v>
      </c>
      <c r="G68">
        <f t="shared" si="2"/>
        <v>44</v>
      </c>
      <c r="H68">
        <f t="shared" si="6"/>
        <v>1022.7272727272727</v>
      </c>
      <c r="I68">
        <f t="shared" si="3"/>
        <v>2.8409090909090908</v>
      </c>
      <c r="J68">
        <f>(Step_Angle/(INT(Coeff1B/(E68+Coeff2B))*Deltat*0.001))*(1/360)</f>
        <v>1.4204545454545456</v>
      </c>
      <c r="K68">
        <f t="shared" si="4"/>
        <v>1.9999999999999998</v>
      </c>
    </row>
    <row r="69" spans="5:11" x14ac:dyDescent="0.25">
      <c r="E69">
        <v>118</v>
      </c>
      <c r="F69">
        <f t="shared" si="5"/>
        <v>43.30708661417323</v>
      </c>
      <c r="G69">
        <f t="shared" si="2"/>
        <v>43</v>
      </c>
      <c r="H69">
        <f t="shared" si="6"/>
        <v>1046.5116279069769</v>
      </c>
      <c r="I69">
        <f t="shared" si="3"/>
        <v>2.9069767441860468</v>
      </c>
      <c r="J69">
        <f>(Step_Angle/(INT(Coeff1B/(E69+Coeff2B))*Deltat*0.001))*(1/360)</f>
        <v>1.4534883720930234</v>
      </c>
      <c r="K69">
        <f t="shared" si="4"/>
        <v>2</v>
      </c>
    </row>
    <row r="70" spans="5:11" x14ac:dyDescent="0.25">
      <c r="E70">
        <v>120</v>
      </c>
      <c r="F70">
        <f t="shared" si="5"/>
        <v>42.63565891472868</v>
      </c>
      <c r="G70">
        <f t="shared" si="2"/>
        <v>42</v>
      </c>
      <c r="H70">
        <f t="shared" si="6"/>
        <v>1071.4285714285713</v>
      </c>
      <c r="I70">
        <f t="shared" si="3"/>
        <v>2.9761904761904758</v>
      </c>
      <c r="J70">
        <f>(Step_Angle/(INT(Coeff1B/(E70+Coeff2B))*Deltat*0.001))*(1/360)</f>
        <v>1.470588235294118</v>
      </c>
      <c r="K70">
        <f t="shared" si="4"/>
        <v>2.0238095238095233</v>
      </c>
    </row>
    <row r="71" spans="5:11" x14ac:dyDescent="0.25">
      <c r="E71">
        <v>122</v>
      </c>
      <c r="F71">
        <f t="shared" si="5"/>
        <v>41.984732824427482</v>
      </c>
      <c r="G71">
        <f t="shared" si="2"/>
        <v>41</v>
      </c>
      <c r="H71">
        <f t="shared" si="6"/>
        <v>1097.560975609756</v>
      </c>
      <c r="I71">
        <f t="shared" si="3"/>
        <v>3.0487804878048781</v>
      </c>
      <c r="J71">
        <f>(Step_Angle/(INT(Coeff1B/(E71+Coeff2B))*Deltat*0.001))*(1/360)</f>
        <v>1.506024096385542</v>
      </c>
      <c r="K71">
        <f t="shared" si="4"/>
        <v>2.024390243902439</v>
      </c>
    </row>
    <row r="72" spans="5:11" x14ac:dyDescent="0.25">
      <c r="E72">
        <v>124</v>
      </c>
      <c r="F72">
        <f t="shared" si="5"/>
        <v>41.353383458646618</v>
      </c>
      <c r="G72">
        <f t="shared" si="2"/>
        <v>41</v>
      </c>
      <c r="H72">
        <f t="shared" si="6"/>
        <v>1097.560975609756</v>
      </c>
      <c r="I72">
        <f t="shared" si="3"/>
        <v>3.0487804878048781</v>
      </c>
      <c r="J72">
        <f>(Step_Angle/(INT(Coeff1B/(E72+Coeff2B))*Deltat*0.001))*(1/360)</f>
        <v>1.524390243902439</v>
      </c>
      <c r="K72">
        <f t="shared" si="4"/>
        <v>2</v>
      </c>
    </row>
    <row r="73" spans="5:11" x14ac:dyDescent="0.25">
      <c r="E73">
        <v>126</v>
      </c>
      <c r="F73">
        <f t="shared" si="5"/>
        <v>40.74074074074074</v>
      </c>
      <c r="G73">
        <f t="shared" si="2"/>
        <v>40</v>
      </c>
      <c r="H73">
        <f t="shared" si="6"/>
        <v>1125</v>
      </c>
      <c r="I73">
        <f t="shared" si="3"/>
        <v>3.125</v>
      </c>
      <c r="J73">
        <f>(Step_Angle/(INT(Coeff1B/(E73+Coeff2B))*Deltat*0.001))*(1/360)</f>
        <v>1.5432098765432098</v>
      </c>
      <c r="K73">
        <f t="shared" si="4"/>
        <v>2.0249999999999999</v>
      </c>
    </row>
    <row r="74" spans="5:11" x14ac:dyDescent="0.25">
      <c r="E74">
        <v>128</v>
      </c>
      <c r="F74">
        <f t="shared" si="5"/>
        <v>40.145985401459853</v>
      </c>
      <c r="G74">
        <f t="shared" si="2"/>
        <v>40</v>
      </c>
      <c r="H74">
        <f t="shared" si="6"/>
        <v>1125</v>
      </c>
      <c r="I74">
        <f t="shared" si="3"/>
        <v>3.125</v>
      </c>
      <c r="J74">
        <f>(Step_Angle/(INT(Coeff1B/(E74+Coeff2B))*Deltat*0.001))*(1/360)</f>
        <v>1.5625</v>
      </c>
      <c r="K74">
        <f t="shared" si="4"/>
        <v>2</v>
      </c>
    </row>
    <row r="75" spans="5:11" x14ac:dyDescent="0.25">
      <c r="E75">
        <v>130</v>
      </c>
      <c r="F75">
        <f t="shared" ref="F75:F106" si="7">Coeff1/(E75+Coeff2)</f>
        <v>39.568345323741006</v>
      </c>
      <c r="G75">
        <f t="shared" si="2"/>
        <v>39</v>
      </c>
      <c r="H75">
        <f t="shared" ref="H75:H106" si="8">Step_Angle/(G75*Deltat*0.001)</f>
        <v>1153.8461538461538</v>
      </c>
      <c r="I75">
        <f t="shared" si="3"/>
        <v>3.2051282051282048</v>
      </c>
      <c r="J75">
        <f>(Step_Angle/(INT(Coeff1B/(E75+Coeff2B))*Deltat*0.001))*(1/360)</f>
        <v>1.5822784810126582</v>
      </c>
      <c r="K75">
        <f t="shared" si="4"/>
        <v>2.0256410256410255</v>
      </c>
    </row>
    <row r="76" spans="5:11" x14ac:dyDescent="0.25">
      <c r="E76">
        <v>132</v>
      </c>
      <c r="F76">
        <f t="shared" si="7"/>
        <v>39.00709219858156</v>
      </c>
      <c r="G76">
        <f t="shared" ref="G76:G139" si="9">INT(F76)</f>
        <v>39</v>
      </c>
      <c r="H76">
        <f t="shared" si="8"/>
        <v>1153.8461538461538</v>
      </c>
      <c r="I76">
        <f t="shared" ref="I76:I139" si="10">H76/360</f>
        <v>3.2051282051282048</v>
      </c>
      <c r="J76">
        <f>(Step_Angle/(INT(Coeff1B/(E76+Coeff2B))*Deltat*0.001))*(1/360)</f>
        <v>1.6025641025641026</v>
      </c>
      <c r="K76">
        <f t="shared" ref="K76:K139" si="11">I76/J76</f>
        <v>1.9999999999999998</v>
      </c>
    </row>
    <row r="77" spans="5:11" x14ac:dyDescent="0.25">
      <c r="E77">
        <v>134</v>
      </c>
      <c r="F77">
        <f t="shared" si="7"/>
        <v>38.46153846153846</v>
      </c>
      <c r="G77">
        <f t="shared" si="9"/>
        <v>38</v>
      </c>
      <c r="H77">
        <f t="shared" si="8"/>
        <v>1184.2105263157894</v>
      </c>
      <c r="I77">
        <f t="shared" si="10"/>
        <v>3.2894736842105261</v>
      </c>
      <c r="J77">
        <f>(Step_Angle/(INT(Coeff1B/(E77+Coeff2B))*Deltat*0.001))*(1/360)</f>
        <v>1.6447368421052631</v>
      </c>
      <c r="K77">
        <f t="shared" si="11"/>
        <v>2</v>
      </c>
    </row>
    <row r="78" spans="5:11" x14ac:dyDescent="0.25">
      <c r="E78">
        <v>136</v>
      </c>
      <c r="F78">
        <f t="shared" si="7"/>
        <v>37.931034482758619</v>
      </c>
      <c r="G78">
        <f t="shared" si="9"/>
        <v>37</v>
      </c>
      <c r="H78">
        <f t="shared" si="8"/>
        <v>1216.2162162162163</v>
      </c>
      <c r="I78">
        <f t="shared" si="10"/>
        <v>3.3783783783783785</v>
      </c>
      <c r="J78">
        <f>(Step_Angle/(INT(Coeff1B/(E78+Coeff2B))*Deltat*0.001))*(1/360)</f>
        <v>1.6666666666666667</v>
      </c>
      <c r="K78">
        <f t="shared" si="11"/>
        <v>2.0270270270270272</v>
      </c>
    </row>
    <row r="79" spans="5:11" x14ac:dyDescent="0.25">
      <c r="E79">
        <v>138</v>
      </c>
      <c r="F79">
        <f t="shared" si="7"/>
        <v>37.414965986394556</v>
      </c>
      <c r="G79">
        <f t="shared" si="9"/>
        <v>37</v>
      </c>
      <c r="H79">
        <f t="shared" si="8"/>
        <v>1216.2162162162163</v>
      </c>
      <c r="I79">
        <f t="shared" si="10"/>
        <v>3.3783783783783785</v>
      </c>
      <c r="J79">
        <f>(Step_Angle/(INT(Coeff1B/(E79+Coeff2B))*Deltat*0.001))*(1/360)</f>
        <v>1.6891891891891893</v>
      </c>
      <c r="K79">
        <f t="shared" si="11"/>
        <v>2</v>
      </c>
    </row>
    <row r="80" spans="5:11" x14ac:dyDescent="0.25">
      <c r="E80">
        <v>140</v>
      </c>
      <c r="F80">
        <f t="shared" si="7"/>
        <v>36.912751677852349</v>
      </c>
      <c r="G80">
        <f t="shared" si="9"/>
        <v>36</v>
      </c>
      <c r="H80">
        <f t="shared" si="8"/>
        <v>1250.0000000000002</v>
      </c>
      <c r="I80">
        <f t="shared" si="10"/>
        <v>3.4722222222222228</v>
      </c>
      <c r="J80">
        <f>(Step_Angle/(INT(Coeff1B/(E80+Coeff2B))*Deltat*0.001))*(1/360)</f>
        <v>1.7123287671232881</v>
      </c>
      <c r="K80">
        <f t="shared" si="11"/>
        <v>2.0277777777777777</v>
      </c>
    </row>
    <row r="81" spans="5:11" x14ac:dyDescent="0.25">
      <c r="E81">
        <v>142</v>
      </c>
      <c r="F81">
        <f t="shared" si="7"/>
        <v>36.423841059602651</v>
      </c>
      <c r="G81">
        <f t="shared" si="9"/>
        <v>36</v>
      </c>
      <c r="H81">
        <f t="shared" si="8"/>
        <v>1250.0000000000002</v>
      </c>
      <c r="I81">
        <f t="shared" si="10"/>
        <v>3.4722222222222228</v>
      </c>
      <c r="J81">
        <f>(Step_Angle/(INT(Coeff1B/(E81+Coeff2B))*Deltat*0.001))*(1/360)</f>
        <v>1.7361111111111114</v>
      </c>
      <c r="K81">
        <f t="shared" si="11"/>
        <v>2</v>
      </c>
    </row>
    <row r="82" spans="5:11" x14ac:dyDescent="0.25">
      <c r="E82">
        <v>144</v>
      </c>
      <c r="F82">
        <f t="shared" si="7"/>
        <v>35.947712418300654</v>
      </c>
      <c r="G82">
        <f t="shared" si="9"/>
        <v>35</v>
      </c>
      <c r="H82">
        <f t="shared" si="8"/>
        <v>1285.7142857142856</v>
      </c>
      <c r="I82">
        <f t="shared" si="10"/>
        <v>3.5714285714285712</v>
      </c>
      <c r="J82">
        <f>(Step_Angle/(INT(Coeff1B/(E82+Coeff2B))*Deltat*0.001))*(1/360)</f>
        <v>1.7605633802816905</v>
      </c>
      <c r="K82">
        <f t="shared" si="11"/>
        <v>2.028571428571428</v>
      </c>
    </row>
    <row r="83" spans="5:11" x14ac:dyDescent="0.25">
      <c r="E83">
        <v>146</v>
      </c>
      <c r="F83">
        <f t="shared" si="7"/>
        <v>35.483870967741936</v>
      </c>
      <c r="G83">
        <f t="shared" si="9"/>
        <v>35</v>
      </c>
      <c r="H83">
        <f t="shared" si="8"/>
        <v>1285.7142857142856</v>
      </c>
      <c r="I83">
        <f t="shared" si="10"/>
        <v>3.5714285714285712</v>
      </c>
      <c r="J83">
        <f>(Step_Angle/(INT(Coeff1B/(E83+Coeff2B))*Deltat*0.001))*(1/360)</f>
        <v>1.7857142857142856</v>
      </c>
      <c r="K83">
        <f t="shared" si="11"/>
        <v>2</v>
      </c>
    </row>
    <row r="84" spans="5:11" x14ac:dyDescent="0.25">
      <c r="E84">
        <v>148</v>
      </c>
      <c r="F84">
        <f t="shared" si="7"/>
        <v>35.031847133757964</v>
      </c>
      <c r="G84">
        <f t="shared" si="9"/>
        <v>35</v>
      </c>
      <c r="H84">
        <f t="shared" si="8"/>
        <v>1285.7142857142856</v>
      </c>
      <c r="I84">
        <f t="shared" si="10"/>
        <v>3.5714285714285712</v>
      </c>
      <c r="J84">
        <f>(Step_Angle/(INT(Coeff1B/(E84+Coeff2B))*Deltat*0.001))*(1/360)</f>
        <v>1.7857142857142856</v>
      </c>
      <c r="K84">
        <f t="shared" si="11"/>
        <v>2</v>
      </c>
    </row>
    <row r="85" spans="5:11" x14ac:dyDescent="0.25">
      <c r="E85">
        <v>150</v>
      </c>
      <c r="F85">
        <f t="shared" si="7"/>
        <v>34.591194968553459</v>
      </c>
      <c r="G85">
        <f t="shared" si="9"/>
        <v>34</v>
      </c>
      <c r="H85">
        <f t="shared" si="8"/>
        <v>1323.5294117647059</v>
      </c>
      <c r="I85">
        <f t="shared" si="10"/>
        <v>3.6764705882352939</v>
      </c>
      <c r="J85">
        <f>(Step_Angle/(INT(Coeff1B/(E85+Coeff2B))*Deltat*0.001))*(1/360)</f>
        <v>1.8115942028985508</v>
      </c>
      <c r="K85">
        <f t="shared" si="11"/>
        <v>2.0294117647058822</v>
      </c>
    </row>
    <row r="86" spans="5:11" x14ac:dyDescent="0.25">
      <c r="E86">
        <v>152</v>
      </c>
      <c r="F86">
        <f t="shared" si="7"/>
        <v>34.161490683229815</v>
      </c>
      <c r="G86">
        <f t="shared" si="9"/>
        <v>34</v>
      </c>
      <c r="H86">
        <f t="shared" si="8"/>
        <v>1323.5294117647059</v>
      </c>
      <c r="I86">
        <f t="shared" si="10"/>
        <v>3.6764705882352939</v>
      </c>
      <c r="J86">
        <f>(Step_Angle/(INT(Coeff1B/(E86+Coeff2B))*Deltat*0.001))*(1/360)</f>
        <v>1.8382352941176472</v>
      </c>
      <c r="K86">
        <f t="shared" si="11"/>
        <v>1.9999999999999998</v>
      </c>
    </row>
    <row r="87" spans="5:11" x14ac:dyDescent="0.25">
      <c r="E87">
        <v>154</v>
      </c>
      <c r="F87">
        <f t="shared" si="7"/>
        <v>33.742331288343557</v>
      </c>
      <c r="G87">
        <f t="shared" si="9"/>
        <v>33</v>
      </c>
      <c r="H87">
        <f t="shared" si="8"/>
        <v>1363.6363636363637</v>
      </c>
      <c r="I87">
        <f t="shared" si="10"/>
        <v>3.7878787878787881</v>
      </c>
      <c r="J87">
        <f>(Step_Angle/(INT(Coeff1B/(E87+Coeff2B))*Deltat*0.001))*(1/360)</f>
        <v>1.8656716417910448</v>
      </c>
      <c r="K87">
        <f t="shared" si="11"/>
        <v>2.0303030303030303</v>
      </c>
    </row>
    <row r="88" spans="5:11" x14ac:dyDescent="0.25">
      <c r="E88">
        <v>156</v>
      </c>
      <c r="F88">
        <f t="shared" si="7"/>
        <v>33.333333333333336</v>
      </c>
      <c r="G88">
        <f t="shared" si="9"/>
        <v>33</v>
      </c>
      <c r="H88">
        <f t="shared" si="8"/>
        <v>1363.6363636363637</v>
      </c>
      <c r="I88">
        <f t="shared" si="10"/>
        <v>3.7878787878787881</v>
      </c>
      <c r="J88">
        <f>(Step_Angle/(INT(Coeff1B/(E88+Coeff2B))*Deltat*0.001))*(1/360)</f>
        <v>1.8939393939393943</v>
      </c>
      <c r="K88">
        <f t="shared" si="11"/>
        <v>1.9999999999999998</v>
      </c>
    </row>
    <row r="89" spans="5:11" x14ac:dyDescent="0.25">
      <c r="E89">
        <v>158</v>
      </c>
      <c r="F89">
        <f t="shared" si="7"/>
        <v>32.934131736526943</v>
      </c>
      <c r="G89">
        <f t="shared" si="9"/>
        <v>32</v>
      </c>
      <c r="H89">
        <f t="shared" si="8"/>
        <v>1406.25</v>
      </c>
      <c r="I89">
        <f t="shared" si="10"/>
        <v>3.90625</v>
      </c>
      <c r="J89">
        <f>(Step_Angle/(INT(Coeff1B/(E89+Coeff2B))*Deltat*0.001))*(1/360)</f>
        <v>1.9230769230769231</v>
      </c>
      <c r="K89">
        <f t="shared" si="11"/>
        <v>2.03125</v>
      </c>
    </row>
    <row r="90" spans="5:11" x14ac:dyDescent="0.25">
      <c r="E90">
        <v>160</v>
      </c>
      <c r="F90">
        <f t="shared" si="7"/>
        <v>32.544378698224854</v>
      </c>
      <c r="G90">
        <f t="shared" si="9"/>
        <v>32</v>
      </c>
      <c r="H90">
        <f t="shared" si="8"/>
        <v>1406.25</v>
      </c>
      <c r="I90">
        <f t="shared" si="10"/>
        <v>3.90625</v>
      </c>
      <c r="J90">
        <f>(Step_Angle/(INT(Coeff1B/(E90+Coeff2B))*Deltat*0.001))*(1/360)</f>
        <v>1.9230769230769231</v>
      </c>
      <c r="K90">
        <f t="shared" si="11"/>
        <v>2.03125</v>
      </c>
    </row>
    <row r="91" spans="5:11" x14ac:dyDescent="0.25">
      <c r="E91">
        <v>162</v>
      </c>
      <c r="F91">
        <f t="shared" si="7"/>
        <v>32.163742690058477</v>
      </c>
      <c r="G91">
        <f t="shared" si="9"/>
        <v>32</v>
      </c>
      <c r="H91">
        <f t="shared" si="8"/>
        <v>1406.25</v>
      </c>
      <c r="I91">
        <f t="shared" si="10"/>
        <v>3.90625</v>
      </c>
      <c r="J91">
        <f>(Step_Angle/(INT(Coeff1B/(E91+Coeff2B))*Deltat*0.001))*(1/360)</f>
        <v>1.953125</v>
      </c>
      <c r="K91">
        <f t="shared" si="11"/>
        <v>2</v>
      </c>
    </row>
    <row r="92" spans="5:11" x14ac:dyDescent="0.25">
      <c r="E92">
        <v>164</v>
      </c>
      <c r="F92">
        <f t="shared" si="7"/>
        <v>31.791907514450866</v>
      </c>
      <c r="G92">
        <f t="shared" si="9"/>
        <v>31</v>
      </c>
      <c r="H92">
        <f t="shared" si="8"/>
        <v>1451.6129032258066</v>
      </c>
      <c r="I92">
        <f t="shared" si="10"/>
        <v>4.032258064516129</v>
      </c>
      <c r="J92">
        <f>(Step_Angle/(INT(Coeff1B/(E92+Coeff2B))*Deltat*0.001))*(1/360)</f>
        <v>1.984126984126984</v>
      </c>
      <c r="K92">
        <f t="shared" si="11"/>
        <v>2.032258064516129</v>
      </c>
    </row>
    <row r="93" spans="5:11" x14ac:dyDescent="0.25">
      <c r="E93">
        <v>166</v>
      </c>
      <c r="F93">
        <f t="shared" si="7"/>
        <v>31.428571428571427</v>
      </c>
      <c r="G93">
        <f t="shared" si="9"/>
        <v>31</v>
      </c>
      <c r="H93">
        <f t="shared" si="8"/>
        <v>1451.6129032258066</v>
      </c>
      <c r="I93">
        <f t="shared" si="10"/>
        <v>4.032258064516129</v>
      </c>
      <c r="J93">
        <f>(Step_Angle/(INT(Coeff1B/(E93+Coeff2B))*Deltat*0.001))*(1/360)</f>
        <v>2.0161290322580649</v>
      </c>
      <c r="K93">
        <f t="shared" si="11"/>
        <v>1.9999999999999996</v>
      </c>
    </row>
    <row r="94" spans="5:11" x14ac:dyDescent="0.25">
      <c r="E94">
        <v>168</v>
      </c>
      <c r="F94">
        <f t="shared" si="7"/>
        <v>31.073446327683616</v>
      </c>
      <c r="G94">
        <f t="shared" si="9"/>
        <v>31</v>
      </c>
      <c r="H94">
        <f t="shared" si="8"/>
        <v>1451.6129032258066</v>
      </c>
      <c r="I94">
        <f t="shared" si="10"/>
        <v>4.032258064516129</v>
      </c>
      <c r="J94">
        <f>(Step_Angle/(INT(Coeff1B/(E94+Coeff2B))*Deltat*0.001))*(1/360)</f>
        <v>2.0161290322580649</v>
      </c>
      <c r="K94">
        <f t="shared" si="11"/>
        <v>1.9999999999999996</v>
      </c>
    </row>
    <row r="95" spans="5:11" x14ac:dyDescent="0.25">
      <c r="E95">
        <v>170</v>
      </c>
      <c r="F95">
        <f t="shared" si="7"/>
        <v>30.726256983240223</v>
      </c>
      <c r="G95">
        <f t="shared" si="9"/>
        <v>30</v>
      </c>
      <c r="H95">
        <f t="shared" si="8"/>
        <v>1500.0000000000002</v>
      </c>
      <c r="I95">
        <f t="shared" si="10"/>
        <v>4.166666666666667</v>
      </c>
      <c r="J95">
        <f>(Step_Angle/(INT(Coeff1B/(E95+Coeff2B))*Deltat*0.001))*(1/360)</f>
        <v>2.0491803278688527</v>
      </c>
      <c r="K95">
        <f t="shared" si="11"/>
        <v>2.0333333333333332</v>
      </c>
    </row>
    <row r="96" spans="5:11" x14ac:dyDescent="0.25">
      <c r="E96">
        <v>172</v>
      </c>
      <c r="F96">
        <f t="shared" si="7"/>
        <v>30.386740331491712</v>
      </c>
      <c r="G96">
        <f t="shared" si="9"/>
        <v>30</v>
      </c>
      <c r="H96">
        <f t="shared" si="8"/>
        <v>1500.0000000000002</v>
      </c>
      <c r="I96">
        <f t="shared" si="10"/>
        <v>4.166666666666667</v>
      </c>
      <c r="J96">
        <f>(Step_Angle/(INT(Coeff1B/(E96+Coeff2B))*Deltat*0.001))*(1/360)</f>
        <v>2.0833333333333339</v>
      </c>
      <c r="K96">
        <f t="shared" si="11"/>
        <v>1.9999999999999996</v>
      </c>
    </row>
    <row r="97" spans="5:11" x14ac:dyDescent="0.25">
      <c r="E97">
        <v>174</v>
      </c>
      <c r="F97">
        <f t="shared" si="7"/>
        <v>30.05464480874317</v>
      </c>
      <c r="G97">
        <f t="shared" si="9"/>
        <v>30</v>
      </c>
      <c r="H97">
        <f t="shared" si="8"/>
        <v>1500.0000000000002</v>
      </c>
      <c r="I97">
        <f t="shared" si="10"/>
        <v>4.166666666666667</v>
      </c>
      <c r="J97">
        <f>(Step_Angle/(INT(Coeff1B/(E97+Coeff2B))*Deltat*0.001))*(1/360)</f>
        <v>2.0833333333333339</v>
      </c>
      <c r="K97">
        <f t="shared" si="11"/>
        <v>1.9999999999999996</v>
      </c>
    </row>
    <row r="98" spans="5:11" x14ac:dyDescent="0.25">
      <c r="E98">
        <v>176</v>
      </c>
      <c r="F98">
        <f t="shared" si="7"/>
        <v>29.72972972972973</v>
      </c>
      <c r="G98">
        <f t="shared" si="9"/>
        <v>29</v>
      </c>
      <c r="H98">
        <f t="shared" si="8"/>
        <v>1551.7241379310344</v>
      </c>
      <c r="I98">
        <f t="shared" si="10"/>
        <v>4.3103448275862064</v>
      </c>
      <c r="J98">
        <f>(Step_Angle/(INT(Coeff1B/(E98+Coeff2B))*Deltat*0.001))*(1/360)</f>
        <v>2.1186440677966103</v>
      </c>
      <c r="K98">
        <f t="shared" si="11"/>
        <v>2.0344827586206895</v>
      </c>
    </row>
    <row r="99" spans="5:11" x14ac:dyDescent="0.25">
      <c r="E99">
        <v>178</v>
      </c>
      <c r="F99">
        <f t="shared" si="7"/>
        <v>29.411764705882351</v>
      </c>
      <c r="G99">
        <f t="shared" si="9"/>
        <v>29</v>
      </c>
      <c r="H99">
        <f t="shared" si="8"/>
        <v>1551.7241379310344</v>
      </c>
      <c r="I99">
        <f t="shared" si="10"/>
        <v>4.3103448275862064</v>
      </c>
      <c r="J99">
        <f>(Step_Angle/(INT(Coeff1B/(E99+Coeff2B))*Deltat*0.001))*(1/360)</f>
        <v>2.1551724137931036</v>
      </c>
      <c r="K99">
        <f t="shared" si="11"/>
        <v>1.9999999999999996</v>
      </c>
    </row>
    <row r="100" spans="5:11" x14ac:dyDescent="0.25">
      <c r="E100">
        <v>180</v>
      </c>
      <c r="F100">
        <f t="shared" si="7"/>
        <v>29.100529100529101</v>
      </c>
      <c r="G100">
        <f t="shared" si="9"/>
        <v>29</v>
      </c>
      <c r="H100">
        <f t="shared" si="8"/>
        <v>1551.7241379310344</v>
      </c>
      <c r="I100">
        <f t="shared" si="10"/>
        <v>4.3103448275862064</v>
      </c>
      <c r="J100">
        <f>(Step_Angle/(INT(Coeff1B/(E100+Coeff2B))*Deltat*0.001))*(1/360)</f>
        <v>2.1551724137931036</v>
      </c>
      <c r="K100">
        <f t="shared" si="11"/>
        <v>1.9999999999999996</v>
      </c>
    </row>
    <row r="101" spans="5:11" x14ac:dyDescent="0.25">
      <c r="E101">
        <v>182</v>
      </c>
      <c r="F101">
        <f t="shared" si="7"/>
        <v>28.795811518324609</v>
      </c>
      <c r="G101">
        <f t="shared" si="9"/>
        <v>28</v>
      </c>
      <c r="H101">
        <f t="shared" si="8"/>
        <v>1607.1428571428571</v>
      </c>
      <c r="I101">
        <f t="shared" si="10"/>
        <v>4.4642857142857144</v>
      </c>
      <c r="J101">
        <f>(Step_Angle/(INT(Coeff1B/(E101+Coeff2B))*Deltat*0.001))*(1/360)</f>
        <v>2.1929824561403506</v>
      </c>
      <c r="K101">
        <f t="shared" si="11"/>
        <v>2.035714285714286</v>
      </c>
    </row>
    <row r="102" spans="5:11" x14ac:dyDescent="0.25">
      <c r="E102">
        <v>184</v>
      </c>
      <c r="F102">
        <f t="shared" si="7"/>
        <v>28.497409326424872</v>
      </c>
      <c r="G102">
        <f t="shared" si="9"/>
        <v>28</v>
      </c>
      <c r="H102">
        <f t="shared" si="8"/>
        <v>1607.1428571428571</v>
      </c>
      <c r="I102">
        <f t="shared" si="10"/>
        <v>4.4642857142857144</v>
      </c>
      <c r="J102">
        <f>(Step_Angle/(INT(Coeff1B/(E102+Coeff2B))*Deltat*0.001))*(1/360)</f>
        <v>2.2321428571428572</v>
      </c>
      <c r="K102">
        <f t="shared" si="11"/>
        <v>2</v>
      </c>
    </row>
    <row r="103" spans="5:11" x14ac:dyDescent="0.25">
      <c r="E103">
        <v>186</v>
      </c>
      <c r="F103">
        <f t="shared" si="7"/>
        <v>28.205128205128204</v>
      </c>
      <c r="G103">
        <f t="shared" si="9"/>
        <v>28</v>
      </c>
      <c r="H103">
        <f t="shared" si="8"/>
        <v>1607.1428571428571</v>
      </c>
      <c r="I103">
        <f t="shared" si="10"/>
        <v>4.4642857142857144</v>
      </c>
      <c r="J103">
        <f>(Step_Angle/(INT(Coeff1B/(E103+Coeff2B))*Deltat*0.001))*(1/360)</f>
        <v>2.2321428571428572</v>
      </c>
      <c r="K103">
        <f t="shared" si="11"/>
        <v>2</v>
      </c>
    </row>
    <row r="104" spans="5:11" x14ac:dyDescent="0.25">
      <c r="E104">
        <v>188</v>
      </c>
      <c r="F104">
        <f t="shared" si="7"/>
        <v>27.918781725888326</v>
      </c>
      <c r="G104">
        <f t="shared" si="9"/>
        <v>27</v>
      </c>
      <c r="H104">
        <f t="shared" si="8"/>
        <v>1666.6666666666667</v>
      </c>
      <c r="I104">
        <f t="shared" si="10"/>
        <v>4.6296296296296298</v>
      </c>
      <c r="J104">
        <f>(Step_Angle/(INT(Coeff1B/(E104+Coeff2B))*Deltat*0.001))*(1/360)</f>
        <v>2.2727272727272725</v>
      </c>
      <c r="K104">
        <f t="shared" si="11"/>
        <v>2.0370370370370372</v>
      </c>
    </row>
    <row r="105" spans="5:11" x14ac:dyDescent="0.25">
      <c r="E105">
        <v>190</v>
      </c>
      <c r="F105">
        <f t="shared" si="7"/>
        <v>27.638190954773869</v>
      </c>
      <c r="G105">
        <f t="shared" si="9"/>
        <v>27</v>
      </c>
      <c r="H105">
        <f t="shared" si="8"/>
        <v>1666.6666666666667</v>
      </c>
      <c r="I105">
        <f t="shared" si="10"/>
        <v>4.6296296296296298</v>
      </c>
      <c r="J105">
        <f>(Step_Angle/(INT(Coeff1B/(E105+Coeff2B))*Deltat*0.001))*(1/360)</f>
        <v>2.2727272727272725</v>
      </c>
      <c r="K105">
        <f t="shared" si="11"/>
        <v>2.0370370370370372</v>
      </c>
    </row>
    <row r="106" spans="5:11" x14ac:dyDescent="0.25">
      <c r="E106">
        <v>192</v>
      </c>
      <c r="F106">
        <f t="shared" si="7"/>
        <v>27.363184079601989</v>
      </c>
      <c r="G106">
        <f t="shared" si="9"/>
        <v>27</v>
      </c>
      <c r="H106">
        <f t="shared" si="8"/>
        <v>1666.6666666666667</v>
      </c>
      <c r="I106">
        <f t="shared" si="10"/>
        <v>4.6296296296296298</v>
      </c>
      <c r="J106">
        <f>(Step_Angle/(INT(Coeff1B/(E106+Coeff2B))*Deltat*0.001))*(1/360)</f>
        <v>2.3148148148148149</v>
      </c>
      <c r="K106">
        <f t="shared" si="11"/>
        <v>2</v>
      </c>
    </row>
    <row r="107" spans="5:11" x14ac:dyDescent="0.25">
      <c r="E107">
        <v>194</v>
      </c>
      <c r="F107">
        <f t="shared" ref="F107:F138" si="12">Coeff1/(E107+Coeff2)</f>
        <v>27.093596059113299</v>
      </c>
      <c r="G107">
        <f t="shared" si="9"/>
        <v>27</v>
      </c>
      <c r="H107">
        <f t="shared" ref="H107:H138" si="13">Step_Angle/(G107*Deltat*0.001)</f>
        <v>1666.6666666666667</v>
      </c>
      <c r="I107">
        <f t="shared" si="10"/>
        <v>4.6296296296296298</v>
      </c>
      <c r="J107">
        <f>(Step_Angle/(INT(Coeff1B/(E107+Coeff2B))*Deltat*0.001))*(1/360)</f>
        <v>2.3148148148148149</v>
      </c>
      <c r="K107">
        <f t="shared" si="11"/>
        <v>2</v>
      </c>
    </row>
    <row r="108" spans="5:11" x14ac:dyDescent="0.25">
      <c r="E108">
        <v>196</v>
      </c>
      <c r="F108">
        <f t="shared" si="12"/>
        <v>26.829268292682926</v>
      </c>
      <c r="G108">
        <f t="shared" si="9"/>
        <v>26</v>
      </c>
      <c r="H108">
        <f t="shared" si="13"/>
        <v>1730.7692307692305</v>
      </c>
      <c r="I108">
        <f t="shared" si="10"/>
        <v>4.8076923076923066</v>
      </c>
      <c r="J108">
        <f>(Step_Angle/(INT(Coeff1B/(E108+Coeff2B))*Deltat*0.001))*(1/360)</f>
        <v>2.3584905660377355</v>
      </c>
      <c r="K108">
        <f t="shared" si="11"/>
        <v>2.0384615384615383</v>
      </c>
    </row>
    <row r="109" spans="5:11" x14ac:dyDescent="0.25">
      <c r="E109">
        <v>198</v>
      </c>
      <c r="F109">
        <f t="shared" si="12"/>
        <v>26.570048309178745</v>
      </c>
      <c r="G109">
        <f t="shared" si="9"/>
        <v>26</v>
      </c>
      <c r="H109">
        <f t="shared" si="13"/>
        <v>1730.7692307692305</v>
      </c>
      <c r="I109">
        <f t="shared" si="10"/>
        <v>4.8076923076923066</v>
      </c>
      <c r="J109">
        <f>(Step_Angle/(INT(Coeff1B/(E109+Coeff2B))*Deltat*0.001))*(1/360)</f>
        <v>2.3584905660377355</v>
      </c>
      <c r="K109">
        <f t="shared" si="11"/>
        <v>2.0384615384615383</v>
      </c>
    </row>
    <row r="110" spans="5:11" x14ac:dyDescent="0.25">
      <c r="E110">
        <v>200</v>
      </c>
      <c r="F110">
        <f t="shared" si="12"/>
        <v>26.315789473684209</v>
      </c>
      <c r="G110">
        <f t="shared" si="9"/>
        <v>26</v>
      </c>
      <c r="H110">
        <f t="shared" si="13"/>
        <v>1730.7692307692305</v>
      </c>
      <c r="I110">
        <f t="shared" si="10"/>
        <v>4.8076923076923066</v>
      </c>
      <c r="J110">
        <f>(Step_Angle/(INT(Coeff1B/(E110+Coeff2B))*Deltat*0.001))*(1/360)</f>
        <v>2.4038461538461537</v>
      </c>
      <c r="K110">
        <f t="shared" si="11"/>
        <v>1.9999999999999996</v>
      </c>
    </row>
    <row r="111" spans="5:11" x14ac:dyDescent="0.25">
      <c r="E111">
        <v>202</v>
      </c>
      <c r="F111">
        <f t="shared" si="12"/>
        <v>26.066350710900473</v>
      </c>
      <c r="G111">
        <f t="shared" si="9"/>
        <v>26</v>
      </c>
      <c r="H111">
        <f t="shared" si="13"/>
        <v>1730.7692307692305</v>
      </c>
      <c r="I111">
        <f t="shared" si="10"/>
        <v>4.8076923076923066</v>
      </c>
      <c r="J111">
        <f>(Step_Angle/(INT(Coeff1B/(E111+Coeff2B))*Deltat*0.001))*(1/360)</f>
        <v>2.4038461538461537</v>
      </c>
      <c r="K111">
        <f t="shared" si="11"/>
        <v>1.9999999999999996</v>
      </c>
    </row>
    <row r="112" spans="5:11" x14ac:dyDescent="0.25">
      <c r="E112">
        <v>204</v>
      </c>
      <c r="F112">
        <f t="shared" si="12"/>
        <v>25.821596244131456</v>
      </c>
      <c r="G112">
        <f t="shared" si="9"/>
        <v>25</v>
      </c>
      <c r="H112">
        <f t="shared" si="13"/>
        <v>1800</v>
      </c>
      <c r="I112">
        <f t="shared" si="10"/>
        <v>5</v>
      </c>
      <c r="J112">
        <f>(Step_Angle/(INT(Coeff1B/(E112+Coeff2B))*Deltat*0.001))*(1/360)</f>
        <v>2.4509803921568625</v>
      </c>
      <c r="K112">
        <f t="shared" si="11"/>
        <v>2.04</v>
      </c>
    </row>
    <row r="113" spans="5:11" x14ac:dyDescent="0.25">
      <c r="E113">
        <v>206</v>
      </c>
      <c r="F113">
        <f t="shared" si="12"/>
        <v>25.581395348837209</v>
      </c>
      <c r="G113">
        <f t="shared" si="9"/>
        <v>25</v>
      </c>
      <c r="H113">
        <f t="shared" si="13"/>
        <v>1800</v>
      </c>
      <c r="I113">
        <f t="shared" si="10"/>
        <v>5</v>
      </c>
      <c r="J113">
        <f>(Step_Angle/(INT(Coeff1B/(E113+Coeff2B))*Deltat*0.001))*(1/360)</f>
        <v>2.4509803921568625</v>
      </c>
      <c r="K113">
        <f t="shared" si="11"/>
        <v>2.04</v>
      </c>
    </row>
    <row r="114" spans="5:11" x14ac:dyDescent="0.25">
      <c r="E114">
        <v>208</v>
      </c>
      <c r="F114">
        <f t="shared" si="12"/>
        <v>25.345622119815669</v>
      </c>
      <c r="G114">
        <f t="shared" si="9"/>
        <v>25</v>
      </c>
      <c r="H114">
        <f t="shared" si="13"/>
        <v>1800</v>
      </c>
      <c r="I114">
        <f t="shared" si="10"/>
        <v>5</v>
      </c>
      <c r="J114">
        <f>(Step_Angle/(INT(Coeff1B/(E114+Coeff2B))*Deltat*0.001))*(1/360)</f>
        <v>2.5</v>
      </c>
      <c r="K114">
        <f t="shared" si="11"/>
        <v>2</v>
      </c>
    </row>
    <row r="115" spans="5:11" x14ac:dyDescent="0.25">
      <c r="E115">
        <v>210</v>
      </c>
      <c r="F115">
        <f t="shared" si="12"/>
        <v>25.114155251141554</v>
      </c>
      <c r="G115">
        <f t="shared" si="9"/>
        <v>25</v>
      </c>
      <c r="H115">
        <f t="shared" si="13"/>
        <v>1800</v>
      </c>
      <c r="I115">
        <f t="shared" si="10"/>
        <v>5</v>
      </c>
      <c r="J115">
        <f>(Step_Angle/(INT(Coeff1B/(E115+Coeff2B))*Deltat*0.001))*(1/360)</f>
        <v>2.5</v>
      </c>
      <c r="K115">
        <f t="shared" si="11"/>
        <v>2</v>
      </c>
    </row>
    <row r="116" spans="5:11" x14ac:dyDescent="0.25">
      <c r="E116">
        <v>212</v>
      </c>
      <c r="F116">
        <f t="shared" si="12"/>
        <v>24.886877828054299</v>
      </c>
      <c r="G116">
        <f t="shared" si="9"/>
        <v>24</v>
      </c>
      <c r="H116">
        <f t="shared" si="13"/>
        <v>1875</v>
      </c>
      <c r="I116">
        <f t="shared" si="10"/>
        <v>5.208333333333333</v>
      </c>
      <c r="J116">
        <f>(Step_Angle/(INT(Coeff1B/(E116+Coeff2B))*Deltat*0.001))*(1/360)</f>
        <v>2.5510204081632657</v>
      </c>
      <c r="K116">
        <f t="shared" si="11"/>
        <v>2.0416666666666661</v>
      </c>
    </row>
    <row r="117" spans="5:11" x14ac:dyDescent="0.25">
      <c r="E117">
        <v>214</v>
      </c>
      <c r="F117">
        <f t="shared" si="12"/>
        <v>24.663677130044842</v>
      </c>
      <c r="G117">
        <f t="shared" si="9"/>
        <v>24</v>
      </c>
      <c r="H117">
        <f t="shared" si="13"/>
        <v>1875</v>
      </c>
      <c r="I117">
        <f t="shared" si="10"/>
        <v>5.208333333333333</v>
      </c>
      <c r="J117">
        <f>(Step_Angle/(INT(Coeff1B/(E117+Coeff2B))*Deltat*0.001))*(1/360)</f>
        <v>2.5510204081632657</v>
      </c>
      <c r="K117">
        <f t="shared" si="11"/>
        <v>2.0416666666666661</v>
      </c>
    </row>
    <row r="118" spans="5:11" x14ac:dyDescent="0.25">
      <c r="E118">
        <v>216</v>
      </c>
      <c r="F118">
        <f t="shared" si="12"/>
        <v>24.444444444444443</v>
      </c>
      <c r="G118">
        <f t="shared" si="9"/>
        <v>24</v>
      </c>
      <c r="H118">
        <f t="shared" si="13"/>
        <v>1875</v>
      </c>
      <c r="I118">
        <f t="shared" si="10"/>
        <v>5.208333333333333</v>
      </c>
      <c r="J118">
        <f>(Step_Angle/(INT(Coeff1B/(E118+Coeff2B))*Deltat*0.001))*(1/360)</f>
        <v>2.604166666666667</v>
      </c>
      <c r="K118">
        <f t="shared" si="11"/>
        <v>1.9999999999999996</v>
      </c>
    </row>
    <row r="119" spans="5:11" x14ac:dyDescent="0.25">
      <c r="E119">
        <v>218</v>
      </c>
      <c r="F119">
        <f t="shared" si="12"/>
        <v>24.229074889867842</v>
      </c>
      <c r="G119">
        <f t="shared" si="9"/>
        <v>24</v>
      </c>
      <c r="H119">
        <f t="shared" si="13"/>
        <v>1875</v>
      </c>
      <c r="I119">
        <f t="shared" si="10"/>
        <v>5.208333333333333</v>
      </c>
      <c r="J119">
        <f>(Step_Angle/(INT(Coeff1B/(E119+Coeff2B))*Deltat*0.001))*(1/360)</f>
        <v>2.604166666666667</v>
      </c>
      <c r="K119">
        <f t="shared" si="11"/>
        <v>1.9999999999999996</v>
      </c>
    </row>
    <row r="120" spans="5:11" x14ac:dyDescent="0.25">
      <c r="E120">
        <v>220</v>
      </c>
      <c r="F120">
        <f t="shared" si="12"/>
        <v>24.017467248908297</v>
      </c>
      <c r="G120">
        <f t="shared" si="9"/>
        <v>24</v>
      </c>
      <c r="H120">
        <f t="shared" si="13"/>
        <v>1875</v>
      </c>
      <c r="I120">
        <f t="shared" si="10"/>
        <v>5.208333333333333</v>
      </c>
      <c r="J120">
        <f>(Step_Angle/(INT(Coeff1B/(E120+Coeff2B))*Deltat*0.001))*(1/360)</f>
        <v>2.604166666666667</v>
      </c>
      <c r="K120">
        <f t="shared" si="11"/>
        <v>1.9999999999999996</v>
      </c>
    </row>
    <row r="121" spans="5:11" x14ac:dyDescent="0.25">
      <c r="E121">
        <v>222</v>
      </c>
      <c r="F121">
        <f t="shared" si="12"/>
        <v>23.80952380952381</v>
      </c>
      <c r="G121">
        <f t="shared" si="9"/>
        <v>23</v>
      </c>
      <c r="H121">
        <f t="shared" si="13"/>
        <v>1956.5217391304348</v>
      </c>
      <c r="I121">
        <f t="shared" si="10"/>
        <v>5.4347826086956523</v>
      </c>
      <c r="J121">
        <f>(Step_Angle/(INT(Coeff1B/(E121+Coeff2B))*Deltat*0.001))*(1/360)</f>
        <v>2.6595744680851063</v>
      </c>
      <c r="K121">
        <f t="shared" si="11"/>
        <v>2.0434782608695654</v>
      </c>
    </row>
    <row r="122" spans="5:11" x14ac:dyDescent="0.25">
      <c r="E122">
        <v>224</v>
      </c>
      <c r="F122">
        <f t="shared" si="12"/>
        <v>23.605150214592275</v>
      </c>
      <c r="G122">
        <f t="shared" si="9"/>
        <v>23</v>
      </c>
      <c r="H122">
        <f t="shared" si="13"/>
        <v>1956.5217391304348</v>
      </c>
      <c r="I122">
        <f t="shared" si="10"/>
        <v>5.4347826086956523</v>
      </c>
      <c r="J122">
        <f>(Step_Angle/(INT(Coeff1B/(E122+Coeff2B))*Deltat*0.001))*(1/360)</f>
        <v>2.6595744680851063</v>
      </c>
      <c r="K122">
        <f t="shared" si="11"/>
        <v>2.0434782608695654</v>
      </c>
    </row>
    <row r="123" spans="5:11" x14ac:dyDescent="0.25">
      <c r="E123">
        <v>226</v>
      </c>
      <c r="F123">
        <f t="shared" si="12"/>
        <v>23.404255319148938</v>
      </c>
      <c r="G123">
        <f t="shared" si="9"/>
        <v>23</v>
      </c>
      <c r="H123">
        <f t="shared" si="13"/>
        <v>1956.5217391304348</v>
      </c>
      <c r="I123">
        <f t="shared" si="10"/>
        <v>5.4347826086956523</v>
      </c>
      <c r="J123">
        <f>(Step_Angle/(INT(Coeff1B/(E123+Coeff2B))*Deltat*0.001))*(1/360)</f>
        <v>2.7173913043478262</v>
      </c>
      <c r="K123">
        <f t="shared" si="11"/>
        <v>2</v>
      </c>
    </row>
    <row r="124" spans="5:11" x14ac:dyDescent="0.25">
      <c r="E124">
        <v>228</v>
      </c>
      <c r="F124">
        <f t="shared" si="12"/>
        <v>23.206751054852322</v>
      </c>
      <c r="G124">
        <f t="shared" si="9"/>
        <v>23</v>
      </c>
      <c r="H124">
        <f t="shared" si="13"/>
        <v>1956.5217391304348</v>
      </c>
      <c r="I124">
        <f t="shared" si="10"/>
        <v>5.4347826086956523</v>
      </c>
      <c r="J124">
        <f>(Step_Angle/(INT(Coeff1B/(E124+Coeff2B))*Deltat*0.001))*(1/360)</f>
        <v>2.7173913043478262</v>
      </c>
      <c r="K124">
        <f t="shared" si="11"/>
        <v>2</v>
      </c>
    </row>
    <row r="125" spans="5:11" x14ac:dyDescent="0.25">
      <c r="E125">
        <v>230</v>
      </c>
      <c r="F125">
        <f t="shared" si="12"/>
        <v>23.01255230125523</v>
      </c>
      <c r="G125">
        <f t="shared" si="9"/>
        <v>23</v>
      </c>
      <c r="H125">
        <f t="shared" si="13"/>
        <v>1956.5217391304348</v>
      </c>
      <c r="I125">
        <f t="shared" si="10"/>
        <v>5.4347826086956523</v>
      </c>
      <c r="J125">
        <f>(Step_Angle/(INT(Coeff1B/(E125+Coeff2B))*Deltat*0.001))*(1/360)</f>
        <v>2.7173913043478262</v>
      </c>
      <c r="K125">
        <f t="shared" si="11"/>
        <v>2</v>
      </c>
    </row>
    <row r="126" spans="5:11" x14ac:dyDescent="0.25">
      <c r="E126">
        <v>232</v>
      </c>
      <c r="F126">
        <f t="shared" si="12"/>
        <v>22.821576763485478</v>
      </c>
      <c r="G126">
        <f t="shared" si="9"/>
        <v>22</v>
      </c>
      <c r="H126">
        <f t="shared" si="13"/>
        <v>2045.4545454545455</v>
      </c>
      <c r="I126">
        <f t="shared" si="10"/>
        <v>5.6818181818181817</v>
      </c>
      <c r="J126">
        <f>(Step_Angle/(INT(Coeff1B/(E126+Coeff2B))*Deltat*0.001))*(1/360)</f>
        <v>2.7777777777777777</v>
      </c>
      <c r="K126">
        <f t="shared" si="11"/>
        <v>2.0454545454545454</v>
      </c>
    </row>
    <row r="127" spans="5:11" x14ac:dyDescent="0.25">
      <c r="E127">
        <v>234</v>
      </c>
      <c r="F127">
        <f t="shared" si="12"/>
        <v>22.633744855967077</v>
      </c>
      <c r="G127">
        <f t="shared" si="9"/>
        <v>22</v>
      </c>
      <c r="H127">
        <f t="shared" si="13"/>
        <v>2045.4545454545455</v>
      </c>
      <c r="I127">
        <f t="shared" si="10"/>
        <v>5.6818181818181817</v>
      </c>
      <c r="J127">
        <f>(Step_Angle/(INT(Coeff1B/(E127+Coeff2B))*Deltat*0.001))*(1/360)</f>
        <v>2.7777777777777777</v>
      </c>
      <c r="K127">
        <f t="shared" si="11"/>
        <v>2.0454545454545454</v>
      </c>
    </row>
    <row r="128" spans="5:11" x14ac:dyDescent="0.25">
      <c r="E128">
        <v>236</v>
      </c>
      <c r="F128">
        <f t="shared" si="12"/>
        <v>22.448979591836736</v>
      </c>
      <c r="G128">
        <f t="shared" si="9"/>
        <v>22</v>
      </c>
      <c r="H128">
        <f t="shared" si="13"/>
        <v>2045.4545454545455</v>
      </c>
      <c r="I128">
        <f t="shared" si="10"/>
        <v>5.6818181818181817</v>
      </c>
      <c r="J128">
        <f>(Step_Angle/(INT(Coeff1B/(E128+Coeff2B))*Deltat*0.001))*(1/360)</f>
        <v>2.8409090909090913</v>
      </c>
      <c r="K128">
        <f t="shared" si="11"/>
        <v>1.9999999999999998</v>
      </c>
    </row>
    <row r="129" spans="5:11" x14ac:dyDescent="0.25">
      <c r="E129">
        <v>238</v>
      </c>
      <c r="F129">
        <f t="shared" si="12"/>
        <v>22.267206477732792</v>
      </c>
      <c r="G129">
        <f t="shared" si="9"/>
        <v>22</v>
      </c>
      <c r="H129">
        <f t="shared" si="13"/>
        <v>2045.4545454545455</v>
      </c>
      <c r="I129">
        <f t="shared" si="10"/>
        <v>5.6818181818181817</v>
      </c>
      <c r="J129">
        <f>(Step_Angle/(INT(Coeff1B/(E129+Coeff2B))*Deltat*0.001))*(1/360)</f>
        <v>2.8409090909090913</v>
      </c>
      <c r="K129">
        <f t="shared" si="11"/>
        <v>1.9999999999999998</v>
      </c>
    </row>
    <row r="130" spans="5:11" x14ac:dyDescent="0.25">
      <c r="E130">
        <v>240</v>
      </c>
      <c r="F130">
        <f t="shared" si="12"/>
        <v>22.08835341365462</v>
      </c>
      <c r="G130">
        <f t="shared" si="9"/>
        <v>22</v>
      </c>
      <c r="H130">
        <f t="shared" si="13"/>
        <v>2045.4545454545455</v>
      </c>
      <c r="I130">
        <f t="shared" si="10"/>
        <v>5.6818181818181817</v>
      </c>
      <c r="J130">
        <f>(Step_Angle/(INT(Coeff1B/(E130+Coeff2B))*Deltat*0.001))*(1/360)</f>
        <v>2.8409090909090913</v>
      </c>
      <c r="K130">
        <f t="shared" si="11"/>
        <v>1.9999999999999998</v>
      </c>
    </row>
    <row r="131" spans="5:11" x14ac:dyDescent="0.25">
      <c r="E131">
        <v>242</v>
      </c>
      <c r="F131">
        <f t="shared" si="12"/>
        <v>21.91235059760956</v>
      </c>
      <c r="G131">
        <f t="shared" si="9"/>
        <v>21</v>
      </c>
      <c r="H131">
        <f t="shared" si="13"/>
        <v>2142.8571428571427</v>
      </c>
      <c r="I131">
        <f t="shared" si="10"/>
        <v>5.9523809523809517</v>
      </c>
      <c r="J131">
        <f>(Step_Angle/(INT(Coeff1B/(E131+Coeff2B))*Deltat*0.001))*(1/360)</f>
        <v>2.9069767441860468</v>
      </c>
      <c r="K131">
        <f t="shared" si="11"/>
        <v>2.047619047619047</v>
      </c>
    </row>
    <row r="132" spans="5:11" x14ac:dyDescent="0.25">
      <c r="E132">
        <v>244</v>
      </c>
      <c r="F132">
        <f t="shared" si="12"/>
        <v>21.739130434782609</v>
      </c>
      <c r="G132">
        <f t="shared" si="9"/>
        <v>21</v>
      </c>
      <c r="H132">
        <f t="shared" si="13"/>
        <v>2142.8571428571427</v>
      </c>
      <c r="I132">
        <f t="shared" si="10"/>
        <v>5.9523809523809517</v>
      </c>
      <c r="J132">
        <f>(Step_Angle/(INT(Coeff1B/(E132+Coeff2B))*Deltat*0.001))*(1/360)</f>
        <v>2.9069767441860468</v>
      </c>
      <c r="K132">
        <f t="shared" si="11"/>
        <v>2.047619047619047</v>
      </c>
    </row>
    <row r="133" spans="5:11" x14ac:dyDescent="0.25">
      <c r="E133">
        <v>246</v>
      </c>
      <c r="F133">
        <f t="shared" si="12"/>
        <v>21.568627450980394</v>
      </c>
      <c r="G133">
        <f t="shared" si="9"/>
        <v>21</v>
      </c>
      <c r="H133">
        <f t="shared" si="13"/>
        <v>2142.8571428571427</v>
      </c>
      <c r="I133">
        <f t="shared" si="10"/>
        <v>5.9523809523809517</v>
      </c>
      <c r="J133">
        <f>(Step_Angle/(INT(Coeff1B/(E133+Coeff2B))*Deltat*0.001))*(1/360)</f>
        <v>2.9069767441860468</v>
      </c>
      <c r="K133">
        <f t="shared" si="11"/>
        <v>2.047619047619047</v>
      </c>
    </row>
    <row r="134" spans="5:11" x14ac:dyDescent="0.25">
      <c r="E134">
        <v>248</v>
      </c>
      <c r="F134">
        <f t="shared" si="12"/>
        <v>21.40077821011673</v>
      </c>
      <c r="G134">
        <f t="shared" si="9"/>
        <v>21</v>
      </c>
      <c r="H134">
        <f t="shared" si="13"/>
        <v>2142.8571428571427</v>
      </c>
      <c r="I134">
        <f t="shared" si="10"/>
        <v>5.9523809523809517</v>
      </c>
      <c r="J134">
        <f>(Step_Angle/(INT(Coeff1B/(E134+Coeff2B))*Deltat*0.001))*(1/360)</f>
        <v>2.9761904761904758</v>
      </c>
      <c r="K134">
        <f t="shared" si="11"/>
        <v>2</v>
      </c>
    </row>
    <row r="135" spans="5:11" x14ac:dyDescent="0.25">
      <c r="E135">
        <v>250</v>
      </c>
      <c r="F135">
        <f t="shared" si="12"/>
        <v>21.235521235521237</v>
      </c>
      <c r="G135">
        <f t="shared" si="9"/>
        <v>21</v>
      </c>
      <c r="H135">
        <f t="shared" si="13"/>
        <v>2142.8571428571427</v>
      </c>
      <c r="I135">
        <f t="shared" si="10"/>
        <v>5.9523809523809517</v>
      </c>
      <c r="J135">
        <f>(Step_Angle/(INT(Coeff1B/(E135+Coeff2B))*Deltat*0.001))*(1/360)</f>
        <v>2.9761904761904758</v>
      </c>
      <c r="K135">
        <f t="shared" si="11"/>
        <v>2</v>
      </c>
    </row>
    <row r="136" spans="5:11" x14ac:dyDescent="0.25">
      <c r="E136">
        <v>252</v>
      </c>
      <c r="F136">
        <f t="shared" si="12"/>
        <v>21.072796934865899</v>
      </c>
      <c r="G136">
        <f t="shared" si="9"/>
        <v>21</v>
      </c>
      <c r="H136">
        <f t="shared" si="13"/>
        <v>2142.8571428571427</v>
      </c>
      <c r="I136">
        <f t="shared" si="10"/>
        <v>5.9523809523809517</v>
      </c>
      <c r="J136">
        <f>(Step_Angle/(INT(Coeff1B/(E136+Coeff2B))*Deltat*0.001))*(1/360)</f>
        <v>2.9761904761904758</v>
      </c>
      <c r="K136">
        <f t="shared" si="11"/>
        <v>2</v>
      </c>
    </row>
    <row r="137" spans="5:11" x14ac:dyDescent="0.25">
      <c r="E137">
        <v>254</v>
      </c>
      <c r="F137">
        <f t="shared" si="12"/>
        <v>20.912547528517109</v>
      </c>
      <c r="G137">
        <f t="shared" si="9"/>
        <v>20</v>
      </c>
      <c r="H137">
        <f t="shared" si="13"/>
        <v>2250</v>
      </c>
      <c r="I137">
        <f t="shared" si="10"/>
        <v>6.25</v>
      </c>
      <c r="J137">
        <f>(Step_Angle/(INT(Coeff1B/(E137+Coeff2B))*Deltat*0.001))*(1/360)</f>
        <v>3.0487804878048781</v>
      </c>
      <c r="K137">
        <f t="shared" si="11"/>
        <v>2.0499999999999998</v>
      </c>
    </row>
    <row r="138" spans="5:11" x14ac:dyDescent="0.25">
      <c r="E138">
        <v>256</v>
      </c>
      <c r="F138">
        <f t="shared" si="12"/>
        <v>20.754716981132077</v>
      </c>
      <c r="G138">
        <f t="shared" si="9"/>
        <v>20</v>
      </c>
      <c r="H138">
        <f t="shared" si="13"/>
        <v>2250</v>
      </c>
      <c r="I138">
        <f t="shared" si="10"/>
        <v>6.25</v>
      </c>
      <c r="J138">
        <f>(Step_Angle/(INT(Coeff1B/(E138+Coeff2B))*Deltat*0.001))*(1/360)</f>
        <v>3.0487804878048781</v>
      </c>
      <c r="K138">
        <f t="shared" si="11"/>
        <v>2.0499999999999998</v>
      </c>
    </row>
    <row r="139" spans="5:11" x14ac:dyDescent="0.25">
      <c r="E139">
        <v>258</v>
      </c>
      <c r="F139">
        <f t="shared" ref="F139:F170" si="14">Coeff1/(E139+Coeff2)</f>
        <v>20.599250936329589</v>
      </c>
      <c r="G139">
        <f t="shared" si="9"/>
        <v>20</v>
      </c>
      <c r="H139">
        <f t="shared" ref="H139:H170" si="15">Step_Angle/(G139*Deltat*0.001)</f>
        <v>2250</v>
      </c>
      <c r="I139">
        <f t="shared" si="10"/>
        <v>6.25</v>
      </c>
      <c r="J139">
        <f>(Step_Angle/(INT(Coeff1B/(E139+Coeff2B))*Deltat*0.001))*(1/360)</f>
        <v>3.0487804878048781</v>
      </c>
      <c r="K139">
        <f t="shared" si="11"/>
        <v>2.0499999999999998</v>
      </c>
    </row>
    <row r="140" spans="5:11" x14ac:dyDescent="0.25">
      <c r="E140">
        <v>260</v>
      </c>
      <c r="F140">
        <f t="shared" si="14"/>
        <v>20.446096654275092</v>
      </c>
      <c r="G140">
        <f t="shared" ref="G140:G203" si="16">INT(F140)</f>
        <v>20</v>
      </c>
      <c r="H140">
        <f t="shared" si="15"/>
        <v>2250</v>
      </c>
      <c r="I140">
        <f t="shared" ref="I140:I203" si="17">H140/360</f>
        <v>6.25</v>
      </c>
      <c r="J140">
        <f>(Step_Angle/(INT(Coeff1B/(E140+Coeff2B))*Deltat*0.001))*(1/360)</f>
        <v>3.125</v>
      </c>
      <c r="K140">
        <f t="shared" ref="K140:K203" si="18">I140/J140</f>
        <v>2</v>
      </c>
    </row>
    <row r="141" spans="5:11" x14ac:dyDescent="0.25">
      <c r="E141">
        <v>262</v>
      </c>
      <c r="F141">
        <f t="shared" si="14"/>
        <v>20.29520295202952</v>
      </c>
      <c r="G141">
        <f t="shared" si="16"/>
        <v>20</v>
      </c>
      <c r="H141">
        <f t="shared" si="15"/>
        <v>2250</v>
      </c>
      <c r="I141">
        <f t="shared" si="17"/>
        <v>6.25</v>
      </c>
      <c r="J141">
        <f>(Step_Angle/(INT(Coeff1B/(E141+Coeff2B))*Deltat*0.001))*(1/360)</f>
        <v>3.125</v>
      </c>
      <c r="K141">
        <f t="shared" si="18"/>
        <v>2</v>
      </c>
    </row>
    <row r="142" spans="5:11" x14ac:dyDescent="0.25">
      <c r="E142">
        <v>264</v>
      </c>
      <c r="F142">
        <f t="shared" si="14"/>
        <v>20.146520146520146</v>
      </c>
      <c r="G142">
        <f t="shared" si="16"/>
        <v>20</v>
      </c>
      <c r="H142">
        <f t="shared" si="15"/>
        <v>2250</v>
      </c>
      <c r="I142">
        <f t="shared" si="17"/>
        <v>6.25</v>
      </c>
      <c r="J142">
        <f>(Step_Angle/(INT(Coeff1B/(E142+Coeff2B))*Deltat*0.001))*(1/360)</f>
        <v>3.125</v>
      </c>
      <c r="K142">
        <f t="shared" si="18"/>
        <v>2</v>
      </c>
    </row>
    <row r="143" spans="5:11" x14ac:dyDescent="0.25">
      <c r="E143">
        <v>266</v>
      </c>
      <c r="F143">
        <f t="shared" si="14"/>
        <v>20</v>
      </c>
      <c r="G143">
        <f t="shared" si="16"/>
        <v>20</v>
      </c>
      <c r="H143">
        <f t="shared" si="15"/>
        <v>2250</v>
      </c>
      <c r="I143">
        <f t="shared" si="17"/>
        <v>6.25</v>
      </c>
      <c r="J143">
        <f>(Step_Angle/(INT(Coeff1B/(E143+Coeff2B))*Deltat*0.001))*(1/360)</f>
        <v>3.125</v>
      </c>
      <c r="K143">
        <f t="shared" si="18"/>
        <v>2</v>
      </c>
    </row>
    <row r="144" spans="5:11" x14ac:dyDescent="0.25">
      <c r="E144">
        <v>268</v>
      </c>
      <c r="F144">
        <f t="shared" si="14"/>
        <v>19.855595667870038</v>
      </c>
      <c r="G144">
        <f t="shared" si="16"/>
        <v>19</v>
      </c>
      <c r="H144">
        <f t="shared" si="15"/>
        <v>2368.4210526315787</v>
      </c>
      <c r="I144">
        <f t="shared" si="17"/>
        <v>6.5789473684210522</v>
      </c>
      <c r="J144">
        <f>(Step_Angle/(INT(Coeff1B/(E144+Coeff2B))*Deltat*0.001))*(1/360)</f>
        <v>3.2051282051282053</v>
      </c>
      <c r="K144">
        <f t="shared" si="18"/>
        <v>2.0526315789473681</v>
      </c>
    </row>
    <row r="145" spans="5:11" x14ac:dyDescent="0.25">
      <c r="E145">
        <v>270</v>
      </c>
      <c r="F145">
        <f t="shared" si="14"/>
        <v>19.713261648745519</v>
      </c>
      <c r="G145">
        <f t="shared" si="16"/>
        <v>19</v>
      </c>
      <c r="H145">
        <f t="shared" si="15"/>
        <v>2368.4210526315787</v>
      </c>
      <c r="I145">
        <f t="shared" si="17"/>
        <v>6.5789473684210522</v>
      </c>
      <c r="J145">
        <f>(Step_Angle/(INT(Coeff1B/(E145+Coeff2B))*Deltat*0.001))*(1/360)</f>
        <v>3.2051282051282053</v>
      </c>
      <c r="K145">
        <f t="shared" si="18"/>
        <v>2.0526315789473681</v>
      </c>
    </row>
    <row r="146" spans="5:11" x14ac:dyDescent="0.25">
      <c r="E146">
        <v>272</v>
      </c>
      <c r="F146">
        <f t="shared" si="14"/>
        <v>19.572953736654803</v>
      </c>
      <c r="G146">
        <f t="shared" si="16"/>
        <v>19</v>
      </c>
      <c r="H146">
        <f t="shared" si="15"/>
        <v>2368.4210526315787</v>
      </c>
      <c r="I146">
        <f t="shared" si="17"/>
        <v>6.5789473684210522</v>
      </c>
      <c r="J146">
        <f>(Step_Angle/(INT(Coeff1B/(E146+Coeff2B))*Deltat*0.001))*(1/360)</f>
        <v>3.2051282051282053</v>
      </c>
      <c r="K146">
        <f t="shared" si="18"/>
        <v>2.0526315789473681</v>
      </c>
    </row>
    <row r="147" spans="5:11" x14ac:dyDescent="0.25">
      <c r="E147">
        <v>274</v>
      </c>
      <c r="F147">
        <f t="shared" si="14"/>
        <v>19.434628975265017</v>
      </c>
      <c r="G147">
        <f t="shared" si="16"/>
        <v>19</v>
      </c>
      <c r="H147">
        <f t="shared" si="15"/>
        <v>2368.4210526315787</v>
      </c>
      <c r="I147">
        <f t="shared" si="17"/>
        <v>6.5789473684210522</v>
      </c>
      <c r="J147">
        <f>(Step_Angle/(INT(Coeff1B/(E147+Coeff2B))*Deltat*0.001))*(1/360)</f>
        <v>3.2894736842105261</v>
      </c>
      <c r="K147">
        <f t="shared" si="18"/>
        <v>2</v>
      </c>
    </row>
    <row r="148" spans="5:11" x14ac:dyDescent="0.25">
      <c r="E148">
        <v>276</v>
      </c>
      <c r="F148">
        <f t="shared" si="14"/>
        <v>19.298245614035089</v>
      </c>
      <c r="G148">
        <f t="shared" si="16"/>
        <v>19</v>
      </c>
      <c r="H148">
        <f t="shared" si="15"/>
        <v>2368.4210526315787</v>
      </c>
      <c r="I148">
        <f t="shared" si="17"/>
        <v>6.5789473684210522</v>
      </c>
      <c r="J148">
        <f>(Step_Angle/(INT(Coeff1B/(E148+Coeff2B))*Deltat*0.001))*(1/360)</f>
        <v>3.2894736842105261</v>
      </c>
      <c r="K148">
        <f t="shared" si="18"/>
        <v>2</v>
      </c>
    </row>
    <row r="149" spans="5:11" x14ac:dyDescent="0.25">
      <c r="E149">
        <v>278</v>
      </c>
      <c r="F149">
        <f t="shared" si="14"/>
        <v>19.16376306620209</v>
      </c>
      <c r="G149">
        <f t="shared" si="16"/>
        <v>19</v>
      </c>
      <c r="H149">
        <f t="shared" si="15"/>
        <v>2368.4210526315787</v>
      </c>
      <c r="I149">
        <f t="shared" si="17"/>
        <v>6.5789473684210522</v>
      </c>
      <c r="J149">
        <f>(Step_Angle/(INT(Coeff1B/(E149+Coeff2B))*Deltat*0.001))*(1/360)</f>
        <v>3.2894736842105261</v>
      </c>
      <c r="K149">
        <f t="shared" si="18"/>
        <v>2</v>
      </c>
    </row>
    <row r="150" spans="5:11" x14ac:dyDescent="0.25">
      <c r="E150">
        <v>280</v>
      </c>
      <c r="F150">
        <f t="shared" si="14"/>
        <v>19.031141868512112</v>
      </c>
      <c r="G150">
        <f t="shared" si="16"/>
        <v>19</v>
      </c>
      <c r="H150">
        <f t="shared" si="15"/>
        <v>2368.4210526315787</v>
      </c>
      <c r="I150">
        <f t="shared" si="17"/>
        <v>6.5789473684210522</v>
      </c>
      <c r="J150">
        <f>(Step_Angle/(INT(Coeff1B/(E150+Coeff2B))*Deltat*0.001))*(1/360)</f>
        <v>3.2894736842105261</v>
      </c>
      <c r="K150">
        <f t="shared" si="18"/>
        <v>2</v>
      </c>
    </row>
    <row r="151" spans="5:11" x14ac:dyDescent="0.25">
      <c r="E151">
        <v>282</v>
      </c>
      <c r="F151">
        <f t="shared" si="14"/>
        <v>18.900343642611684</v>
      </c>
      <c r="G151">
        <f t="shared" si="16"/>
        <v>18</v>
      </c>
      <c r="H151">
        <f t="shared" si="15"/>
        <v>2500.0000000000005</v>
      </c>
      <c r="I151">
        <f t="shared" si="17"/>
        <v>6.9444444444444455</v>
      </c>
      <c r="J151">
        <f>(Step_Angle/(INT(Coeff1B/(E151+Coeff2B))*Deltat*0.001))*(1/360)</f>
        <v>3.3783783783783785</v>
      </c>
      <c r="K151">
        <f t="shared" si="18"/>
        <v>2.0555555555555558</v>
      </c>
    </row>
    <row r="152" spans="5:11" x14ac:dyDescent="0.25">
      <c r="E152">
        <v>284</v>
      </c>
      <c r="F152">
        <f t="shared" si="14"/>
        <v>18.771331058020479</v>
      </c>
      <c r="G152">
        <f t="shared" si="16"/>
        <v>18</v>
      </c>
      <c r="H152">
        <f t="shared" si="15"/>
        <v>2500.0000000000005</v>
      </c>
      <c r="I152">
        <f t="shared" si="17"/>
        <v>6.9444444444444455</v>
      </c>
      <c r="J152">
        <f>(Step_Angle/(INT(Coeff1B/(E152+Coeff2B))*Deltat*0.001))*(1/360)</f>
        <v>3.3783783783783785</v>
      </c>
      <c r="K152">
        <f t="shared" si="18"/>
        <v>2.0555555555555558</v>
      </c>
    </row>
    <row r="153" spans="5:11" x14ac:dyDescent="0.25">
      <c r="E153">
        <v>286</v>
      </c>
      <c r="F153">
        <f t="shared" si="14"/>
        <v>18.64406779661017</v>
      </c>
      <c r="G153">
        <f t="shared" si="16"/>
        <v>18</v>
      </c>
      <c r="H153">
        <f t="shared" si="15"/>
        <v>2500.0000000000005</v>
      </c>
      <c r="I153">
        <f t="shared" si="17"/>
        <v>6.9444444444444455</v>
      </c>
      <c r="J153">
        <f>(Step_Angle/(INT(Coeff1B/(E153+Coeff2B))*Deltat*0.001))*(1/360)</f>
        <v>3.3783783783783785</v>
      </c>
      <c r="K153">
        <f t="shared" si="18"/>
        <v>2.0555555555555558</v>
      </c>
    </row>
    <row r="154" spans="5:11" x14ac:dyDescent="0.25">
      <c r="E154">
        <v>288</v>
      </c>
      <c r="F154">
        <f t="shared" si="14"/>
        <v>18.518518518518519</v>
      </c>
      <c r="G154">
        <f t="shared" si="16"/>
        <v>18</v>
      </c>
      <c r="H154">
        <f t="shared" si="15"/>
        <v>2500.0000000000005</v>
      </c>
      <c r="I154">
        <f t="shared" si="17"/>
        <v>6.9444444444444455</v>
      </c>
      <c r="J154">
        <f>(Step_Angle/(INT(Coeff1B/(E154+Coeff2B))*Deltat*0.001))*(1/360)</f>
        <v>3.3783783783783785</v>
      </c>
      <c r="K154">
        <f t="shared" si="18"/>
        <v>2.0555555555555558</v>
      </c>
    </row>
    <row r="155" spans="5:11" x14ac:dyDescent="0.25">
      <c r="E155">
        <v>290</v>
      </c>
      <c r="F155">
        <f t="shared" si="14"/>
        <v>18.394648829431439</v>
      </c>
      <c r="G155">
        <f t="shared" si="16"/>
        <v>18</v>
      </c>
      <c r="H155">
        <f t="shared" si="15"/>
        <v>2500.0000000000005</v>
      </c>
      <c r="I155">
        <f t="shared" si="17"/>
        <v>6.9444444444444455</v>
      </c>
      <c r="J155">
        <f>(Step_Angle/(INT(Coeff1B/(E155+Coeff2B))*Deltat*0.001))*(1/360)</f>
        <v>3.4722222222222228</v>
      </c>
      <c r="K155">
        <f t="shared" si="18"/>
        <v>2</v>
      </c>
    </row>
    <row r="156" spans="5:11" x14ac:dyDescent="0.25">
      <c r="E156">
        <v>292</v>
      </c>
      <c r="F156">
        <f t="shared" si="14"/>
        <v>18.272425249169434</v>
      </c>
      <c r="G156">
        <f t="shared" si="16"/>
        <v>18</v>
      </c>
      <c r="H156">
        <f t="shared" si="15"/>
        <v>2500.0000000000005</v>
      </c>
      <c r="I156">
        <f t="shared" si="17"/>
        <v>6.9444444444444455</v>
      </c>
      <c r="J156">
        <f>(Step_Angle/(INT(Coeff1B/(E156+Coeff2B))*Deltat*0.001))*(1/360)</f>
        <v>3.4722222222222228</v>
      </c>
      <c r="K156">
        <f t="shared" si="18"/>
        <v>2</v>
      </c>
    </row>
    <row r="157" spans="5:11" x14ac:dyDescent="0.25">
      <c r="E157">
        <v>294</v>
      </c>
      <c r="F157">
        <f t="shared" si="14"/>
        <v>18.151815181518153</v>
      </c>
      <c r="G157">
        <f t="shared" si="16"/>
        <v>18</v>
      </c>
      <c r="H157">
        <f t="shared" si="15"/>
        <v>2500.0000000000005</v>
      </c>
      <c r="I157">
        <f t="shared" si="17"/>
        <v>6.9444444444444455</v>
      </c>
      <c r="J157">
        <f>(Step_Angle/(INT(Coeff1B/(E157+Coeff2B))*Deltat*0.001))*(1/360)</f>
        <v>3.4722222222222228</v>
      </c>
      <c r="K157">
        <f t="shared" si="18"/>
        <v>2</v>
      </c>
    </row>
    <row r="158" spans="5:11" x14ac:dyDescent="0.25">
      <c r="E158">
        <v>296</v>
      </c>
      <c r="F158">
        <f t="shared" si="14"/>
        <v>18.032786885245901</v>
      </c>
      <c r="G158">
        <f t="shared" si="16"/>
        <v>18</v>
      </c>
      <c r="H158">
        <f t="shared" si="15"/>
        <v>2500.0000000000005</v>
      </c>
      <c r="I158">
        <f t="shared" si="17"/>
        <v>6.9444444444444455</v>
      </c>
      <c r="J158">
        <f>(Step_Angle/(INT(Coeff1B/(E158+Coeff2B))*Deltat*0.001))*(1/360)</f>
        <v>3.4722222222222228</v>
      </c>
      <c r="K158">
        <f t="shared" si="18"/>
        <v>2</v>
      </c>
    </row>
    <row r="159" spans="5:11" x14ac:dyDescent="0.25">
      <c r="E159">
        <v>298</v>
      </c>
      <c r="F159">
        <f t="shared" si="14"/>
        <v>17.915309446254071</v>
      </c>
      <c r="G159">
        <f t="shared" si="16"/>
        <v>17</v>
      </c>
      <c r="H159">
        <f t="shared" si="15"/>
        <v>2647.0588235294117</v>
      </c>
      <c r="I159">
        <f t="shared" si="17"/>
        <v>7.3529411764705879</v>
      </c>
      <c r="J159">
        <f>(Step_Angle/(INT(Coeff1B/(E159+Coeff2B))*Deltat*0.001))*(1/360)</f>
        <v>3.5714285714285712</v>
      </c>
      <c r="K159">
        <f t="shared" si="18"/>
        <v>2.0588235294117649</v>
      </c>
    </row>
    <row r="160" spans="5:11" x14ac:dyDescent="0.25">
      <c r="E160">
        <v>300</v>
      </c>
      <c r="F160">
        <f t="shared" si="14"/>
        <v>17.79935275080906</v>
      </c>
      <c r="G160">
        <f t="shared" si="16"/>
        <v>17</v>
      </c>
      <c r="H160">
        <f t="shared" si="15"/>
        <v>2647.0588235294117</v>
      </c>
      <c r="I160">
        <f t="shared" si="17"/>
        <v>7.3529411764705879</v>
      </c>
      <c r="J160">
        <f>(Step_Angle/(INT(Coeff1B/(E160+Coeff2B))*Deltat*0.001))*(1/360)</f>
        <v>3.5714285714285712</v>
      </c>
      <c r="K160">
        <f t="shared" si="18"/>
        <v>2.0588235294117649</v>
      </c>
    </row>
    <row r="161" spans="5:11" x14ac:dyDescent="0.25">
      <c r="E161">
        <v>302</v>
      </c>
      <c r="F161">
        <f t="shared" si="14"/>
        <v>17.684887459807072</v>
      </c>
      <c r="G161">
        <f t="shared" si="16"/>
        <v>17</v>
      </c>
      <c r="H161">
        <f t="shared" si="15"/>
        <v>2647.0588235294117</v>
      </c>
      <c r="I161">
        <f t="shared" si="17"/>
        <v>7.3529411764705879</v>
      </c>
      <c r="J161">
        <f>(Step_Angle/(INT(Coeff1B/(E161+Coeff2B))*Deltat*0.001))*(1/360)</f>
        <v>3.5714285714285712</v>
      </c>
      <c r="K161">
        <f t="shared" si="18"/>
        <v>2.0588235294117649</v>
      </c>
    </row>
    <row r="162" spans="5:11" x14ac:dyDescent="0.25">
      <c r="E162">
        <v>304</v>
      </c>
      <c r="F162">
        <f t="shared" si="14"/>
        <v>17.571884984025559</v>
      </c>
      <c r="G162">
        <f t="shared" si="16"/>
        <v>17</v>
      </c>
      <c r="H162">
        <f t="shared" si="15"/>
        <v>2647.0588235294117</v>
      </c>
      <c r="I162">
        <f t="shared" si="17"/>
        <v>7.3529411764705879</v>
      </c>
      <c r="J162">
        <f>(Step_Angle/(INT(Coeff1B/(E162+Coeff2B))*Deltat*0.001))*(1/360)</f>
        <v>3.5714285714285712</v>
      </c>
      <c r="K162">
        <f t="shared" si="18"/>
        <v>2.0588235294117649</v>
      </c>
    </row>
    <row r="163" spans="5:11" x14ac:dyDescent="0.25">
      <c r="E163">
        <v>306</v>
      </c>
      <c r="F163">
        <f t="shared" si="14"/>
        <v>17.460317460317459</v>
      </c>
      <c r="G163">
        <f t="shared" si="16"/>
        <v>17</v>
      </c>
      <c r="H163">
        <f t="shared" si="15"/>
        <v>2647.0588235294117</v>
      </c>
      <c r="I163">
        <f t="shared" si="17"/>
        <v>7.3529411764705879</v>
      </c>
      <c r="J163">
        <f>(Step_Angle/(INT(Coeff1B/(E163+Coeff2B))*Deltat*0.001))*(1/360)</f>
        <v>3.6764705882352944</v>
      </c>
      <c r="K163">
        <f t="shared" si="18"/>
        <v>1.9999999999999998</v>
      </c>
    </row>
    <row r="164" spans="5:11" x14ac:dyDescent="0.25">
      <c r="E164">
        <v>308</v>
      </c>
      <c r="F164">
        <f t="shared" si="14"/>
        <v>17.350157728706623</v>
      </c>
      <c r="G164">
        <f t="shared" si="16"/>
        <v>17</v>
      </c>
      <c r="H164">
        <f t="shared" si="15"/>
        <v>2647.0588235294117</v>
      </c>
      <c r="I164">
        <f t="shared" si="17"/>
        <v>7.3529411764705879</v>
      </c>
      <c r="J164">
        <f>(Step_Angle/(INT(Coeff1B/(E164+Coeff2B))*Deltat*0.001))*(1/360)</f>
        <v>3.6764705882352944</v>
      </c>
      <c r="K164">
        <f t="shared" si="18"/>
        <v>1.9999999999999998</v>
      </c>
    </row>
    <row r="165" spans="5:11" x14ac:dyDescent="0.25">
      <c r="E165">
        <v>310</v>
      </c>
      <c r="F165">
        <f t="shared" si="14"/>
        <v>17.241379310344829</v>
      </c>
      <c r="G165">
        <f t="shared" si="16"/>
        <v>17</v>
      </c>
      <c r="H165">
        <f t="shared" si="15"/>
        <v>2647.0588235294117</v>
      </c>
      <c r="I165">
        <f t="shared" si="17"/>
        <v>7.3529411764705879</v>
      </c>
      <c r="J165">
        <f>(Step_Angle/(INT(Coeff1B/(E165+Coeff2B))*Deltat*0.001))*(1/360)</f>
        <v>3.6764705882352944</v>
      </c>
      <c r="K165">
        <f t="shared" si="18"/>
        <v>1.9999999999999998</v>
      </c>
    </row>
    <row r="166" spans="5:11" x14ac:dyDescent="0.25">
      <c r="E166">
        <v>312</v>
      </c>
      <c r="F166">
        <f t="shared" si="14"/>
        <v>17.133956386292834</v>
      </c>
      <c r="G166">
        <f t="shared" si="16"/>
        <v>17</v>
      </c>
      <c r="H166">
        <f t="shared" si="15"/>
        <v>2647.0588235294117</v>
      </c>
      <c r="I166">
        <f t="shared" si="17"/>
        <v>7.3529411764705879</v>
      </c>
      <c r="J166">
        <f>(Step_Angle/(INT(Coeff1B/(E166+Coeff2B))*Deltat*0.001))*(1/360)</f>
        <v>3.6764705882352944</v>
      </c>
      <c r="K166">
        <f t="shared" si="18"/>
        <v>1.9999999999999998</v>
      </c>
    </row>
    <row r="167" spans="5:11" x14ac:dyDescent="0.25">
      <c r="E167">
        <v>314</v>
      </c>
      <c r="F167">
        <f t="shared" si="14"/>
        <v>17.027863777089784</v>
      </c>
      <c r="G167">
        <f t="shared" si="16"/>
        <v>17</v>
      </c>
      <c r="H167">
        <f t="shared" si="15"/>
        <v>2647.0588235294117</v>
      </c>
      <c r="I167">
        <f t="shared" si="17"/>
        <v>7.3529411764705879</v>
      </c>
      <c r="J167">
        <f>(Step_Angle/(INT(Coeff1B/(E167+Coeff2B))*Deltat*0.001))*(1/360)</f>
        <v>3.6764705882352944</v>
      </c>
      <c r="K167">
        <f t="shared" si="18"/>
        <v>1.9999999999999998</v>
      </c>
    </row>
    <row r="168" spans="5:11" x14ac:dyDescent="0.25">
      <c r="E168">
        <v>316</v>
      </c>
      <c r="F168">
        <f t="shared" si="14"/>
        <v>16.923076923076923</v>
      </c>
      <c r="G168">
        <f t="shared" si="16"/>
        <v>16</v>
      </c>
      <c r="H168">
        <f t="shared" si="15"/>
        <v>2812.5</v>
      </c>
      <c r="I168">
        <f t="shared" si="17"/>
        <v>7.8125</v>
      </c>
      <c r="J168">
        <f>(Step_Angle/(INT(Coeff1B/(E168+Coeff2B))*Deltat*0.001))*(1/360)</f>
        <v>3.7878787878787885</v>
      </c>
      <c r="K168">
        <f t="shared" si="18"/>
        <v>2.0624999999999996</v>
      </c>
    </row>
    <row r="169" spans="5:11" x14ac:dyDescent="0.25">
      <c r="E169">
        <v>318</v>
      </c>
      <c r="F169">
        <f t="shared" si="14"/>
        <v>16.819571865443425</v>
      </c>
      <c r="G169">
        <f t="shared" si="16"/>
        <v>16</v>
      </c>
      <c r="H169">
        <f t="shared" si="15"/>
        <v>2812.5</v>
      </c>
      <c r="I169">
        <f t="shared" si="17"/>
        <v>7.8125</v>
      </c>
      <c r="J169">
        <f>(Step_Angle/(INT(Coeff1B/(E169+Coeff2B))*Deltat*0.001))*(1/360)</f>
        <v>3.7878787878787885</v>
      </c>
      <c r="K169">
        <f t="shared" si="18"/>
        <v>2.0624999999999996</v>
      </c>
    </row>
    <row r="170" spans="5:11" x14ac:dyDescent="0.25">
      <c r="E170">
        <v>320</v>
      </c>
      <c r="F170">
        <f t="shared" si="14"/>
        <v>16.717325227963524</v>
      </c>
      <c r="G170">
        <f t="shared" si="16"/>
        <v>16</v>
      </c>
      <c r="H170">
        <f t="shared" si="15"/>
        <v>2812.5</v>
      </c>
      <c r="I170">
        <f t="shared" si="17"/>
        <v>7.8125</v>
      </c>
      <c r="J170">
        <f>(Step_Angle/(INT(Coeff1B/(E170+Coeff2B))*Deltat*0.001))*(1/360)</f>
        <v>3.7878787878787885</v>
      </c>
      <c r="K170">
        <f t="shared" si="18"/>
        <v>2.0624999999999996</v>
      </c>
    </row>
    <row r="171" spans="5:11" x14ac:dyDescent="0.25">
      <c r="E171">
        <v>322</v>
      </c>
      <c r="F171">
        <f t="shared" ref="F171:F202" si="19">Coeff1/(E171+Coeff2)</f>
        <v>16.61631419939577</v>
      </c>
      <c r="G171">
        <f t="shared" si="16"/>
        <v>16</v>
      </c>
      <c r="H171">
        <f t="shared" ref="H171:H202" si="20">Step_Angle/(G171*Deltat*0.001)</f>
        <v>2812.5</v>
      </c>
      <c r="I171">
        <f t="shared" si="17"/>
        <v>7.8125</v>
      </c>
      <c r="J171">
        <f>(Step_Angle/(INT(Coeff1B/(E171+Coeff2B))*Deltat*0.001))*(1/360)</f>
        <v>3.7878787878787885</v>
      </c>
      <c r="K171">
        <f t="shared" si="18"/>
        <v>2.0624999999999996</v>
      </c>
    </row>
    <row r="172" spans="5:11" x14ac:dyDescent="0.25">
      <c r="E172">
        <v>324</v>
      </c>
      <c r="F172">
        <f t="shared" si="19"/>
        <v>16.516516516516518</v>
      </c>
      <c r="G172">
        <f t="shared" si="16"/>
        <v>16</v>
      </c>
      <c r="H172">
        <f t="shared" si="20"/>
        <v>2812.5</v>
      </c>
      <c r="I172">
        <f t="shared" si="17"/>
        <v>7.8125</v>
      </c>
      <c r="J172">
        <f>(Step_Angle/(INT(Coeff1B/(E172+Coeff2B))*Deltat*0.001))*(1/360)</f>
        <v>3.7878787878787885</v>
      </c>
      <c r="K172">
        <f t="shared" si="18"/>
        <v>2.0624999999999996</v>
      </c>
    </row>
    <row r="173" spans="5:11" x14ac:dyDescent="0.25">
      <c r="E173">
        <v>326</v>
      </c>
      <c r="F173">
        <f t="shared" si="19"/>
        <v>16.417910447761194</v>
      </c>
      <c r="G173">
        <f t="shared" si="16"/>
        <v>16</v>
      </c>
      <c r="H173">
        <f t="shared" si="20"/>
        <v>2812.5</v>
      </c>
      <c r="I173">
        <f t="shared" si="17"/>
        <v>7.8125</v>
      </c>
      <c r="J173">
        <f>(Step_Angle/(INT(Coeff1B/(E173+Coeff2B))*Deltat*0.001))*(1/360)</f>
        <v>3.90625</v>
      </c>
      <c r="K173">
        <f t="shared" si="18"/>
        <v>2</v>
      </c>
    </row>
    <row r="174" spans="5:11" x14ac:dyDescent="0.25">
      <c r="E174">
        <v>328</v>
      </c>
      <c r="F174">
        <f t="shared" si="19"/>
        <v>16.320474777448073</v>
      </c>
      <c r="G174">
        <f t="shared" si="16"/>
        <v>16</v>
      </c>
      <c r="H174">
        <f t="shared" si="20"/>
        <v>2812.5</v>
      </c>
      <c r="I174">
        <f t="shared" si="17"/>
        <v>7.8125</v>
      </c>
      <c r="J174">
        <f>(Step_Angle/(INT(Coeff1B/(E174+Coeff2B))*Deltat*0.001))*(1/360)</f>
        <v>3.90625</v>
      </c>
      <c r="K174">
        <f t="shared" si="18"/>
        <v>2</v>
      </c>
    </row>
    <row r="175" spans="5:11" x14ac:dyDescent="0.25">
      <c r="E175">
        <v>330</v>
      </c>
      <c r="F175">
        <f t="shared" si="19"/>
        <v>16.224188790560472</v>
      </c>
      <c r="G175">
        <f t="shared" si="16"/>
        <v>16</v>
      </c>
      <c r="H175">
        <f t="shared" si="20"/>
        <v>2812.5</v>
      </c>
      <c r="I175">
        <f t="shared" si="17"/>
        <v>7.8125</v>
      </c>
      <c r="J175">
        <f>(Step_Angle/(INT(Coeff1B/(E175+Coeff2B))*Deltat*0.001))*(1/360)</f>
        <v>3.90625</v>
      </c>
      <c r="K175">
        <f t="shared" si="18"/>
        <v>2</v>
      </c>
    </row>
    <row r="176" spans="5:11" x14ac:dyDescent="0.25">
      <c r="E176">
        <v>332</v>
      </c>
      <c r="F176">
        <f t="shared" si="19"/>
        <v>16.129032258064516</v>
      </c>
      <c r="G176">
        <f t="shared" si="16"/>
        <v>16</v>
      </c>
      <c r="H176">
        <f t="shared" si="20"/>
        <v>2812.5</v>
      </c>
      <c r="I176">
        <f t="shared" si="17"/>
        <v>7.8125</v>
      </c>
      <c r="J176">
        <f>(Step_Angle/(INT(Coeff1B/(E176+Coeff2B))*Deltat*0.001))*(1/360)</f>
        <v>3.90625</v>
      </c>
      <c r="K176">
        <f t="shared" si="18"/>
        <v>2</v>
      </c>
    </row>
    <row r="177" spans="5:11" x14ac:dyDescent="0.25">
      <c r="E177">
        <v>334</v>
      </c>
      <c r="F177">
        <f t="shared" si="19"/>
        <v>16.034985422740526</v>
      </c>
      <c r="G177">
        <f t="shared" si="16"/>
        <v>16</v>
      </c>
      <c r="H177">
        <f t="shared" si="20"/>
        <v>2812.5</v>
      </c>
      <c r="I177">
        <f t="shared" si="17"/>
        <v>7.8125</v>
      </c>
      <c r="J177">
        <f>(Step_Angle/(INT(Coeff1B/(E177+Coeff2B))*Deltat*0.001))*(1/360)</f>
        <v>3.90625</v>
      </c>
      <c r="K177">
        <f t="shared" si="18"/>
        <v>2</v>
      </c>
    </row>
    <row r="178" spans="5:11" x14ac:dyDescent="0.25">
      <c r="E178">
        <v>336</v>
      </c>
      <c r="F178">
        <f t="shared" si="19"/>
        <v>15.942028985507246</v>
      </c>
      <c r="G178">
        <f t="shared" si="16"/>
        <v>15</v>
      </c>
      <c r="H178">
        <f t="shared" si="20"/>
        <v>3000.0000000000005</v>
      </c>
      <c r="I178">
        <f t="shared" si="17"/>
        <v>8.3333333333333339</v>
      </c>
      <c r="J178">
        <f>(Step_Angle/(INT(Coeff1B/(E178+Coeff2B))*Deltat*0.001))*(1/360)</f>
        <v>4.0322580645161299</v>
      </c>
      <c r="K178">
        <f t="shared" si="18"/>
        <v>2.0666666666666664</v>
      </c>
    </row>
    <row r="179" spans="5:11" x14ac:dyDescent="0.25">
      <c r="E179">
        <v>338</v>
      </c>
      <c r="F179">
        <f t="shared" si="19"/>
        <v>15.85014409221902</v>
      </c>
      <c r="G179">
        <f t="shared" si="16"/>
        <v>15</v>
      </c>
      <c r="H179">
        <f t="shared" si="20"/>
        <v>3000.0000000000005</v>
      </c>
      <c r="I179">
        <f t="shared" si="17"/>
        <v>8.3333333333333339</v>
      </c>
      <c r="J179">
        <f>(Step_Angle/(INT(Coeff1B/(E179+Coeff2B))*Deltat*0.001))*(1/360)</f>
        <v>4.0322580645161299</v>
      </c>
      <c r="K179">
        <f t="shared" si="18"/>
        <v>2.0666666666666664</v>
      </c>
    </row>
    <row r="180" spans="5:11" x14ac:dyDescent="0.25">
      <c r="E180">
        <v>340</v>
      </c>
      <c r="F180">
        <f t="shared" si="19"/>
        <v>15.759312320916905</v>
      </c>
      <c r="G180">
        <f t="shared" si="16"/>
        <v>15</v>
      </c>
      <c r="H180">
        <f t="shared" si="20"/>
        <v>3000.0000000000005</v>
      </c>
      <c r="I180">
        <f t="shared" si="17"/>
        <v>8.3333333333333339</v>
      </c>
      <c r="J180">
        <f>(Step_Angle/(INT(Coeff1B/(E180+Coeff2B))*Deltat*0.001))*(1/360)</f>
        <v>4.0322580645161299</v>
      </c>
      <c r="K180">
        <f t="shared" si="18"/>
        <v>2.0666666666666664</v>
      </c>
    </row>
    <row r="181" spans="5:11" x14ac:dyDescent="0.25">
      <c r="E181">
        <v>342</v>
      </c>
      <c r="F181">
        <f t="shared" si="19"/>
        <v>15.66951566951567</v>
      </c>
      <c r="G181">
        <f t="shared" si="16"/>
        <v>15</v>
      </c>
      <c r="H181">
        <f t="shared" si="20"/>
        <v>3000.0000000000005</v>
      </c>
      <c r="I181">
        <f t="shared" si="17"/>
        <v>8.3333333333333339</v>
      </c>
      <c r="J181">
        <f>(Step_Angle/(INT(Coeff1B/(E181+Coeff2B))*Deltat*0.001))*(1/360)</f>
        <v>4.0322580645161299</v>
      </c>
      <c r="K181">
        <f t="shared" si="18"/>
        <v>2.0666666666666664</v>
      </c>
    </row>
    <row r="182" spans="5:11" x14ac:dyDescent="0.25">
      <c r="E182">
        <v>344</v>
      </c>
      <c r="F182">
        <f t="shared" si="19"/>
        <v>15.580736543909348</v>
      </c>
      <c r="G182">
        <f t="shared" si="16"/>
        <v>15</v>
      </c>
      <c r="H182">
        <f t="shared" si="20"/>
        <v>3000.0000000000005</v>
      </c>
      <c r="I182">
        <f t="shared" si="17"/>
        <v>8.3333333333333339</v>
      </c>
      <c r="J182">
        <f>(Step_Angle/(INT(Coeff1B/(E182+Coeff2B))*Deltat*0.001))*(1/360)</f>
        <v>4.0322580645161299</v>
      </c>
      <c r="K182">
        <f t="shared" si="18"/>
        <v>2.0666666666666664</v>
      </c>
    </row>
    <row r="183" spans="5:11" x14ac:dyDescent="0.25">
      <c r="E183">
        <v>346</v>
      </c>
      <c r="F183">
        <f t="shared" si="19"/>
        <v>15.492957746478874</v>
      </c>
      <c r="G183">
        <f t="shared" si="16"/>
        <v>15</v>
      </c>
      <c r="H183">
        <f t="shared" si="20"/>
        <v>3000.0000000000005</v>
      </c>
      <c r="I183">
        <f t="shared" si="17"/>
        <v>8.3333333333333339</v>
      </c>
      <c r="J183">
        <f>(Step_Angle/(INT(Coeff1B/(E183+Coeff2B))*Deltat*0.001))*(1/360)</f>
        <v>4.1666666666666679</v>
      </c>
      <c r="K183">
        <f t="shared" si="18"/>
        <v>1.9999999999999996</v>
      </c>
    </row>
    <row r="184" spans="5:11" x14ac:dyDescent="0.25">
      <c r="E184">
        <v>348</v>
      </c>
      <c r="F184">
        <f t="shared" si="19"/>
        <v>15.406162464985995</v>
      </c>
      <c r="G184">
        <f t="shared" si="16"/>
        <v>15</v>
      </c>
      <c r="H184">
        <f t="shared" si="20"/>
        <v>3000.0000000000005</v>
      </c>
      <c r="I184">
        <f t="shared" si="17"/>
        <v>8.3333333333333339</v>
      </c>
      <c r="J184">
        <f>(Step_Angle/(INT(Coeff1B/(E184+Coeff2B))*Deltat*0.001))*(1/360)</f>
        <v>4.1666666666666679</v>
      </c>
      <c r="K184">
        <f t="shared" si="18"/>
        <v>1.9999999999999996</v>
      </c>
    </row>
    <row r="185" spans="5:11" x14ac:dyDescent="0.25">
      <c r="E185">
        <v>350</v>
      </c>
      <c r="F185">
        <f t="shared" si="19"/>
        <v>15.32033426183844</v>
      </c>
      <c r="G185">
        <f t="shared" si="16"/>
        <v>15</v>
      </c>
      <c r="H185">
        <f t="shared" si="20"/>
        <v>3000.0000000000005</v>
      </c>
      <c r="I185">
        <f t="shared" si="17"/>
        <v>8.3333333333333339</v>
      </c>
      <c r="J185">
        <f>(Step_Angle/(INT(Coeff1B/(E185+Coeff2B))*Deltat*0.001))*(1/360)</f>
        <v>4.1666666666666679</v>
      </c>
      <c r="K185">
        <f t="shared" si="18"/>
        <v>1.9999999999999996</v>
      </c>
    </row>
    <row r="186" spans="5:11" x14ac:dyDescent="0.25">
      <c r="E186">
        <v>352</v>
      </c>
      <c r="F186">
        <f t="shared" si="19"/>
        <v>15.235457063711911</v>
      </c>
      <c r="G186">
        <f t="shared" si="16"/>
        <v>15</v>
      </c>
      <c r="H186">
        <f t="shared" si="20"/>
        <v>3000.0000000000005</v>
      </c>
      <c r="I186">
        <f t="shared" si="17"/>
        <v>8.3333333333333339</v>
      </c>
      <c r="J186">
        <f>(Step_Angle/(INT(Coeff1B/(E186+Coeff2B))*Deltat*0.001))*(1/360)</f>
        <v>4.1666666666666679</v>
      </c>
      <c r="K186">
        <f t="shared" si="18"/>
        <v>1.9999999999999996</v>
      </c>
    </row>
    <row r="187" spans="5:11" x14ac:dyDescent="0.25">
      <c r="E187">
        <v>354</v>
      </c>
      <c r="F187">
        <f t="shared" si="19"/>
        <v>15.151515151515152</v>
      </c>
      <c r="G187">
        <f t="shared" si="16"/>
        <v>15</v>
      </c>
      <c r="H187">
        <f t="shared" si="20"/>
        <v>3000.0000000000005</v>
      </c>
      <c r="I187">
        <f t="shared" si="17"/>
        <v>8.3333333333333339</v>
      </c>
      <c r="J187">
        <f>(Step_Angle/(INT(Coeff1B/(E187+Coeff2B))*Deltat*0.001))*(1/360)</f>
        <v>4.1666666666666679</v>
      </c>
      <c r="K187">
        <f t="shared" si="18"/>
        <v>1.9999999999999996</v>
      </c>
    </row>
    <row r="188" spans="5:11" x14ac:dyDescent="0.25">
      <c r="E188">
        <v>356</v>
      </c>
      <c r="F188">
        <f t="shared" si="19"/>
        <v>15.068493150684931</v>
      </c>
      <c r="G188">
        <f t="shared" si="16"/>
        <v>15</v>
      </c>
      <c r="H188">
        <f t="shared" si="20"/>
        <v>3000.0000000000005</v>
      </c>
      <c r="I188">
        <f t="shared" si="17"/>
        <v>8.3333333333333339</v>
      </c>
      <c r="J188">
        <f>(Step_Angle/(INT(Coeff1B/(E188+Coeff2B))*Deltat*0.001))*(1/360)</f>
        <v>4.1666666666666679</v>
      </c>
      <c r="K188">
        <f t="shared" si="18"/>
        <v>1.9999999999999996</v>
      </c>
    </row>
    <row r="189" spans="5:11" x14ac:dyDescent="0.25">
      <c r="E189">
        <v>358</v>
      </c>
      <c r="F189">
        <f t="shared" si="19"/>
        <v>14.986376021798366</v>
      </c>
      <c r="G189">
        <f t="shared" si="16"/>
        <v>14</v>
      </c>
      <c r="H189">
        <f t="shared" si="20"/>
        <v>3214.2857142857142</v>
      </c>
      <c r="I189">
        <f t="shared" si="17"/>
        <v>8.9285714285714288</v>
      </c>
      <c r="J189">
        <f>(Step_Angle/(INT(Coeff1B/(E189+Coeff2B))*Deltat*0.001))*(1/360)</f>
        <v>4.3103448275862073</v>
      </c>
      <c r="K189">
        <f t="shared" si="18"/>
        <v>2.0714285714285712</v>
      </c>
    </row>
    <row r="190" spans="5:11" x14ac:dyDescent="0.25">
      <c r="E190">
        <v>360</v>
      </c>
      <c r="F190">
        <f t="shared" si="19"/>
        <v>14.905149051490515</v>
      </c>
      <c r="G190">
        <f t="shared" si="16"/>
        <v>14</v>
      </c>
      <c r="H190">
        <f t="shared" si="20"/>
        <v>3214.2857142857142</v>
      </c>
      <c r="I190">
        <f t="shared" si="17"/>
        <v>8.9285714285714288</v>
      </c>
      <c r="J190">
        <f>(Step_Angle/(INT(Coeff1B/(E190+Coeff2B))*Deltat*0.001))*(1/360)</f>
        <v>4.3103448275862073</v>
      </c>
      <c r="K190">
        <f t="shared" si="18"/>
        <v>2.0714285714285712</v>
      </c>
    </row>
    <row r="191" spans="5:11" x14ac:dyDescent="0.25">
      <c r="E191">
        <v>362</v>
      </c>
      <c r="F191">
        <f t="shared" si="19"/>
        <v>14.824797843665769</v>
      </c>
      <c r="G191">
        <f t="shared" si="16"/>
        <v>14</v>
      </c>
      <c r="H191">
        <f t="shared" si="20"/>
        <v>3214.2857142857142</v>
      </c>
      <c r="I191">
        <f t="shared" si="17"/>
        <v>8.9285714285714288</v>
      </c>
      <c r="J191">
        <f>(Step_Angle/(INT(Coeff1B/(E191+Coeff2B))*Deltat*0.001))*(1/360)</f>
        <v>4.3103448275862073</v>
      </c>
      <c r="K191">
        <f t="shared" si="18"/>
        <v>2.0714285714285712</v>
      </c>
    </row>
    <row r="192" spans="5:11" x14ac:dyDescent="0.25">
      <c r="E192">
        <v>364</v>
      </c>
      <c r="F192">
        <f t="shared" si="19"/>
        <v>14.745308310991957</v>
      </c>
      <c r="G192">
        <f t="shared" si="16"/>
        <v>14</v>
      </c>
      <c r="H192">
        <f t="shared" si="20"/>
        <v>3214.2857142857142</v>
      </c>
      <c r="I192">
        <f t="shared" si="17"/>
        <v>8.9285714285714288</v>
      </c>
      <c r="J192">
        <f>(Step_Angle/(INT(Coeff1B/(E192+Coeff2B))*Deltat*0.001))*(1/360)</f>
        <v>4.3103448275862073</v>
      </c>
      <c r="K192">
        <f t="shared" si="18"/>
        <v>2.0714285714285712</v>
      </c>
    </row>
    <row r="193" spans="5:11" x14ac:dyDescent="0.25">
      <c r="E193">
        <v>366</v>
      </c>
      <c r="F193">
        <f t="shared" si="19"/>
        <v>14.666666666666666</v>
      </c>
      <c r="G193">
        <f t="shared" si="16"/>
        <v>14</v>
      </c>
      <c r="H193">
        <f t="shared" si="20"/>
        <v>3214.2857142857142</v>
      </c>
      <c r="I193">
        <f t="shared" si="17"/>
        <v>8.9285714285714288</v>
      </c>
      <c r="J193">
        <f>(Step_Angle/(INT(Coeff1B/(E193+Coeff2B))*Deltat*0.001))*(1/360)</f>
        <v>4.3103448275862073</v>
      </c>
      <c r="K193">
        <f t="shared" si="18"/>
        <v>2.0714285714285712</v>
      </c>
    </row>
    <row r="194" spans="5:11" x14ac:dyDescent="0.25">
      <c r="E194">
        <v>368</v>
      </c>
      <c r="F194">
        <f t="shared" si="19"/>
        <v>14.588859416445624</v>
      </c>
      <c r="G194">
        <f t="shared" si="16"/>
        <v>14</v>
      </c>
      <c r="H194">
        <f t="shared" si="20"/>
        <v>3214.2857142857142</v>
      </c>
      <c r="I194">
        <f t="shared" si="17"/>
        <v>8.9285714285714288</v>
      </c>
      <c r="J194">
        <f>(Step_Angle/(INT(Coeff1B/(E194+Coeff2B))*Deltat*0.001))*(1/360)</f>
        <v>4.3103448275862073</v>
      </c>
      <c r="K194">
        <f t="shared" si="18"/>
        <v>2.0714285714285712</v>
      </c>
    </row>
    <row r="195" spans="5:11" x14ac:dyDescent="0.25">
      <c r="E195">
        <v>370</v>
      </c>
      <c r="F195">
        <f t="shared" si="19"/>
        <v>14.511873350923484</v>
      </c>
      <c r="G195">
        <f t="shared" si="16"/>
        <v>14</v>
      </c>
      <c r="H195">
        <f t="shared" si="20"/>
        <v>3214.2857142857142</v>
      </c>
      <c r="I195">
        <f t="shared" si="17"/>
        <v>8.9285714285714288</v>
      </c>
      <c r="J195">
        <f>(Step_Angle/(INT(Coeff1B/(E195+Coeff2B))*Deltat*0.001))*(1/360)</f>
        <v>4.3103448275862073</v>
      </c>
      <c r="K195">
        <f t="shared" si="18"/>
        <v>2.0714285714285712</v>
      </c>
    </row>
    <row r="196" spans="5:11" x14ac:dyDescent="0.25">
      <c r="E196">
        <v>372</v>
      </c>
      <c r="F196">
        <f t="shared" si="19"/>
        <v>14.435695538057743</v>
      </c>
      <c r="G196">
        <f t="shared" si="16"/>
        <v>14</v>
      </c>
      <c r="H196">
        <f t="shared" si="20"/>
        <v>3214.2857142857142</v>
      </c>
      <c r="I196">
        <f t="shared" si="17"/>
        <v>8.9285714285714288</v>
      </c>
      <c r="J196">
        <f>(Step_Angle/(INT(Coeff1B/(E196+Coeff2B))*Deltat*0.001))*(1/360)</f>
        <v>4.4642857142857144</v>
      </c>
      <c r="K196">
        <f t="shared" si="18"/>
        <v>2</v>
      </c>
    </row>
    <row r="197" spans="5:11" x14ac:dyDescent="0.25">
      <c r="E197">
        <v>374</v>
      </c>
      <c r="F197">
        <f t="shared" si="19"/>
        <v>14.360313315926893</v>
      </c>
      <c r="G197">
        <f t="shared" si="16"/>
        <v>14</v>
      </c>
      <c r="H197">
        <f t="shared" si="20"/>
        <v>3214.2857142857142</v>
      </c>
      <c r="I197">
        <f t="shared" si="17"/>
        <v>8.9285714285714288</v>
      </c>
      <c r="J197">
        <f>(Step_Angle/(INT(Coeff1B/(E197+Coeff2B))*Deltat*0.001))*(1/360)</f>
        <v>4.4642857142857144</v>
      </c>
      <c r="K197">
        <f t="shared" si="18"/>
        <v>2</v>
      </c>
    </row>
    <row r="198" spans="5:11" x14ac:dyDescent="0.25">
      <c r="E198">
        <v>376</v>
      </c>
      <c r="F198">
        <f t="shared" si="19"/>
        <v>14.285714285714286</v>
      </c>
      <c r="G198">
        <f t="shared" si="16"/>
        <v>14</v>
      </c>
      <c r="H198">
        <f t="shared" si="20"/>
        <v>3214.2857142857142</v>
      </c>
      <c r="I198">
        <f t="shared" si="17"/>
        <v>8.9285714285714288</v>
      </c>
      <c r="J198">
        <f>(Step_Angle/(INT(Coeff1B/(E198+Coeff2B))*Deltat*0.001))*(1/360)</f>
        <v>4.4642857142857144</v>
      </c>
      <c r="K198">
        <f t="shared" si="18"/>
        <v>2</v>
      </c>
    </row>
    <row r="199" spans="5:11" x14ac:dyDescent="0.25">
      <c r="E199">
        <v>378</v>
      </c>
      <c r="F199">
        <f t="shared" si="19"/>
        <v>14.211886304909561</v>
      </c>
      <c r="G199">
        <f t="shared" si="16"/>
        <v>14</v>
      </c>
      <c r="H199">
        <f t="shared" si="20"/>
        <v>3214.2857142857142</v>
      </c>
      <c r="I199">
        <f t="shared" si="17"/>
        <v>8.9285714285714288</v>
      </c>
      <c r="J199">
        <f>(Step_Angle/(INT(Coeff1B/(E199+Coeff2B))*Deltat*0.001))*(1/360)</f>
        <v>4.4642857142857144</v>
      </c>
      <c r="K199">
        <f t="shared" si="18"/>
        <v>2</v>
      </c>
    </row>
    <row r="200" spans="5:11" x14ac:dyDescent="0.25">
      <c r="E200">
        <v>380</v>
      </c>
      <c r="F200">
        <f t="shared" si="19"/>
        <v>14.138817480719794</v>
      </c>
      <c r="G200">
        <f t="shared" si="16"/>
        <v>14</v>
      </c>
      <c r="H200">
        <f t="shared" si="20"/>
        <v>3214.2857142857142</v>
      </c>
      <c r="I200">
        <f t="shared" si="17"/>
        <v>8.9285714285714288</v>
      </c>
      <c r="J200">
        <f>(Step_Angle/(INT(Coeff1B/(E200+Coeff2B))*Deltat*0.001))*(1/360)</f>
        <v>4.4642857142857144</v>
      </c>
      <c r="K200">
        <f t="shared" si="18"/>
        <v>2</v>
      </c>
    </row>
    <row r="201" spans="5:11" x14ac:dyDescent="0.25">
      <c r="E201">
        <v>382</v>
      </c>
      <c r="F201">
        <f t="shared" si="19"/>
        <v>14.066496163682864</v>
      </c>
      <c r="G201">
        <f t="shared" si="16"/>
        <v>14</v>
      </c>
      <c r="H201">
        <f t="shared" si="20"/>
        <v>3214.2857142857142</v>
      </c>
      <c r="I201">
        <f t="shared" si="17"/>
        <v>8.9285714285714288</v>
      </c>
      <c r="J201">
        <f>(Step_Angle/(INT(Coeff1B/(E201+Coeff2B))*Deltat*0.001))*(1/360)</f>
        <v>4.4642857142857144</v>
      </c>
      <c r="K201">
        <f t="shared" si="18"/>
        <v>2</v>
      </c>
    </row>
    <row r="202" spans="5:11" x14ac:dyDescent="0.25">
      <c r="E202">
        <v>384</v>
      </c>
      <c r="F202">
        <f t="shared" si="19"/>
        <v>13.994910941475826</v>
      </c>
      <c r="G202">
        <f t="shared" si="16"/>
        <v>13</v>
      </c>
      <c r="H202">
        <f t="shared" si="20"/>
        <v>3461.538461538461</v>
      </c>
      <c r="I202">
        <f t="shared" si="17"/>
        <v>9.6153846153846132</v>
      </c>
      <c r="J202">
        <f>(Step_Angle/(INT(Coeff1B/(E202+Coeff2B))*Deltat*0.001))*(1/360)</f>
        <v>4.6296296296296298</v>
      </c>
      <c r="K202">
        <f t="shared" si="18"/>
        <v>2.0769230769230762</v>
      </c>
    </row>
    <row r="203" spans="5:11" x14ac:dyDescent="0.25">
      <c r="E203">
        <v>386</v>
      </c>
      <c r="F203">
        <f t="shared" ref="F203:F210" si="21">Coeff1/(E203+Coeff2)</f>
        <v>13.924050632911392</v>
      </c>
      <c r="G203">
        <f t="shared" si="16"/>
        <v>13</v>
      </c>
      <c r="H203">
        <f t="shared" ref="H203:H210" si="22">Step_Angle/(G203*Deltat*0.001)</f>
        <v>3461.538461538461</v>
      </c>
      <c r="I203">
        <f t="shared" si="17"/>
        <v>9.6153846153846132</v>
      </c>
      <c r="J203">
        <f>(Step_Angle/(INT(Coeff1B/(E203+Coeff2B))*Deltat*0.001))*(1/360)</f>
        <v>4.6296296296296298</v>
      </c>
      <c r="K203">
        <f t="shared" si="18"/>
        <v>2.0769230769230762</v>
      </c>
    </row>
    <row r="204" spans="5:11" x14ac:dyDescent="0.25">
      <c r="E204">
        <v>388</v>
      </c>
      <c r="F204">
        <f t="shared" si="21"/>
        <v>13.853904282115868</v>
      </c>
      <c r="G204">
        <f t="shared" ref="G204:G210" si="23">INT(F204)</f>
        <v>13</v>
      </c>
      <c r="H204">
        <f t="shared" si="22"/>
        <v>3461.538461538461</v>
      </c>
      <c r="I204">
        <f t="shared" ref="I204:I210" si="24">H204/360</f>
        <v>9.6153846153846132</v>
      </c>
      <c r="J204">
        <f>(Step_Angle/(INT(Coeff1B/(E204+Coeff2B))*Deltat*0.001))*(1/360)</f>
        <v>4.6296296296296298</v>
      </c>
      <c r="K204">
        <f t="shared" ref="K204:K210" si="25">I204/J204</f>
        <v>2.0769230769230762</v>
      </c>
    </row>
    <row r="205" spans="5:11" x14ac:dyDescent="0.25">
      <c r="E205">
        <v>390</v>
      </c>
      <c r="F205">
        <f t="shared" si="21"/>
        <v>13.784461152882205</v>
      </c>
      <c r="G205">
        <f t="shared" si="23"/>
        <v>13</v>
      </c>
      <c r="H205">
        <f t="shared" si="22"/>
        <v>3461.538461538461</v>
      </c>
      <c r="I205">
        <f t="shared" si="24"/>
        <v>9.6153846153846132</v>
      </c>
      <c r="J205">
        <f>(Step_Angle/(INT(Coeff1B/(E205+Coeff2B))*Deltat*0.001))*(1/360)</f>
        <v>4.6296296296296298</v>
      </c>
      <c r="K205">
        <f t="shared" si="25"/>
        <v>2.0769230769230762</v>
      </c>
    </row>
    <row r="206" spans="5:11" x14ac:dyDescent="0.25">
      <c r="E206">
        <v>392</v>
      </c>
      <c r="F206">
        <f t="shared" si="21"/>
        <v>13.71571072319202</v>
      </c>
      <c r="G206">
        <f t="shared" si="23"/>
        <v>13</v>
      </c>
      <c r="H206">
        <f t="shared" si="22"/>
        <v>3461.538461538461</v>
      </c>
      <c r="I206">
        <f t="shared" si="24"/>
        <v>9.6153846153846132</v>
      </c>
      <c r="J206">
        <f>(Step_Angle/(INT(Coeff1B/(E206+Coeff2B))*Deltat*0.001))*(1/360)</f>
        <v>4.6296296296296298</v>
      </c>
      <c r="K206">
        <f t="shared" si="25"/>
        <v>2.0769230769230762</v>
      </c>
    </row>
    <row r="207" spans="5:11" x14ac:dyDescent="0.25">
      <c r="E207">
        <v>394</v>
      </c>
      <c r="F207">
        <f t="shared" si="21"/>
        <v>13.647642679900745</v>
      </c>
      <c r="G207">
        <f t="shared" si="23"/>
        <v>13</v>
      </c>
      <c r="H207">
        <f t="shared" si="22"/>
        <v>3461.538461538461</v>
      </c>
      <c r="I207">
        <f t="shared" si="24"/>
        <v>9.6153846153846132</v>
      </c>
      <c r="J207">
        <f>(Step_Angle/(INT(Coeff1B/(E207+Coeff2B))*Deltat*0.001))*(1/360)</f>
        <v>4.6296296296296298</v>
      </c>
      <c r="K207">
        <f t="shared" si="25"/>
        <v>2.0769230769230762</v>
      </c>
    </row>
    <row r="208" spans="5:11" x14ac:dyDescent="0.25">
      <c r="E208">
        <v>396</v>
      </c>
      <c r="F208">
        <f t="shared" si="21"/>
        <v>13.580246913580247</v>
      </c>
      <c r="G208">
        <f t="shared" si="23"/>
        <v>13</v>
      </c>
      <c r="H208">
        <f t="shared" si="22"/>
        <v>3461.538461538461</v>
      </c>
      <c r="I208">
        <f t="shared" si="24"/>
        <v>9.6153846153846132</v>
      </c>
      <c r="J208">
        <f>(Step_Angle/(INT(Coeff1B/(E208+Coeff2B))*Deltat*0.001))*(1/360)</f>
        <v>4.6296296296296298</v>
      </c>
      <c r="K208">
        <f t="shared" si="25"/>
        <v>2.0769230769230762</v>
      </c>
    </row>
    <row r="209" spans="5:11" x14ac:dyDescent="0.25">
      <c r="E209">
        <v>398</v>
      </c>
      <c r="F209">
        <f t="shared" si="21"/>
        <v>13.513513513513514</v>
      </c>
      <c r="G209">
        <f t="shared" si="23"/>
        <v>13</v>
      </c>
      <c r="H209">
        <f t="shared" si="22"/>
        <v>3461.538461538461</v>
      </c>
      <c r="I209">
        <f t="shared" si="24"/>
        <v>9.6153846153846132</v>
      </c>
      <c r="J209">
        <f>(Step_Angle/(INT(Coeff1B/(E209+Coeff2B))*Deltat*0.001))*(1/360)</f>
        <v>4.6296296296296298</v>
      </c>
      <c r="K209">
        <f t="shared" si="25"/>
        <v>2.0769230769230762</v>
      </c>
    </row>
    <row r="210" spans="5:11" x14ac:dyDescent="0.25">
      <c r="E210">
        <v>400</v>
      </c>
      <c r="F210">
        <f t="shared" si="21"/>
        <v>13.447432762836186</v>
      </c>
      <c r="G210">
        <f t="shared" si="23"/>
        <v>13</v>
      </c>
      <c r="H210">
        <f t="shared" si="22"/>
        <v>3461.538461538461</v>
      </c>
      <c r="I210">
        <f t="shared" si="24"/>
        <v>9.6153846153846132</v>
      </c>
      <c r="J210">
        <f>(Step_Angle/(INT(Coeff1B/(E210+Coeff2B))*Deltat*0.001))*(1/360)</f>
        <v>4.8076923076923075</v>
      </c>
      <c r="K210">
        <f t="shared" si="25"/>
        <v>1.9999999999999996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Brokking_half_step</vt:lpstr>
      <vt:lpstr>Quarter_Step Computation</vt:lpstr>
      <vt:lpstr>'Quarter_Step Computation'!Coeff1</vt:lpstr>
      <vt:lpstr>Coeff1</vt:lpstr>
      <vt:lpstr>'Quarter_Step Computation'!Coeff1B</vt:lpstr>
      <vt:lpstr>'Quarter_Step Computation'!Coeff2</vt:lpstr>
      <vt:lpstr>Coeff2</vt:lpstr>
      <vt:lpstr>'Quarter_Step Computation'!Coeff2B</vt:lpstr>
      <vt:lpstr>'Quarter_Step Computation'!Coeff3</vt:lpstr>
      <vt:lpstr>Brokking_half_step!Delta_t</vt:lpstr>
      <vt:lpstr>'Quarter_Step Computation'!Deltat</vt:lpstr>
      <vt:lpstr>Deltat</vt:lpstr>
      <vt:lpstr>MaxSpeed</vt:lpstr>
      <vt:lpstr>Brokking_half_step!Step</vt:lpstr>
      <vt:lpstr>'Quarter_Step Computation'!Step_Angle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2017-07-05T06:55:48Z</dcterms:created>
  <dcterms:modified xsi:type="dcterms:W3CDTF">2019-05-18T05:44:35Z</dcterms:modified>
</cp:coreProperties>
</file>