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 firstSheet="3" activeTab="9"/>
  </bookViews>
  <sheets>
    <sheet name="Plan1" sheetId="1" r:id="rId1"/>
    <sheet name="Plan1 (2)" sheetId="4" r:id="rId2"/>
    <sheet name="exemplo NAND" sheetId="2" r:id="rId3"/>
    <sheet name="exemplo AND" sheetId="5" r:id="rId4"/>
    <sheet name="exemplo OR" sheetId="6" r:id="rId5"/>
    <sheet name="exemplo XOR" sheetId="7" r:id="rId6"/>
    <sheet name="Plan3" sheetId="3" r:id="rId7"/>
    <sheet name="exemplo OR (exercicio)" sheetId="8" r:id="rId8"/>
    <sheet name="exemplo OR (testes)" sheetId="9" r:id="rId9"/>
    <sheet name="exemplo OR (adaline)" sheetId="10" r:id="rId10"/>
  </sheets>
  <calcPr calcId="125725"/>
</workbook>
</file>

<file path=xl/calcChain.xml><?xml version="1.0" encoding="utf-8"?>
<calcChain xmlns="http://schemas.openxmlformats.org/spreadsheetml/2006/main">
  <c r="D17" i="10"/>
  <c r="C17"/>
  <c r="C21" s="1"/>
  <c r="B17"/>
  <c r="A17"/>
  <c r="A21" s="1"/>
  <c r="D16"/>
  <c r="C16"/>
  <c r="C20" s="1"/>
  <c r="B16"/>
  <c r="B20" s="1"/>
  <c r="A16"/>
  <c r="A20" s="1"/>
  <c r="D15"/>
  <c r="C15"/>
  <c r="C19" s="1"/>
  <c r="B15"/>
  <c r="A15"/>
  <c r="A19" s="1"/>
  <c r="R14"/>
  <c r="R18" s="1"/>
  <c r="R22" s="1"/>
  <c r="R26" s="1"/>
  <c r="R30" s="1"/>
  <c r="R34" s="1"/>
  <c r="R38" s="1"/>
  <c r="R42" s="1"/>
  <c r="R46" s="1"/>
  <c r="R50" s="1"/>
  <c r="R54" s="1"/>
  <c r="R58" s="1"/>
  <c r="D14"/>
  <c r="C14"/>
  <c r="C18" s="1"/>
  <c r="B14"/>
  <c r="A14"/>
  <c r="A18" s="1"/>
  <c r="J10"/>
  <c r="I10"/>
  <c r="H10"/>
  <c r="K10" s="1"/>
  <c r="L10" s="1"/>
  <c r="D61" i="9"/>
  <c r="C61"/>
  <c r="B61"/>
  <c r="A61"/>
  <c r="D60"/>
  <c r="C60"/>
  <c r="B60"/>
  <c r="A60"/>
  <c r="D59"/>
  <c r="C59"/>
  <c r="B59"/>
  <c r="A59"/>
  <c r="R58"/>
  <c r="D58"/>
  <c r="C58"/>
  <c r="B58"/>
  <c r="A58"/>
  <c r="D57"/>
  <c r="C57"/>
  <c r="B57"/>
  <c r="A57"/>
  <c r="D56"/>
  <c r="C56"/>
  <c r="B56"/>
  <c r="A56"/>
  <c r="D55"/>
  <c r="C55"/>
  <c r="B55"/>
  <c r="A55"/>
  <c r="R54"/>
  <c r="D54"/>
  <c r="C54"/>
  <c r="B54"/>
  <c r="A54"/>
  <c r="D53"/>
  <c r="C53"/>
  <c r="B53"/>
  <c r="A53"/>
  <c r="D52"/>
  <c r="C52"/>
  <c r="B52"/>
  <c r="A52"/>
  <c r="D51"/>
  <c r="C51"/>
  <c r="B51"/>
  <c r="A51"/>
  <c r="R50"/>
  <c r="D50"/>
  <c r="C50"/>
  <c r="B50"/>
  <c r="A50"/>
  <c r="D49"/>
  <c r="C49"/>
  <c r="B49"/>
  <c r="A49"/>
  <c r="D48"/>
  <c r="C48"/>
  <c r="B48"/>
  <c r="A48"/>
  <c r="D47"/>
  <c r="C47"/>
  <c r="B47"/>
  <c r="A47"/>
  <c r="R46"/>
  <c r="D46"/>
  <c r="C46"/>
  <c r="B46"/>
  <c r="A46"/>
  <c r="D45"/>
  <c r="C45"/>
  <c r="B45"/>
  <c r="A45"/>
  <c r="D44"/>
  <c r="C44"/>
  <c r="B44"/>
  <c r="A44"/>
  <c r="D43"/>
  <c r="C43"/>
  <c r="B43"/>
  <c r="A43"/>
  <c r="R42"/>
  <c r="D42"/>
  <c r="C42"/>
  <c r="B42"/>
  <c r="A42"/>
  <c r="D17"/>
  <c r="C17"/>
  <c r="C21" s="1"/>
  <c r="B17"/>
  <c r="B21" s="1"/>
  <c r="A17"/>
  <c r="A21" s="1"/>
  <c r="D16"/>
  <c r="C16"/>
  <c r="C20" s="1"/>
  <c r="B16"/>
  <c r="A16"/>
  <c r="A20" s="1"/>
  <c r="D15"/>
  <c r="C15"/>
  <c r="C19" s="1"/>
  <c r="B15"/>
  <c r="B19" s="1"/>
  <c r="A15"/>
  <c r="A19" s="1"/>
  <c r="R14"/>
  <c r="R18" s="1"/>
  <c r="R22" s="1"/>
  <c r="R26" s="1"/>
  <c r="R30" s="1"/>
  <c r="R34" s="1"/>
  <c r="R38" s="1"/>
  <c r="D14"/>
  <c r="C14"/>
  <c r="C18" s="1"/>
  <c r="B14"/>
  <c r="B18" s="1"/>
  <c r="A14"/>
  <c r="A18" s="1"/>
  <c r="J10"/>
  <c r="I10"/>
  <c r="H10"/>
  <c r="B21" i="8"/>
  <c r="B25" s="1"/>
  <c r="A21"/>
  <c r="A25" s="1"/>
  <c r="D20"/>
  <c r="C20"/>
  <c r="C24" s="1"/>
  <c r="B19"/>
  <c r="B23" s="1"/>
  <c r="A19"/>
  <c r="A23" s="1"/>
  <c r="R18"/>
  <c r="R22" s="1"/>
  <c r="R26" s="1"/>
  <c r="R30" s="1"/>
  <c r="R34" s="1"/>
  <c r="R38" s="1"/>
  <c r="B18"/>
  <c r="B22" s="1"/>
  <c r="A18"/>
  <c r="A22" s="1"/>
  <c r="D17"/>
  <c r="C17"/>
  <c r="C21" s="1"/>
  <c r="B17"/>
  <c r="A17"/>
  <c r="D16"/>
  <c r="C16"/>
  <c r="B16"/>
  <c r="B20" s="1"/>
  <c r="A16"/>
  <c r="A20" s="1"/>
  <c r="D15"/>
  <c r="C15"/>
  <c r="C19" s="1"/>
  <c r="B15"/>
  <c r="A15"/>
  <c r="R14"/>
  <c r="D14"/>
  <c r="C14"/>
  <c r="C18" s="1"/>
  <c r="B14"/>
  <c r="A14"/>
  <c r="J10"/>
  <c r="I10"/>
  <c r="H10"/>
  <c r="D17" i="7"/>
  <c r="C17"/>
  <c r="C21" s="1"/>
  <c r="B17"/>
  <c r="B21" s="1"/>
  <c r="A17"/>
  <c r="A21" s="1"/>
  <c r="D16"/>
  <c r="C16"/>
  <c r="C20" s="1"/>
  <c r="B16"/>
  <c r="A16"/>
  <c r="A20" s="1"/>
  <c r="D15"/>
  <c r="C15"/>
  <c r="C19" s="1"/>
  <c r="B15"/>
  <c r="B19" s="1"/>
  <c r="A15"/>
  <c r="A19" s="1"/>
  <c r="R14"/>
  <c r="R18" s="1"/>
  <c r="R22" s="1"/>
  <c r="R26" s="1"/>
  <c r="R30" s="1"/>
  <c r="R34" s="1"/>
  <c r="R38" s="1"/>
  <c r="D14"/>
  <c r="C14"/>
  <c r="C18" s="1"/>
  <c r="B14"/>
  <c r="B18" s="1"/>
  <c r="A14"/>
  <c r="A18" s="1"/>
  <c r="J10"/>
  <c r="I10"/>
  <c r="H10"/>
  <c r="K10" s="1"/>
  <c r="L10" s="1"/>
  <c r="M10" s="1"/>
  <c r="D17" i="6"/>
  <c r="C17"/>
  <c r="C21" s="1"/>
  <c r="B17"/>
  <c r="B21" s="1"/>
  <c r="A17"/>
  <c r="A21" s="1"/>
  <c r="D16"/>
  <c r="C16"/>
  <c r="C20" s="1"/>
  <c r="B16"/>
  <c r="A16"/>
  <c r="A20" s="1"/>
  <c r="D15"/>
  <c r="C15"/>
  <c r="C19" s="1"/>
  <c r="B15"/>
  <c r="B19" s="1"/>
  <c r="A15"/>
  <c r="A19" s="1"/>
  <c r="R14"/>
  <c r="R18" s="1"/>
  <c r="R22" s="1"/>
  <c r="R26" s="1"/>
  <c r="R30" s="1"/>
  <c r="R34" s="1"/>
  <c r="R38" s="1"/>
  <c r="D14"/>
  <c r="C14"/>
  <c r="C18" s="1"/>
  <c r="B14"/>
  <c r="B18" s="1"/>
  <c r="A14"/>
  <c r="A18" s="1"/>
  <c r="J10"/>
  <c r="I10"/>
  <c r="H10"/>
  <c r="C21" i="5"/>
  <c r="C25" s="1"/>
  <c r="B20"/>
  <c r="B24" s="1"/>
  <c r="A20"/>
  <c r="A24" s="1"/>
  <c r="C19"/>
  <c r="C23" s="1"/>
  <c r="C18"/>
  <c r="C22" s="1"/>
  <c r="D17"/>
  <c r="D21" s="1"/>
  <c r="C17"/>
  <c r="B17"/>
  <c r="B21" s="1"/>
  <c r="A17"/>
  <c r="A21" s="1"/>
  <c r="D16"/>
  <c r="C16"/>
  <c r="C20" s="1"/>
  <c r="B16"/>
  <c r="A16"/>
  <c r="D15"/>
  <c r="D19" s="1"/>
  <c r="C15"/>
  <c r="B15"/>
  <c r="B19" s="1"/>
  <c r="A15"/>
  <c r="A19" s="1"/>
  <c r="R14"/>
  <c r="R18" s="1"/>
  <c r="R22" s="1"/>
  <c r="R26" s="1"/>
  <c r="R30" s="1"/>
  <c r="R34" s="1"/>
  <c r="R38" s="1"/>
  <c r="D14"/>
  <c r="D18" s="1"/>
  <c r="C14"/>
  <c r="B14"/>
  <c r="B18" s="1"/>
  <c r="A14"/>
  <c r="A18" s="1"/>
  <c r="K10"/>
  <c r="L10" s="1"/>
  <c r="M10" s="1"/>
  <c r="J10"/>
  <c r="I10"/>
  <c r="H10"/>
  <c r="C41" i="2"/>
  <c r="B41"/>
  <c r="A41"/>
  <c r="C40"/>
  <c r="B40"/>
  <c r="A40"/>
  <c r="C39"/>
  <c r="B39"/>
  <c r="A39"/>
  <c r="C38"/>
  <c r="B38"/>
  <c r="A38"/>
  <c r="C37"/>
  <c r="B37"/>
  <c r="A37"/>
  <c r="C36"/>
  <c r="B36"/>
  <c r="A36"/>
  <c r="C35"/>
  <c r="B35"/>
  <c r="A35"/>
  <c r="C34"/>
  <c r="B34"/>
  <c r="A34"/>
  <c r="C33"/>
  <c r="B33"/>
  <c r="A33"/>
  <c r="C32"/>
  <c r="B32"/>
  <c r="A32"/>
  <c r="C31"/>
  <c r="B31"/>
  <c r="A31"/>
  <c r="C30"/>
  <c r="B30"/>
  <c r="A30"/>
  <c r="C29"/>
  <c r="B29"/>
  <c r="A29"/>
  <c r="C28"/>
  <c r="B28"/>
  <c r="A28"/>
  <c r="C27"/>
  <c r="B27"/>
  <c r="A27"/>
  <c r="C26"/>
  <c r="B26"/>
  <c r="A26"/>
  <c r="C25"/>
  <c r="B25"/>
  <c r="A25"/>
  <c r="C24"/>
  <c r="B24"/>
  <c r="A24"/>
  <c r="C23"/>
  <c r="B23"/>
  <c r="A23"/>
  <c r="C22"/>
  <c r="B22"/>
  <c r="A22"/>
  <c r="C21"/>
  <c r="B21"/>
  <c r="A21"/>
  <c r="C20"/>
  <c r="B20"/>
  <c r="A20"/>
  <c r="C19"/>
  <c r="B19"/>
  <c r="A19"/>
  <c r="C18"/>
  <c r="B18"/>
  <c r="A18"/>
  <c r="D17"/>
  <c r="D21" s="1"/>
  <c r="D25" s="1"/>
  <c r="D29" s="1"/>
  <c r="D33" s="1"/>
  <c r="D37" s="1"/>
  <c r="D41" s="1"/>
  <c r="C17"/>
  <c r="B17"/>
  <c r="A17"/>
  <c r="D16"/>
  <c r="D20" s="1"/>
  <c r="D24" s="1"/>
  <c r="D28" s="1"/>
  <c r="D32" s="1"/>
  <c r="D36" s="1"/>
  <c r="D40" s="1"/>
  <c r="C16"/>
  <c r="B16"/>
  <c r="A16"/>
  <c r="D15"/>
  <c r="D19" s="1"/>
  <c r="D23" s="1"/>
  <c r="D27" s="1"/>
  <c r="D31" s="1"/>
  <c r="D35" s="1"/>
  <c r="D39" s="1"/>
  <c r="C15"/>
  <c r="B15"/>
  <c r="A15"/>
  <c r="D14"/>
  <c r="D18" s="1"/>
  <c r="D22" s="1"/>
  <c r="D26" s="1"/>
  <c r="D30" s="1"/>
  <c r="D34" s="1"/>
  <c r="D38" s="1"/>
  <c r="C14"/>
  <c r="B14"/>
  <c r="A14"/>
  <c r="R38"/>
  <c r="R34"/>
  <c r="R30"/>
  <c r="R26"/>
  <c r="R22"/>
  <c r="R18"/>
  <c r="R14"/>
  <c r="L10"/>
  <c r="K10"/>
  <c r="J10"/>
  <c r="I10"/>
  <c r="H10"/>
  <c r="J29" i="1"/>
  <c r="J28"/>
  <c r="J27"/>
  <c r="J26"/>
  <c r="J20"/>
  <c r="J19"/>
  <c r="J18"/>
  <c r="J17"/>
  <c r="D26"/>
  <c r="D27" s="1"/>
  <c r="D28" s="1"/>
  <c r="D29" s="1"/>
  <c r="C26"/>
  <c r="C27" s="1"/>
  <c r="C28" s="1"/>
  <c r="C29" s="1"/>
  <c r="B26"/>
  <c r="B27" s="1"/>
  <c r="R23"/>
  <c r="R22"/>
  <c r="R21"/>
  <c r="R20"/>
  <c r="R19"/>
  <c r="R18"/>
  <c r="R17"/>
  <c r="R16"/>
  <c r="M17"/>
  <c r="M18" s="1"/>
  <c r="M19" s="1"/>
  <c r="M20" s="1"/>
  <c r="L20"/>
  <c r="L19"/>
  <c r="L18"/>
  <c r="K18"/>
  <c r="L17"/>
  <c r="K17"/>
  <c r="I20"/>
  <c r="I19"/>
  <c r="I18"/>
  <c r="I17"/>
  <c r="Q45" i="4"/>
  <c r="Q46" s="1"/>
  <c r="Q35"/>
  <c r="Q26"/>
  <c r="Q18"/>
  <c r="B18"/>
  <c r="B19" s="1"/>
  <c r="Q17"/>
  <c r="D17"/>
  <c r="D18" s="1"/>
  <c r="D19" s="1"/>
  <c r="D20" s="1"/>
  <c r="C17"/>
  <c r="C18" s="1"/>
  <c r="C19" s="1"/>
  <c r="C20" s="1"/>
  <c r="B17"/>
  <c r="G17" s="1"/>
  <c r="H17" s="1"/>
  <c r="I17" s="1"/>
  <c r="F6"/>
  <c r="E6"/>
  <c r="E7" s="1"/>
  <c r="F5"/>
  <c r="D17" i="1"/>
  <c r="D18" s="1"/>
  <c r="D19" s="1"/>
  <c r="D20" s="1"/>
  <c r="C17"/>
  <c r="C18" s="1"/>
  <c r="C19" s="1"/>
  <c r="C20" s="1"/>
  <c r="B17"/>
  <c r="G17" s="1"/>
  <c r="Q45"/>
  <c r="Q46" s="1"/>
  <c r="Q35"/>
  <c r="Q36" s="1"/>
  <c r="Q26"/>
  <c r="Q27" s="1"/>
  <c r="Q17"/>
  <c r="Q18" s="1"/>
  <c r="E6"/>
  <c r="F6" s="1"/>
  <c r="F5"/>
  <c r="M10" i="10" l="1"/>
  <c r="A22"/>
  <c r="C23"/>
  <c r="C24"/>
  <c r="C25"/>
  <c r="C22"/>
  <c r="B24"/>
  <c r="N10"/>
  <c r="T10"/>
  <c r="A23"/>
  <c r="A24"/>
  <c r="A25"/>
  <c r="B18"/>
  <c r="B19"/>
  <c r="D20"/>
  <c r="B21"/>
  <c r="D18"/>
  <c r="D19"/>
  <c r="D21"/>
  <c r="K10" i="9"/>
  <c r="L10" s="1"/>
  <c r="M10" s="1"/>
  <c r="T10" s="1"/>
  <c r="A22"/>
  <c r="C23"/>
  <c r="C24"/>
  <c r="C25"/>
  <c r="C22"/>
  <c r="B23"/>
  <c r="B25"/>
  <c r="B22"/>
  <c r="A23"/>
  <c r="A24"/>
  <c r="A25"/>
  <c r="D18"/>
  <c r="D19"/>
  <c r="B20"/>
  <c r="D21"/>
  <c r="D20"/>
  <c r="K10" i="8"/>
  <c r="L10" s="1"/>
  <c r="M10" s="1"/>
  <c r="T10" s="1"/>
  <c r="A24"/>
  <c r="A26"/>
  <c r="B27"/>
  <c r="B29"/>
  <c r="A27"/>
  <c r="A29"/>
  <c r="C23"/>
  <c r="C25"/>
  <c r="C22"/>
  <c r="B24"/>
  <c r="B26"/>
  <c r="C28"/>
  <c r="D18"/>
  <c r="D19"/>
  <c r="D21"/>
  <c r="D24"/>
  <c r="K10" i="6"/>
  <c r="L10" s="1"/>
  <c r="M10" s="1"/>
  <c r="T10" s="1"/>
  <c r="A22" i="7"/>
  <c r="C23"/>
  <c r="C24"/>
  <c r="C25"/>
  <c r="C22"/>
  <c r="B23"/>
  <c r="B25"/>
  <c r="N10"/>
  <c r="T10"/>
  <c r="B22"/>
  <c r="A23"/>
  <c r="A24"/>
  <c r="A25"/>
  <c r="D18"/>
  <c r="D19"/>
  <c r="B20"/>
  <c r="D21"/>
  <c r="D20"/>
  <c r="A22" i="6"/>
  <c r="C23"/>
  <c r="C24"/>
  <c r="C25"/>
  <c r="C22"/>
  <c r="B23"/>
  <c r="B25"/>
  <c r="B22"/>
  <c r="A23"/>
  <c r="A24"/>
  <c r="A25"/>
  <c r="D18"/>
  <c r="D19"/>
  <c r="B20"/>
  <c r="D21"/>
  <c r="D20"/>
  <c r="A22" i="5"/>
  <c r="N10"/>
  <c r="T10"/>
  <c r="C24"/>
  <c r="C27"/>
  <c r="C29"/>
  <c r="B23"/>
  <c r="B25"/>
  <c r="B28"/>
  <c r="B22"/>
  <c r="A23"/>
  <c r="A25"/>
  <c r="C26"/>
  <c r="A28"/>
  <c r="D20"/>
  <c r="D22"/>
  <c r="D23"/>
  <c r="D25"/>
  <c r="M10" i="2"/>
  <c r="B28" i="1"/>
  <c r="G27"/>
  <c r="I27" s="1"/>
  <c r="G26"/>
  <c r="I26" s="1"/>
  <c r="L26" s="1"/>
  <c r="K19"/>
  <c r="K20" s="1"/>
  <c r="B18"/>
  <c r="L17" i="4"/>
  <c r="K17"/>
  <c r="Q47"/>
  <c r="F7"/>
  <c r="E8"/>
  <c r="G19"/>
  <c r="H19" s="1"/>
  <c r="I19" s="1"/>
  <c r="B20"/>
  <c r="G20" s="1"/>
  <c r="H20" s="1"/>
  <c r="I20" s="1"/>
  <c r="G18"/>
  <c r="H18" s="1"/>
  <c r="I18" s="1"/>
  <c r="Q27"/>
  <c r="Q19"/>
  <c r="Q36"/>
  <c r="G18" i="1"/>
  <c r="B19"/>
  <c r="Q47"/>
  <c r="Q37"/>
  <c r="Q28"/>
  <c r="Q19"/>
  <c r="E7"/>
  <c r="D22" i="10" l="1"/>
  <c r="B23"/>
  <c r="A29"/>
  <c r="A27"/>
  <c r="C26"/>
  <c r="A26"/>
  <c r="D23"/>
  <c r="D24"/>
  <c r="C29"/>
  <c r="C27"/>
  <c r="D25"/>
  <c r="B25"/>
  <c r="A28"/>
  <c r="O10"/>
  <c r="E11" s="1"/>
  <c r="P10"/>
  <c r="F11" s="1"/>
  <c r="Q10"/>
  <c r="G11" s="1"/>
  <c r="B22"/>
  <c r="B28"/>
  <c r="C28"/>
  <c r="N10" i="9"/>
  <c r="P10" s="1"/>
  <c r="F11" s="1"/>
  <c r="C26"/>
  <c r="A26"/>
  <c r="D23"/>
  <c r="A28"/>
  <c r="B29"/>
  <c r="C29"/>
  <c r="C27"/>
  <c r="B24"/>
  <c r="B26"/>
  <c r="D22"/>
  <c r="D24"/>
  <c r="D25"/>
  <c r="A29"/>
  <c r="A27"/>
  <c r="B27"/>
  <c r="C28"/>
  <c r="N10" i="8"/>
  <c r="D23"/>
  <c r="C32"/>
  <c r="B28"/>
  <c r="C27"/>
  <c r="A33"/>
  <c r="B33"/>
  <c r="A30"/>
  <c r="Q10"/>
  <c r="G11" s="1"/>
  <c r="O10"/>
  <c r="E11" s="1"/>
  <c r="P10"/>
  <c r="F11" s="1"/>
  <c r="D28"/>
  <c r="D22"/>
  <c r="B30"/>
  <c r="C26"/>
  <c r="C29"/>
  <c r="A31"/>
  <c r="B31"/>
  <c r="A28"/>
  <c r="D25"/>
  <c r="N10" i="6"/>
  <c r="O10" s="1"/>
  <c r="E11" s="1"/>
  <c r="D25" i="7"/>
  <c r="C26"/>
  <c r="A26"/>
  <c r="D22"/>
  <c r="A28"/>
  <c r="B29"/>
  <c r="C29"/>
  <c r="C27"/>
  <c r="D24"/>
  <c r="D23"/>
  <c r="B26"/>
  <c r="B24"/>
  <c r="A29"/>
  <c r="A27"/>
  <c r="P10"/>
  <c r="F11" s="1"/>
  <c r="Q10"/>
  <c r="G11" s="1"/>
  <c r="O10"/>
  <c r="E11" s="1"/>
  <c r="B27"/>
  <c r="C28"/>
  <c r="B26" i="6"/>
  <c r="B24"/>
  <c r="B29"/>
  <c r="D24"/>
  <c r="D25"/>
  <c r="A26"/>
  <c r="D23"/>
  <c r="C26"/>
  <c r="A27"/>
  <c r="D22"/>
  <c r="A28"/>
  <c r="B27"/>
  <c r="C28"/>
  <c r="A29"/>
  <c r="C29"/>
  <c r="C27"/>
  <c r="D29" i="5"/>
  <c r="D26"/>
  <c r="B29"/>
  <c r="A26"/>
  <c r="B27"/>
  <c r="D27"/>
  <c r="D24"/>
  <c r="A32"/>
  <c r="A29"/>
  <c r="C31"/>
  <c r="P10"/>
  <c r="F11" s="1"/>
  <c r="Q10"/>
  <c r="G11" s="1"/>
  <c r="O10"/>
  <c r="E11" s="1"/>
  <c r="B26"/>
  <c r="B32"/>
  <c r="C30"/>
  <c r="A27"/>
  <c r="C33"/>
  <c r="C28"/>
  <c r="N10" i="2"/>
  <c r="T10"/>
  <c r="L27" i="1"/>
  <c r="K26"/>
  <c r="K27" s="1"/>
  <c r="M26"/>
  <c r="M27" s="1"/>
  <c r="B29"/>
  <c r="G29" s="1"/>
  <c r="I29" s="1"/>
  <c r="G28"/>
  <c r="I28" s="1"/>
  <c r="L28" s="1"/>
  <c r="L19" i="4"/>
  <c r="K19"/>
  <c r="K18"/>
  <c r="L18"/>
  <c r="M17"/>
  <c r="M18" s="1"/>
  <c r="N17"/>
  <c r="Q28"/>
  <c r="Q20"/>
  <c r="K20"/>
  <c r="L20"/>
  <c r="Q37"/>
  <c r="E9"/>
  <c r="F8"/>
  <c r="Q48"/>
  <c r="B20" i="1"/>
  <c r="G20" s="1"/>
  <c r="G19"/>
  <c r="Q48"/>
  <c r="Q38"/>
  <c r="Q29"/>
  <c r="Q20"/>
  <c r="F7"/>
  <c r="E8"/>
  <c r="J11" i="10" l="1"/>
  <c r="A32"/>
  <c r="C33"/>
  <c r="C30"/>
  <c r="A33"/>
  <c r="C32"/>
  <c r="B26"/>
  <c r="D29"/>
  <c r="D27"/>
  <c r="D26"/>
  <c r="H11"/>
  <c r="B29"/>
  <c r="C31"/>
  <c r="A30"/>
  <c r="A31"/>
  <c r="B27"/>
  <c r="B32"/>
  <c r="I11"/>
  <c r="D28"/>
  <c r="Q10" i="9"/>
  <c r="G11" s="1"/>
  <c r="O10"/>
  <c r="E11" s="1"/>
  <c r="H11" s="1"/>
  <c r="B31"/>
  <c r="D29"/>
  <c r="D26"/>
  <c r="C30"/>
  <c r="I11"/>
  <c r="A33"/>
  <c r="B30"/>
  <c r="C31"/>
  <c r="B33"/>
  <c r="C32"/>
  <c r="J11"/>
  <c r="D28"/>
  <c r="D27"/>
  <c r="A30"/>
  <c r="A31"/>
  <c r="B28"/>
  <c r="C33"/>
  <c r="A32"/>
  <c r="A32" i="8"/>
  <c r="A35"/>
  <c r="C30"/>
  <c r="I11"/>
  <c r="A34"/>
  <c r="A37"/>
  <c r="D26"/>
  <c r="B32"/>
  <c r="D27"/>
  <c r="C33"/>
  <c r="D32"/>
  <c r="J11"/>
  <c r="C31"/>
  <c r="C36"/>
  <c r="D29"/>
  <c r="B35"/>
  <c r="B34"/>
  <c r="H11"/>
  <c r="K11" s="1"/>
  <c r="L11" s="1"/>
  <c r="M11" s="1"/>
  <c r="B37"/>
  <c r="P10" i="6"/>
  <c r="F11" s="1"/>
  <c r="Q10"/>
  <c r="G11" s="1"/>
  <c r="B31" i="7"/>
  <c r="D27"/>
  <c r="D26"/>
  <c r="A30"/>
  <c r="I11"/>
  <c r="A33"/>
  <c r="B30"/>
  <c r="C33"/>
  <c r="A32"/>
  <c r="D29"/>
  <c r="C32"/>
  <c r="J11"/>
  <c r="D28"/>
  <c r="C30"/>
  <c r="H11"/>
  <c r="K11" s="1"/>
  <c r="L11" s="1"/>
  <c r="M11" s="1"/>
  <c r="A31"/>
  <c r="B28"/>
  <c r="C31"/>
  <c r="B33"/>
  <c r="C33" i="6"/>
  <c r="H11"/>
  <c r="C32"/>
  <c r="A32"/>
  <c r="A31"/>
  <c r="B33"/>
  <c r="B30"/>
  <c r="D27"/>
  <c r="D29"/>
  <c r="C31"/>
  <c r="A33"/>
  <c r="I11"/>
  <c r="B31"/>
  <c r="C30"/>
  <c r="A30"/>
  <c r="B28"/>
  <c r="J11"/>
  <c r="D26"/>
  <c r="D28"/>
  <c r="I11" i="5"/>
  <c r="A33"/>
  <c r="B31"/>
  <c r="B33"/>
  <c r="C34"/>
  <c r="J11"/>
  <c r="D28"/>
  <c r="D33"/>
  <c r="C37"/>
  <c r="C32"/>
  <c r="A31"/>
  <c r="B36"/>
  <c r="H11"/>
  <c r="K11" s="1"/>
  <c r="L11" s="1"/>
  <c r="M11" s="1"/>
  <c r="C35"/>
  <c r="A36"/>
  <c r="A30"/>
  <c r="B30"/>
  <c r="D31"/>
  <c r="D30"/>
  <c r="O10" i="2"/>
  <c r="E11" s="1"/>
  <c r="H11" s="1"/>
  <c r="P10"/>
  <c r="F11" s="1"/>
  <c r="Q10"/>
  <c r="G11" s="1"/>
  <c r="L29" i="1"/>
  <c r="K28"/>
  <c r="K29" s="1"/>
  <c r="M28"/>
  <c r="M29" s="1"/>
  <c r="L21" i="4"/>
  <c r="F9"/>
  <c r="E10"/>
  <c r="Q29"/>
  <c r="Q49"/>
  <c r="Q21"/>
  <c r="M19"/>
  <c r="M20" s="1"/>
  <c r="E23" s="1"/>
  <c r="Q38"/>
  <c r="N18"/>
  <c r="N19" s="1"/>
  <c r="N20" s="1"/>
  <c r="F23" s="1"/>
  <c r="O17"/>
  <c r="O18" s="1"/>
  <c r="O19" s="1"/>
  <c r="O20" s="1"/>
  <c r="G23" s="1"/>
  <c r="Q49" i="1"/>
  <c r="Q39"/>
  <c r="Q30"/>
  <c r="Q21"/>
  <c r="E9"/>
  <c r="F8"/>
  <c r="A35" i="10" l="1"/>
  <c r="C35"/>
  <c r="A37"/>
  <c r="C37"/>
  <c r="D32"/>
  <c r="B36"/>
  <c r="D31"/>
  <c r="B30"/>
  <c r="K11"/>
  <c r="A34"/>
  <c r="C36"/>
  <c r="C34"/>
  <c r="A36"/>
  <c r="B31"/>
  <c r="B33"/>
  <c r="D30"/>
  <c r="D33"/>
  <c r="K11" i="9"/>
  <c r="L11" s="1"/>
  <c r="M11" s="1"/>
  <c r="T11" s="1"/>
  <c r="A36"/>
  <c r="B32"/>
  <c r="D31"/>
  <c r="B37"/>
  <c r="B34"/>
  <c r="D30"/>
  <c r="B35"/>
  <c r="C37"/>
  <c r="A35"/>
  <c r="A34"/>
  <c r="C36"/>
  <c r="C35"/>
  <c r="A37"/>
  <c r="C34"/>
  <c r="D32"/>
  <c r="D33"/>
  <c r="B41" i="8"/>
  <c r="B38"/>
  <c r="C35"/>
  <c r="A38"/>
  <c r="C34"/>
  <c r="A36"/>
  <c r="D33"/>
  <c r="D36"/>
  <c r="D31"/>
  <c r="D30"/>
  <c r="B39"/>
  <c r="C40"/>
  <c r="C37"/>
  <c r="B36"/>
  <c r="A41"/>
  <c r="A39"/>
  <c r="T11"/>
  <c r="N11"/>
  <c r="C36" i="7"/>
  <c r="A36"/>
  <c r="B37"/>
  <c r="B32"/>
  <c r="T11"/>
  <c r="N11"/>
  <c r="D32"/>
  <c r="B34"/>
  <c r="D30"/>
  <c r="B35"/>
  <c r="C35"/>
  <c r="A35"/>
  <c r="C34"/>
  <c r="C37"/>
  <c r="A37"/>
  <c r="A34"/>
  <c r="D33"/>
  <c r="D31"/>
  <c r="A34" i="6"/>
  <c r="A37"/>
  <c r="A35"/>
  <c r="C36"/>
  <c r="C37"/>
  <c r="B32"/>
  <c r="D32"/>
  <c r="B35"/>
  <c r="D33"/>
  <c r="B34"/>
  <c r="C34"/>
  <c r="C35"/>
  <c r="A36"/>
  <c r="D30"/>
  <c r="D31"/>
  <c r="B37"/>
  <c r="K11"/>
  <c r="L11" s="1"/>
  <c r="M11" s="1"/>
  <c r="A40" i="5"/>
  <c r="A35"/>
  <c r="C41"/>
  <c r="C38"/>
  <c r="D34"/>
  <c r="B34"/>
  <c r="T11"/>
  <c r="N11"/>
  <c r="D32"/>
  <c r="B35"/>
  <c r="A34"/>
  <c r="C39"/>
  <c r="C36"/>
  <c r="A37"/>
  <c r="D35"/>
  <c r="B40"/>
  <c r="D37"/>
  <c r="B37"/>
  <c r="I11" i="2"/>
  <c r="J11"/>
  <c r="Q30" i="4"/>
  <c r="G28"/>
  <c r="H28" s="1"/>
  <c r="I28" s="1"/>
  <c r="G26"/>
  <c r="H26" s="1"/>
  <c r="I26" s="1"/>
  <c r="R16"/>
  <c r="G29"/>
  <c r="H29" s="1"/>
  <c r="I29" s="1"/>
  <c r="G27"/>
  <c r="H27" s="1"/>
  <c r="I27" s="1"/>
  <c r="R18"/>
  <c r="R17"/>
  <c r="R19"/>
  <c r="Q22"/>
  <c r="R21"/>
  <c r="Q50"/>
  <c r="E11"/>
  <c r="F10"/>
  <c r="Q39"/>
  <c r="R20"/>
  <c r="Q50" i="1"/>
  <c r="Q40"/>
  <c r="Q31"/>
  <c r="Q22"/>
  <c r="E10"/>
  <c r="E11" s="1"/>
  <c r="F9"/>
  <c r="L11" i="10" l="1"/>
  <c r="M11"/>
  <c r="T11" s="1"/>
  <c r="D37"/>
  <c r="A41"/>
  <c r="A39"/>
  <c r="B35"/>
  <c r="C38"/>
  <c r="A38"/>
  <c r="D35"/>
  <c r="D36"/>
  <c r="D34"/>
  <c r="B34"/>
  <c r="B40"/>
  <c r="C41"/>
  <c r="C39"/>
  <c r="B37"/>
  <c r="A40"/>
  <c r="C40"/>
  <c r="N11" i="9"/>
  <c r="O11" s="1"/>
  <c r="E12" s="1"/>
  <c r="C38"/>
  <c r="C39"/>
  <c r="A38"/>
  <c r="C41"/>
  <c r="B41"/>
  <c r="A40"/>
  <c r="D37"/>
  <c r="D34"/>
  <c r="A41"/>
  <c r="C40"/>
  <c r="A39"/>
  <c r="B39"/>
  <c r="B38"/>
  <c r="B36"/>
  <c r="D36"/>
  <c r="D35"/>
  <c r="D40" i="8"/>
  <c r="C41"/>
  <c r="C38"/>
  <c r="C39"/>
  <c r="B40"/>
  <c r="D34"/>
  <c r="P11"/>
  <c r="F12" s="1"/>
  <c r="Q11"/>
  <c r="G12" s="1"/>
  <c r="O11"/>
  <c r="E12" s="1"/>
  <c r="D35"/>
  <c r="D37"/>
  <c r="A40"/>
  <c r="A38" i="7"/>
  <c r="C41"/>
  <c r="A39"/>
  <c r="B39"/>
  <c r="B38"/>
  <c r="B41"/>
  <c r="C40"/>
  <c r="D35"/>
  <c r="Q11"/>
  <c r="G12" s="1"/>
  <c r="P11"/>
  <c r="F12" s="1"/>
  <c r="O11"/>
  <c r="E12" s="1"/>
  <c r="A41"/>
  <c r="C38"/>
  <c r="C39"/>
  <c r="B36"/>
  <c r="A40"/>
  <c r="D37"/>
  <c r="D34"/>
  <c r="D36"/>
  <c r="T11" i="6"/>
  <c r="N11"/>
  <c r="A40"/>
  <c r="C38"/>
  <c r="C41"/>
  <c r="A39"/>
  <c r="A38"/>
  <c r="D35"/>
  <c r="D37"/>
  <c r="D36"/>
  <c r="B41"/>
  <c r="C39"/>
  <c r="B38"/>
  <c r="B39"/>
  <c r="B36"/>
  <c r="C40"/>
  <c r="A41"/>
  <c r="D34"/>
  <c r="A41" i="5"/>
  <c r="B39"/>
  <c r="B41"/>
  <c r="Q11"/>
  <c r="G12" s="1"/>
  <c r="P11"/>
  <c r="F12" s="1"/>
  <c r="O11"/>
  <c r="E12" s="1"/>
  <c r="D38"/>
  <c r="C40"/>
  <c r="A38"/>
  <c r="B38"/>
  <c r="A39"/>
  <c r="D41"/>
  <c r="D39"/>
  <c r="D36"/>
  <c r="K11" i="2"/>
  <c r="L11" s="1"/>
  <c r="M11" s="1"/>
  <c r="T11" s="1"/>
  <c r="F11" i="4"/>
  <c r="E12"/>
  <c r="F12" s="1"/>
  <c r="Q23"/>
  <c r="R23" s="1"/>
  <c r="R22"/>
  <c r="Q31"/>
  <c r="K29"/>
  <c r="L29"/>
  <c r="L28"/>
  <c r="K28"/>
  <c r="Q40"/>
  <c r="Q51"/>
  <c r="K27"/>
  <c r="L27"/>
  <c r="L26"/>
  <c r="K26"/>
  <c r="Q51" i="1"/>
  <c r="Q41"/>
  <c r="Q32"/>
  <c r="Q23"/>
  <c r="E12"/>
  <c r="F12" s="1"/>
  <c r="F11"/>
  <c r="F10"/>
  <c r="N11" i="10" l="1"/>
  <c r="O11" s="1"/>
  <c r="E12" s="1"/>
  <c r="C44"/>
  <c r="C45"/>
  <c r="A42"/>
  <c r="A45"/>
  <c r="B41"/>
  <c r="B38"/>
  <c r="D40"/>
  <c r="B39"/>
  <c r="D41"/>
  <c r="A44"/>
  <c r="C43"/>
  <c r="C42"/>
  <c r="A43"/>
  <c r="B44"/>
  <c r="D38"/>
  <c r="D39"/>
  <c r="P11" i="9"/>
  <c r="F12" s="1"/>
  <c r="I12" s="1"/>
  <c r="Q11"/>
  <c r="G12" s="1"/>
  <c r="J12" s="1"/>
  <c r="D38"/>
  <c r="D40"/>
  <c r="D41"/>
  <c r="D39"/>
  <c r="B40"/>
  <c r="H12"/>
  <c r="D41" i="8"/>
  <c r="H12"/>
  <c r="D38"/>
  <c r="D39"/>
  <c r="I12"/>
  <c r="J12"/>
  <c r="D39" i="7"/>
  <c r="D38"/>
  <c r="J12"/>
  <c r="I12"/>
  <c r="D40"/>
  <c r="D41"/>
  <c r="B40"/>
  <c r="H12"/>
  <c r="D38" i="6"/>
  <c r="D40"/>
  <c r="D39"/>
  <c r="P11"/>
  <c r="F12" s="1"/>
  <c r="O11"/>
  <c r="E12" s="1"/>
  <c r="Q11"/>
  <c r="G12" s="1"/>
  <c r="B40"/>
  <c r="D41"/>
  <c r="I12" i="5"/>
  <c r="D40"/>
  <c r="H12"/>
  <c r="J12"/>
  <c r="N11" i="2"/>
  <c r="Q11" s="1"/>
  <c r="G12" s="1"/>
  <c r="Q32" i="4"/>
  <c r="L30"/>
  <c r="M26"/>
  <c r="Q41"/>
  <c r="P11" i="10" l="1"/>
  <c r="F12" s="1"/>
  <c r="Q11"/>
  <c r="G12" s="1"/>
  <c r="J12" s="1"/>
  <c r="H12"/>
  <c r="B48"/>
  <c r="D43"/>
  <c r="A47"/>
  <c r="C47"/>
  <c r="B45"/>
  <c r="A46"/>
  <c r="C48"/>
  <c r="D42"/>
  <c r="I12"/>
  <c r="D45"/>
  <c r="D44"/>
  <c r="C46"/>
  <c r="A48"/>
  <c r="B43"/>
  <c r="B42"/>
  <c r="A49"/>
  <c r="C49"/>
  <c r="K12" i="9"/>
  <c r="L12" s="1"/>
  <c r="M12" s="1"/>
  <c r="T12" s="1"/>
  <c r="K12" i="8"/>
  <c r="L12" s="1"/>
  <c r="M12" s="1"/>
  <c r="N12" s="1"/>
  <c r="K12" i="7"/>
  <c r="L12" s="1"/>
  <c r="M12" s="1"/>
  <c r="H12" i="6"/>
  <c r="J12"/>
  <c r="I12"/>
  <c r="K12" i="5"/>
  <c r="L12" s="1"/>
  <c r="M12" s="1"/>
  <c r="N12" s="1"/>
  <c r="O11" i="2"/>
  <c r="E12" s="1"/>
  <c r="P11"/>
  <c r="F12" s="1"/>
  <c r="I12" s="1"/>
  <c r="H12"/>
  <c r="J12"/>
  <c r="E32" i="1"/>
  <c r="G32"/>
  <c r="F32"/>
  <c r="M27" i="4"/>
  <c r="M28" s="1"/>
  <c r="M29" s="1"/>
  <c r="E32" s="1"/>
  <c r="N26"/>
  <c r="C53" i="10" l="1"/>
  <c r="C52"/>
  <c r="A51"/>
  <c r="A52"/>
  <c r="B46"/>
  <c r="D48"/>
  <c r="B49"/>
  <c r="B52"/>
  <c r="A53"/>
  <c r="C50"/>
  <c r="A50"/>
  <c r="C51"/>
  <c r="B47"/>
  <c r="D49"/>
  <c r="D46"/>
  <c r="D47"/>
  <c r="K12"/>
  <c r="N12" i="9"/>
  <c r="O12" s="1"/>
  <c r="E13" s="1"/>
  <c r="T12" i="8"/>
  <c r="O12"/>
  <c r="E13" s="1"/>
  <c r="P12"/>
  <c r="F13" s="1"/>
  <c r="Q12"/>
  <c r="G13" s="1"/>
  <c r="K12" i="6"/>
  <c r="L12" s="1"/>
  <c r="M12" s="1"/>
  <c r="T12" s="1"/>
  <c r="T12" i="7"/>
  <c r="N12"/>
  <c r="T12" i="5"/>
  <c r="O12"/>
  <c r="E13" s="1"/>
  <c r="Q12"/>
  <c r="G13" s="1"/>
  <c r="P12"/>
  <c r="F13" s="1"/>
  <c r="K12" i="2"/>
  <c r="L12" s="1"/>
  <c r="M12" s="1"/>
  <c r="G35" i="1"/>
  <c r="H35" s="1"/>
  <c r="I35" s="1"/>
  <c r="K35" s="1"/>
  <c r="R28"/>
  <c r="R29"/>
  <c r="R27"/>
  <c r="R25"/>
  <c r="G37"/>
  <c r="H37" s="1"/>
  <c r="I37" s="1"/>
  <c r="L37" s="1"/>
  <c r="G36"/>
  <c r="H36" s="1"/>
  <c r="I36" s="1"/>
  <c r="R31"/>
  <c r="R26"/>
  <c r="G38"/>
  <c r="H38" s="1"/>
  <c r="I38" s="1"/>
  <c r="L38" s="1"/>
  <c r="R32"/>
  <c r="R30"/>
  <c r="G38" i="4"/>
  <c r="H38" s="1"/>
  <c r="I38" s="1"/>
  <c r="R27"/>
  <c r="R31"/>
  <c r="N27"/>
  <c r="N28" s="1"/>
  <c r="N29" s="1"/>
  <c r="F32" s="1"/>
  <c r="O26"/>
  <c r="O27" s="1"/>
  <c r="O28" s="1"/>
  <c r="O29" s="1"/>
  <c r="G32" s="1"/>
  <c r="R32" s="1"/>
  <c r="L12" i="10" l="1"/>
  <c r="M12"/>
  <c r="T12" s="1"/>
  <c r="B51"/>
  <c r="A57"/>
  <c r="B53"/>
  <c r="B50"/>
  <c r="A55"/>
  <c r="C57"/>
  <c r="N12"/>
  <c r="A54"/>
  <c r="D50"/>
  <c r="C55"/>
  <c r="C54"/>
  <c r="B56"/>
  <c r="A56"/>
  <c r="C56"/>
  <c r="D51"/>
  <c r="D53"/>
  <c r="D52"/>
  <c r="P12" i="9"/>
  <c r="F13" s="1"/>
  <c r="I13" s="1"/>
  <c r="Q12"/>
  <c r="G13" s="1"/>
  <c r="J13" s="1"/>
  <c r="H13"/>
  <c r="H13" i="8"/>
  <c r="I13"/>
  <c r="J13"/>
  <c r="N12" i="6"/>
  <c r="Q12" s="1"/>
  <c r="G13" s="1"/>
  <c r="Q12" i="7"/>
  <c r="G13" s="1"/>
  <c r="P12"/>
  <c r="F13" s="1"/>
  <c r="O12"/>
  <c r="E13" s="1"/>
  <c r="H13" i="5"/>
  <c r="J13"/>
  <c r="I13"/>
  <c r="N12" i="2"/>
  <c r="T12"/>
  <c r="L35" i="1"/>
  <c r="K37"/>
  <c r="K36"/>
  <c r="L36"/>
  <c r="K38"/>
  <c r="K38" i="4"/>
  <c r="L38"/>
  <c r="R28"/>
  <c r="G36"/>
  <c r="H36" s="1"/>
  <c r="I36" s="1"/>
  <c r="R25"/>
  <c r="G37"/>
  <c r="H37" s="1"/>
  <c r="I37" s="1"/>
  <c r="R29"/>
  <c r="R30"/>
  <c r="R26"/>
  <c r="G35"/>
  <c r="H35" s="1"/>
  <c r="I35" s="1"/>
  <c r="A59" i="10" l="1"/>
  <c r="A60"/>
  <c r="C58"/>
  <c r="D56"/>
  <c r="D55"/>
  <c r="D54"/>
  <c r="O12"/>
  <c r="E13" s="1"/>
  <c r="P12"/>
  <c r="F13" s="1"/>
  <c r="Q12"/>
  <c r="G13" s="1"/>
  <c r="B57"/>
  <c r="B55"/>
  <c r="C60"/>
  <c r="C59"/>
  <c r="A58"/>
  <c r="C61"/>
  <c r="A61"/>
  <c r="D57"/>
  <c r="B60"/>
  <c r="B54"/>
  <c r="K13" i="9"/>
  <c r="L13" s="1"/>
  <c r="M13" s="1"/>
  <c r="T13" s="1"/>
  <c r="S10" s="1"/>
  <c r="K13" i="8"/>
  <c r="L13" s="1"/>
  <c r="M13" s="1"/>
  <c r="P12" i="6"/>
  <c r="F13" s="1"/>
  <c r="I13" s="1"/>
  <c r="O12"/>
  <c r="E13" s="1"/>
  <c r="H13" s="1"/>
  <c r="J13" i="7"/>
  <c r="I13"/>
  <c r="H13"/>
  <c r="J13" i="6"/>
  <c r="K13" i="5"/>
  <c r="L13" s="1"/>
  <c r="M13" s="1"/>
  <c r="P12" i="2"/>
  <c r="F13" s="1"/>
  <c r="O12"/>
  <c r="E13" s="1"/>
  <c r="Q12"/>
  <c r="G13" s="1"/>
  <c r="L39" i="1"/>
  <c r="M35"/>
  <c r="M36" s="1"/>
  <c r="M37" s="1"/>
  <c r="M38" s="1"/>
  <c r="E41" s="1"/>
  <c r="K36" i="4"/>
  <c r="L36"/>
  <c r="K37"/>
  <c r="L37"/>
  <c r="L35"/>
  <c r="K35"/>
  <c r="I13" i="10" l="1"/>
  <c r="D59"/>
  <c r="B61"/>
  <c r="D58"/>
  <c r="D60"/>
  <c r="H13"/>
  <c r="B58"/>
  <c r="B59"/>
  <c r="D61"/>
  <c r="J13"/>
  <c r="N13" i="9"/>
  <c r="O13" s="1"/>
  <c r="E14" s="1"/>
  <c r="T13" i="8"/>
  <c r="S10" s="1"/>
  <c r="N13"/>
  <c r="K13" i="7"/>
  <c r="L13" s="1"/>
  <c r="M13" s="1"/>
  <c r="N13" s="1"/>
  <c r="K13" i="6"/>
  <c r="L13" s="1"/>
  <c r="M13" s="1"/>
  <c r="T13" i="5"/>
  <c r="S10" s="1"/>
  <c r="N13"/>
  <c r="I13" i="2"/>
  <c r="H13"/>
  <c r="K13" s="1"/>
  <c r="L13" s="1"/>
  <c r="M13" s="1"/>
  <c r="J13"/>
  <c r="N35" i="1"/>
  <c r="N36" s="1"/>
  <c r="N37" s="1"/>
  <c r="N38" s="1"/>
  <c r="F41" s="1"/>
  <c r="L39" i="4"/>
  <c r="M35"/>
  <c r="K13" i="10" l="1"/>
  <c r="P13" i="9"/>
  <c r="F14" s="1"/>
  <c r="I14" s="1"/>
  <c r="Q13"/>
  <c r="G14" s="1"/>
  <c r="J14" s="1"/>
  <c r="H14"/>
  <c r="P13" i="8"/>
  <c r="F14" s="1"/>
  <c r="O13"/>
  <c r="E14" s="1"/>
  <c r="Q13"/>
  <c r="G14" s="1"/>
  <c r="T13" i="7"/>
  <c r="S10" s="1"/>
  <c r="P13"/>
  <c r="F14" s="1"/>
  <c r="Q13"/>
  <c r="G14" s="1"/>
  <c r="O13"/>
  <c r="E14" s="1"/>
  <c r="T13" i="6"/>
  <c r="S10" s="1"/>
  <c r="N13"/>
  <c r="Q13" i="5"/>
  <c r="G14" s="1"/>
  <c r="P13"/>
  <c r="F14" s="1"/>
  <c r="O13"/>
  <c r="E14" s="1"/>
  <c r="N13" i="2"/>
  <c r="T13"/>
  <c r="S10" s="1"/>
  <c r="O35" i="1"/>
  <c r="O36" s="1"/>
  <c r="O37" s="1"/>
  <c r="O38" s="1"/>
  <c r="G41" s="1"/>
  <c r="M36" i="4"/>
  <c r="M37" s="1"/>
  <c r="M38" s="1"/>
  <c r="E41" s="1"/>
  <c r="N35"/>
  <c r="L13" i="10" l="1"/>
  <c r="M13"/>
  <c r="N13" s="1"/>
  <c r="K14" i="9"/>
  <c r="L14" s="1"/>
  <c r="M14" s="1"/>
  <c r="N14" s="1"/>
  <c r="I14" i="8"/>
  <c r="H14"/>
  <c r="K14" s="1"/>
  <c r="L14" s="1"/>
  <c r="M14" s="1"/>
  <c r="J14"/>
  <c r="I14" i="7"/>
  <c r="J14"/>
  <c r="H14"/>
  <c r="O13" i="6"/>
  <c r="E14" s="1"/>
  <c r="P13"/>
  <c r="F14" s="1"/>
  <c r="Q13"/>
  <c r="G14" s="1"/>
  <c r="J14" i="5"/>
  <c r="I14"/>
  <c r="H14"/>
  <c r="O13" i="2"/>
  <c r="E14" s="1"/>
  <c r="P13"/>
  <c r="F14" s="1"/>
  <c r="I14" s="1"/>
  <c r="Q13"/>
  <c r="G14" s="1"/>
  <c r="N36" i="4"/>
  <c r="N37" s="1"/>
  <c r="N38" s="1"/>
  <c r="F41" s="1"/>
  <c r="G48" s="1"/>
  <c r="H48" s="1"/>
  <c r="I48" s="1"/>
  <c r="O35"/>
  <c r="O36" s="1"/>
  <c r="O37" s="1"/>
  <c r="O38" s="1"/>
  <c r="G41" s="1"/>
  <c r="R48" i="1"/>
  <c r="R44"/>
  <c r="G47"/>
  <c r="H47" s="1"/>
  <c r="I47" s="1"/>
  <c r="R36"/>
  <c r="R38"/>
  <c r="R47"/>
  <c r="R46"/>
  <c r="G48"/>
  <c r="H48" s="1"/>
  <c r="I48" s="1"/>
  <c r="R39"/>
  <c r="R49"/>
  <c r="R41"/>
  <c r="R34"/>
  <c r="R51"/>
  <c r="R35"/>
  <c r="R45"/>
  <c r="R37"/>
  <c r="G45"/>
  <c r="H45" s="1"/>
  <c r="I45" s="1"/>
  <c r="G46"/>
  <c r="H46" s="1"/>
  <c r="I46" s="1"/>
  <c r="R50"/>
  <c r="R40"/>
  <c r="T13" i="10" l="1"/>
  <c r="S10" s="1"/>
  <c r="O13"/>
  <c r="E14" s="1"/>
  <c r="Q13"/>
  <c r="G14" s="1"/>
  <c r="P13"/>
  <c r="F14" s="1"/>
  <c r="T14" i="9"/>
  <c r="P14"/>
  <c r="F15" s="1"/>
  <c r="Q14"/>
  <c r="G15" s="1"/>
  <c r="O14"/>
  <c r="E15" s="1"/>
  <c r="T14" i="8"/>
  <c r="N14"/>
  <c r="K14" i="7"/>
  <c r="L14" s="1"/>
  <c r="M14" s="1"/>
  <c r="N14" s="1"/>
  <c r="H14" i="6"/>
  <c r="I14"/>
  <c r="J14"/>
  <c r="K14" i="5"/>
  <c r="L14" s="1"/>
  <c r="M14" s="1"/>
  <c r="N14" s="1"/>
  <c r="H14" i="2"/>
  <c r="J14"/>
  <c r="L48" i="4"/>
  <c r="K48"/>
  <c r="R38"/>
  <c r="R34"/>
  <c r="R49"/>
  <c r="R47"/>
  <c r="R45"/>
  <c r="R44"/>
  <c r="R40"/>
  <c r="R36"/>
  <c r="R51"/>
  <c r="R41"/>
  <c r="R39"/>
  <c r="R37"/>
  <c r="R46"/>
  <c r="G47"/>
  <c r="H47" s="1"/>
  <c r="I47" s="1"/>
  <c r="R50"/>
  <c r="R48"/>
  <c r="R35"/>
  <c r="G45"/>
  <c r="H45" s="1"/>
  <c r="I45" s="1"/>
  <c r="G46"/>
  <c r="H46" s="1"/>
  <c r="I46" s="1"/>
  <c r="K48" i="1"/>
  <c r="L48"/>
  <c r="K45"/>
  <c r="L45"/>
  <c r="K46"/>
  <c r="L46"/>
  <c r="K47"/>
  <c r="L47"/>
  <c r="H14" i="10" l="1"/>
  <c r="J14"/>
  <c r="I14"/>
  <c r="I15" i="9"/>
  <c r="J15"/>
  <c r="H15"/>
  <c r="O14" i="8"/>
  <c r="E15" s="1"/>
  <c r="P14"/>
  <c r="F15" s="1"/>
  <c r="Q14"/>
  <c r="G15" s="1"/>
  <c r="T14" i="7"/>
  <c r="Q14"/>
  <c r="G15" s="1"/>
  <c r="P14"/>
  <c r="F15" s="1"/>
  <c r="O14"/>
  <c r="E15" s="1"/>
  <c r="K14" i="6"/>
  <c r="L14" s="1"/>
  <c r="M14" s="1"/>
  <c r="N14" s="1"/>
  <c r="T14" i="5"/>
  <c r="P14"/>
  <c r="F15" s="1"/>
  <c r="Q14"/>
  <c r="G15" s="1"/>
  <c r="O14"/>
  <c r="E15" s="1"/>
  <c r="K14" i="2"/>
  <c r="L14" s="1"/>
  <c r="M14" s="1"/>
  <c r="T14" s="1"/>
  <c r="K45" i="4"/>
  <c r="L45"/>
  <c r="K47"/>
  <c r="L47"/>
  <c r="L46"/>
  <c r="K46"/>
  <c r="L49" i="1"/>
  <c r="M45"/>
  <c r="K14" i="10" l="1"/>
  <c r="K15" i="9"/>
  <c r="L15" s="1"/>
  <c r="M15" s="1"/>
  <c r="N15" s="1"/>
  <c r="H15" i="8"/>
  <c r="I15"/>
  <c r="J15"/>
  <c r="J15" i="7"/>
  <c r="I15"/>
  <c r="H15"/>
  <c r="T14" i="6"/>
  <c r="P14"/>
  <c r="F15" s="1"/>
  <c r="O14"/>
  <c r="E15" s="1"/>
  <c r="Q14"/>
  <c r="G15" s="1"/>
  <c r="I15" i="5"/>
  <c r="J15"/>
  <c r="H15"/>
  <c r="N14" i="2"/>
  <c r="Q14" s="1"/>
  <c r="G15" s="1"/>
  <c r="P14"/>
  <c r="F15" s="1"/>
  <c r="L49" i="4"/>
  <c r="M45"/>
  <c r="M46" i="1"/>
  <c r="M47" s="1"/>
  <c r="M48" s="1"/>
  <c r="E51" s="1"/>
  <c r="N45"/>
  <c r="L14" i="10" l="1"/>
  <c r="M14"/>
  <c r="T14" s="1"/>
  <c r="T15" i="9"/>
  <c r="Q15"/>
  <c r="G16" s="1"/>
  <c r="P15"/>
  <c r="F16" s="1"/>
  <c r="O15"/>
  <c r="E16" s="1"/>
  <c r="K15" i="8"/>
  <c r="L15" s="1"/>
  <c r="M15" s="1"/>
  <c r="K15" i="7"/>
  <c r="L15" s="1"/>
  <c r="M15" s="1"/>
  <c r="N15" s="1"/>
  <c r="H15" i="6"/>
  <c r="I15"/>
  <c r="J15"/>
  <c r="K15" i="5"/>
  <c r="L15" s="1"/>
  <c r="M15" s="1"/>
  <c r="O14" i="2"/>
  <c r="E15" s="1"/>
  <c r="I15"/>
  <c r="J15"/>
  <c r="H15"/>
  <c r="M46" i="4"/>
  <c r="M47" s="1"/>
  <c r="M48" s="1"/>
  <c r="E51" s="1"/>
  <c r="N45"/>
  <c r="N46" i="1"/>
  <c r="N47" s="1"/>
  <c r="N48" s="1"/>
  <c r="F51" s="1"/>
  <c r="O45"/>
  <c r="O46" s="1"/>
  <c r="O47" s="1"/>
  <c r="O48" s="1"/>
  <c r="G51" s="1"/>
  <c r="N14" i="10" l="1"/>
  <c r="P14" s="1"/>
  <c r="F15" s="1"/>
  <c r="O14"/>
  <c r="E15" s="1"/>
  <c r="J16" i="9"/>
  <c r="I16"/>
  <c r="H16"/>
  <c r="T15" i="8"/>
  <c r="N15"/>
  <c r="T15" i="7"/>
  <c r="P15"/>
  <c r="F16" s="1"/>
  <c r="Q15"/>
  <c r="G16" s="1"/>
  <c r="O15"/>
  <c r="E16" s="1"/>
  <c r="K15" i="6"/>
  <c r="L15" s="1"/>
  <c r="M15" s="1"/>
  <c r="N15" s="1"/>
  <c r="T15" i="5"/>
  <c r="N15"/>
  <c r="K15" i="2"/>
  <c r="L15" s="1"/>
  <c r="M15" s="1"/>
  <c r="N46" i="4"/>
  <c r="N47" s="1"/>
  <c r="N48" s="1"/>
  <c r="F51" s="1"/>
  <c r="O45"/>
  <c r="O46" s="1"/>
  <c r="O47" s="1"/>
  <c r="O48" s="1"/>
  <c r="G51" s="1"/>
  <c r="Q14" i="10" l="1"/>
  <c r="G15" s="1"/>
  <c r="J15" s="1"/>
  <c r="H15"/>
  <c r="I15"/>
  <c r="K16" i="9"/>
  <c r="L16" s="1"/>
  <c r="M16" s="1"/>
  <c r="N16" s="1"/>
  <c r="P15" i="8"/>
  <c r="F16" s="1"/>
  <c r="Q15"/>
  <c r="G16" s="1"/>
  <c r="O15"/>
  <c r="E16" s="1"/>
  <c r="I16" i="7"/>
  <c r="J16"/>
  <c r="H16"/>
  <c r="T15" i="6"/>
  <c r="P15"/>
  <c r="F16" s="1"/>
  <c r="O15"/>
  <c r="E16" s="1"/>
  <c r="Q15"/>
  <c r="G16" s="1"/>
  <c r="Q15" i="5"/>
  <c r="G16" s="1"/>
  <c r="P15"/>
  <c r="F16" s="1"/>
  <c r="O15"/>
  <c r="E16" s="1"/>
  <c r="N15" i="2"/>
  <c r="T15"/>
  <c r="K15" i="10" l="1"/>
  <c r="T16" i="9"/>
  <c r="Q16"/>
  <c r="G17" s="1"/>
  <c r="O16"/>
  <c r="E17" s="1"/>
  <c r="P16"/>
  <c r="F17" s="1"/>
  <c r="H16" i="8"/>
  <c r="I16"/>
  <c r="J16"/>
  <c r="K16" i="7"/>
  <c r="L16" s="1"/>
  <c r="M16" s="1"/>
  <c r="N16" s="1"/>
  <c r="H16" i="6"/>
  <c r="I16"/>
  <c r="J16"/>
  <c r="J16" i="5"/>
  <c r="I16"/>
  <c r="H16"/>
  <c r="Q15" i="2"/>
  <c r="G16" s="1"/>
  <c r="P15"/>
  <c r="F16" s="1"/>
  <c r="O15"/>
  <c r="E16" s="1"/>
  <c r="L15" i="10" l="1"/>
  <c r="M15"/>
  <c r="T15" s="1"/>
  <c r="J17" i="9"/>
  <c r="H17"/>
  <c r="K17" s="1"/>
  <c r="L17" s="1"/>
  <c r="M17" s="1"/>
  <c r="I17"/>
  <c r="K16" i="8"/>
  <c r="L16" s="1"/>
  <c r="M16" s="1"/>
  <c r="T16" i="7"/>
  <c r="Q16"/>
  <c r="G17" s="1"/>
  <c r="P16"/>
  <c r="F17" s="1"/>
  <c r="O16"/>
  <c r="E17" s="1"/>
  <c r="K16" i="6"/>
  <c r="L16" s="1"/>
  <c r="M16" s="1"/>
  <c r="N16" s="1"/>
  <c r="K16" i="5"/>
  <c r="L16" s="1"/>
  <c r="M16" s="1"/>
  <c r="N16" s="1"/>
  <c r="J16" i="2"/>
  <c r="I16"/>
  <c r="H16"/>
  <c r="N15" i="10" l="1"/>
  <c r="O15" s="1"/>
  <c r="E16" s="1"/>
  <c r="P15"/>
  <c r="F16" s="1"/>
  <c r="T17" i="9"/>
  <c r="S14" s="1"/>
  <c r="N17"/>
  <c r="T16" i="8"/>
  <c r="N16"/>
  <c r="J17" i="7"/>
  <c r="I17"/>
  <c r="H17"/>
  <c r="T16" i="6"/>
  <c r="P16"/>
  <c r="F17" s="1"/>
  <c r="O16"/>
  <c r="E17" s="1"/>
  <c r="Q16"/>
  <c r="G17" s="1"/>
  <c r="T16" i="5"/>
  <c r="P16"/>
  <c r="F17" s="1"/>
  <c r="O16"/>
  <c r="E17" s="1"/>
  <c r="Q16"/>
  <c r="G17" s="1"/>
  <c r="K16" i="2"/>
  <c r="L16" s="1"/>
  <c r="M16" s="1"/>
  <c r="T16" s="1"/>
  <c r="Q15" i="10" l="1"/>
  <c r="G16" s="1"/>
  <c r="J16" s="1"/>
  <c r="H16"/>
  <c r="I16"/>
  <c r="O17" i="9"/>
  <c r="E18" s="1"/>
  <c r="Q17"/>
  <c r="G18" s="1"/>
  <c r="P17"/>
  <c r="F18" s="1"/>
  <c r="O16" i="8"/>
  <c r="E17" s="1"/>
  <c r="Q16"/>
  <c r="G17" s="1"/>
  <c r="P16"/>
  <c r="F17" s="1"/>
  <c r="K17" i="7"/>
  <c r="L17" s="1"/>
  <c r="M17" s="1"/>
  <c r="N17" s="1"/>
  <c r="I17" i="6"/>
  <c r="H17"/>
  <c r="J17"/>
  <c r="I17" i="5"/>
  <c r="H17"/>
  <c r="J17"/>
  <c r="N16" i="2"/>
  <c r="Q16" s="1"/>
  <c r="G17" s="1"/>
  <c r="K16" i="10" l="1"/>
  <c r="H18" i="9"/>
  <c r="J18"/>
  <c r="I18"/>
  <c r="H17" i="8"/>
  <c r="J17"/>
  <c r="I17"/>
  <c r="T17" i="7"/>
  <c r="S14" s="1"/>
  <c r="P17"/>
  <c r="F18" s="1"/>
  <c r="Q17"/>
  <c r="G18" s="1"/>
  <c r="O17"/>
  <c r="E18" s="1"/>
  <c r="K17" i="6"/>
  <c r="L17" s="1"/>
  <c r="M17" s="1"/>
  <c r="N17" s="1"/>
  <c r="K17" i="5"/>
  <c r="L17" s="1"/>
  <c r="M17" s="1"/>
  <c r="N17" s="1"/>
  <c r="P16" i="2"/>
  <c r="F17" s="1"/>
  <c r="I17" s="1"/>
  <c r="O16"/>
  <c r="E17" s="1"/>
  <c r="H17" s="1"/>
  <c r="J17"/>
  <c r="L16" i="10" l="1"/>
  <c r="M16"/>
  <c r="T16" s="1"/>
  <c r="K18" i="9"/>
  <c r="L18" s="1"/>
  <c r="M18" s="1"/>
  <c r="K17" i="8"/>
  <c r="L17" s="1"/>
  <c r="M17" s="1"/>
  <c r="I18" i="7"/>
  <c r="H18"/>
  <c r="J18"/>
  <c r="T17" i="6"/>
  <c r="S14" s="1"/>
  <c r="O17"/>
  <c r="E18" s="1"/>
  <c r="P17"/>
  <c r="F18" s="1"/>
  <c r="Q17"/>
  <c r="G18" s="1"/>
  <c r="T17" i="5"/>
  <c r="S14" s="1"/>
  <c r="O17"/>
  <c r="E18" s="1"/>
  <c r="Q17"/>
  <c r="G18" s="1"/>
  <c r="P17"/>
  <c r="F18" s="1"/>
  <c r="K17" i="2"/>
  <c r="L17" s="1"/>
  <c r="M17" s="1"/>
  <c r="T17" s="1"/>
  <c r="S14" s="1"/>
  <c r="N16" i="10" l="1"/>
  <c r="P16" s="1"/>
  <c r="F17" s="1"/>
  <c r="O16"/>
  <c r="E17" s="1"/>
  <c r="H17" s="1"/>
  <c r="I17"/>
  <c r="N18" i="9"/>
  <c r="T18"/>
  <c r="T17" i="8"/>
  <c r="S14" s="1"/>
  <c r="N17"/>
  <c r="K18" i="7"/>
  <c r="L18" s="1"/>
  <c r="M18" s="1"/>
  <c r="H18" i="6"/>
  <c r="I18"/>
  <c r="J18"/>
  <c r="J18" i="5"/>
  <c r="H18"/>
  <c r="I18"/>
  <c r="N17" i="2"/>
  <c r="P17" s="1"/>
  <c r="F18" s="1"/>
  <c r="Q16" i="10" l="1"/>
  <c r="G17" s="1"/>
  <c r="J17" s="1"/>
  <c r="K17"/>
  <c r="Q18" i="9"/>
  <c r="G19" s="1"/>
  <c r="P18"/>
  <c r="F19" s="1"/>
  <c r="O18"/>
  <c r="E19" s="1"/>
  <c r="Q17" i="8"/>
  <c r="G18" s="1"/>
  <c r="P17"/>
  <c r="F18" s="1"/>
  <c r="O17"/>
  <c r="E18" s="1"/>
  <c r="N18" i="7"/>
  <c r="T18"/>
  <c r="K18" i="6"/>
  <c r="L18" s="1"/>
  <c r="M18" s="1"/>
  <c r="T18" s="1"/>
  <c r="K18" i="5"/>
  <c r="L18" s="1"/>
  <c r="M18" s="1"/>
  <c r="O17" i="2"/>
  <c r="E18" s="1"/>
  <c r="H18" s="1"/>
  <c r="Q17"/>
  <c r="G18" s="1"/>
  <c r="J18" s="1"/>
  <c r="I18"/>
  <c r="L17" i="10" l="1"/>
  <c r="M17"/>
  <c r="N17" s="1"/>
  <c r="I19" i="9"/>
  <c r="J19"/>
  <c r="H19"/>
  <c r="J18" i="8"/>
  <c r="I18"/>
  <c r="H18"/>
  <c r="O18" i="7"/>
  <c r="E19" s="1"/>
  <c r="P18"/>
  <c r="F19" s="1"/>
  <c r="Q18"/>
  <c r="G19" s="1"/>
  <c r="N18" i="6"/>
  <c r="Q18" s="1"/>
  <c r="G19" s="1"/>
  <c r="N18" i="5"/>
  <c r="T18"/>
  <c r="K18" i="2"/>
  <c r="L18" s="1"/>
  <c r="M18" s="1"/>
  <c r="T18" s="1"/>
  <c r="T17" i="10" l="1"/>
  <c r="S14" s="1"/>
  <c r="Q17"/>
  <c r="G18" s="1"/>
  <c r="O17"/>
  <c r="E18" s="1"/>
  <c r="P17"/>
  <c r="F18" s="1"/>
  <c r="K19" i="9"/>
  <c r="L19" s="1"/>
  <c r="M19" s="1"/>
  <c r="N19" s="1"/>
  <c r="K18" i="8"/>
  <c r="L18" s="1"/>
  <c r="M18" s="1"/>
  <c r="T18" s="1"/>
  <c r="H19" i="7"/>
  <c r="I19"/>
  <c r="J19"/>
  <c r="P18" i="6"/>
  <c r="F19" s="1"/>
  <c r="I19" s="1"/>
  <c r="O18"/>
  <c r="E19" s="1"/>
  <c r="H19" s="1"/>
  <c r="J19"/>
  <c r="O18" i="5"/>
  <c r="E19" s="1"/>
  <c r="P18"/>
  <c r="F19" s="1"/>
  <c r="Q18"/>
  <c r="G19" s="1"/>
  <c r="N18" i="2"/>
  <c r="P18" s="1"/>
  <c r="F19" s="1"/>
  <c r="J18" i="10" l="1"/>
  <c r="H18"/>
  <c r="I18"/>
  <c r="T19" i="9"/>
  <c r="O19"/>
  <c r="E20" s="1"/>
  <c r="Q19"/>
  <c r="G20" s="1"/>
  <c r="P19"/>
  <c r="F20" s="1"/>
  <c r="N18" i="8"/>
  <c r="O18" s="1"/>
  <c r="E19" s="1"/>
  <c r="K19" i="7"/>
  <c r="L19" s="1"/>
  <c r="M19" s="1"/>
  <c r="K19" i="6"/>
  <c r="L19" s="1"/>
  <c r="M19" s="1"/>
  <c r="N19" s="1"/>
  <c r="H19" i="5"/>
  <c r="I19"/>
  <c r="J19"/>
  <c r="Q18" i="2"/>
  <c r="G19" s="1"/>
  <c r="J19" s="1"/>
  <c r="O18"/>
  <c r="E19" s="1"/>
  <c r="H19" s="1"/>
  <c r="I19"/>
  <c r="K18" i="10" l="1"/>
  <c r="H20" i="9"/>
  <c r="J20"/>
  <c r="I20"/>
  <c r="P18" i="8"/>
  <c r="F19" s="1"/>
  <c r="I19" s="1"/>
  <c r="Q18"/>
  <c r="G19" s="1"/>
  <c r="J19" s="1"/>
  <c r="H19"/>
  <c r="T19" i="7"/>
  <c r="N19"/>
  <c r="T19" i="6"/>
  <c r="O19"/>
  <c r="E20" s="1"/>
  <c r="P19"/>
  <c r="F20" s="1"/>
  <c r="Q19"/>
  <c r="G20" s="1"/>
  <c r="K19" i="5"/>
  <c r="L19" s="1"/>
  <c r="M19" s="1"/>
  <c r="K19" i="2"/>
  <c r="L19" s="1"/>
  <c r="M19" s="1"/>
  <c r="T19" s="1"/>
  <c r="L18" i="10" l="1"/>
  <c r="N18" s="1"/>
  <c r="O18" s="1"/>
  <c r="E19" s="1"/>
  <c r="M18"/>
  <c r="T18" s="1"/>
  <c r="K20" i="9"/>
  <c r="L20" s="1"/>
  <c r="M20" s="1"/>
  <c r="K19" i="8"/>
  <c r="L19" s="1"/>
  <c r="M19" s="1"/>
  <c r="N19" s="1"/>
  <c r="Q19" i="7"/>
  <c r="G20" s="1"/>
  <c r="P19"/>
  <c r="F20" s="1"/>
  <c r="O19"/>
  <c r="E20" s="1"/>
  <c r="H20" i="6"/>
  <c r="I20"/>
  <c r="J20"/>
  <c r="T19" i="5"/>
  <c r="N19"/>
  <c r="N19" i="2"/>
  <c r="Q19" s="1"/>
  <c r="G20" s="1"/>
  <c r="J20" s="1"/>
  <c r="Q18" i="10" l="1"/>
  <c r="G19" s="1"/>
  <c r="P18"/>
  <c r="F19" s="1"/>
  <c r="I19" s="1"/>
  <c r="H19"/>
  <c r="J19"/>
  <c r="T20" i="9"/>
  <c r="N20"/>
  <c r="T19" i="8"/>
  <c r="O19"/>
  <c r="E20" s="1"/>
  <c r="Q19"/>
  <c r="G20" s="1"/>
  <c r="P19"/>
  <c r="F20" s="1"/>
  <c r="I20" i="7"/>
  <c r="J20"/>
  <c r="H20"/>
  <c r="K20" i="6"/>
  <c r="L20" s="1"/>
  <c r="M20" s="1"/>
  <c r="N20" s="1"/>
  <c r="P19" i="5"/>
  <c r="F20" s="1"/>
  <c r="O19"/>
  <c r="E20" s="1"/>
  <c r="Q19"/>
  <c r="G20" s="1"/>
  <c r="P19" i="2"/>
  <c r="F20" s="1"/>
  <c r="I20" s="1"/>
  <c r="O19"/>
  <c r="E20" s="1"/>
  <c r="H20" s="1"/>
  <c r="K19" i="10" l="1"/>
  <c r="Q20" i="9"/>
  <c r="G21" s="1"/>
  <c r="O20"/>
  <c r="E21" s="1"/>
  <c r="P20"/>
  <c r="F21" s="1"/>
  <c r="J20" i="8"/>
  <c r="H20"/>
  <c r="I20"/>
  <c r="K20" i="7"/>
  <c r="L20" s="1"/>
  <c r="M20" s="1"/>
  <c r="N20" s="1"/>
  <c r="T20" i="6"/>
  <c r="P20"/>
  <c r="F21" s="1"/>
  <c r="O20"/>
  <c r="E21" s="1"/>
  <c r="Q20"/>
  <c r="G21" s="1"/>
  <c r="I20" i="5"/>
  <c r="H20"/>
  <c r="J20"/>
  <c r="K20" i="2"/>
  <c r="L20" s="1"/>
  <c r="M20" s="1"/>
  <c r="N20" s="1"/>
  <c r="L19" i="10" l="1"/>
  <c r="M19"/>
  <c r="N19" s="1"/>
  <c r="J21" i="9"/>
  <c r="H21"/>
  <c r="I21"/>
  <c r="K20" i="8"/>
  <c r="L20" s="1"/>
  <c r="M20" s="1"/>
  <c r="N20" s="1"/>
  <c r="T20" i="7"/>
  <c r="Q20"/>
  <c r="G21" s="1"/>
  <c r="P20"/>
  <c r="F21" s="1"/>
  <c r="O20"/>
  <c r="E21" s="1"/>
  <c r="I21" i="6"/>
  <c r="H21"/>
  <c r="J21"/>
  <c r="K20" i="5"/>
  <c r="L20" s="1"/>
  <c r="M20" s="1"/>
  <c r="N20" s="1"/>
  <c r="T20" i="2"/>
  <c r="Q20"/>
  <c r="G21" s="1"/>
  <c r="J21" s="1"/>
  <c r="P20"/>
  <c r="F21" s="1"/>
  <c r="O20"/>
  <c r="E21" s="1"/>
  <c r="T19" i="10" l="1"/>
  <c r="Q19"/>
  <c r="G20" s="1"/>
  <c r="O19"/>
  <c r="E20" s="1"/>
  <c r="P19"/>
  <c r="F20" s="1"/>
  <c r="K21" i="9"/>
  <c r="L21" s="1"/>
  <c r="M21" s="1"/>
  <c r="N21" s="1"/>
  <c r="T20" i="8"/>
  <c r="O20"/>
  <c r="E21" s="1"/>
  <c r="P20"/>
  <c r="F21" s="1"/>
  <c r="Q20"/>
  <c r="G21" s="1"/>
  <c r="J21" i="7"/>
  <c r="I21"/>
  <c r="H21"/>
  <c r="K21" i="6"/>
  <c r="L21" s="1"/>
  <c r="M21" s="1"/>
  <c r="T20" i="5"/>
  <c r="P20"/>
  <c r="F21" s="1"/>
  <c r="Q20"/>
  <c r="G21" s="1"/>
  <c r="O20"/>
  <c r="E21" s="1"/>
  <c r="I21" i="2"/>
  <c r="H21"/>
  <c r="J20" i="10" l="1"/>
  <c r="H20"/>
  <c r="I20"/>
  <c r="T21" i="9"/>
  <c r="S18" s="1"/>
  <c r="O21"/>
  <c r="E22" s="1"/>
  <c r="Q21"/>
  <c r="G22" s="1"/>
  <c r="P21"/>
  <c r="F22" s="1"/>
  <c r="H21" i="8"/>
  <c r="I21"/>
  <c r="J21"/>
  <c r="K21" i="7"/>
  <c r="L21" s="1"/>
  <c r="M21" s="1"/>
  <c r="N21" s="1"/>
  <c r="T21" i="6"/>
  <c r="S18" s="1"/>
  <c r="N21"/>
  <c r="I21" i="5"/>
  <c r="J21"/>
  <c r="H21"/>
  <c r="K21" i="2"/>
  <c r="L21" s="1"/>
  <c r="M21" s="1"/>
  <c r="K20" i="10" l="1"/>
  <c r="H22" i="9"/>
  <c r="J22"/>
  <c r="I22"/>
  <c r="K21" i="8"/>
  <c r="L21" s="1"/>
  <c r="M21" s="1"/>
  <c r="T21" i="7"/>
  <c r="S18" s="1"/>
  <c r="P21"/>
  <c r="F22" s="1"/>
  <c r="Q21"/>
  <c r="G22" s="1"/>
  <c r="O21"/>
  <c r="E22" s="1"/>
  <c r="O21" i="6"/>
  <c r="E22" s="1"/>
  <c r="P21"/>
  <c r="F22" s="1"/>
  <c r="Q21"/>
  <c r="G22" s="1"/>
  <c r="K21" i="5"/>
  <c r="L21" s="1"/>
  <c r="M21" s="1"/>
  <c r="N21" s="1"/>
  <c r="N21" i="2"/>
  <c r="T21"/>
  <c r="S18" s="1"/>
  <c r="L20" i="10" l="1"/>
  <c r="N20" s="1"/>
  <c r="O20" s="1"/>
  <c r="E21" s="1"/>
  <c r="M20"/>
  <c r="T20" s="1"/>
  <c r="K22" i="9"/>
  <c r="L22" s="1"/>
  <c r="M22" s="1"/>
  <c r="T21" i="8"/>
  <c r="S18" s="1"/>
  <c r="N21"/>
  <c r="I22" i="7"/>
  <c r="J22"/>
  <c r="H22"/>
  <c r="H22" i="6"/>
  <c r="I22"/>
  <c r="J22"/>
  <c r="T21" i="5"/>
  <c r="S18" s="1"/>
  <c r="Q21"/>
  <c r="G22" s="1"/>
  <c r="P21"/>
  <c r="F22" s="1"/>
  <c r="O21"/>
  <c r="E22" s="1"/>
  <c r="Q21" i="2"/>
  <c r="G22" s="1"/>
  <c r="O21"/>
  <c r="E22" s="1"/>
  <c r="P21"/>
  <c r="F22" s="1"/>
  <c r="Q20" i="10" l="1"/>
  <c r="G21" s="1"/>
  <c r="J21" s="1"/>
  <c r="P20"/>
  <c r="F21" s="1"/>
  <c r="I21" s="1"/>
  <c r="H21"/>
  <c r="T22" i="9"/>
  <c r="N22"/>
  <c r="P21" i="8"/>
  <c r="F22" s="1"/>
  <c r="O21"/>
  <c r="E22" s="1"/>
  <c r="Q21"/>
  <c r="G22" s="1"/>
  <c r="K22" i="7"/>
  <c r="L22" s="1"/>
  <c r="M22" s="1"/>
  <c r="N22" s="1"/>
  <c r="K22" i="6"/>
  <c r="L22" s="1"/>
  <c r="M22" s="1"/>
  <c r="N22" s="1"/>
  <c r="I22" i="5"/>
  <c r="H22"/>
  <c r="J22"/>
  <c r="J22" i="2"/>
  <c r="I22"/>
  <c r="H22"/>
  <c r="K21" i="10" l="1"/>
  <c r="Q22" i="9"/>
  <c r="G23" s="1"/>
  <c r="O22"/>
  <c r="E23" s="1"/>
  <c r="P22"/>
  <c r="F23" s="1"/>
  <c r="I22" i="8"/>
  <c r="H22"/>
  <c r="J22"/>
  <c r="T22" i="7"/>
  <c r="P22"/>
  <c r="F23" s="1"/>
  <c r="Q22"/>
  <c r="G23" s="1"/>
  <c r="O22"/>
  <c r="E23" s="1"/>
  <c r="T22" i="6"/>
  <c r="P22"/>
  <c r="F23" s="1"/>
  <c r="O22"/>
  <c r="E23" s="1"/>
  <c r="Q22"/>
  <c r="G23" s="1"/>
  <c r="K22" i="5"/>
  <c r="L22" s="1"/>
  <c r="M22" s="1"/>
  <c r="N22" s="1"/>
  <c r="K22" i="2"/>
  <c r="L22" s="1"/>
  <c r="M22" s="1"/>
  <c r="T22" s="1"/>
  <c r="L21" i="10" l="1"/>
  <c r="M21"/>
  <c r="N21" s="1"/>
  <c r="J23" i="9"/>
  <c r="H23"/>
  <c r="I23"/>
  <c r="K22" i="8"/>
  <c r="L22" s="1"/>
  <c r="M22" s="1"/>
  <c r="N22" s="1"/>
  <c r="H23" i="7"/>
  <c r="I23"/>
  <c r="J23"/>
  <c r="J23" i="6"/>
  <c r="I23"/>
  <c r="H23"/>
  <c r="T22" i="5"/>
  <c r="O22"/>
  <c r="E23" s="1"/>
  <c r="Q22"/>
  <c r="G23" s="1"/>
  <c r="P22"/>
  <c r="F23" s="1"/>
  <c r="N22" i="2"/>
  <c r="Q22" s="1"/>
  <c r="G23" s="1"/>
  <c r="T21" i="10" l="1"/>
  <c r="S18" s="1"/>
  <c r="Q21"/>
  <c r="G22" s="1"/>
  <c r="O21"/>
  <c r="E22" s="1"/>
  <c r="P21"/>
  <c r="F22" s="1"/>
  <c r="K23" i="9"/>
  <c r="L23" s="1"/>
  <c r="M23" s="1"/>
  <c r="T22" i="8"/>
  <c r="O22"/>
  <c r="E23" s="1"/>
  <c r="P22"/>
  <c r="F23" s="1"/>
  <c r="Q22"/>
  <c r="G23" s="1"/>
  <c r="K23" i="7"/>
  <c r="L23" s="1"/>
  <c r="M23" s="1"/>
  <c r="N23" s="1"/>
  <c r="K23" i="6"/>
  <c r="L23" s="1"/>
  <c r="M23" s="1"/>
  <c r="N23" s="1"/>
  <c r="H23" i="5"/>
  <c r="J23"/>
  <c r="I23"/>
  <c r="P22" i="2"/>
  <c r="F23" s="1"/>
  <c r="I23" s="1"/>
  <c r="O22"/>
  <c r="E23" s="1"/>
  <c r="H23" s="1"/>
  <c r="J23"/>
  <c r="J22" i="10" l="1"/>
  <c r="H22"/>
  <c r="I22"/>
  <c r="T23" i="9"/>
  <c r="N23"/>
  <c r="H23" i="8"/>
  <c r="I23"/>
  <c r="J23"/>
  <c r="T23" i="7"/>
  <c r="O23"/>
  <c r="E24" s="1"/>
  <c r="P23"/>
  <c r="F24" s="1"/>
  <c r="Q23"/>
  <c r="G24" s="1"/>
  <c r="T23" i="6"/>
  <c r="P23"/>
  <c r="F24" s="1"/>
  <c r="Q23"/>
  <c r="G24" s="1"/>
  <c r="O23"/>
  <c r="E24" s="1"/>
  <c r="K23" i="5"/>
  <c r="L23" s="1"/>
  <c r="M23" s="1"/>
  <c r="K23" i="2"/>
  <c r="L23" s="1"/>
  <c r="M23" s="1"/>
  <c r="T23" s="1"/>
  <c r="K22" i="10" l="1"/>
  <c r="O23" i="9"/>
  <c r="E24" s="1"/>
  <c r="Q23"/>
  <c r="G24" s="1"/>
  <c r="P23"/>
  <c r="F24" s="1"/>
  <c r="K23" i="8"/>
  <c r="L23" s="1"/>
  <c r="M23" s="1"/>
  <c r="H24" i="7"/>
  <c r="I24"/>
  <c r="J24"/>
  <c r="H24" i="6"/>
  <c r="I24"/>
  <c r="J24"/>
  <c r="T23" i="5"/>
  <c r="N23"/>
  <c r="N23" i="2"/>
  <c r="P23" s="1"/>
  <c r="F24" s="1"/>
  <c r="L22" i="10" l="1"/>
  <c r="T22" s="1"/>
  <c r="M22"/>
  <c r="N22" s="1"/>
  <c r="P22" s="1"/>
  <c r="F23" s="1"/>
  <c r="I24" i="9"/>
  <c r="H24"/>
  <c r="J24"/>
  <c r="T23" i="8"/>
  <c r="N23"/>
  <c r="K24" i="7"/>
  <c r="L24" s="1"/>
  <c r="M24" s="1"/>
  <c r="N24" s="1"/>
  <c r="K24" i="6"/>
  <c r="L24" s="1"/>
  <c r="M24" s="1"/>
  <c r="N24" s="1"/>
  <c r="Q23" i="5"/>
  <c r="G24" s="1"/>
  <c r="P23"/>
  <c r="F24" s="1"/>
  <c r="O23"/>
  <c r="E24" s="1"/>
  <c r="O23" i="2"/>
  <c r="E24" s="1"/>
  <c r="H24" s="1"/>
  <c r="Q23"/>
  <c r="G24" s="1"/>
  <c r="J24" s="1"/>
  <c r="I24"/>
  <c r="O22" i="10" l="1"/>
  <c r="E23" s="1"/>
  <c r="H23" s="1"/>
  <c r="Q22"/>
  <c r="G23" s="1"/>
  <c r="J23" s="1"/>
  <c r="I23"/>
  <c r="K24" i="9"/>
  <c r="L24" s="1"/>
  <c r="M24" s="1"/>
  <c r="P23" i="8"/>
  <c r="F24" s="1"/>
  <c r="O23"/>
  <c r="E24" s="1"/>
  <c r="Q23"/>
  <c r="G24" s="1"/>
  <c r="T24" i="7"/>
  <c r="O24"/>
  <c r="E25" s="1"/>
  <c r="P24"/>
  <c r="F25" s="1"/>
  <c r="Q24"/>
  <c r="G25" s="1"/>
  <c r="T24" i="6"/>
  <c r="P24"/>
  <c r="F25" s="1"/>
  <c r="O24"/>
  <c r="E25" s="1"/>
  <c r="Q24"/>
  <c r="G25" s="1"/>
  <c r="J24" i="5"/>
  <c r="I24"/>
  <c r="H24"/>
  <c r="K24" i="2"/>
  <c r="L24" s="1"/>
  <c r="M24" s="1"/>
  <c r="T24" s="1"/>
  <c r="K23" i="10" l="1"/>
  <c r="T24" i="9"/>
  <c r="N24"/>
  <c r="I24" i="8"/>
  <c r="H24"/>
  <c r="K24" s="1"/>
  <c r="L24" s="1"/>
  <c r="M24" s="1"/>
  <c r="J24"/>
  <c r="I25" i="7"/>
  <c r="H25"/>
  <c r="J25"/>
  <c r="I25" i="6"/>
  <c r="H25"/>
  <c r="J25"/>
  <c r="K24" i="5"/>
  <c r="L24" s="1"/>
  <c r="M24" s="1"/>
  <c r="N24" s="1"/>
  <c r="N24" i="2"/>
  <c r="P24" s="1"/>
  <c r="F25" s="1"/>
  <c r="L23" i="10" l="1"/>
  <c r="M23"/>
  <c r="N23" s="1"/>
  <c r="Q24" i="9"/>
  <c r="G25" s="1"/>
  <c r="O24"/>
  <c r="E25" s="1"/>
  <c r="P24"/>
  <c r="F25" s="1"/>
  <c r="T24" i="8"/>
  <c r="N24"/>
  <c r="K25" i="6"/>
  <c r="L25" s="1"/>
  <c r="M25" s="1"/>
  <c r="N25" s="1"/>
  <c r="K25" i="7"/>
  <c r="L25" s="1"/>
  <c r="M25" s="1"/>
  <c r="T24" i="5"/>
  <c r="P24"/>
  <c r="F25" s="1"/>
  <c r="O24"/>
  <c r="E25" s="1"/>
  <c r="Q24"/>
  <c r="G25" s="1"/>
  <c r="Q24" i="2"/>
  <c r="G25" s="1"/>
  <c r="J25" s="1"/>
  <c r="O24"/>
  <c r="E25" s="1"/>
  <c r="H25" s="1"/>
  <c r="I25"/>
  <c r="T23" i="10" l="1"/>
  <c r="Q23"/>
  <c r="G24" s="1"/>
  <c r="O23"/>
  <c r="E24" s="1"/>
  <c r="P23"/>
  <c r="F24" s="1"/>
  <c r="J25" i="9"/>
  <c r="H25"/>
  <c r="I25"/>
  <c r="O24" i="8"/>
  <c r="E25" s="1"/>
  <c r="Q24"/>
  <c r="G25" s="1"/>
  <c r="P24"/>
  <c r="F25" s="1"/>
  <c r="T25" i="6"/>
  <c r="S22" s="1"/>
  <c r="T25" i="7"/>
  <c r="S22" s="1"/>
  <c r="N25"/>
  <c r="O25" i="6"/>
  <c r="E26" s="1"/>
  <c r="P25"/>
  <c r="F26" s="1"/>
  <c r="Q25"/>
  <c r="G26" s="1"/>
  <c r="I25" i="5"/>
  <c r="H25"/>
  <c r="J25"/>
  <c r="K25" i="2"/>
  <c r="L25" s="1"/>
  <c r="M25" s="1"/>
  <c r="J24" i="10" l="1"/>
  <c r="H24"/>
  <c r="I24"/>
  <c r="K25" i="9"/>
  <c r="L25" s="1"/>
  <c r="M25" s="1"/>
  <c r="N25" s="1"/>
  <c r="H25" i="8"/>
  <c r="J25"/>
  <c r="I25"/>
  <c r="P25" i="7"/>
  <c r="F26" s="1"/>
  <c r="O25"/>
  <c r="E26" s="1"/>
  <c r="Q25"/>
  <c r="G26" s="1"/>
  <c r="H26" i="6"/>
  <c r="J26"/>
  <c r="I26"/>
  <c r="K25" i="5"/>
  <c r="L25" s="1"/>
  <c r="M25" s="1"/>
  <c r="N25" i="2"/>
  <c r="T25"/>
  <c r="S22" s="1"/>
  <c r="K24" i="10" l="1"/>
  <c r="T25" i="9"/>
  <c r="S22" s="1"/>
  <c r="O25"/>
  <c r="E26" s="1"/>
  <c r="P25"/>
  <c r="F26" s="1"/>
  <c r="Q25"/>
  <c r="G26" s="1"/>
  <c r="K25" i="8"/>
  <c r="L25" s="1"/>
  <c r="M25" s="1"/>
  <c r="H26" i="7"/>
  <c r="I26"/>
  <c r="J26"/>
  <c r="K26" i="6"/>
  <c r="L26" s="1"/>
  <c r="M26" s="1"/>
  <c r="T26" s="1"/>
  <c r="T25" i="5"/>
  <c r="S22" s="1"/>
  <c r="N25"/>
  <c r="O25" i="2"/>
  <c r="E26" s="1"/>
  <c r="Q25"/>
  <c r="G26" s="1"/>
  <c r="P25"/>
  <c r="F26" s="1"/>
  <c r="L24" i="10" l="1"/>
  <c r="M24"/>
  <c r="N24" s="1"/>
  <c r="I26" i="9"/>
  <c r="J26"/>
  <c r="H26"/>
  <c r="T25" i="8"/>
  <c r="S22" s="1"/>
  <c r="N25"/>
  <c r="K26" i="7"/>
  <c r="L26" s="1"/>
  <c r="M26" s="1"/>
  <c r="N26" i="6"/>
  <c r="O26" s="1"/>
  <c r="E27" s="1"/>
  <c r="O25" i="5"/>
  <c r="E26" s="1"/>
  <c r="Q25"/>
  <c r="G26" s="1"/>
  <c r="P25"/>
  <c r="F26" s="1"/>
  <c r="H26" i="2"/>
  <c r="J26"/>
  <c r="I26"/>
  <c r="T24" i="10" l="1"/>
  <c r="O24"/>
  <c r="E25" s="1"/>
  <c r="Q24"/>
  <c r="G25" s="1"/>
  <c r="P24"/>
  <c r="F25" s="1"/>
  <c r="K26" i="9"/>
  <c r="L26" s="1"/>
  <c r="M26" s="1"/>
  <c r="T26" s="1"/>
  <c r="P25" i="8"/>
  <c r="F26" s="1"/>
  <c r="O25"/>
  <c r="E26" s="1"/>
  <c r="Q25"/>
  <c r="G26" s="1"/>
  <c r="N26" i="7"/>
  <c r="T26"/>
  <c r="Q26" i="6"/>
  <c r="G27" s="1"/>
  <c r="J27" s="1"/>
  <c r="P26"/>
  <c r="F27" s="1"/>
  <c r="I27" s="1"/>
  <c r="H27"/>
  <c r="H26" i="5"/>
  <c r="J26"/>
  <c r="I26"/>
  <c r="K26" i="2"/>
  <c r="L26" s="1"/>
  <c r="M26" s="1"/>
  <c r="H25" i="10" l="1"/>
  <c r="J25"/>
  <c r="I25"/>
  <c r="N26" i="9"/>
  <c r="Q26" s="1"/>
  <c r="G27" s="1"/>
  <c r="I26" i="8"/>
  <c r="H26"/>
  <c r="J26"/>
  <c r="Q26" i="7"/>
  <c r="G27" s="1"/>
  <c r="P26"/>
  <c r="F27" s="1"/>
  <c r="O26"/>
  <c r="E27" s="1"/>
  <c r="K27" i="6"/>
  <c r="L27" s="1"/>
  <c r="M27" s="1"/>
  <c r="N27" s="1"/>
  <c r="K26" i="5"/>
  <c r="L26" s="1"/>
  <c r="M26" s="1"/>
  <c r="T26" s="1"/>
  <c r="N26" i="2"/>
  <c r="T26"/>
  <c r="K25" i="10" l="1"/>
  <c r="P26" i="9"/>
  <c r="F27" s="1"/>
  <c r="I27" s="1"/>
  <c r="O26"/>
  <c r="E27" s="1"/>
  <c r="H27" s="1"/>
  <c r="J27"/>
  <c r="K26" i="8"/>
  <c r="L26" s="1"/>
  <c r="M26" s="1"/>
  <c r="I27" i="7"/>
  <c r="H27"/>
  <c r="J27"/>
  <c r="T27" i="6"/>
  <c r="O27"/>
  <c r="E28" s="1"/>
  <c r="Q27"/>
  <c r="G28" s="1"/>
  <c r="P27"/>
  <c r="F28" s="1"/>
  <c r="N26" i="5"/>
  <c r="P26" s="1"/>
  <c r="F27" s="1"/>
  <c r="Q26" i="2"/>
  <c r="G27" s="1"/>
  <c r="P26"/>
  <c r="F27" s="1"/>
  <c r="O26"/>
  <c r="E27" s="1"/>
  <c r="L25" i="10" l="1"/>
  <c r="M25"/>
  <c r="N25" s="1"/>
  <c r="K27" i="9"/>
  <c r="L27" s="1"/>
  <c r="M27" s="1"/>
  <c r="N27" s="1"/>
  <c r="N26" i="8"/>
  <c r="T26"/>
  <c r="K27" i="7"/>
  <c r="L27" s="1"/>
  <c r="M27" s="1"/>
  <c r="I28" i="6"/>
  <c r="H28"/>
  <c r="J28"/>
  <c r="Q26" i="5"/>
  <c r="G27" s="1"/>
  <c r="J27" s="1"/>
  <c r="O26"/>
  <c r="E27" s="1"/>
  <c r="H27" s="1"/>
  <c r="I27"/>
  <c r="J27" i="2"/>
  <c r="I27"/>
  <c r="H27"/>
  <c r="T25" i="10" l="1"/>
  <c r="S22" s="1"/>
  <c r="Q25"/>
  <c r="G26" s="1"/>
  <c r="O25"/>
  <c r="E26" s="1"/>
  <c r="P25"/>
  <c r="F26" s="1"/>
  <c r="T27" i="9"/>
  <c r="P27"/>
  <c r="F28" s="1"/>
  <c r="Q27"/>
  <c r="G28" s="1"/>
  <c r="O27"/>
  <c r="E28" s="1"/>
  <c r="O26" i="8"/>
  <c r="E27" s="1"/>
  <c r="P26"/>
  <c r="F27" s="1"/>
  <c r="Q26"/>
  <c r="G27" s="1"/>
  <c r="T27" i="7"/>
  <c r="N27"/>
  <c r="K28" i="6"/>
  <c r="L28" s="1"/>
  <c r="M28" s="1"/>
  <c r="K27" i="5"/>
  <c r="L27" s="1"/>
  <c r="M27" s="1"/>
  <c r="K27" i="2"/>
  <c r="L27" s="1"/>
  <c r="M27" s="1"/>
  <c r="T27" s="1"/>
  <c r="J26" i="10" l="1"/>
  <c r="H26"/>
  <c r="I26"/>
  <c r="H28" i="9"/>
  <c r="I28"/>
  <c r="J28"/>
  <c r="J27" i="8"/>
  <c r="H27"/>
  <c r="K27" s="1"/>
  <c r="L27" s="1"/>
  <c r="M27" s="1"/>
  <c r="I27"/>
  <c r="O27" i="7"/>
  <c r="E28" s="1"/>
  <c r="P27"/>
  <c r="F28" s="1"/>
  <c r="Q27"/>
  <c r="G28" s="1"/>
  <c r="T28" i="6"/>
  <c r="N28"/>
  <c r="T27" i="5"/>
  <c r="N27"/>
  <c r="N27" i="2"/>
  <c r="Q27" s="1"/>
  <c r="G28" s="1"/>
  <c r="K26" i="10" l="1"/>
  <c r="K28" i="9"/>
  <c r="L28" s="1"/>
  <c r="M28" s="1"/>
  <c r="N28" s="1"/>
  <c r="T27" i="8"/>
  <c r="N27"/>
  <c r="H28" i="7"/>
  <c r="I28"/>
  <c r="J28"/>
  <c r="O28" i="6"/>
  <c r="E29" s="1"/>
  <c r="P28"/>
  <c r="F29" s="1"/>
  <c r="Q28"/>
  <c r="G29" s="1"/>
  <c r="O27" i="5"/>
  <c r="E28" s="1"/>
  <c r="Q27"/>
  <c r="G28" s="1"/>
  <c r="P27"/>
  <c r="F28" s="1"/>
  <c r="P27" i="2"/>
  <c r="F28" s="1"/>
  <c r="I28" s="1"/>
  <c r="O27"/>
  <c r="E28" s="1"/>
  <c r="H28" s="1"/>
  <c r="J28"/>
  <c r="L26" i="10" l="1"/>
  <c r="N26" s="1"/>
  <c r="O26" s="1"/>
  <c r="E27" s="1"/>
  <c r="M26"/>
  <c r="T26" s="1"/>
  <c r="T28" i="9"/>
  <c r="P28"/>
  <c r="F29" s="1"/>
  <c r="O28"/>
  <c r="E29" s="1"/>
  <c r="Q28"/>
  <c r="G29" s="1"/>
  <c r="O27" i="8"/>
  <c r="E28" s="1"/>
  <c r="Q27"/>
  <c r="G28" s="1"/>
  <c r="P27"/>
  <c r="F28" s="1"/>
  <c r="K28" i="7"/>
  <c r="L28" s="1"/>
  <c r="M28" s="1"/>
  <c r="N28" s="1"/>
  <c r="H29" i="6"/>
  <c r="I29"/>
  <c r="J29"/>
  <c r="H28" i="5"/>
  <c r="J28"/>
  <c r="I28"/>
  <c r="K28" i="2"/>
  <c r="L28" s="1"/>
  <c r="M28" s="1"/>
  <c r="T28" s="1"/>
  <c r="Q26" i="10" l="1"/>
  <c r="G27" s="1"/>
  <c r="J27" s="1"/>
  <c r="P26"/>
  <c r="F27" s="1"/>
  <c r="I27" s="1"/>
  <c r="H27"/>
  <c r="I29" i="9"/>
  <c r="H29"/>
  <c r="J29"/>
  <c r="H28" i="8"/>
  <c r="J28"/>
  <c r="I28"/>
  <c r="T28" i="7"/>
  <c r="P28"/>
  <c r="F29" s="1"/>
  <c r="O28"/>
  <c r="E29" s="1"/>
  <c r="Q28"/>
  <c r="G29" s="1"/>
  <c r="K29" i="6"/>
  <c r="L29" s="1"/>
  <c r="M29" s="1"/>
  <c r="N29" s="1"/>
  <c r="K28" i="5"/>
  <c r="L28" s="1"/>
  <c r="M28" s="1"/>
  <c r="N28" i="2"/>
  <c r="P28" s="1"/>
  <c r="F29" s="1"/>
  <c r="K27" i="10" l="1"/>
  <c r="K29" i="9"/>
  <c r="L29" s="1"/>
  <c r="M29" s="1"/>
  <c r="K28" i="8"/>
  <c r="L28" s="1"/>
  <c r="M28" s="1"/>
  <c r="I29" i="7"/>
  <c r="H29"/>
  <c r="J29"/>
  <c r="T29" i="6"/>
  <c r="S26" s="1"/>
  <c r="P29"/>
  <c r="F30" s="1"/>
  <c r="O29"/>
  <c r="E30" s="1"/>
  <c r="Q29"/>
  <c r="G30" s="1"/>
  <c r="T28" i="5"/>
  <c r="N28"/>
  <c r="O28" i="2"/>
  <c r="E29" s="1"/>
  <c r="H29" s="1"/>
  <c r="Q28"/>
  <c r="G29" s="1"/>
  <c r="J29" s="1"/>
  <c r="I29"/>
  <c r="L27" i="10" l="1"/>
  <c r="M27"/>
  <c r="T27" s="1"/>
  <c r="T29" i="9"/>
  <c r="S26" s="1"/>
  <c r="N29"/>
  <c r="T28" i="8"/>
  <c r="N28"/>
  <c r="K29" i="7"/>
  <c r="L29" s="1"/>
  <c r="M29" s="1"/>
  <c r="I30" i="6"/>
  <c r="H30"/>
  <c r="J30"/>
  <c r="Q28" i="5"/>
  <c r="G29" s="1"/>
  <c r="O28"/>
  <c r="E29" s="1"/>
  <c r="P28"/>
  <c r="F29" s="1"/>
  <c r="K29" i="2"/>
  <c r="L29" s="1"/>
  <c r="M29" s="1"/>
  <c r="T29" s="1"/>
  <c r="S26" s="1"/>
  <c r="N27" i="10" l="1"/>
  <c r="P27" s="1"/>
  <c r="F28" s="1"/>
  <c r="O29" i="9"/>
  <c r="E30" s="1"/>
  <c r="P29"/>
  <c r="F30" s="1"/>
  <c r="Q29"/>
  <c r="G30" s="1"/>
  <c r="P28" i="8"/>
  <c r="F29" s="1"/>
  <c r="Q28"/>
  <c r="G29" s="1"/>
  <c r="O28"/>
  <c r="E29" s="1"/>
  <c r="T29" i="7"/>
  <c r="S26" s="1"/>
  <c r="N29"/>
  <c r="K30" i="6"/>
  <c r="L30" s="1"/>
  <c r="M30" s="1"/>
  <c r="N30" s="1"/>
  <c r="J29" i="5"/>
  <c r="H29"/>
  <c r="I29"/>
  <c r="N29" i="2"/>
  <c r="P29" s="1"/>
  <c r="F30" s="1"/>
  <c r="Q27" i="10" l="1"/>
  <c r="G28" s="1"/>
  <c r="J28" s="1"/>
  <c r="O27"/>
  <c r="E28" s="1"/>
  <c r="H28" s="1"/>
  <c r="I28"/>
  <c r="H30" i="9"/>
  <c r="J30"/>
  <c r="I30"/>
  <c r="I29" i="8"/>
  <c r="J29"/>
  <c r="H29"/>
  <c r="Q29" i="7"/>
  <c r="G30" s="1"/>
  <c r="O29"/>
  <c r="E30" s="1"/>
  <c r="P29"/>
  <c r="F30" s="1"/>
  <c r="T30" i="6"/>
  <c r="O30"/>
  <c r="E31" s="1"/>
  <c r="P30"/>
  <c r="F31" s="1"/>
  <c r="Q30"/>
  <c r="G31" s="1"/>
  <c r="K29" i="5"/>
  <c r="L29" s="1"/>
  <c r="M29" s="1"/>
  <c r="O29" i="2"/>
  <c r="E30" s="1"/>
  <c r="H30" s="1"/>
  <c r="Q29"/>
  <c r="G30" s="1"/>
  <c r="J30" s="1"/>
  <c r="I30"/>
  <c r="K28" i="10" l="1"/>
  <c r="M28" s="1"/>
  <c r="T28" s="1"/>
  <c r="K30" i="9"/>
  <c r="L30" s="1"/>
  <c r="M30" s="1"/>
  <c r="N30" s="1"/>
  <c r="K29" i="8"/>
  <c r="L29" s="1"/>
  <c r="M29" s="1"/>
  <c r="N29" s="1"/>
  <c r="J30" i="7"/>
  <c r="I30"/>
  <c r="H30"/>
  <c r="J31" i="6"/>
  <c r="H31"/>
  <c r="I31"/>
  <c r="T29" i="5"/>
  <c r="S26" s="1"/>
  <c r="N29"/>
  <c r="K30" i="2"/>
  <c r="L30" s="1"/>
  <c r="M30" s="1"/>
  <c r="T30" s="1"/>
  <c r="L28" i="10" l="1"/>
  <c r="N28"/>
  <c r="P28" s="1"/>
  <c r="F29" s="1"/>
  <c r="T30" i="9"/>
  <c r="Q30"/>
  <c r="G31" s="1"/>
  <c r="O30"/>
  <c r="E31" s="1"/>
  <c r="P30"/>
  <c r="F31" s="1"/>
  <c r="T29" i="8"/>
  <c r="S26" s="1"/>
  <c r="Q29"/>
  <c r="G30" s="1"/>
  <c r="P29"/>
  <c r="F30" s="1"/>
  <c r="O29"/>
  <c r="E30" s="1"/>
  <c r="K30" i="7"/>
  <c r="L30" s="1"/>
  <c r="M30" s="1"/>
  <c r="N30" s="1"/>
  <c r="K31" i="6"/>
  <c r="L31" s="1"/>
  <c r="M31" s="1"/>
  <c r="P29" i="5"/>
  <c r="F30" s="1"/>
  <c r="O29"/>
  <c r="E30" s="1"/>
  <c r="Q29"/>
  <c r="G30" s="1"/>
  <c r="N30" i="2"/>
  <c r="O30" s="1"/>
  <c r="E31" s="1"/>
  <c r="Q28" i="10" l="1"/>
  <c r="G29" s="1"/>
  <c r="J29" s="1"/>
  <c r="O28"/>
  <c r="E29" s="1"/>
  <c r="H29" s="1"/>
  <c r="I29"/>
  <c r="H31" i="9"/>
  <c r="I31"/>
  <c r="J31"/>
  <c r="J30" i="8"/>
  <c r="I30"/>
  <c r="H30"/>
  <c r="T30" i="7"/>
  <c r="P30"/>
  <c r="F31" s="1"/>
  <c r="O30"/>
  <c r="E31" s="1"/>
  <c r="Q30"/>
  <c r="G31" s="1"/>
  <c r="T31" i="6"/>
  <c r="N31"/>
  <c r="H30" i="5"/>
  <c r="I30"/>
  <c r="J30"/>
  <c r="Q30" i="2"/>
  <c r="G31" s="1"/>
  <c r="J31" s="1"/>
  <c r="P30"/>
  <c r="F31" s="1"/>
  <c r="I31" s="1"/>
  <c r="H31"/>
  <c r="K29" i="10" l="1"/>
  <c r="K31" i="9"/>
  <c r="L31" s="1"/>
  <c r="M31" s="1"/>
  <c r="K30" i="8"/>
  <c r="L30" s="1"/>
  <c r="M30" s="1"/>
  <c r="N30" s="1"/>
  <c r="I31" i="7"/>
  <c r="H31"/>
  <c r="J31"/>
  <c r="O31" i="6"/>
  <c r="E32" s="1"/>
  <c r="Q31"/>
  <c r="G32" s="1"/>
  <c r="P31"/>
  <c r="F32" s="1"/>
  <c r="K30" i="5"/>
  <c r="L30" s="1"/>
  <c r="M30" s="1"/>
  <c r="K31" i="2"/>
  <c r="L31" s="1"/>
  <c r="M31" s="1"/>
  <c r="T31" s="1"/>
  <c r="L29" i="10" l="1"/>
  <c r="M29"/>
  <c r="T29" s="1"/>
  <c r="S26" s="1"/>
  <c r="T31" i="9"/>
  <c r="N31"/>
  <c r="T30" i="8"/>
  <c r="P30"/>
  <c r="F31" s="1"/>
  <c r="Q30"/>
  <c r="G31" s="1"/>
  <c r="O30"/>
  <c r="E31" s="1"/>
  <c r="K31" i="7"/>
  <c r="L31" s="1"/>
  <c r="M31" s="1"/>
  <c r="H32" i="6"/>
  <c r="J32"/>
  <c r="I32"/>
  <c r="T30" i="5"/>
  <c r="N30"/>
  <c r="N31" i="2"/>
  <c r="P31" s="1"/>
  <c r="F32" s="1"/>
  <c r="N29" i="10" l="1"/>
  <c r="P29" s="1"/>
  <c r="F30" s="1"/>
  <c r="P31" i="9"/>
  <c r="F32" s="1"/>
  <c r="O31"/>
  <c r="E32" s="1"/>
  <c r="Q31"/>
  <c r="G32" s="1"/>
  <c r="J31" i="8"/>
  <c r="I31"/>
  <c r="H31"/>
  <c r="T31" i="7"/>
  <c r="N31"/>
  <c r="K32" i="6"/>
  <c r="L32" s="1"/>
  <c r="M32" s="1"/>
  <c r="N32" s="1"/>
  <c r="P30" i="5"/>
  <c r="F31" s="1"/>
  <c r="Q30"/>
  <c r="G31" s="1"/>
  <c r="O30"/>
  <c r="E31" s="1"/>
  <c r="Q31" i="2"/>
  <c r="G32" s="1"/>
  <c r="J32" s="1"/>
  <c r="O31"/>
  <c r="E32" s="1"/>
  <c r="H32" s="1"/>
  <c r="I32"/>
  <c r="O29" i="10" l="1"/>
  <c r="E30" s="1"/>
  <c r="H30" s="1"/>
  <c r="Q29"/>
  <c r="G30" s="1"/>
  <c r="J30" s="1"/>
  <c r="I30"/>
  <c r="I32" i="9"/>
  <c r="H32"/>
  <c r="J32"/>
  <c r="K31" i="8"/>
  <c r="L31" s="1"/>
  <c r="M31" s="1"/>
  <c r="P31" i="7"/>
  <c r="F32" s="1"/>
  <c r="O31"/>
  <c r="E32" s="1"/>
  <c r="Q31"/>
  <c r="G32" s="1"/>
  <c r="T32" i="6"/>
  <c r="Q32"/>
  <c r="G33" s="1"/>
  <c r="O32"/>
  <c r="E33" s="1"/>
  <c r="P32"/>
  <c r="F33" s="1"/>
  <c r="I31" i="5"/>
  <c r="J31"/>
  <c r="H31"/>
  <c r="K32" i="2"/>
  <c r="L32" s="1"/>
  <c r="M32" s="1"/>
  <c r="K30" i="10" l="1"/>
  <c r="K32" i="9"/>
  <c r="L32" s="1"/>
  <c r="M32" s="1"/>
  <c r="N32" s="1"/>
  <c r="T31" i="8"/>
  <c r="N31"/>
  <c r="I32" i="7"/>
  <c r="H32"/>
  <c r="J32"/>
  <c r="J33" i="6"/>
  <c r="H33"/>
  <c r="I33"/>
  <c r="K31" i="5"/>
  <c r="L31" s="1"/>
  <c r="M31" s="1"/>
  <c r="T31" s="1"/>
  <c r="N32" i="2"/>
  <c r="T32"/>
  <c r="L30" i="10" l="1"/>
  <c r="M30"/>
  <c r="T30" s="1"/>
  <c r="T32" i="9"/>
  <c r="O32"/>
  <c r="E33" s="1"/>
  <c r="P32"/>
  <c r="F33" s="1"/>
  <c r="Q32"/>
  <c r="G33" s="1"/>
  <c r="P31" i="8"/>
  <c r="F32" s="1"/>
  <c r="Q31"/>
  <c r="G32" s="1"/>
  <c r="O31"/>
  <c r="E32" s="1"/>
  <c r="K32" i="7"/>
  <c r="L32" s="1"/>
  <c r="M32" s="1"/>
  <c r="K33" i="6"/>
  <c r="L33" s="1"/>
  <c r="M33" s="1"/>
  <c r="T33" s="1"/>
  <c r="S30" s="1"/>
  <c r="N31" i="5"/>
  <c r="P31" s="1"/>
  <c r="F32" s="1"/>
  <c r="O32" i="2"/>
  <c r="E33" s="1"/>
  <c r="H33" s="1"/>
  <c r="P32"/>
  <c r="F33" s="1"/>
  <c r="Q32"/>
  <c r="G33" s="1"/>
  <c r="N30" i="10" l="1"/>
  <c r="P30" s="1"/>
  <c r="F31" s="1"/>
  <c r="H33" i="9"/>
  <c r="I33"/>
  <c r="J33"/>
  <c r="I32" i="8"/>
  <c r="J32"/>
  <c r="H32"/>
  <c r="T32" i="7"/>
  <c r="N32"/>
  <c r="N33" i="6"/>
  <c r="P33" s="1"/>
  <c r="F34" s="1"/>
  <c r="Q31" i="5"/>
  <c r="G32" s="1"/>
  <c r="J32" s="1"/>
  <c r="O31"/>
  <c r="E32" s="1"/>
  <c r="H32" s="1"/>
  <c r="I32"/>
  <c r="I33" i="2"/>
  <c r="J33"/>
  <c r="O30" i="10" l="1"/>
  <c r="E31" s="1"/>
  <c r="H31" s="1"/>
  <c r="Q30"/>
  <c r="G31" s="1"/>
  <c r="J31" s="1"/>
  <c r="I31"/>
  <c r="K33" i="9"/>
  <c r="L33" s="1"/>
  <c r="M33" s="1"/>
  <c r="K32" i="8"/>
  <c r="L32" s="1"/>
  <c r="M32" s="1"/>
  <c r="N32" s="1"/>
  <c r="Q32" i="7"/>
  <c r="G33" s="1"/>
  <c r="O32"/>
  <c r="E33" s="1"/>
  <c r="P32"/>
  <c r="F33" s="1"/>
  <c r="O33" i="6"/>
  <c r="E34" s="1"/>
  <c r="H34" s="1"/>
  <c r="Q33"/>
  <c r="G34" s="1"/>
  <c r="J34" s="1"/>
  <c r="I34"/>
  <c r="K32" i="5"/>
  <c r="L32" s="1"/>
  <c r="M32" s="1"/>
  <c r="T32" s="1"/>
  <c r="K33" i="2"/>
  <c r="L33" s="1"/>
  <c r="M33" s="1"/>
  <c r="N33" s="1"/>
  <c r="K31" i="10" l="1"/>
  <c r="T33" i="9"/>
  <c r="S30" s="1"/>
  <c r="N33"/>
  <c r="T32" i="8"/>
  <c r="P32"/>
  <c r="F33" s="1"/>
  <c r="Q32"/>
  <c r="G33" s="1"/>
  <c r="O32"/>
  <c r="E33" s="1"/>
  <c r="J33" i="7"/>
  <c r="H33"/>
  <c r="I33"/>
  <c r="K34" i="6"/>
  <c r="L34" s="1"/>
  <c r="M34" s="1"/>
  <c r="N32" i="5"/>
  <c r="P32" s="1"/>
  <c r="F33" s="1"/>
  <c r="T33" i="2"/>
  <c r="S30" s="1"/>
  <c r="O33"/>
  <c r="E34" s="1"/>
  <c r="P33"/>
  <c r="F34" s="1"/>
  <c r="Q33"/>
  <c r="G34" s="1"/>
  <c r="L31" i="10" l="1"/>
  <c r="M31"/>
  <c r="T31" s="1"/>
  <c r="Q33" i="9"/>
  <c r="G34" s="1"/>
  <c r="P33"/>
  <c r="F34" s="1"/>
  <c r="O33"/>
  <c r="E34" s="1"/>
  <c r="I33" i="8"/>
  <c r="J33"/>
  <c r="H33"/>
  <c r="K33" i="7"/>
  <c r="L33" s="1"/>
  <c r="M33" s="1"/>
  <c r="N34" i="6"/>
  <c r="T34"/>
  <c r="O32" i="5"/>
  <c r="E33" s="1"/>
  <c r="H33" s="1"/>
  <c r="Q32"/>
  <c r="G33" s="1"/>
  <c r="J33" s="1"/>
  <c r="I33"/>
  <c r="I34" i="2"/>
  <c r="H34"/>
  <c r="J34"/>
  <c r="N31" i="10" l="1"/>
  <c r="P31" s="1"/>
  <c r="F32" s="1"/>
  <c r="I32" s="1"/>
  <c r="J34" i="9"/>
  <c r="H34"/>
  <c r="I34"/>
  <c r="K33" i="8"/>
  <c r="L33" s="1"/>
  <c r="M33" s="1"/>
  <c r="N33" s="1"/>
  <c r="T33" i="7"/>
  <c r="S30" s="1"/>
  <c r="N33"/>
  <c r="Q34" i="6"/>
  <c r="G35" s="1"/>
  <c r="O34"/>
  <c r="E35" s="1"/>
  <c r="P34"/>
  <c r="F35" s="1"/>
  <c r="K33" i="5"/>
  <c r="L33" s="1"/>
  <c r="M33" s="1"/>
  <c r="K34" i="2"/>
  <c r="L34" s="1"/>
  <c r="M34" s="1"/>
  <c r="Q31" i="10" l="1"/>
  <c r="G32" s="1"/>
  <c r="J32" s="1"/>
  <c r="O31"/>
  <c r="E32" s="1"/>
  <c r="H32" s="1"/>
  <c r="K34" i="9"/>
  <c r="L34" s="1"/>
  <c r="M34" s="1"/>
  <c r="T33" i="8"/>
  <c r="S30" s="1"/>
  <c r="Q33"/>
  <c r="G34" s="1"/>
  <c r="P33"/>
  <c r="F34" s="1"/>
  <c r="O33"/>
  <c r="E34" s="1"/>
  <c r="O33" i="7"/>
  <c r="E34" s="1"/>
  <c r="Q33"/>
  <c r="G34" s="1"/>
  <c r="P33"/>
  <c r="F34" s="1"/>
  <c r="J35" i="6"/>
  <c r="H35"/>
  <c r="I35"/>
  <c r="T33" i="5"/>
  <c r="S30" s="1"/>
  <c r="N33"/>
  <c r="N34" i="2"/>
  <c r="T34"/>
  <c r="K32" i="10" l="1"/>
  <c r="M32" s="1"/>
  <c r="T32" s="1"/>
  <c r="N34" i="9"/>
  <c r="T34"/>
  <c r="J34" i="8"/>
  <c r="I34"/>
  <c r="H34"/>
  <c r="J34" i="7"/>
  <c r="I34"/>
  <c r="H34"/>
  <c r="K35" i="6"/>
  <c r="L35" s="1"/>
  <c r="M35" s="1"/>
  <c r="Q33" i="5"/>
  <c r="G34" s="1"/>
  <c r="O33"/>
  <c r="E34" s="1"/>
  <c r="P33"/>
  <c r="F34" s="1"/>
  <c r="O34" i="2"/>
  <c r="E35" s="1"/>
  <c r="P34"/>
  <c r="F35" s="1"/>
  <c r="Q34"/>
  <c r="G35" s="1"/>
  <c r="J35" s="1"/>
  <c r="L32" i="10" l="1"/>
  <c r="N32"/>
  <c r="O34" i="9"/>
  <c r="E35" s="1"/>
  <c r="Q34"/>
  <c r="G35" s="1"/>
  <c r="P34"/>
  <c r="F35" s="1"/>
  <c r="K34" i="8"/>
  <c r="L34" s="1"/>
  <c r="M34" s="1"/>
  <c r="K34" i="7"/>
  <c r="L34" s="1"/>
  <c r="M34" s="1"/>
  <c r="T34" s="1"/>
  <c r="T35" i="6"/>
  <c r="N35"/>
  <c r="J34" i="5"/>
  <c r="H34"/>
  <c r="K34" s="1"/>
  <c r="L34" s="1"/>
  <c r="M34" s="1"/>
  <c r="I34"/>
  <c r="H35" i="2"/>
  <c r="K35" s="1"/>
  <c r="L35" s="1"/>
  <c r="M35" s="1"/>
  <c r="I35"/>
  <c r="O32" i="10" l="1"/>
  <c r="E33" s="1"/>
  <c r="H33" s="1"/>
  <c r="K33" s="1"/>
  <c r="Q32"/>
  <c r="G33" s="1"/>
  <c r="J33" s="1"/>
  <c r="P32"/>
  <c r="F33" s="1"/>
  <c r="I33" s="1"/>
  <c r="H35" i="9"/>
  <c r="J35"/>
  <c r="I35"/>
  <c r="N34" i="8"/>
  <c r="T34"/>
  <c r="N34" i="7"/>
  <c r="O34" s="1"/>
  <c r="E35" s="1"/>
  <c r="O35" i="6"/>
  <c r="E36" s="1"/>
  <c r="Q35"/>
  <c r="G36" s="1"/>
  <c r="P35"/>
  <c r="F36" s="1"/>
  <c r="N34" i="5"/>
  <c r="T34"/>
  <c r="N35" i="2"/>
  <c r="T35"/>
  <c r="L33" i="10" l="1"/>
  <c r="M33"/>
  <c r="T33" s="1"/>
  <c r="S30" s="1"/>
  <c r="K35" i="9"/>
  <c r="L35" s="1"/>
  <c r="M35" s="1"/>
  <c r="N35" s="1"/>
  <c r="P34" i="8"/>
  <c r="F35" s="1"/>
  <c r="Q34"/>
  <c r="G35" s="1"/>
  <c r="O34"/>
  <c r="E35" s="1"/>
  <c r="P34" i="7"/>
  <c r="F35" s="1"/>
  <c r="I35" s="1"/>
  <c r="Q34"/>
  <c r="G35" s="1"/>
  <c r="J35" s="1"/>
  <c r="H35"/>
  <c r="H36" i="6"/>
  <c r="J36"/>
  <c r="I36"/>
  <c r="O34" i="5"/>
  <c r="E35" s="1"/>
  <c r="P34"/>
  <c r="F35" s="1"/>
  <c r="Q34"/>
  <c r="G35" s="1"/>
  <c r="Q35" i="2"/>
  <c r="G36" s="1"/>
  <c r="P35"/>
  <c r="F36" s="1"/>
  <c r="O35"/>
  <c r="E36" s="1"/>
  <c r="N33" i="10" l="1"/>
  <c r="T35" i="9"/>
  <c r="Q35"/>
  <c r="G36" s="1"/>
  <c r="O35"/>
  <c r="E36" s="1"/>
  <c r="P35"/>
  <c r="F36" s="1"/>
  <c r="I35" i="8"/>
  <c r="J35"/>
  <c r="H35"/>
  <c r="K36" i="6"/>
  <c r="L36" s="1"/>
  <c r="M36" s="1"/>
  <c r="N36" s="1"/>
  <c r="K35" i="7"/>
  <c r="L35" s="1"/>
  <c r="M35" s="1"/>
  <c r="N35" s="1"/>
  <c r="H35" i="5"/>
  <c r="I35"/>
  <c r="J35"/>
  <c r="J36" i="2"/>
  <c r="I36"/>
  <c r="H36"/>
  <c r="Q33" i="10" l="1"/>
  <c r="G34" s="1"/>
  <c r="J34" s="1"/>
  <c r="O33"/>
  <c r="E34" s="1"/>
  <c r="H34" s="1"/>
  <c r="K34" s="1"/>
  <c r="P33"/>
  <c r="F34" s="1"/>
  <c r="I34" s="1"/>
  <c r="J36" i="9"/>
  <c r="H36"/>
  <c r="I36"/>
  <c r="K35" i="8"/>
  <c r="L35" s="1"/>
  <c r="M35" s="1"/>
  <c r="N35" s="1"/>
  <c r="T36" i="6"/>
  <c r="T35" i="7"/>
  <c r="Q35"/>
  <c r="G36" s="1"/>
  <c r="P35"/>
  <c r="F36" s="1"/>
  <c r="O35"/>
  <c r="E36" s="1"/>
  <c r="Q36" i="6"/>
  <c r="G37" s="1"/>
  <c r="O36"/>
  <c r="E37" s="1"/>
  <c r="P36"/>
  <c r="F37" s="1"/>
  <c r="K35" i="5"/>
  <c r="L35" s="1"/>
  <c r="M35" s="1"/>
  <c r="K36" i="2"/>
  <c r="L36" s="1"/>
  <c r="M36" s="1"/>
  <c r="T36" s="1"/>
  <c r="L34" i="10" l="1"/>
  <c r="M34"/>
  <c r="N34" s="1"/>
  <c r="K36" i="9"/>
  <c r="L36" s="1"/>
  <c r="M36" s="1"/>
  <c r="T35" i="8"/>
  <c r="Q35"/>
  <c r="G36" s="1"/>
  <c r="O35"/>
  <c r="E36" s="1"/>
  <c r="P35"/>
  <c r="F36" s="1"/>
  <c r="J36" i="7"/>
  <c r="I36"/>
  <c r="H36"/>
  <c r="J37" i="6"/>
  <c r="H37"/>
  <c r="I37"/>
  <c r="T35" i="5"/>
  <c r="N35"/>
  <c r="N36" i="2"/>
  <c r="Q36" s="1"/>
  <c r="G37" s="1"/>
  <c r="T34" i="10" l="1"/>
  <c r="Q34"/>
  <c r="G35" s="1"/>
  <c r="O34"/>
  <c r="E35" s="1"/>
  <c r="P34"/>
  <c r="F35" s="1"/>
  <c r="T36" i="9"/>
  <c r="N36"/>
  <c r="J36" i="8"/>
  <c r="H36"/>
  <c r="I36"/>
  <c r="K37" i="6"/>
  <c r="L37" s="1"/>
  <c r="M37" s="1"/>
  <c r="N37" s="1"/>
  <c r="K36" i="7"/>
  <c r="L36" s="1"/>
  <c r="M36" s="1"/>
  <c r="N36" s="1"/>
  <c r="Q35" i="5"/>
  <c r="G36" s="1"/>
  <c r="P35"/>
  <c r="F36" s="1"/>
  <c r="O35"/>
  <c r="E36" s="1"/>
  <c r="P36" i="2"/>
  <c r="F37" s="1"/>
  <c r="I37" s="1"/>
  <c r="O36"/>
  <c r="E37" s="1"/>
  <c r="H37" s="1"/>
  <c r="J37"/>
  <c r="H35" i="10" l="1"/>
  <c r="J35"/>
  <c r="I35"/>
  <c r="O36" i="9"/>
  <c r="E37" s="1"/>
  <c r="Q36"/>
  <c r="G37" s="1"/>
  <c r="P36"/>
  <c r="F37" s="1"/>
  <c r="K36" i="8"/>
  <c r="L36" s="1"/>
  <c r="M36" s="1"/>
  <c r="T37" i="6"/>
  <c r="S34" s="1"/>
  <c r="T36" i="7"/>
  <c r="P36"/>
  <c r="F37" s="1"/>
  <c r="Q36"/>
  <c r="G37" s="1"/>
  <c r="O36"/>
  <c r="E37" s="1"/>
  <c r="O37" i="6"/>
  <c r="E38" s="1"/>
  <c r="Q37"/>
  <c r="G38" s="1"/>
  <c r="P37"/>
  <c r="F38" s="1"/>
  <c r="J36" i="5"/>
  <c r="I36"/>
  <c r="H36"/>
  <c r="K37" i="2"/>
  <c r="L37" s="1"/>
  <c r="M37" s="1"/>
  <c r="T37" s="1"/>
  <c r="S34" s="1"/>
  <c r="K35" i="10" l="1"/>
  <c r="H37" i="9"/>
  <c r="I37"/>
  <c r="J37"/>
  <c r="T36" i="8"/>
  <c r="N36"/>
  <c r="I37" i="7"/>
  <c r="J37"/>
  <c r="H37"/>
  <c r="H38" i="6"/>
  <c r="J38"/>
  <c r="I38"/>
  <c r="K36" i="5"/>
  <c r="L36" s="1"/>
  <c r="M36" s="1"/>
  <c r="N36" s="1"/>
  <c r="N37" i="2"/>
  <c r="Q37" s="1"/>
  <c r="G38" s="1"/>
  <c r="J38" s="1"/>
  <c r="L35" i="10" l="1"/>
  <c r="T35" s="1"/>
  <c r="M35"/>
  <c r="N35" s="1"/>
  <c r="P35" s="1"/>
  <c r="F36" s="1"/>
  <c r="K37" i="9"/>
  <c r="L37" s="1"/>
  <c r="M37" s="1"/>
  <c r="N37" s="1"/>
  <c r="O36" i="8"/>
  <c r="E37" s="1"/>
  <c r="Q36"/>
  <c r="G37" s="1"/>
  <c r="P36"/>
  <c r="F37" s="1"/>
  <c r="K37" i="7"/>
  <c r="L37" s="1"/>
  <c r="M37" s="1"/>
  <c r="N37" s="1"/>
  <c r="K38" i="6"/>
  <c r="L38" s="1"/>
  <c r="M38" s="1"/>
  <c r="T36" i="5"/>
  <c r="Q36"/>
  <c r="G37" s="1"/>
  <c r="P36"/>
  <c r="F37" s="1"/>
  <c r="O36"/>
  <c r="E37" s="1"/>
  <c r="O37" i="2"/>
  <c r="E38" s="1"/>
  <c r="H38" s="1"/>
  <c r="P37"/>
  <c r="F38" s="1"/>
  <c r="I38" s="1"/>
  <c r="O35" i="10" l="1"/>
  <c r="E36" s="1"/>
  <c r="H36" s="1"/>
  <c r="Q35"/>
  <c r="G36" s="1"/>
  <c r="J36" s="1"/>
  <c r="I36"/>
  <c r="T37" i="9"/>
  <c r="S34" s="1"/>
  <c r="P37"/>
  <c r="F38" s="1"/>
  <c r="O37"/>
  <c r="E38" s="1"/>
  <c r="Q37"/>
  <c r="G38" s="1"/>
  <c r="H37" i="8"/>
  <c r="J37"/>
  <c r="I37"/>
  <c r="T37" i="7"/>
  <c r="S34" s="1"/>
  <c r="Q37"/>
  <c r="G38" s="1"/>
  <c r="P37"/>
  <c r="F38" s="1"/>
  <c r="O37"/>
  <c r="E38" s="1"/>
  <c r="T38" i="6"/>
  <c r="N38"/>
  <c r="J37" i="5"/>
  <c r="I37"/>
  <c r="H37"/>
  <c r="K38" i="2"/>
  <c r="L38" s="1"/>
  <c r="M38" s="1"/>
  <c r="K36" i="10" l="1"/>
  <c r="I38" i="9"/>
  <c r="H38"/>
  <c r="J38"/>
  <c r="K37" i="8"/>
  <c r="L37" s="1"/>
  <c r="M37" s="1"/>
  <c r="J38" i="7"/>
  <c r="I38"/>
  <c r="H38"/>
  <c r="Q38" i="6"/>
  <c r="G39" s="1"/>
  <c r="O38"/>
  <c r="E39" s="1"/>
  <c r="P38"/>
  <c r="F39" s="1"/>
  <c r="K37" i="5"/>
  <c r="L37" s="1"/>
  <c r="M37" s="1"/>
  <c r="T37" s="1"/>
  <c r="S34" s="1"/>
  <c r="N38" i="2"/>
  <c r="T38"/>
  <c r="L36" i="10" l="1"/>
  <c r="M36"/>
  <c r="T36" s="1"/>
  <c r="K38" i="9"/>
  <c r="L38" s="1"/>
  <c r="M38" s="1"/>
  <c r="T37" i="8"/>
  <c r="S34" s="1"/>
  <c r="N37"/>
  <c r="K38" i="7"/>
  <c r="L38" s="1"/>
  <c r="M38" s="1"/>
  <c r="N38" s="1"/>
  <c r="J39" i="6"/>
  <c r="H39"/>
  <c r="I39"/>
  <c r="N37" i="5"/>
  <c r="O37" s="1"/>
  <c r="E38" s="1"/>
  <c r="Q38" i="2"/>
  <c r="G39" s="1"/>
  <c r="O38"/>
  <c r="E39" s="1"/>
  <c r="P38"/>
  <c r="F39" s="1"/>
  <c r="N36" i="10" l="1"/>
  <c r="O36" s="1"/>
  <c r="E37" s="1"/>
  <c r="H37" s="1"/>
  <c r="T38" i="9"/>
  <c r="N38"/>
  <c r="Q37" i="8"/>
  <c r="G38" s="1"/>
  <c r="P37"/>
  <c r="F38" s="1"/>
  <c r="O37"/>
  <c r="E38" s="1"/>
  <c r="T38" i="7"/>
  <c r="P38"/>
  <c r="F39" s="1"/>
  <c r="Q38"/>
  <c r="G39" s="1"/>
  <c r="O38"/>
  <c r="E39" s="1"/>
  <c r="K39" i="6"/>
  <c r="L39" s="1"/>
  <c r="M39" s="1"/>
  <c r="Q37" i="5"/>
  <c r="G38" s="1"/>
  <c r="J38" s="1"/>
  <c r="P37"/>
  <c r="F38" s="1"/>
  <c r="I38" s="1"/>
  <c r="H38"/>
  <c r="H39" i="2"/>
  <c r="J39"/>
  <c r="I39"/>
  <c r="Q36" i="10" l="1"/>
  <c r="G37" s="1"/>
  <c r="J37" s="1"/>
  <c r="P36"/>
  <c r="F37" s="1"/>
  <c r="I37" s="1"/>
  <c r="K37" s="1"/>
  <c r="O38" i="9"/>
  <c r="E39" s="1"/>
  <c r="P38"/>
  <c r="F39" s="1"/>
  <c r="Q38"/>
  <c r="G39" s="1"/>
  <c r="J38" i="8"/>
  <c r="I38"/>
  <c r="H38"/>
  <c r="I39" i="7"/>
  <c r="J39"/>
  <c r="H39"/>
  <c r="T39" i="6"/>
  <c r="N39"/>
  <c r="K38" i="5"/>
  <c r="L38" s="1"/>
  <c r="M38" s="1"/>
  <c r="N38" s="1"/>
  <c r="K39" i="2"/>
  <c r="L39" s="1"/>
  <c r="M39" s="1"/>
  <c r="L37" i="10" l="1"/>
  <c r="M37"/>
  <c r="N37" s="1"/>
  <c r="H39" i="9"/>
  <c r="I39"/>
  <c r="J39"/>
  <c r="K38" i="8"/>
  <c r="L38" s="1"/>
  <c r="M38" s="1"/>
  <c r="K39" i="7"/>
  <c r="L39" s="1"/>
  <c r="M39" s="1"/>
  <c r="N39" s="1"/>
  <c r="O39" i="6"/>
  <c r="E40" s="1"/>
  <c r="Q39"/>
  <c r="G40" s="1"/>
  <c r="P39"/>
  <c r="F40" s="1"/>
  <c r="T38" i="5"/>
  <c r="O38"/>
  <c r="E39" s="1"/>
  <c r="Q38"/>
  <c r="G39" s="1"/>
  <c r="P38"/>
  <c r="F39" s="1"/>
  <c r="N39" i="2"/>
  <c r="T39"/>
  <c r="T37" i="10" l="1"/>
  <c r="S34" s="1"/>
  <c r="P37"/>
  <c r="F38" s="1"/>
  <c r="Q37"/>
  <c r="G38" s="1"/>
  <c r="O37"/>
  <c r="E38" s="1"/>
  <c r="K39" i="9"/>
  <c r="L39" s="1"/>
  <c r="M39" s="1"/>
  <c r="N39" s="1"/>
  <c r="T38" i="8"/>
  <c r="N38"/>
  <c r="T39" i="7"/>
  <c r="Q39"/>
  <c r="G40" s="1"/>
  <c r="P39"/>
  <c r="F40" s="1"/>
  <c r="O39"/>
  <c r="E40" s="1"/>
  <c r="H40" i="6"/>
  <c r="J40"/>
  <c r="I40"/>
  <c r="H39" i="5"/>
  <c r="J39"/>
  <c r="I39"/>
  <c r="Q39" i="2"/>
  <c r="G40" s="1"/>
  <c r="O39"/>
  <c r="E40" s="1"/>
  <c r="H40" s="1"/>
  <c r="P39"/>
  <c r="F40" s="1"/>
  <c r="I38" i="10" l="1"/>
  <c r="J38"/>
  <c r="H38"/>
  <c r="T39" i="9"/>
  <c r="P39"/>
  <c r="F40" s="1"/>
  <c r="O39"/>
  <c r="E40" s="1"/>
  <c r="Q39"/>
  <c r="G40" s="1"/>
  <c r="P38" i="8"/>
  <c r="F39" s="1"/>
  <c r="Q38"/>
  <c r="G39" s="1"/>
  <c r="O38"/>
  <c r="E39" s="1"/>
  <c r="H40" i="7"/>
  <c r="K40" s="1"/>
  <c r="L40" s="1"/>
  <c r="M40" s="1"/>
  <c r="J40"/>
  <c r="I40"/>
  <c r="K40" i="6"/>
  <c r="L40" s="1"/>
  <c r="M40" s="1"/>
  <c r="N40" s="1"/>
  <c r="K39" i="5"/>
  <c r="L39" s="1"/>
  <c r="M39" s="1"/>
  <c r="J40" i="2"/>
  <c r="I40"/>
  <c r="K38" i="10" l="1"/>
  <c r="I40" i="9"/>
  <c r="H40"/>
  <c r="J40"/>
  <c r="I39" i="8"/>
  <c r="J39"/>
  <c r="H39"/>
  <c r="T40" i="7"/>
  <c r="N40"/>
  <c r="T40" i="6"/>
  <c r="Q40"/>
  <c r="G41" s="1"/>
  <c r="O40"/>
  <c r="E41" s="1"/>
  <c r="P40"/>
  <c r="F41" s="1"/>
  <c r="T39" i="5"/>
  <c r="N39"/>
  <c r="K40" i="2"/>
  <c r="L40" s="1"/>
  <c r="M40" s="1"/>
  <c r="N40" s="1"/>
  <c r="L38" i="10" l="1"/>
  <c r="T38" s="1"/>
  <c r="M38"/>
  <c r="N38" s="1"/>
  <c r="O38" s="1"/>
  <c r="E39" s="1"/>
  <c r="K40" i="9"/>
  <c r="L40" s="1"/>
  <c r="M40" s="1"/>
  <c r="N40" s="1"/>
  <c r="K39" i="8"/>
  <c r="L39" s="1"/>
  <c r="M39" s="1"/>
  <c r="Q40" i="7"/>
  <c r="G41" s="1"/>
  <c r="O40"/>
  <c r="E41" s="1"/>
  <c r="P40"/>
  <c r="F41" s="1"/>
  <c r="J41" i="6"/>
  <c r="H41"/>
  <c r="I41"/>
  <c r="Q39" i="5"/>
  <c r="G40" s="1"/>
  <c r="O39"/>
  <c r="E40" s="1"/>
  <c r="P39"/>
  <c r="F40" s="1"/>
  <c r="T40" i="2"/>
  <c r="O40"/>
  <c r="E41" s="1"/>
  <c r="Q40"/>
  <c r="G41" s="1"/>
  <c r="P40"/>
  <c r="F41" s="1"/>
  <c r="Q38" i="10" l="1"/>
  <c r="G39" s="1"/>
  <c r="J39" s="1"/>
  <c r="P38"/>
  <c r="F39" s="1"/>
  <c r="I39" s="1"/>
  <c r="H39"/>
  <c r="T40" i="9"/>
  <c r="O40"/>
  <c r="E41" s="1"/>
  <c r="P40"/>
  <c r="F41" s="1"/>
  <c r="Q40"/>
  <c r="G41" s="1"/>
  <c r="T39" i="8"/>
  <c r="N39"/>
  <c r="K41" i="6"/>
  <c r="L41" s="1"/>
  <c r="M41" s="1"/>
  <c r="T41" s="1"/>
  <c r="S38" s="1"/>
  <c r="J41" i="7"/>
  <c r="H41"/>
  <c r="I41"/>
  <c r="J40" i="5"/>
  <c r="H40"/>
  <c r="I40"/>
  <c r="I41" i="2"/>
  <c r="H41"/>
  <c r="J41"/>
  <c r="K39" i="10" l="1"/>
  <c r="J41" i="9"/>
  <c r="H41"/>
  <c r="I41"/>
  <c r="Q39" i="8"/>
  <c r="G40" s="1"/>
  <c r="O39"/>
  <c r="E40" s="1"/>
  <c r="P39"/>
  <c r="F40" s="1"/>
  <c r="N41" i="6"/>
  <c r="Q41" s="1"/>
  <c r="K41" i="7"/>
  <c r="L41" s="1"/>
  <c r="M41" s="1"/>
  <c r="K40" i="5"/>
  <c r="L40" s="1"/>
  <c r="M40" s="1"/>
  <c r="N40" s="1"/>
  <c r="K41" i="2"/>
  <c r="L41" s="1"/>
  <c r="M41" s="1"/>
  <c r="T41" s="1"/>
  <c r="S38" s="1"/>
  <c r="L39" i="10" l="1"/>
  <c r="N39" s="1"/>
  <c r="O39" s="1"/>
  <c r="E40" s="1"/>
  <c r="M39"/>
  <c r="T39" s="1"/>
  <c r="K41" i="9"/>
  <c r="L41" s="1"/>
  <c r="M41" s="1"/>
  <c r="N41" s="1"/>
  <c r="J40" i="8"/>
  <c r="H40"/>
  <c r="K40" s="1"/>
  <c r="L40" s="1"/>
  <c r="M40" s="1"/>
  <c r="I40"/>
  <c r="P41" i="6"/>
  <c r="O41"/>
  <c r="T41" i="7"/>
  <c r="S38" s="1"/>
  <c r="N41"/>
  <c r="T40" i="5"/>
  <c r="O40"/>
  <c r="E41" s="1"/>
  <c r="Q40"/>
  <c r="G41" s="1"/>
  <c r="P40"/>
  <c r="F41" s="1"/>
  <c r="N41" i="2"/>
  <c r="P41" s="1"/>
  <c r="Q39" i="10" l="1"/>
  <c r="G40" s="1"/>
  <c r="J40" s="1"/>
  <c r="P39"/>
  <c r="F40" s="1"/>
  <c r="I40" s="1"/>
  <c r="H40"/>
  <c r="T41" i="9"/>
  <c r="S38" s="1"/>
  <c r="O41"/>
  <c r="E42" s="1"/>
  <c r="Q41"/>
  <c r="G42" s="1"/>
  <c r="J42" s="1"/>
  <c r="P41"/>
  <c r="F42" s="1"/>
  <c r="T40" i="8"/>
  <c r="N40"/>
  <c r="O41" i="7"/>
  <c r="Q41"/>
  <c r="P41"/>
  <c r="H41" i="5"/>
  <c r="J41"/>
  <c r="I41"/>
  <c r="O41" i="2"/>
  <c r="Q41"/>
  <c r="K40" i="10" l="1"/>
  <c r="H42" i="9"/>
  <c r="K42" s="1"/>
  <c r="L42" s="1"/>
  <c r="M42" s="1"/>
  <c r="I42"/>
  <c r="O40" i="8"/>
  <c r="E41" s="1"/>
  <c r="P40"/>
  <c r="F41" s="1"/>
  <c r="Q40"/>
  <c r="G41" s="1"/>
  <c r="K41" i="5"/>
  <c r="L41" s="1"/>
  <c r="M41" s="1"/>
  <c r="L40" i="10" l="1"/>
  <c r="N40" s="1"/>
  <c r="Q40" s="1"/>
  <c r="G41" s="1"/>
  <c r="M40"/>
  <c r="T40" s="1"/>
  <c r="N42" i="9"/>
  <c r="T42"/>
  <c r="H41" i="8"/>
  <c r="I41"/>
  <c r="J41"/>
  <c r="T41" i="5"/>
  <c r="S38" s="1"/>
  <c r="N41"/>
  <c r="P40" i="10" l="1"/>
  <c r="F41" s="1"/>
  <c r="I41" s="1"/>
  <c r="O40"/>
  <c r="E41" s="1"/>
  <c r="H41" s="1"/>
  <c r="J41"/>
  <c r="Q42" i="9"/>
  <c r="G43" s="1"/>
  <c r="P42"/>
  <c r="F43" s="1"/>
  <c r="O42"/>
  <c r="E43" s="1"/>
  <c r="K41" i="8"/>
  <c r="L41" s="1"/>
  <c r="M41" s="1"/>
  <c r="Q41" i="5"/>
  <c r="O41"/>
  <c r="P41"/>
  <c r="K41" i="10" l="1"/>
  <c r="J43" i="9"/>
  <c r="I43"/>
  <c r="H43"/>
  <c r="T41" i="8"/>
  <c r="S38" s="1"/>
  <c r="N41"/>
  <c r="L41" i="10" l="1"/>
  <c r="N41" s="1"/>
  <c r="Q41" s="1"/>
  <c r="G42" s="1"/>
  <c r="M41"/>
  <c r="T41" s="1"/>
  <c r="S38" s="1"/>
  <c r="K43" i="9"/>
  <c r="L43" s="1"/>
  <c r="M43" s="1"/>
  <c r="P41" i="8"/>
  <c r="Q41"/>
  <c r="O41"/>
  <c r="O41" i="10" l="1"/>
  <c r="E42" s="1"/>
  <c r="H42" s="1"/>
  <c r="P41"/>
  <c r="F42" s="1"/>
  <c r="I42" s="1"/>
  <c r="J42"/>
  <c r="N43" i="9"/>
  <c r="T43"/>
  <c r="K42" i="10" l="1"/>
  <c r="P43" i="9"/>
  <c r="F44" s="1"/>
  <c r="Q43"/>
  <c r="G44" s="1"/>
  <c r="O43"/>
  <c r="E44" s="1"/>
  <c r="L42" i="10" l="1"/>
  <c r="T42" s="1"/>
  <c r="M42"/>
  <c r="N42" s="1"/>
  <c r="O42" s="1"/>
  <c r="E43" s="1"/>
  <c r="I44" i="9"/>
  <c r="H44"/>
  <c r="J44"/>
  <c r="Q42" i="10" l="1"/>
  <c r="G43" s="1"/>
  <c r="J43" s="1"/>
  <c r="P42"/>
  <c r="F43" s="1"/>
  <c r="I43" s="1"/>
  <c r="H43"/>
  <c r="K44" i="9"/>
  <c r="L44" s="1"/>
  <c r="M44" s="1"/>
  <c r="K43" i="10" l="1"/>
  <c r="N44" i="9"/>
  <c r="T44"/>
  <c r="L43" i="10" l="1"/>
  <c r="M43"/>
  <c r="T43" s="1"/>
  <c r="O44" i="9"/>
  <c r="E45" s="1"/>
  <c r="P44"/>
  <c r="F45" s="1"/>
  <c r="Q44"/>
  <c r="G45" s="1"/>
  <c r="N43" i="10" l="1"/>
  <c r="Q43" s="1"/>
  <c r="G44" s="1"/>
  <c r="H45" i="9"/>
  <c r="J45"/>
  <c r="I45"/>
  <c r="O43" i="10" l="1"/>
  <c r="E44" s="1"/>
  <c r="H44" s="1"/>
  <c r="P43"/>
  <c r="F44" s="1"/>
  <c r="J44"/>
  <c r="I44"/>
  <c r="K45" i="9"/>
  <c r="L45" s="1"/>
  <c r="M45" s="1"/>
  <c r="K44" i="10" l="1"/>
  <c r="N45" i="9"/>
  <c r="T45"/>
  <c r="S42" s="1"/>
  <c r="L44" i="10" l="1"/>
  <c r="M44"/>
  <c r="T44" s="1"/>
  <c r="Q45" i="9"/>
  <c r="G46" s="1"/>
  <c r="O45"/>
  <c r="E46" s="1"/>
  <c r="P45"/>
  <c r="F46" s="1"/>
  <c r="N44" i="10" l="1"/>
  <c r="Q44" s="1"/>
  <c r="G45" s="1"/>
  <c r="J46" i="9"/>
  <c r="I46"/>
  <c r="H46"/>
  <c r="P44" i="10" l="1"/>
  <c r="F45" s="1"/>
  <c r="I45" s="1"/>
  <c r="O44"/>
  <c r="E45" s="1"/>
  <c r="J45"/>
  <c r="H45"/>
  <c r="K46" i="9"/>
  <c r="L46" s="1"/>
  <c r="M46" s="1"/>
  <c r="T46" s="1"/>
  <c r="K45" i="10" l="1"/>
  <c r="N46" i="9"/>
  <c r="O46" s="1"/>
  <c r="E47" s="1"/>
  <c r="L45" i="10" l="1"/>
  <c r="M45"/>
  <c r="T45" s="1"/>
  <c r="S42" s="1"/>
  <c r="P46" i="9"/>
  <c r="F47" s="1"/>
  <c r="I47" s="1"/>
  <c r="Q46"/>
  <c r="G47" s="1"/>
  <c r="J47" s="1"/>
  <c r="H47"/>
  <c r="N45" i="10" l="1"/>
  <c r="K47" i="9"/>
  <c r="L47" s="1"/>
  <c r="M47" s="1"/>
  <c r="Q45" i="10" l="1"/>
  <c r="G46" s="1"/>
  <c r="J46" s="1"/>
  <c r="O45"/>
  <c r="E46" s="1"/>
  <c r="H46" s="1"/>
  <c r="K46" s="1"/>
  <c r="P45"/>
  <c r="F46" s="1"/>
  <c r="I46" s="1"/>
  <c r="N47" i="9"/>
  <c r="T47"/>
  <c r="L46" i="10" l="1"/>
  <c r="T46" s="1"/>
  <c r="M46"/>
  <c r="N46" s="1"/>
  <c r="O46" s="1"/>
  <c r="E47" s="1"/>
  <c r="O47" i="9"/>
  <c r="E48" s="1"/>
  <c r="P47"/>
  <c r="F48" s="1"/>
  <c r="Q47"/>
  <c r="G48" s="1"/>
  <c r="Q46" i="10" l="1"/>
  <c r="G47" s="1"/>
  <c r="J47" s="1"/>
  <c r="P46"/>
  <c r="F47" s="1"/>
  <c r="I47" s="1"/>
  <c r="H47"/>
  <c r="H48" i="9"/>
  <c r="J48"/>
  <c r="I48"/>
  <c r="K47" i="10" l="1"/>
  <c r="K48" i="9"/>
  <c r="L48" s="1"/>
  <c r="M48" s="1"/>
  <c r="L47" i="10" l="1"/>
  <c r="N47" s="1"/>
  <c r="O47" s="1"/>
  <c r="E48" s="1"/>
  <c r="M47"/>
  <c r="T47" s="1"/>
  <c r="N48" i="9"/>
  <c r="T48"/>
  <c r="Q47" i="10" l="1"/>
  <c r="G48" s="1"/>
  <c r="J48" s="1"/>
  <c r="P47"/>
  <c r="F48" s="1"/>
  <c r="I48" s="1"/>
  <c r="H48"/>
  <c r="Q48" i="9"/>
  <c r="G49" s="1"/>
  <c r="O48"/>
  <c r="E49" s="1"/>
  <c r="P48"/>
  <c r="F49" s="1"/>
  <c r="K48" i="10" l="1"/>
  <c r="J49" i="9"/>
  <c r="I49"/>
  <c r="H49"/>
  <c r="L48" i="10" l="1"/>
  <c r="N48" s="1"/>
  <c r="Q48" s="1"/>
  <c r="G49" s="1"/>
  <c r="M48"/>
  <c r="T48" s="1"/>
  <c r="K49" i="9"/>
  <c r="L49" s="1"/>
  <c r="M49" s="1"/>
  <c r="N49" s="1"/>
  <c r="O48" i="10" l="1"/>
  <c r="E49" s="1"/>
  <c r="H49" s="1"/>
  <c r="P48"/>
  <c r="F49" s="1"/>
  <c r="I49" s="1"/>
  <c r="J49"/>
  <c r="T49" i="9"/>
  <c r="S46" s="1"/>
  <c r="P49"/>
  <c r="F50" s="1"/>
  <c r="Q49"/>
  <c r="G50" s="1"/>
  <c r="O49"/>
  <c r="E50" s="1"/>
  <c r="K49" i="10" l="1"/>
  <c r="I50" i="9"/>
  <c r="J50"/>
  <c r="H50"/>
  <c r="L49" i="10" l="1"/>
  <c r="N49" s="1"/>
  <c r="Q49" s="1"/>
  <c r="G50" s="1"/>
  <c r="M49"/>
  <c r="T49" s="1"/>
  <c r="S46" s="1"/>
  <c r="P49"/>
  <c r="F50" s="1"/>
  <c r="O49"/>
  <c r="E50" s="1"/>
  <c r="K50" i="9"/>
  <c r="L50" s="1"/>
  <c r="M50" s="1"/>
  <c r="N50" s="1"/>
  <c r="I50" i="10" l="1"/>
  <c r="H50"/>
  <c r="J50"/>
  <c r="T50" i="9"/>
  <c r="Q50"/>
  <c r="G51" s="1"/>
  <c r="P50"/>
  <c r="F51" s="1"/>
  <c r="O50"/>
  <c r="E51" s="1"/>
  <c r="K50" i="10" l="1"/>
  <c r="J51" i="9"/>
  <c r="H51"/>
  <c r="I51"/>
  <c r="L50" i="10" l="1"/>
  <c r="M50"/>
  <c r="N50" s="1"/>
  <c r="K51" i="9"/>
  <c r="L51" s="1"/>
  <c r="M51" s="1"/>
  <c r="T50" i="10" l="1"/>
  <c r="O50"/>
  <c r="E51" s="1"/>
  <c r="Q50"/>
  <c r="G51" s="1"/>
  <c r="P50"/>
  <c r="F51" s="1"/>
  <c r="T51" i="9"/>
  <c r="N51"/>
  <c r="H51" i="10" l="1"/>
  <c r="J51"/>
  <c r="I51"/>
  <c r="O51" i="9"/>
  <c r="E52" s="1"/>
  <c r="Q51"/>
  <c r="G52" s="1"/>
  <c r="P51"/>
  <c r="F52" s="1"/>
  <c r="K51" i="10" l="1"/>
  <c r="H52" i="9"/>
  <c r="I52"/>
  <c r="J52"/>
  <c r="L51" i="10" l="1"/>
  <c r="M51"/>
  <c r="T51" s="1"/>
  <c r="K52" i="9"/>
  <c r="L52" s="1"/>
  <c r="M52" s="1"/>
  <c r="N51" i="10" l="1"/>
  <c r="P51" s="1"/>
  <c r="F52" s="1"/>
  <c r="O51"/>
  <c r="E52" s="1"/>
  <c r="N52" i="9"/>
  <c r="T52"/>
  <c r="Q51" i="10" l="1"/>
  <c r="G52" s="1"/>
  <c r="J52" s="1"/>
  <c r="I52"/>
  <c r="H52"/>
  <c r="P52" i="9"/>
  <c r="F53" s="1"/>
  <c r="O52"/>
  <c r="E53" s="1"/>
  <c r="Q52"/>
  <c r="G53" s="1"/>
  <c r="K52" i="10" l="1"/>
  <c r="I53" i="9"/>
  <c r="H53"/>
  <c r="J53"/>
  <c r="L52" i="10" l="1"/>
  <c r="T52" s="1"/>
  <c r="M52"/>
  <c r="N52" s="1"/>
  <c r="O52" s="1"/>
  <c r="E53" s="1"/>
  <c r="K53" i="9"/>
  <c r="L53" s="1"/>
  <c r="M53" s="1"/>
  <c r="P52" i="10" l="1"/>
  <c r="F53" s="1"/>
  <c r="I53" s="1"/>
  <c r="Q52"/>
  <c r="G53" s="1"/>
  <c r="J53" s="1"/>
  <c r="H53"/>
  <c r="T53" i="9"/>
  <c r="S50" s="1"/>
  <c r="N53"/>
  <c r="K53" i="10" l="1"/>
  <c r="O53" i="9"/>
  <c r="E54" s="1"/>
  <c r="P53"/>
  <c r="F54" s="1"/>
  <c r="Q53"/>
  <c r="G54" s="1"/>
  <c r="L53" i="10" l="1"/>
  <c r="N53" s="1"/>
  <c r="Q53" s="1"/>
  <c r="G54" s="1"/>
  <c r="M53"/>
  <c r="T53" s="1"/>
  <c r="S50" s="1"/>
  <c r="H54" i="9"/>
  <c r="J54"/>
  <c r="I54"/>
  <c r="P53" i="10" l="1"/>
  <c r="F54" s="1"/>
  <c r="I54" s="1"/>
  <c r="O53"/>
  <c r="E54" s="1"/>
  <c r="H54" s="1"/>
  <c r="J54"/>
  <c r="K54" i="9"/>
  <c r="L54" s="1"/>
  <c r="M54" s="1"/>
  <c r="K54" i="10" l="1"/>
  <c r="N54" i="9"/>
  <c r="T54"/>
  <c r="L54" i="10" l="1"/>
  <c r="M54"/>
  <c r="N54" s="1"/>
  <c r="Q54" i="9"/>
  <c r="G55" s="1"/>
  <c r="O54"/>
  <c r="E55" s="1"/>
  <c r="P54"/>
  <c r="F55" s="1"/>
  <c r="T54" i="10" l="1"/>
  <c r="O54"/>
  <c r="E55" s="1"/>
  <c r="P54"/>
  <c r="F55" s="1"/>
  <c r="Q54"/>
  <c r="G55" s="1"/>
  <c r="J55" i="9"/>
  <c r="H55"/>
  <c r="I55"/>
  <c r="H55" i="10" l="1"/>
  <c r="I55"/>
  <c r="J55"/>
  <c r="K55" i="9"/>
  <c r="L55" s="1"/>
  <c r="M55" s="1"/>
  <c r="K55" i="10" l="1"/>
  <c r="T55" i="9"/>
  <c r="N55"/>
  <c r="L55" i="10" l="1"/>
  <c r="M55"/>
  <c r="N55" s="1"/>
  <c r="O55" i="9"/>
  <c r="E56" s="1"/>
  <c r="P55"/>
  <c r="F56" s="1"/>
  <c r="Q55"/>
  <c r="G56" s="1"/>
  <c r="T55" i="10" l="1"/>
  <c r="O55"/>
  <c r="E56" s="1"/>
  <c r="P55"/>
  <c r="F56" s="1"/>
  <c r="Q55"/>
  <c r="G56" s="1"/>
  <c r="H56" i="9"/>
  <c r="J56"/>
  <c r="I56"/>
  <c r="H56" i="10" l="1"/>
  <c r="I56"/>
  <c r="J56"/>
  <c r="K56" i="9"/>
  <c r="L56" s="1"/>
  <c r="M56" s="1"/>
  <c r="K56" i="10" l="1"/>
  <c r="T56" i="9"/>
  <c r="N56"/>
  <c r="L56" i="10" l="1"/>
  <c r="M56"/>
  <c r="N56" s="1"/>
  <c r="Q56" i="9"/>
  <c r="G57" s="1"/>
  <c r="O56"/>
  <c r="E57" s="1"/>
  <c r="P56"/>
  <c r="F57" s="1"/>
  <c r="T56" i="10" l="1"/>
  <c r="P56"/>
  <c r="F57" s="1"/>
  <c r="O56"/>
  <c r="E57" s="1"/>
  <c r="Q56"/>
  <c r="G57" s="1"/>
  <c r="J57" i="9"/>
  <c r="I57"/>
  <c r="H57"/>
  <c r="I57" i="10" l="1"/>
  <c r="H57"/>
  <c r="J57"/>
  <c r="K57" i="9"/>
  <c r="L57" s="1"/>
  <c r="M57" s="1"/>
  <c r="T57" s="1"/>
  <c r="S54" s="1"/>
  <c r="K57" i="10" l="1"/>
  <c r="N57" i="9"/>
  <c r="O57" s="1"/>
  <c r="E58" s="1"/>
  <c r="L57" i="10" l="1"/>
  <c r="N57" s="1"/>
  <c r="O57" s="1"/>
  <c r="E58" s="1"/>
  <c r="M57"/>
  <c r="T57" s="1"/>
  <c r="S54" s="1"/>
  <c r="P57" i="9"/>
  <c r="F58" s="1"/>
  <c r="I58" s="1"/>
  <c r="Q57"/>
  <c r="G58" s="1"/>
  <c r="J58" s="1"/>
  <c r="H58"/>
  <c r="P57" i="10" l="1"/>
  <c r="F58" s="1"/>
  <c r="I58" s="1"/>
  <c r="Q57"/>
  <c r="G58" s="1"/>
  <c r="J58" s="1"/>
  <c r="H58"/>
  <c r="K58" i="9"/>
  <c r="L58" s="1"/>
  <c r="M58" s="1"/>
  <c r="T58" s="1"/>
  <c r="K58" i="10" l="1"/>
  <c r="N58" i="9"/>
  <c r="P58" s="1"/>
  <c r="F59" s="1"/>
  <c r="L58" i="10" l="1"/>
  <c r="M58"/>
  <c r="T58" s="1"/>
  <c r="Q58" i="9"/>
  <c r="G59" s="1"/>
  <c r="J59" s="1"/>
  <c r="O58"/>
  <c r="E59" s="1"/>
  <c r="H59" s="1"/>
  <c r="I59"/>
  <c r="N58" i="10" l="1"/>
  <c r="P58" s="1"/>
  <c r="F59" s="1"/>
  <c r="K59" i="9"/>
  <c r="L59" s="1"/>
  <c r="M59" s="1"/>
  <c r="T59" s="1"/>
  <c r="Q58" i="10" l="1"/>
  <c r="G59" s="1"/>
  <c r="J59" s="1"/>
  <c r="O58"/>
  <c r="E59" s="1"/>
  <c r="H59" s="1"/>
  <c r="I59"/>
  <c r="N59" i="9"/>
  <c r="O59" s="1"/>
  <c r="E60" s="1"/>
  <c r="K59" i="10" l="1"/>
  <c r="Q59" i="9"/>
  <c r="G60" s="1"/>
  <c r="J60" s="1"/>
  <c r="P59"/>
  <c r="F60" s="1"/>
  <c r="I60" s="1"/>
  <c r="H60"/>
  <c r="L59" i="10" l="1"/>
  <c r="M59"/>
  <c r="N59" s="1"/>
  <c r="K60" i="9"/>
  <c r="L60" s="1"/>
  <c r="M60" s="1"/>
  <c r="T60" s="1"/>
  <c r="T59" i="10" l="1"/>
  <c r="P59"/>
  <c r="F60" s="1"/>
  <c r="O59"/>
  <c r="E60" s="1"/>
  <c r="Q59"/>
  <c r="G60" s="1"/>
  <c r="N60" i="9"/>
  <c r="O60" s="1"/>
  <c r="E61" s="1"/>
  <c r="I60" i="10" l="1"/>
  <c r="H60"/>
  <c r="J60"/>
  <c r="P60" i="9"/>
  <c r="F61" s="1"/>
  <c r="I61" s="1"/>
  <c r="Q60"/>
  <c r="G61" s="1"/>
  <c r="J61" s="1"/>
  <c r="H61"/>
  <c r="K60" i="10" l="1"/>
  <c r="K61" i="9"/>
  <c r="L61" s="1"/>
  <c r="M61" s="1"/>
  <c r="T61" s="1"/>
  <c r="S58" s="1"/>
  <c r="L60" i="10" l="1"/>
  <c r="M60"/>
  <c r="T60" s="1"/>
  <c r="N61" i="9"/>
  <c r="O61" s="1"/>
  <c r="N60" i="10" l="1"/>
  <c r="P60" s="1"/>
  <c r="F61" s="1"/>
  <c r="P61" i="9"/>
  <c r="Q61"/>
  <c r="O60" i="10" l="1"/>
  <c r="E61" s="1"/>
  <c r="H61" s="1"/>
  <c r="Q60"/>
  <c r="G61" s="1"/>
  <c r="I61"/>
  <c r="J61"/>
  <c r="K61" l="1"/>
  <c r="L61" l="1"/>
  <c r="N61" s="1"/>
  <c r="P61" s="1"/>
  <c r="M61"/>
  <c r="T61" s="1"/>
  <c r="S58" s="1"/>
  <c r="Q61" l="1"/>
  <c r="O61"/>
</calcChain>
</file>

<file path=xl/sharedStrings.xml><?xml version="1.0" encoding="utf-8"?>
<sst xmlns="http://schemas.openxmlformats.org/spreadsheetml/2006/main" count="473" uniqueCount="65">
  <si>
    <t>pesos iniciais</t>
  </si>
  <si>
    <t>w1</t>
  </si>
  <si>
    <t>w2</t>
  </si>
  <si>
    <t>b</t>
  </si>
  <si>
    <t>x1</t>
  </si>
  <si>
    <t>x2</t>
  </si>
  <si>
    <t>u</t>
  </si>
  <si>
    <t>y</t>
  </si>
  <si>
    <t>y_hat</t>
  </si>
  <si>
    <t>fun ativ</t>
  </si>
  <si>
    <t>função de ativação tangente</t>
  </si>
  <si>
    <t>correto?</t>
  </si>
  <si>
    <t>Epoca 1</t>
  </si>
  <si>
    <t>erro</t>
  </si>
  <si>
    <t>taxa aprendizagem</t>
  </si>
  <si>
    <t>soma erro</t>
  </si>
  <si>
    <t>novos pesos</t>
  </si>
  <si>
    <t>Epoca 2</t>
  </si>
  <si>
    <t>ajuste b</t>
  </si>
  <si>
    <t>http://computing.dcu.ie/~humphrys/Notes/Neural/single.neural.html</t>
  </si>
  <si>
    <t>https://machinelearningmastery.com/implement-perceptron-algorithm-scratch-python/</t>
  </si>
  <si>
    <t>http://aass.oru.se/~lilien/ml/seminars/2007_02_01b-Janecek-Perceptron.pdf</t>
  </si>
  <si>
    <t>ajuste w1</t>
  </si>
  <si>
    <t>ajuste w2</t>
  </si>
  <si>
    <t>dif</t>
  </si>
  <si>
    <t>http://eng.uok.ac.ir/esmaili/teaching/spring2012/nn/slides/Perceptron%20Learning%20Example.pdf</t>
  </si>
  <si>
    <t>input</t>
  </si>
  <si>
    <t>sensor values</t>
  </si>
  <si>
    <t>x0</t>
  </si>
  <si>
    <t>desided output</t>
  </si>
  <si>
    <t>z</t>
  </si>
  <si>
    <t>initial weights</t>
  </si>
  <si>
    <t>w0</t>
  </si>
  <si>
    <t>output</t>
  </si>
  <si>
    <t>per sensor</t>
  </si>
  <si>
    <t>c0</t>
  </si>
  <si>
    <t>c1</t>
  </si>
  <si>
    <t>c2</t>
  </si>
  <si>
    <t>sum</t>
  </si>
  <si>
    <t>s</t>
  </si>
  <si>
    <t>network</t>
  </si>
  <si>
    <t>n</t>
  </si>
  <si>
    <t>x0 * w0</t>
  </si>
  <si>
    <t>x1 * w1</t>
  </si>
  <si>
    <t>x2 * w2</t>
  </si>
  <si>
    <t>c0 + c1 + c2</t>
  </si>
  <si>
    <t>if s&gt;t
then 1
else 0</t>
  </si>
  <si>
    <t>error</t>
  </si>
  <si>
    <t>e</t>
  </si>
  <si>
    <t>z - n</t>
  </si>
  <si>
    <t>correction</t>
  </si>
  <si>
    <t>d</t>
  </si>
  <si>
    <t>r * e</t>
  </si>
  <si>
    <t>final weights</t>
  </si>
  <si>
    <t>Delta (x0 * d)</t>
  </si>
  <si>
    <t>Delta (x1 * d)</t>
  </si>
  <si>
    <t>Delta (x2 * d)</t>
  </si>
  <si>
    <t>contant 1</t>
  </si>
  <si>
    <t>t</t>
  </si>
  <si>
    <t>epoca</t>
  </si>
  <si>
    <t>sum(error)</t>
  </si>
  <si>
    <t>r</t>
  </si>
  <si>
    <t>threshold</t>
  </si>
  <si>
    <t>learning rate</t>
  </si>
  <si>
    <t>s - n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</si>
</sst>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3" fontId="0" fillId="0" borderId="0" xfId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2" applyAlignment="1" applyProtection="1">
      <alignment horizontal="center"/>
    </xf>
    <xf numFmtId="0" fontId="3" fillId="0" borderId="0" xfId="2" applyAlignment="1" applyProtection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2" borderId="3" xfId="0" applyFill="1" applyBorder="1"/>
    <xf numFmtId="0" fontId="0" fillId="2" borderId="0" xfId="0" applyFill="1" applyBorder="1"/>
    <xf numFmtId="0" fontId="0" fillId="2" borderId="8" xfId="0" applyFill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6" fillId="0" borderId="3" xfId="0" applyFont="1" applyBorder="1"/>
    <xf numFmtId="0" fontId="6" fillId="0" borderId="0" xfId="0" applyFont="1" applyBorder="1"/>
    <xf numFmtId="0" fontId="6" fillId="0" borderId="8" xfId="0" applyFont="1" applyBorder="1"/>
  </cellXfs>
  <cellStyles count="3">
    <cellStyle name="Hyperlink" xfId="2" builtinId="8"/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2"/>
          <c:order val="2"/>
          <c:marker>
            <c:symbol val="none"/>
          </c:marker>
          <c:cat>
            <c:numRef>
              <c:f>Plan1!$E$5:$E$12</c:f>
              <c:numCache>
                <c:formatCode>General</c:formatCode>
                <c:ptCount val="8"/>
                <c:pt idx="0">
                  <c:v>-0.25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</c:numCache>
            </c:numRef>
          </c:cat>
          <c:val>
            <c:numRef>
              <c:f>Plan1!$F$5:$F$12</c:f>
              <c:numCache>
                <c:formatCode>General</c:formatCode>
                <c:ptCount val="8"/>
                <c:pt idx="0">
                  <c:v>-0.57499999999999996</c:v>
                </c:pt>
                <c:pt idx="1">
                  <c:v>-0.3</c:v>
                </c:pt>
                <c:pt idx="2">
                  <c:v>-2.4999999999999967E-2</c:v>
                </c:pt>
                <c:pt idx="3">
                  <c:v>0.25000000000000006</c:v>
                </c:pt>
                <c:pt idx="4">
                  <c:v>0.52499999999999991</c:v>
                </c:pt>
                <c:pt idx="5">
                  <c:v>0.8</c:v>
                </c:pt>
                <c:pt idx="6">
                  <c:v>1.075</c:v>
                </c:pt>
                <c:pt idx="7">
                  <c:v>1.3499999999999999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numRef>
              <c:f>Plan1!$E$5:$E$12</c:f>
              <c:numCache>
                <c:formatCode>General</c:formatCode>
                <c:ptCount val="8"/>
                <c:pt idx="0">
                  <c:v>-0.25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</c:numCache>
            </c:numRef>
          </c:cat>
          <c:val>
            <c:numRef>
              <c:f>Plan1!$F$5:$F$12</c:f>
              <c:numCache>
                <c:formatCode>General</c:formatCode>
                <c:ptCount val="8"/>
                <c:pt idx="0">
                  <c:v>-0.57499999999999996</c:v>
                </c:pt>
                <c:pt idx="1">
                  <c:v>-0.3</c:v>
                </c:pt>
                <c:pt idx="2">
                  <c:v>-2.4999999999999967E-2</c:v>
                </c:pt>
                <c:pt idx="3">
                  <c:v>0.25000000000000006</c:v>
                </c:pt>
                <c:pt idx="4">
                  <c:v>0.52499999999999991</c:v>
                </c:pt>
                <c:pt idx="5">
                  <c:v>0.8</c:v>
                </c:pt>
                <c:pt idx="6">
                  <c:v>1.075</c:v>
                </c:pt>
                <c:pt idx="7">
                  <c:v>1.3499999999999999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Plan1!$E$5:$E$12</c:f>
              <c:numCache>
                <c:formatCode>General</c:formatCode>
                <c:ptCount val="8"/>
                <c:pt idx="0">
                  <c:v>-0.25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</c:numCache>
            </c:numRef>
          </c:cat>
          <c:val>
            <c:numRef>
              <c:f>Plan1!$F$5:$F$12</c:f>
              <c:numCache>
                <c:formatCode>General</c:formatCode>
                <c:ptCount val="8"/>
                <c:pt idx="0">
                  <c:v>-0.57499999999999996</c:v>
                </c:pt>
                <c:pt idx="1">
                  <c:v>-0.3</c:v>
                </c:pt>
                <c:pt idx="2">
                  <c:v>-2.4999999999999967E-2</c:v>
                </c:pt>
                <c:pt idx="3">
                  <c:v>0.25000000000000006</c:v>
                </c:pt>
                <c:pt idx="4">
                  <c:v>0.52499999999999991</c:v>
                </c:pt>
                <c:pt idx="5">
                  <c:v>0.8</c:v>
                </c:pt>
                <c:pt idx="6">
                  <c:v>1.075</c:v>
                </c:pt>
                <c:pt idx="7">
                  <c:v>1.3499999999999999</c:v>
                </c:pt>
              </c:numCache>
            </c:numRef>
          </c:val>
        </c:ser>
        <c:ser>
          <c:idx val="0"/>
          <c:order val="0"/>
          <c:marker>
            <c:symbol val="none"/>
          </c:marker>
          <c:cat>
            <c:numRef>
              <c:f>Plan1!$E$5:$E$12</c:f>
              <c:numCache>
                <c:formatCode>General</c:formatCode>
                <c:ptCount val="8"/>
                <c:pt idx="0">
                  <c:v>-0.25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</c:numCache>
            </c:numRef>
          </c:cat>
          <c:val>
            <c:numRef>
              <c:f>Plan1!$F$5:$F$12</c:f>
              <c:numCache>
                <c:formatCode>General</c:formatCode>
                <c:ptCount val="8"/>
                <c:pt idx="0">
                  <c:v>-0.57499999999999996</c:v>
                </c:pt>
                <c:pt idx="1">
                  <c:v>-0.3</c:v>
                </c:pt>
                <c:pt idx="2">
                  <c:v>-2.4999999999999967E-2</c:v>
                </c:pt>
                <c:pt idx="3">
                  <c:v>0.25000000000000006</c:v>
                </c:pt>
                <c:pt idx="4">
                  <c:v>0.52499999999999991</c:v>
                </c:pt>
                <c:pt idx="5">
                  <c:v>0.8</c:v>
                </c:pt>
                <c:pt idx="6">
                  <c:v>1.075</c:v>
                </c:pt>
                <c:pt idx="7">
                  <c:v>1.3499999999999999</c:v>
                </c:pt>
              </c:numCache>
            </c:numRef>
          </c:val>
        </c:ser>
        <c:marker val="1"/>
        <c:axId val="143966976"/>
        <c:axId val="143968512"/>
      </c:lineChart>
      <c:catAx>
        <c:axId val="143966976"/>
        <c:scaling>
          <c:orientation val="minMax"/>
        </c:scaling>
        <c:axPos val="b"/>
        <c:numFmt formatCode="General" sourceLinked="1"/>
        <c:tickLblPos val="nextTo"/>
        <c:crossAx val="143968512"/>
        <c:crosses val="autoZero"/>
        <c:auto val="1"/>
        <c:lblAlgn val="ctr"/>
        <c:lblOffset val="100"/>
      </c:catAx>
      <c:valAx>
        <c:axId val="143968512"/>
        <c:scaling>
          <c:orientation val="minMax"/>
        </c:scaling>
        <c:axPos val="l"/>
        <c:majorGridlines/>
        <c:numFmt formatCode="General" sourceLinked="1"/>
        <c:tickLblPos val="nextTo"/>
        <c:crossAx val="14396697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'Plan1 (2)'!$Q$34:$Q$41</c:f>
              <c:numCache>
                <c:formatCode>General</c:formatCode>
                <c:ptCount val="8"/>
                <c:pt idx="0">
                  <c:v>-0.25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</c:numCache>
            </c:numRef>
          </c:cat>
          <c:val>
            <c:numRef>
              <c:f>'Plan1 (2)'!$R$34:$R$41</c:f>
              <c:numCache>
                <c:formatCode>General</c:formatCode>
                <c:ptCount val="8"/>
                <c:pt idx="0">
                  <c:v>-0.593912</c:v>
                </c:pt>
                <c:pt idx="1">
                  <c:v>-0.41891199999999995</c:v>
                </c:pt>
                <c:pt idx="2">
                  <c:v>-0.24391199999999993</c:v>
                </c:pt>
                <c:pt idx="3">
                  <c:v>-6.8911999999999918E-2</c:v>
                </c:pt>
                <c:pt idx="4">
                  <c:v>0.10608800000000018</c:v>
                </c:pt>
                <c:pt idx="5">
                  <c:v>0.28108800000000012</c:v>
                </c:pt>
                <c:pt idx="6">
                  <c:v>0.45608800000000005</c:v>
                </c:pt>
                <c:pt idx="7">
                  <c:v>0.63108800000000032</c:v>
                </c:pt>
              </c:numCache>
            </c:numRef>
          </c:val>
        </c:ser>
        <c:marker val="1"/>
        <c:axId val="144806272"/>
        <c:axId val="144807808"/>
      </c:lineChart>
      <c:catAx>
        <c:axId val="144806272"/>
        <c:scaling>
          <c:orientation val="minMax"/>
        </c:scaling>
        <c:axPos val="b"/>
        <c:numFmt formatCode="General" sourceLinked="1"/>
        <c:tickLblPos val="nextTo"/>
        <c:crossAx val="144807808"/>
        <c:crosses val="autoZero"/>
        <c:auto val="1"/>
        <c:lblAlgn val="ctr"/>
        <c:lblOffset val="100"/>
      </c:catAx>
      <c:valAx>
        <c:axId val="144807808"/>
        <c:scaling>
          <c:orientation val="minMax"/>
        </c:scaling>
        <c:axPos val="l"/>
        <c:majorGridlines/>
        <c:numFmt formatCode="General" sourceLinked="1"/>
        <c:tickLblPos val="nextTo"/>
        <c:crossAx val="14480627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Plan1!$Q$16:$Q$23</c:f>
              <c:numCache>
                <c:formatCode>General</c:formatCode>
                <c:ptCount val="8"/>
                <c:pt idx="0">
                  <c:v>-0.25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</c:numCache>
            </c:numRef>
          </c:cat>
          <c:val>
            <c:numRef>
              <c:f>Plan1!$R$16:$R$23</c:f>
              <c:numCache>
                <c:formatCode>General</c:formatCode>
                <c:ptCount val="8"/>
                <c:pt idx="0">
                  <c:v>-0.57499999999999996</c:v>
                </c:pt>
                <c:pt idx="1">
                  <c:v>-0.29999999999999993</c:v>
                </c:pt>
                <c:pt idx="2">
                  <c:v>-2.4999999999999911E-2</c:v>
                </c:pt>
                <c:pt idx="3">
                  <c:v>0.25000000000000011</c:v>
                </c:pt>
                <c:pt idx="4">
                  <c:v>0.52500000000000013</c:v>
                </c:pt>
                <c:pt idx="5">
                  <c:v>0.80000000000000016</c:v>
                </c:pt>
                <c:pt idx="6">
                  <c:v>1.0750000000000002</c:v>
                </c:pt>
                <c:pt idx="7">
                  <c:v>1.35</c:v>
                </c:pt>
              </c:numCache>
            </c:numRef>
          </c:val>
        </c:ser>
        <c:marker val="1"/>
        <c:axId val="143987840"/>
        <c:axId val="143989376"/>
      </c:lineChart>
      <c:catAx>
        <c:axId val="143987840"/>
        <c:scaling>
          <c:orientation val="minMax"/>
        </c:scaling>
        <c:axPos val="b"/>
        <c:numFmt formatCode="General" sourceLinked="1"/>
        <c:tickLblPos val="nextTo"/>
        <c:crossAx val="143989376"/>
        <c:crosses val="autoZero"/>
        <c:auto val="1"/>
        <c:lblAlgn val="ctr"/>
        <c:lblOffset val="100"/>
      </c:catAx>
      <c:valAx>
        <c:axId val="143989376"/>
        <c:scaling>
          <c:orientation val="minMax"/>
        </c:scaling>
        <c:axPos val="l"/>
        <c:majorGridlines/>
        <c:numFmt formatCode="General" sourceLinked="1"/>
        <c:tickLblPos val="nextTo"/>
        <c:crossAx val="14398784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1"/>
          <c:order val="1"/>
          <c:marker>
            <c:symbol val="none"/>
          </c:marker>
          <c:cat>
            <c:numRef>
              <c:f>Plan1!$Q$25:$Q$32</c:f>
              <c:numCache>
                <c:formatCode>General</c:formatCode>
                <c:ptCount val="8"/>
                <c:pt idx="0">
                  <c:v>-0.25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</c:numCache>
            </c:numRef>
          </c:cat>
          <c:val>
            <c:numRef>
              <c:f>Plan1!$R$25:$R$32</c:f>
              <c:numCache>
                <c:formatCode>General</c:formatCode>
                <c:ptCount val="8"/>
                <c:pt idx="0">
                  <c:v>7.4999999999999872E-2</c:v>
                </c:pt>
                <c:pt idx="1">
                  <c:v>0</c:v>
                </c:pt>
                <c:pt idx="2">
                  <c:v>-7.4999999999999872E-2</c:v>
                </c:pt>
                <c:pt idx="3">
                  <c:v>-0.14999999999999974</c:v>
                </c:pt>
                <c:pt idx="4">
                  <c:v>-0.22499999999999962</c:v>
                </c:pt>
                <c:pt idx="5">
                  <c:v>-0.29999999999999949</c:v>
                </c:pt>
                <c:pt idx="6">
                  <c:v>-0.37499999999999933</c:v>
                </c:pt>
                <c:pt idx="7">
                  <c:v>-0.44999999999999923</c:v>
                </c:pt>
              </c:numCache>
            </c:numRef>
          </c:val>
        </c:ser>
        <c:ser>
          <c:idx val="0"/>
          <c:order val="0"/>
          <c:marker>
            <c:symbol val="none"/>
          </c:marker>
          <c:cat>
            <c:numRef>
              <c:f>Plan1!$Q$25:$Q$32</c:f>
              <c:numCache>
                <c:formatCode>General</c:formatCode>
                <c:ptCount val="8"/>
                <c:pt idx="0">
                  <c:v>-0.25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</c:numCache>
            </c:numRef>
          </c:cat>
          <c:val>
            <c:numRef>
              <c:f>Plan1!$R$25:$R$32</c:f>
              <c:numCache>
                <c:formatCode>General</c:formatCode>
                <c:ptCount val="8"/>
                <c:pt idx="0">
                  <c:v>7.4999999999999872E-2</c:v>
                </c:pt>
                <c:pt idx="1">
                  <c:v>0</c:v>
                </c:pt>
                <c:pt idx="2">
                  <c:v>-7.4999999999999872E-2</c:v>
                </c:pt>
                <c:pt idx="3">
                  <c:v>-0.14999999999999974</c:v>
                </c:pt>
                <c:pt idx="4">
                  <c:v>-0.22499999999999962</c:v>
                </c:pt>
                <c:pt idx="5">
                  <c:v>-0.29999999999999949</c:v>
                </c:pt>
                <c:pt idx="6">
                  <c:v>-0.37499999999999933</c:v>
                </c:pt>
                <c:pt idx="7">
                  <c:v>-0.44999999999999923</c:v>
                </c:pt>
              </c:numCache>
            </c:numRef>
          </c:val>
        </c:ser>
        <c:marker val="1"/>
        <c:axId val="144017664"/>
        <c:axId val="144023552"/>
      </c:lineChart>
      <c:catAx>
        <c:axId val="144017664"/>
        <c:scaling>
          <c:orientation val="minMax"/>
        </c:scaling>
        <c:axPos val="b"/>
        <c:numFmt formatCode="General" sourceLinked="1"/>
        <c:tickLblPos val="nextTo"/>
        <c:crossAx val="144023552"/>
        <c:crosses val="autoZero"/>
        <c:auto val="1"/>
        <c:lblAlgn val="ctr"/>
        <c:lblOffset val="100"/>
      </c:catAx>
      <c:valAx>
        <c:axId val="144023552"/>
        <c:scaling>
          <c:orientation val="minMax"/>
        </c:scaling>
        <c:axPos val="l"/>
        <c:majorGridlines/>
        <c:numFmt formatCode="General" sourceLinked="1"/>
        <c:tickLblPos val="nextTo"/>
        <c:crossAx val="14401766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Plan1!$Q$34:$Q$41</c:f>
              <c:numCache>
                <c:formatCode>General</c:formatCode>
                <c:ptCount val="8"/>
                <c:pt idx="0">
                  <c:v>-0.25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</c:numCache>
            </c:numRef>
          </c:cat>
          <c:val>
            <c:numRef>
              <c:f>Plan1!$R$34:$R$41</c:f>
              <c:numCache>
                <c:formatCode>General</c:formatCode>
                <c:ptCount val="8"/>
                <c:pt idx="0">
                  <c:v>1.9999999999999921E-2</c:v>
                </c:pt>
                <c:pt idx="1">
                  <c:v>-2.999999999999995E-2</c:v>
                </c:pt>
                <c:pt idx="2">
                  <c:v>-7.9999999999999821E-2</c:v>
                </c:pt>
                <c:pt idx="3">
                  <c:v>-0.1299999999999997</c:v>
                </c:pt>
                <c:pt idx="4">
                  <c:v>-0.17999999999999955</c:v>
                </c:pt>
                <c:pt idx="5">
                  <c:v>-0.22999999999999943</c:v>
                </c:pt>
                <c:pt idx="6">
                  <c:v>-0.27999999999999931</c:v>
                </c:pt>
                <c:pt idx="7">
                  <c:v>-0.32999999999999918</c:v>
                </c:pt>
              </c:numCache>
            </c:numRef>
          </c:val>
        </c:ser>
        <c:marker val="1"/>
        <c:axId val="144034432"/>
        <c:axId val="144515456"/>
      </c:lineChart>
      <c:catAx>
        <c:axId val="144034432"/>
        <c:scaling>
          <c:orientation val="minMax"/>
        </c:scaling>
        <c:axPos val="b"/>
        <c:numFmt formatCode="General" sourceLinked="1"/>
        <c:tickLblPos val="nextTo"/>
        <c:crossAx val="144515456"/>
        <c:crosses val="autoZero"/>
        <c:auto val="1"/>
        <c:lblAlgn val="ctr"/>
        <c:lblOffset val="100"/>
      </c:catAx>
      <c:valAx>
        <c:axId val="144515456"/>
        <c:scaling>
          <c:orientation val="minMax"/>
        </c:scaling>
        <c:axPos val="l"/>
        <c:majorGridlines/>
        <c:numFmt formatCode="General" sourceLinked="1"/>
        <c:tickLblPos val="nextTo"/>
        <c:crossAx val="14403443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Plan1!$Q$34:$Q$41</c:f>
              <c:numCache>
                <c:formatCode>General</c:formatCode>
                <c:ptCount val="8"/>
                <c:pt idx="0">
                  <c:v>-0.25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</c:numCache>
            </c:numRef>
          </c:cat>
          <c:val>
            <c:numRef>
              <c:f>Plan1!$R$34:$R$41</c:f>
              <c:numCache>
                <c:formatCode>General</c:formatCode>
                <c:ptCount val="8"/>
                <c:pt idx="0">
                  <c:v>1.9999999999999921E-2</c:v>
                </c:pt>
                <c:pt idx="1">
                  <c:v>-2.999999999999995E-2</c:v>
                </c:pt>
                <c:pt idx="2">
                  <c:v>-7.9999999999999821E-2</c:v>
                </c:pt>
                <c:pt idx="3">
                  <c:v>-0.1299999999999997</c:v>
                </c:pt>
                <c:pt idx="4">
                  <c:v>-0.17999999999999955</c:v>
                </c:pt>
                <c:pt idx="5">
                  <c:v>-0.22999999999999943</c:v>
                </c:pt>
                <c:pt idx="6">
                  <c:v>-0.27999999999999931</c:v>
                </c:pt>
                <c:pt idx="7">
                  <c:v>-0.32999999999999918</c:v>
                </c:pt>
              </c:numCache>
            </c:numRef>
          </c:val>
        </c:ser>
        <c:marker val="1"/>
        <c:axId val="144526336"/>
        <c:axId val="144540416"/>
      </c:lineChart>
      <c:catAx>
        <c:axId val="144526336"/>
        <c:scaling>
          <c:orientation val="minMax"/>
        </c:scaling>
        <c:axPos val="b"/>
        <c:numFmt formatCode="General" sourceLinked="1"/>
        <c:tickLblPos val="nextTo"/>
        <c:crossAx val="144540416"/>
        <c:crosses val="autoZero"/>
        <c:auto val="1"/>
        <c:lblAlgn val="ctr"/>
        <c:lblOffset val="100"/>
      </c:catAx>
      <c:valAx>
        <c:axId val="144540416"/>
        <c:scaling>
          <c:orientation val="minMax"/>
        </c:scaling>
        <c:axPos val="l"/>
        <c:majorGridlines/>
        <c:numFmt formatCode="General" sourceLinked="1"/>
        <c:tickLblPos val="nextTo"/>
        <c:crossAx val="14452633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2"/>
          <c:order val="2"/>
          <c:marker>
            <c:symbol val="none"/>
          </c:marker>
          <c:cat>
            <c:numRef>
              <c:f>'Plan1 (2)'!$E$5:$E$12</c:f>
              <c:numCache>
                <c:formatCode>General</c:formatCode>
                <c:ptCount val="8"/>
                <c:pt idx="0">
                  <c:v>-0.25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</c:numCache>
            </c:numRef>
          </c:cat>
          <c:val>
            <c:numRef>
              <c:f>'Plan1 (2)'!$F$5:$F$12</c:f>
              <c:numCache>
                <c:formatCode>General</c:formatCode>
                <c:ptCount val="8"/>
                <c:pt idx="0">
                  <c:v>-0.57499999999999996</c:v>
                </c:pt>
                <c:pt idx="1">
                  <c:v>-0.3</c:v>
                </c:pt>
                <c:pt idx="2">
                  <c:v>-2.4999999999999967E-2</c:v>
                </c:pt>
                <c:pt idx="3">
                  <c:v>0.25000000000000006</c:v>
                </c:pt>
                <c:pt idx="4">
                  <c:v>0.52499999999999991</c:v>
                </c:pt>
                <c:pt idx="5">
                  <c:v>0.8</c:v>
                </c:pt>
                <c:pt idx="6">
                  <c:v>1.075</c:v>
                </c:pt>
                <c:pt idx="7">
                  <c:v>1.3499999999999999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numRef>
              <c:f>'Plan1 (2)'!$E$5:$E$12</c:f>
              <c:numCache>
                <c:formatCode>General</c:formatCode>
                <c:ptCount val="8"/>
                <c:pt idx="0">
                  <c:v>-0.25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</c:numCache>
            </c:numRef>
          </c:cat>
          <c:val>
            <c:numRef>
              <c:f>'Plan1 (2)'!$F$5:$F$12</c:f>
              <c:numCache>
                <c:formatCode>General</c:formatCode>
                <c:ptCount val="8"/>
                <c:pt idx="0">
                  <c:v>-0.57499999999999996</c:v>
                </c:pt>
                <c:pt idx="1">
                  <c:v>-0.3</c:v>
                </c:pt>
                <c:pt idx="2">
                  <c:v>-2.4999999999999967E-2</c:v>
                </c:pt>
                <c:pt idx="3">
                  <c:v>0.25000000000000006</c:v>
                </c:pt>
                <c:pt idx="4">
                  <c:v>0.52499999999999991</c:v>
                </c:pt>
                <c:pt idx="5">
                  <c:v>0.8</c:v>
                </c:pt>
                <c:pt idx="6">
                  <c:v>1.075</c:v>
                </c:pt>
                <c:pt idx="7">
                  <c:v>1.3499999999999999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'Plan1 (2)'!$E$5:$E$12</c:f>
              <c:numCache>
                <c:formatCode>General</c:formatCode>
                <c:ptCount val="8"/>
                <c:pt idx="0">
                  <c:v>-0.25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</c:numCache>
            </c:numRef>
          </c:cat>
          <c:val>
            <c:numRef>
              <c:f>'Plan1 (2)'!$F$5:$F$12</c:f>
              <c:numCache>
                <c:formatCode>General</c:formatCode>
                <c:ptCount val="8"/>
                <c:pt idx="0">
                  <c:v>-0.57499999999999996</c:v>
                </c:pt>
                <c:pt idx="1">
                  <c:v>-0.3</c:v>
                </c:pt>
                <c:pt idx="2">
                  <c:v>-2.4999999999999967E-2</c:v>
                </c:pt>
                <c:pt idx="3">
                  <c:v>0.25000000000000006</c:v>
                </c:pt>
                <c:pt idx="4">
                  <c:v>0.52499999999999991</c:v>
                </c:pt>
                <c:pt idx="5">
                  <c:v>0.8</c:v>
                </c:pt>
                <c:pt idx="6">
                  <c:v>1.075</c:v>
                </c:pt>
                <c:pt idx="7">
                  <c:v>1.3499999999999999</c:v>
                </c:pt>
              </c:numCache>
            </c:numRef>
          </c:val>
        </c:ser>
        <c:ser>
          <c:idx val="0"/>
          <c:order val="0"/>
          <c:marker>
            <c:symbol val="none"/>
          </c:marker>
          <c:cat>
            <c:numRef>
              <c:f>'Plan1 (2)'!$E$5:$E$12</c:f>
              <c:numCache>
                <c:formatCode>General</c:formatCode>
                <c:ptCount val="8"/>
                <c:pt idx="0">
                  <c:v>-0.25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</c:numCache>
            </c:numRef>
          </c:cat>
          <c:val>
            <c:numRef>
              <c:f>'Plan1 (2)'!$F$5:$F$12</c:f>
              <c:numCache>
                <c:formatCode>General</c:formatCode>
                <c:ptCount val="8"/>
                <c:pt idx="0">
                  <c:v>-0.57499999999999996</c:v>
                </c:pt>
                <c:pt idx="1">
                  <c:v>-0.3</c:v>
                </c:pt>
                <c:pt idx="2">
                  <c:v>-2.4999999999999967E-2</c:v>
                </c:pt>
                <c:pt idx="3">
                  <c:v>0.25000000000000006</c:v>
                </c:pt>
                <c:pt idx="4">
                  <c:v>0.52499999999999991</c:v>
                </c:pt>
                <c:pt idx="5">
                  <c:v>0.8</c:v>
                </c:pt>
                <c:pt idx="6">
                  <c:v>1.075</c:v>
                </c:pt>
                <c:pt idx="7">
                  <c:v>1.3499999999999999</c:v>
                </c:pt>
              </c:numCache>
            </c:numRef>
          </c:val>
        </c:ser>
        <c:marker val="1"/>
        <c:axId val="144603392"/>
        <c:axId val="144617472"/>
      </c:lineChart>
      <c:catAx>
        <c:axId val="144603392"/>
        <c:scaling>
          <c:orientation val="minMax"/>
        </c:scaling>
        <c:axPos val="b"/>
        <c:numFmt formatCode="General" sourceLinked="1"/>
        <c:tickLblPos val="nextTo"/>
        <c:crossAx val="144617472"/>
        <c:crosses val="autoZero"/>
        <c:auto val="1"/>
        <c:lblAlgn val="ctr"/>
        <c:lblOffset val="100"/>
      </c:catAx>
      <c:valAx>
        <c:axId val="144617472"/>
        <c:scaling>
          <c:orientation val="minMax"/>
        </c:scaling>
        <c:axPos val="l"/>
        <c:majorGridlines/>
        <c:numFmt formatCode="General" sourceLinked="1"/>
        <c:tickLblPos val="nextTo"/>
        <c:crossAx val="14460339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'Plan1 (2)'!$Q$16:$Q$23</c:f>
              <c:numCache>
                <c:formatCode>General</c:formatCode>
                <c:ptCount val="8"/>
                <c:pt idx="0">
                  <c:v>-0.25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</c:numCache>
            </c:numRef>
          </c:cat>
          <c:val>
            <c:numRef>
              <c:f>'Plan1 (2)'!$R$16:$R$23</c:f>
              <c:numCache>
                <c:formatCode>General</c:formatCode>
                <c:ptCount val="8"/>
                <c:pt idx="0">
                  <c:v>-0.59299999999999997</c:v>
                </c:pt>
                <c:pt idx="1">
                  <c:v>-0.36799999999999999</c:v>
                </c:pt>
                <c:pt idx="2">
                  <c:v>-0.14299999999999999</c:v>
                </c:pt>
                <c:pt idx="3">
                  <c:v>8.2000000000000017E-2</c:v>
                </c:pt>
                <c:pt idx="4">
                  <c:v>0.30700000000000005</c:v>
                </c:pt>
                <c:pt idx="5">
                  <c:v>0.53200000000000003</c:v>
                </c:pt>
                <c:pt idx="6">
                  <c:v>0.75700000000000001</c:v>
                </c:pt>
                <c:pt idx="7">
                  <c:v>0.9820000000000001</c:v>
                </c:pt>
              </c:numCache>
            </c:numRef>
          </c:val>
        </c:ser>
        <c:marker val="1"/>
        <c:axId val="144636544"/>
        <c:axId val="144662912"/>
      </c:lineChart>
      <c:catAx>
        <c:axId val="144636544"/>
        <c:scaling>
          <c:orientation val="minMax"/>
        </c:scaling>
        <c:axPos val="b"/>
        <c:numFmt formatCode="General" sourceLinked="1"/>
        <c:tickLblPos val="nextTo"/>
        <c:crossAx val="144662912"/>
        <c:crosses val="autoZero"/>
        <c:auto val="1"/>
        <c:lblAlgn val="ctr"/>
        <c:lblOffset val="100"/>
      </c:catAx>
      <c:valAx>
        <c:axId val="144662912"/>
        <c:scaling>
          <c:orientation val="minMax"/>
        </c:scaling>
        <c:axPos val="l"/>
        <c:majorGridlines/>
        <c:numFmt formatCode="General" sourceLinked="1"/>
        <c:tickLblPos val="nextTo"/>
        <c:crossAx val="14463654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1"/>
          <c:order val="1"/>
          <c:marker>
            <c:symbol val="none"/>
          </c:marker>
          <c:cat>
            <c:numRef>
              <c:f>'Plan1 (2)'!$Q$25:$Q$32</c:f>
              <c:numCache>
                <c:formatCode>General</c:formatCode>
                <c:ptCount val="8"/>
                <c:pt idx="0">
                  <c:v>-0.25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</c:numCache>
            </c:numRef>
          </c:cat>
          <c:val>
            <c:numRef>
              <c:f>'Plan1 (2)'!$R$25:$R$32</c:f>
              <c:numCache>
                <c:formatCode>General</c:formatCode>
                <c:ptCount val="8"/>
                <c:pt idx="0">
                  <c:v>-0.57779999999999998</c:v>
                </c:pt>
                <c:pt idx="1">
                  <c:v>-0.40279999999999994</c:v>
                </c:pt>
                <c:pt idx="2">
                  <c:v>-0.22779999999999992</c:v>
                </c:pt>
                <c:pt idx="3">
                  <c:v>-5.2799999999999903E-2</c:v>
                </c:pt>
                <c:pt idx="4">
                  <c:v>0.1222000000000002</c:v>
                </c:pt>
                <c:pt idx="5">
                  <c:v>0.29720000000000013</c:v>
                </c:pt>
                <c:pt idx="6">
                  <c:v>0.47220000000000006</c:v>
                </c:pt>
                <c:pt idx="7">
                  <c:v>0.64720000000000033</c:v>
                </c:pt>
              </c:numCache>
            </c:numRef>
          </c:val>
        </c:ser>
        <c:ser>
          <c:idx val="0"/>
          <c:order val="0"/>
          <c:marker>
            <c:symbol val="none"/>
          </c:marker>
          <c:cat>
            <c:numRef>
              <c:f>'Plan1 (2)'!$Q$25:$Q$32</c:f>
              <c:numCache>
                <c:formatCode>General</c:formatCode>
                <c:ptCount val="8"/>
                <c:pt idx="0">
                  <c:v>-0.25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</c:numCache>
            </c:numRef>
          </c:cat>
          <c:val>
            <c:numRef>
              <c:f>'Plan1 (2)'!$R$25:$R$32</c:f>
              <c:numCache>
                <c:formatCode>General</c:formatCode>
                <c:ptCount val="8"/>
                <c:pt idx="0">
                  <c:v>-0.57779999999999998</c:v>
                </c:pt>
                <c:pt idx="1">
                  <c:v>-0.40279999999999994</c:v>
                </c:pt>
                <c:pt idx="2">
                  <c:v>-0.22779999999999992</c:v>
                </c:pt>
                <c:pt idx="3">
                  <c:v>-5.2799999999999903E-2</c:v>
                </c:pt>
                <c:pt idx="4">
                  <c:v>0.1222000000000002</c:v>
                </c:pt>
                <c:pt idx="5">
                  <c:v>0.29720000000000013</c:v>
                </c:pt>
                <c:pt idx="6">
                  <c:v>0.47220000000000006</c:v>
                </c:pt>
                <c:pt idx="7">
                  <c:v>0.64720000000000033</c:v>
                </c:pt>
              </c:numCache>
            </c:numRef>
          </c:val>
        </c:ser>
        <c:marker val="1"/>
        <c:axId val="144678272"/>
        <c:axId val="144684160"/>
      </c:lineChart>
      <c:catAx>
        <c:axId val="144678272"/>
        <c:scaling>
          <c:orientation val="minMax"/>
        </c:scaling>
        <c:axPos val="b"/>
        <c:numFmt formatCode="General" sourceLinked="1"/>
        <c:tickLblPos val="nextTo"/>
        <c:crossAx val="144684160"/>
        <c:crosses val="autoZero"/>
        <c:auto val="1"/>
        <c:lblAlgn val="ctr"/>
        <c:lblOffset val="100"/>
      </c:catAx>
      <c:valAx>
        <c:axId val="144684160"/>
        <c:scaling>
          <c:orientation val="minMax"/>
        </c:scaling>
        <c:axPos val="l"/>
        <c:majorGridlines/>
        <c:numFmt formatCode="General" sourceLinked="1"/>
        <c:tickLblPos val="nextTo"/>
        <c:crossAx val="14467827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'Plan1 (2)'!$Q$34:$Q$41</c:f>
              <c:numCache>
                <c:formatCode>General</c:formatCode>
                <c:ptCount val="8"/>
                <c:pt idx="0">
                  <c:v>-0.25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</c:numCache>
            </c:numRef>
          </c:cat>
          <c:val>
            <c:numRef>
              <c:f>'Plan1 (2)'!$R$34:$R$41</c:f>
              <c:numCache>
                <c:formatCode>General</c:formatCode>
                <c:ptCount val="8"/>
                <c:pt idx="0">
                  <c:v>-0.593912</c:v>
                </c:pt>
                <c:pt idx="1">
                  <c:v>-0.41891199999999995</c:v>
                </c:pt>
                <c:pt idx="2">
                  <c:v>-0.24391199999999993</c:v>
                </c:pt>
                <c:pt idx="3">
                  <c:v>-6.8911999999999918E-2</c:v>
                </c:pt>
                <c:pt idx="4">
                  <c:v>0.10608800000000018</c:v>
                </c:pt>
                <c:pt idx="5">
                  <c:v>0.28108800000000012</c:v>
                </c:pt>
                <c:pt idx="6">
                  <c:v>0.45608800000000005</c:v>
                </c:pt>
                <c:pt idx="7">
                  <c:v>0.63108800000000032</c:v>
                </c:pt>
              </c:numCache>
            </c:numRef>
          </c:val>
        </c:ser>
        <c:marker val="1"/>
        <c:axId val="144777216"/>
        <c:axId val="144778752"/>
      </c:lineChart>
      <c:catAx>
        <c:axId val="144777216"/>
        <c:scaling>
          <c:orientation val="minMax"/>
        </c:scaling>
        <c:axPos val="b"/>
        <c:numFmt formatCode="General" sourceLinked="1"/>
        <c:tickLblPos val="nextTo"/>
        <c:crossAx val="144778752"/>
        <c:crosses val="autoZero"/>
        <c:auto val="1"/>
        <c:lblAlgn val="ctr"/>
        <c:lblOffset val="100"/>
      </c:catAx>
      <c:valAx>
        <c:axId val="144778752"/>
        <c:scaling>
          <c:orientation val="minMax"/>
        </c:scaling>
        <c:axPos val="l"/>
        <c:majorGridlines/>
        <c:numFmt formatCode="General" sourceLinked="1"/>
        <c:tickLblPos val="nextTo"/>
        <c:crossAx val="14477721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200026</xdr:colOff>
      <xdr:row>3</xdr:row>
      <xdr:rowOff>9525</xdr:rowOff>
    </xdr:from>
    <xdr:to>
      <xdr:col>10</xdr:col>
      <xdr:colOff>704851</xdr:colOff>
      <xdr:row>13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161926</xdr:colOff>
      <xdr:row>15</xdr:row>
      <xdr:rowOff>19050</xdr:rowOff>
    </xdr:from>
    <xdr:to>
      <xdr:col>21</xdr:col>
      <xdr:colOff>466725</xdr:colOff>
      <xdr:row>23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114301</xdr:colOff>
      <xdr:row>24</xdr:row>
      <xdr:rowOff>38100</xdr:rowOff>
    </xdr:from>
    <xdr:to>
      <xdr:col>21</xdr:col>
      <xdr:colOff>495301</xdr:colOff>
      <xdr:row>31</xdr:row>
      <xdr:rowOff>123825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104775</xdr:colOff>
      <xdr:row>32</xdr:row>
      <xdr:rowOff>47625</xdr:rowOff>
    </xdr:from>
    <xdr:to>
      <xdr:col>21</xdr:col>
      <xdr:colOff>295275</xdr:colOff>
      <xdr:row>41</xdr:row>
      <xdr:rowOff>161925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104775</xdr:colOff>
      <xdr:row>42</xdr:row>
      <xdr:rowOff>47625</xdr:rowOff>
    </xdr:from>
    <xdr:to>
      <xdr:col>21</xdr:col>
      <xdr:colOff>295275</xdr:colOff>
      <xdr:row>51</xdr:row>
      <xdr:rowOff>161925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200026</xdr:colOff>
      <xdr:row>3</xdr:row>
      <xdr:rowOff>9525</xdr:rowOff>
    </xdr:from>
    <xdr:to>
      <xdr:col>10</xdr:col>
      <xdr:colOff>704851</xdr:colOff>
      <xdr:row>13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161926</xdr:colOff>
      <xdr:row>15</xdr:row>
      <xdr:rowOff>19050</xdr:rowOff>
    </xdr:from>
    <xdr:to>
      <xdr:col>21</xdr:col>
      <xdr:colOff>466725</xdr:colOff>
      <xdr:row>23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114301</xdr:colOff>
      <xdr:row>24</xdr:row>
      <xdr:rowOff>38100</xdr:rowOff>
    </xdr:from>
    <xdr:to>
      <xdr:col>21</xdr:col>
      <xdr:colOff>495301</xdr:colOff>
      <xdr:row>31</xdr:row>
      <xdr:rowOff>123825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104775</xdr:colOff>
      <xdr:row>32</xdr:row>
      <xdr:rowOff>47625</xdr:rowOff>
    </xdr:from>
    <xdr:to>
      <xdr:col>21</xdr:col>
      <xdr:colOff>295275</xdr:colOff>
      <xdr:row>41</xdr:row>
      <xdr:rowOff>161925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104775</xdr:colOff>
      <xdr:row>42</xdr:row>
      <xdr:rowOff>47625</xdr:rowOff>
    </xdr:from>
    <xdr:to>
      <xdr:col>21</xdr:col>
      <xdr:colOff>295275</xdr:colOff>
      <xdr:row>51</xdr:row>
      <xdr:rowOff>161925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ass.oru.se/~lilien/ml/seminars/2007_02_01b-Janecek-Perceptron.pdf" TargetMode="External"/><Relationship Id="rId2" Type="http://schemas.openxmlformats.org/officeDocument/2006/relationships/hyperlink" Target="https://machinelearningmastery.com/implement-perceptron-algorithm-scratch-python/" TargetMode="External"/><Relationship Id="rId1" Type="http://schemas.openxmlformats.org/officeDocument/2006/relationships/hyperlink" Target="http://computing.dcu.ie/~humphrys/Notes/Neural/single.neural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eng.uok.ac.ir/esmaili/teaching/spring2012/nn/slides/Perceptron%20Learning%20Exampl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aass.oru.se/~lilien/ml/seminars/2007_02_01b-Janecek-Perceptron.pdf" TargetMode="External"/><Relationship Id="rId2" Type="http://schemas.openxmlformats.org/officeDocument/2006/relationships/hyperlink" Target="https://machinelearningmastery.com/implement-perceptron-algorithm-scratch-python/" TargetMode="External"/><Relationship Id="rId1" Type="http://schemas.openxmlformats.org/officeDocument/2006/relationships/hyperlink" Target="http://computing.dcu.ie/~humphrys/Notes/Neural/single.neural.html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eng.uok.ac.ir/esmaili/teaching/spring2012/nn/slides/Perceptron%20Learning%20Example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ng.uok.ac.ir/esmaili/teaching/spring2012/nn/slides/Perceptron%20Learning%20Example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eng.uok.ac.ir/esmaili/teaching/spring2012/nn/slides/Perceptron%20Learning%20Example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eng.uok.ac.ir/esmaili/teaching/spring2012/nn/slides/Perceptron%20Learning%20Example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eng.uok.ac.ir/esmaili/teaching/spring2012/nn/slides/Perceptron%20Learning%20Example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eng.uok.ac.ir/esmaili/teaching/spring2012/nn/slides/Perceptron%20Learning%20Exampl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1"/>
  <sheetViews>
    <sheetView workbookViewId="0">
      <selection activeCell="K17" sqref="K17"/>
    </sheetView>
  </sheetViews>
  <sheetFormatPr defaultRowHeight="15"/>
  <cols>
    <col min="1" max="1" width="18" bestFit="1" customWidth="1"/>
    <col min="2" max="7" width="5.7109375" customWidth="1"/>
    <col min="8" max="8" width="8.140625" customWidth="1"/>
    <col min="10" max="11" width="12.42578125" bestFit="1" customWidth="1"/>
  </cols>
  <sheetData>
    <row r="1" spans="1:18" s="2" customFormat="1">
      <c r="B1" s="2" t="s">
        <v>1</v>
      </c>
      <c r="C1" s="2" t="s">
        <v>2</v>
      </c>
      <c r="D1" s="2" t="s">
        <v>3</v>
      </c>
      <c r="R1" s="6"/>
    </row>
    <row r="2" spans="1:18">
      <c r="A2" t="s">
        <v>0</v>
      </c>
      <c r="B2">
        <v>0.5</v>
      </c>
      <c r="C2">
        <v>0.6</v>
      </c>
      <c r="D2">
        <v>-0.3</v>
      </c>
      <c r="E2" t="s">
        <v>10</v>
      </c>
      <c r="R2" s="7" t="s">
        <v>19</v>
      </c>
    </row>
    <row r="3" spans="1:18">
      <c r="A3" t="s">
        <v>14</v>
      </c>
      <c r="B3">
        <v>0.1</v>
      </c>
      <c r="R3" s="7" t="s">
        <v>20</v>
      </c>
    </row>
    <row r="4" spans="1:18">
      <c r="R4" s="7" t="s">
        <v>21</v>
      </c>
    </row>
    <row r="5" spans="1:18">
      <c r="E5">
        <v>-0.25</v>
      </c>
      <c r="F5">
        <f t="shared" ref="F5:F12" si="0">E5*B$2+E5*C$2+D$2</f>
        <v>-0.57499999999999996</v>
      </c>
    </row>
    <row r="6" spans="1:18">
      <c r="E6">
        <f>E5+0.25</f>
        <v>0</v>
      </c>
      <c r="F6">
        <f t="shared" si="0"/>
        <v>-0.3</v>
      </c>
    </row>
    <row r="7" spans="1:18">
      <c r="E7">
        <f>E6+0.25</f>
        <v>0.25</v>
      </c>
      <c r="F7">
        <f t="shared" si="0"/>
        <v>-2.4999999999999967E-2</v>
      </c>
    </row>
    <row r="8" spans="1:18">
      <c r="E8">
        <f>E7+0.25</f>
        <v>0.5</v>
      </c>
      <c r="F8">
        <f t="shared" si="0"/>
        <v>0.25000000000000006</v>
      </c>
      <c r="P8" s="2"/>
    </row>
    <row r="9" spans="1:18">
      <c r="E9">
        <f>E8+0.25</f>
        <v>0.75</v>
      </c>
      <c r="F9">
        <f t="shared" si="0"/>
        <v>0.52499999999999991</v>
      </c>
    </row>
    <row r="10" spans="1:18">
      <c r="E10">
        <f>E9+0.25</f>
        <v>1</v>
      </c>
      <c r="F10">
        <f t="shared" si="0"/>
        <v>0.8</v>
      </c>
    </row>
    <row r="11" spans="1:18">
      <c r="E11">
        <f t="shared" ref="E11:E12" si="1">E10+0.25</f>
        <v>1.25</v>
      </c>
      <c r="F11">
        <f t="shared" si="0"/>
        <v>1.075</v>
      </c>
    </row>
    <row r="12" spans="1:18">
      <c r="E12">
        <f t="shared" si="1"/>
        <v>1.5</v>
      </c>
      <c r="F12">
        <f t="shared" si="0"/>
        <v>1.3499999999999999</v>
      </c>
    </row>
    <row r="16" spans="1:18"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24</v>
      </c>
      <c r="J16" s="2"/>
      <c r="K16" s="2" t="s">
        <v>22</v>
      </c>
      <c r="L16" s="2" t="s">
        <v>23</v>
      </c>
      <c r="M16" s="2" t="s">
        <v>18</v>
      </c>
      <c r="P16" s="2"/>
      <c r="Q16">
        <v>-0.25</v>
      </c>
      <c r="R16">
        <f>Q16*K$20+Q16*L$20+M$20</f>
        <v>-0.57499999999999996</v>
      </c>
    </row>
    <row r="17" spans="1:18">
      <c r="A17" s="30" t="s">
        <v>12</v>
      </c>
      <c r="B17" s="8">
        <f>B2</f>
        <v>0.5</v>
      </c>
      <c r="C17" s="8">
        <f>C2</f>
        <v>0.6</v>
      </c>
      <c r="D17" s="8">
        <f>D2</f>
        <v>-0.3</v>
      </c>
      <c r="E17">
        <v>0</v>
      </c>
      <c r="F17">
        <v>0</v>
      </c>
      <c r="G17">
        <f>E17*B17+F17*C17+D17</f>
        <v>-0.3</v>
      </c>
      <c r="H17">
        <v>0</v>
      </c>
      <c r="I17">
        <f>G17-H17</f>
        <v>-0.3</v>
      </c>
      <c r="J17" t="b">
        <f>IF(G17&gt;=0,1,0)=H17</f>
        <v>1</v>
      </c>
      <c r="K17">
        <f>B17+$I17</f>
        <v>0.2</v>
      </c>
      <c r="L17">
        <f>C17+$I17</f>
        <v>0.3</v>
      </c>
      <c r="M17">
        <f>D17+$I17</f>
        <v>-0.6</v>
      </c>
      <c r="Q17">
        <f>Q16+0.25</f>
        <v>0</v>
      </c>
      <c r="R17">
        <f t="shared" ref="R17:R23" si="2">Q17*K$20+Q17*L$20+M$20</f>
        <v>-0.29999999999999993</v>
      </c>
    </row>
    <row r="18" spans="1:18">
      <c r="A18" s="30"/>
      <c r="B18" s="9">
        <f t="shared" ref="B18:D20" si="3">B17</f>
        <v>0.5</v>
      </c>
      <c r="C18" s="9">
        <f t="shared" si="3"/>
        <v>0.6</v>
      </c>
      <c r="D18" s="9">
        <f t="shared" si="3"/>
        <v>-0.3</v>
      </c>
      <c r="E18">
        <v>0</v>
      </c>
      <c r="F18">
        <v>1</v>
      </c>
      <c r="G18">
        <f>E18*B18+F18*C18+D18</f>
        <v>0.3</v>
      </c>
      <c r="H18">
        <v>0</v>
      </c>
      <c r="I18">
        <f>G18-H18</f>
        <v>0.3</v>
      </c>
      <c r="J18" t="b">
        <f>IF(G18&gt;=0,1,0)=H18</f>
        <v>0</v>
      </c>
      <c r="K18">
        <f>K17+$I18</f>
        <v>0.5</v>
      </c>
      <c r="L18">
        <f>L17+$I18</f>
        <v>0.6</v>
      </c>
      <c r="M18">
        <f>M17+$I18</f>
        <v>-0.3</v>
      </c>
      <c r="Q18">
        <f>Q17+0.25</f>
        <v>0.25</v>
      </c>
      <c r="R18">
        <f t="shared" si="2"/>
        <v>-2.4999999999999911E-2</v>
      </c>
    </row>
    <row r="19" spans="1:18">
      <c r="A19" s="30"/>
      <c r="B19" s="9">
        <f t="shared" si="3"/>
        <v>0.5</v>
      </c>
      <c r="C19" s="9">
        <f t="shared" si="3"/>
        <v>0.6</v>
      </c>
      <c r="D19" s="9">
        <f t="shared" si="3"/>
        <v>-0.3</v>
      </c>
      <c r="E19">
        <v>1</v>
      </c>
      <c r="F19">
        <v>0</v>
      </c>
      <c r="G19">
        <f>E19*B19+F19*C19+D19</f>
        <v>0.2</v>
      </c>
      <c r="H19">
        <v>0</v>
      </c>
      <c r="I19">
        <f>G19-H19</f>
        <v>0.2</v>
      </c>
      <c r="J19" t="b">
        <f>IF(G19&gt;=0,1,0)=H19</f>
        <v>0</v>
      </c>
      <c r="K19">
        <f>K18+I19</f>
        <v>0.7</v>
      </c>
      <c r="L19">
        <f>L18+$I19</f>
        <v>0.8</v>
      </c>
      <c r="M19">
        <f>M18+$I19</f>
        <v>-9.9999999999999978E-2</v>
      </c>
      <c r="Q19">
        <f>Q18+0.25</f>
        <v>0.5</v>
      </c>
      <c r="R19">
        <f t="shared" si="2"/>
        <v>0.25000000000000011</v>
      </c>
    </row>
    <row r="20" spans="1:18">
      <c r="A20" s="30"/>
      <c r="B20" s="9">
        <f t="shared" si="3"/>
        <v>0.5</v>
      </c>
      <c r="C20" s="9">
        <f t="shared" si="3"/>
        <v>0.6</v>
      </c>
      <c r="D20" s="9">
        <f t="shared" si="3"/>
        <v>-0.3</v>
      </c>
      <c r="E20">
        <v>1</v>
      </c>
      <c r="F20">
        <v>1</v>
      </c>
      <c r="G20">
        <f>E20*B20+F20*C20+D20</f>
        <v>0.8</v>
      </c>
      <c r="H20">
        <v>1</v>
      </c>
      <c r="I20">
        <f>G20-H20</f>
        <v>-0.19999999999999996</v>
      </c>
      <c r="J20" t="b">
        <f>IF(G20&gt;=0,1,0)=H20</f>
        <v>1</v>
      </c>
      <c r="K20">
        <f>K19+I20</f>
        <v>0.5</v>
      </c>
      <c r="L20">
        <f>L19+$I20</f>
        <v>0.60000000000000009</v>
      </c>
      <c r="M20">
        <f>M19+$I20</f>
        <v>-0.29999999999999993</v>
      </c>
      <c r="Q20">
        <f>Q19+0.25</f>
        <v>0.75</v>
      </c>
      <c r="R20">
        <f t="shared" si="2"/>
        <v>0.52500000000000013</v>
      </c>
    </row>
    <row r="21" spans="1:18">
      <c r="K21" s="4"/>
      <c r="L21" s="1"/>
      <c r="Q21">
        <f>Q20+0.25</f>
        <v>1</v>
      </c>
      <c r="R21">
        <f t="shared" si="2"/>
        <v>0.80000000000000016</v>
      </c>
    </row>
    <row r="22" spans="1:18">
      <c r="E22" s="2"/>
      <c r="F22" s="2"/>
      <c r="G22" s="2"/>
      <c r="Q22">
        <f t="shared" ref="Q22:Q23" si="4">Q21+0.25</f>
        <v>1.25</v>
      </c>
      <c r="R22">
        <f t="shared" si="2"/>
        <v>1.0750000000000002</v>
      </c>
    </row>
    <row r="23" spans="1:18">
      <c r="A23" s="4"/>
      <c r="B23" s="4"/>
      <c r="C23" s="4"/>
      <c r="D23" s="4"/>
      <c r="E23" s="2"/>
      <c r="F23" s="2"/>
      <c r="G23" s="2"/>
      <c r="L23" s="4"/>
      <c r="Q23">
        <f t="shared" si="4"/>
        <v>1.5</v>
      </c>
      <c r="R23">
        <f t="shared" si="2"/>
        <v>1.35</v>
      </c>
    </row>
    <row r="25" spans="1:18"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24</v>
      </c>
      <c r="J25" s="2"/>
      <c r="K25" s="2" t="s">
        <v>22</v>
      </c>
      <c r="L25" s="2" t="s">
        <v>23</v>
      </c>
      <c r="M25" s="2" t="s">
        <v>18</v>
      </c>
      <c r="N25" s="2"/>
      <c r="O25" s="2"/>
      <c r="Q25">
        <v>-0.25</v>
      </c>
      <c r="R25">
        <f>Q25*E$32+Q25*F$32+G$32</f>
        <v>7.4999999999999872E-2</v>
      </c>
    </row>
    <row r="26" spans="1:18">
      <c r="A26" s="30" t="s">
        <v>17</v>
      </c>
      <c r="B26" s="8">
        <f>K20</f>
        <v>0.5</v>
      </c>
      <c r="C26" s="8">
        <f>L20</f>
        <v>0.60000000000000009</v>
      </c>
      <c r="D26" s="8">
        <f>M20</f>
        <v>-0.29999999999999993</v>
      </c>
      <c r="E26">
        <v>0</v>
      </c>
      <c r="F26">
        <v>0</v>
      </c>
      <c r="G26">
        <f>E26*B26+F26*C26+D26</f>
        <v>-0.29999999999999993</v>
      </c>
      <c r="H26">
        <v>0</v>
      </c>
      <c r="I26">
        <f>G26-H26</f>
        <v>-0.29999999999999993</v>
      </c>
      <c r="J26" t="b">
        <f>IF(G26&gt;=0,1,0)=H26</f>
        <v>1</v>
      </c>
      <c r="K26">
        <f>B26+$I26</f>
        <v>0.20000000000000007</v>
      </c>
      <c r="L26">
        <f>C26+$I26</f>
        <v>0.30000000000000016</v>
      </c>
      <c r="M26">
        <f>D26+$I26</f>
        <v>-0.59999999999999987</v>
      </c>
      <c r="Q26">
        <f>Q25+0.25</f>
        <v>0</v>
      </c>
      <c r="R26">
        <f t="shared" ref="R26:R32" si="5">Q26*E$32+Q26*F$32+G$32</f>
        <v>0</v>
      </c>
    </row>
    <row r="27" spans="1:18">
      <c r="A27" s="30"/>
      <c r="B27" s="9">
        <f t="shared" ref="B27:D29" si="6">B26</f>
        <v>0.5</v>
      </c>
      <c r="C27" s="9">
        <f t="shared" si="6"/>
        <v>0.60000000000000009</v>
      </c>
      <c r="D27" s="9">
        <f t="shared" si="6"/>
        <v>-0.29999999999999993</v>
      </c>
      <c r="E27">
        <v>0</v>
      </c>
      <c r="F27">
        <v>1</v>
      </c>
      <c r="G27">
        <f>E27*B27+F27*C27+D27</f>
        <v>0.30000000000000016</v>
      </c>
      <c r="H27">
        <v>0</v>
      </c>
      <c r="I27">
        <f>G27-H27</f>
        <v>0.30000000000000016</v>
      </c>
      <c r="J27" t="b">
        <f>IF(G27&gt;=0,1,0)=H27</f>
        <v>0</v>
      </c>
      <c r="K27">
        <f>K26+$I27</f>
        <v>0.50000000000000022</v>
      </c>
      <c r="L27">
        <f>L26+$I27</f>
        <v>0.60000000000000031</v>
      </c>
      <c r="M27">
        <f>M26+$I27</f>
        <v>-0.29999999999999971</v>
      </c>
      <c r="Q27">
        <f>Q26+0.25</f>
        <v>0.25</v>
      </c>
      <c r="R27">
        <f t="shared" si="5"/>
        <v>-7.4999999999999872E-2</v>
      </c>
    </row>
    <row r="28" spans="1:18">
      <c r="A28" s="30"/>
      <c r="B28" s="9">
        <f t="shared" si="6"/>
        <v>0.5</v>
      </c>
      <c r="C28" s="9">
        <f t="shared" si="6"/>
        <v>0.60000000000000009</v>
      </c>
      <c r="D28" s="9">
        <f t="shared" si="6"/>
        <v>-0.29999999999999993</v>
      </c>
      <c r="E28">
        <v>1</v>
      </c>
      <c r="F28">
        <v>0</v>
      </c>
      <c r="G28">
        <f>E28*B28+F28*C28+D28</f>
        <v>0.20000000000000007</v>
      </c>
      <c r="H28">
        <v>0</v>
      </c>
      <c r="I28">
        <f>G28-H28</f>
        <v>0.20000000000000007</v>
      </c>
      <c r="J28" t="b">
        <f>IF(G28&gt;=0,1,0)=H28</f>
        <v>0</v>
      </c>
      <c r="K28">
        <f>K27+I28</f>
        <v>0.70000000000000029</v>
      </c>
      <c r="L28">
        <f>L27+$I28</f>
        <v>0.80000000000000038</v>
      </c>
      <c r="M28">
        <f>M27+$I28</f>
        <v>-9.9999999999999645E-2</v>
      </c>
      <c r="Q28">
        <f>Q27+0.25</f>
        <v>0.5</v>
      </c>
      <c r="R28">
        <f t="shared" si="5"/>
        <v>-0.14999999999999974</v>
      </c>
    </row>
    <row r="29" spans="1:18">
      <c r="A29" s="30"/>
      <c r="B29" s="9">
        <f t="shared" si="6"/>
        <v>0.5</v>
      </c>
      <c r="C29" s="9">
        <f t="shared" si="6"/>
        <v>0.60000000000000009</v>
      </c>
      <c r="D29" s="9">
        <f t="shared" si="6"/>
        <v>-0.29999999999999993</v>
      </c>
      <c r="E29">
        <v>1</v>
      </c>
      <c r="F29">
        <v>1</v>
      </c>
      <c r="G29">
        <f>E29*B29+F29*C29+D29</f>
        <v>0.80000000000000016</v>
      </c>
      <c r="H29">
        <v>1</v>
      </c>
      <c r="I29">
        <f>G29-H29</f>
        <v>-0.19999999999999984</v>
      </c>
      <c r="J29" t="b">
        <f>IF(G29&gt;=0,1,0)=H29</f>
        <v>1</v>
      </c>
      <c r="K29">
        <f>K28+I29</f>
        <v>0.50000000000000044</v>
      </c>
      <c r="L29">
        <f>L28+$I29</f>
        <v>0.60000000000000053</v>
      </c>
      <c r="M29">
        <f>M28+$I29</f>
        <v>-0.29999999999999949</v>
      </c>
      <c r="Q29">
        <f>Q28+0.25</f>
        <v>0.75</v>
      </c>
      <c r="R29">
        <f t="shared" si="5"/>
        <v>-0.22499999999999962</v>
      </c>
    </row>
    <row r="30" spans="1:18">
      <c r="K30" s="4"/>
      <c r="L30" s="1"/>
      <c r="Q30">
        <f>Q29+0.25</f>
        <v>1</v>
      </c>
      <c r="R30">
        <f t="shared" si="5"/>
        <v>-0.29999999999999949</v>
      </c>
    </row>
    <row r="31" spans="1:18">
      <c r="E31" s="2" t="s">
        <v>1</v>
      </c>
      <c r="F31" s="2" t="s">
        <v>2</v>
      </c>
      <c r="G31" s="2" t="s">
        <v>3</v>
      </c>
      <c r="Q31">
        <f t="shared" ref="Q31:Q32" si="7">Q30+0.25</f>
        <v>1.25</v>
      </c>
      <c r="R31">
        <f t="shared" si="5"/>
        <v>-0.37499999999999933</v>
      </c>
    </row>
    <row r="32" spans="1:18">
      <c r="A32" s="4" t="s">
        <v>16</v>
      </c>
      <c r="B32" s="4"/>
      <c r="C32" s="4"/>
      <c r="D32" s="4"/>
      <c r="E32" s="2">
        <f>M29</f>
        <v>-0.29999999999999949</v>
      </c>
      <c r="F32" s="2">
        <f>N29</f>
        <v>0</v>
      </c>
      <c r="G32" s="2">
        <f>O29</f>
        <v>0</v>
      </c>
      <c r="L32" s="4"/>
      <c r="Q32">
        <f t="shared" si="7"/>
        <v>1.5</v>
      </c>
      <c r="R32">
        <f t="shared" si="5"/>
        <v>-0.44999999999999923</v>
      </c>
    </row>
    <row r="34" spans="1:18">
      <c r="E34" s="2" t="s">
        <v>4</v>
      </c>
      <c r="F34" s="2" t="s">
        <v>5</v>
      </c>
      <c r="G34" s="2" t="s">
        <v>6</v>
      </c>
      <c r="H34" s="2" t="s">
        <v>9</v>
      </c>
      <c r="I34" s="2" t="s">
        <v>8</v>
      </c>
      <c r="J34" s="2" t="s">
        <v>7</v>
      </c>
      <c r="K34" s="2" t="s">
        <v>11</v>
      </c>
      <c r="L34" s="2" t="s">
        <v>13</v>
      </c>
      <c r="M34" s="2" t="s">
        <v>22</v>
      </c>
      <c r="N34" s="2" t="s">
        <v>23</v>
      </c>
      <c r="O34" s="2" t="s">
        <v>18</v>
      </c>
      <c r="Q34">
        <v>-0.25</v>
      </c>
      <c r="R34">
        <f>Q34*E$41+Q34*F$41+G$41</f>
        <v>1.9999999999999921E-2</v>
      </c>
    </row>
    <row r="35" spans="1:18">
      <c r="A35" s="30" t="s">
        <v>17</v>
      </c>
      <c r="B35" s="5"/>
      <c r="C35" s="5"/>
      <c r="D35" s="5"/>
      <c r="E35">
        <v>0</v>
      </c>
      <c r="F35">
        <v>0</v>
      </c>
      <c r="G35">
        <f>E35*E$32+F35*F$32+G$32</f>
        <v>0</v>
      </c>
      <c r="H35" s="3">
        <f>(EXP(G35)-EXP(-G35))/(EXP(G35)+EXP(-G35))</f>
        <v>0</v>
      </c>
      <c r="I35">
        <f>IF(H35&gt;=0,1,0)</f>
        <v>1</v>
      </c>
      <c r="J35">
        <v>0</v>
      </c>
      <c r="K35" t="b">
        <f>I35=J35</f>
        <v>0</v>
      </c>
      <c r="L35">
        <f>(J35-I35)</f>
        <v>-1</v>
      </c>
      <c r="M35">
        <f>E32+$B$3*L35*E35</f>
        <v>-0.29999999999999949</v>
      </c>
      <c r="N35">
        <f>F32+$B$3*M35*F35</f>
        <v>0</v>
      </c>
      <c r="O35">
        <f>G32+$B$3*N35*G35</f>
        <v>0</v>
      </c>
      <c r="Q35">
        <f>Q34+0.25</f>
        <v>0</v>
      </c>
      <c r="R35">
        <f t="shared" ref="R35:R41" si="8">Q35*E$41+Q35*F$41+G$41</f>
        <v>-2.999999999999995E-2</v>
      </c>
    </row>
    <row r="36" spans="1:18">
      <c r="A36" s="30"/>
      <c r="B36" s="5"/>
      <c r="C36" s="5"/>
      <c r="D36" s="5"/>
      <c r="E36">
        <v>0</v>
      </c>
      <c r="F36">
        <v>1</v>
      </c>
      <c r="G36">
        <f t="shared" ref="G36:G38" si="9">E36*E$32+F36*F$32+G$32</f>
        <v>0</v>
      </c>
      <c r="H36" s="3">
        <f t="shared" ref="H36:H38" si="10">(EXP(G36)-EXP(-G36))/(EXP(G36)+EXP(-G36))</f>
        <v>0</v>
      </c>
      <c r="I36">
        <f t="shared" ref="I36:I38" si="11">IF(H36&gt;=0,1,0)</f>
        <v>1</v>
      </c>
      <c r="J36">
        <v>0</v>
      </c>
      <c r="K36" t="b">
        <f>I36=J36</f>
        <v>0</v>
      </c>
      <c r="L36">
        <f>(J36-I36)</f>
        <v>-1</v>
      </c>
      <c r="M36">
        <f t="shared" ref="M36:O38" si="12">M35+$B$3*$L36*E36</f>
        <v>-0.29999999999999949</v>
      </c>
      <c r="N36">
        <f t="shared" si="12"/>
        <v>-0.1</v>
      </c>
      <c r="O36">
        <f t="shared" si="12"/>
        <v>0</v>
      </c>
      <c r="Q36">
        <f>Q35+0.25</f>
        <v>0.25</v>
      </c>
      <c r="R36">
        <f t="shared" si="8"/>
        <v>-7.9999999999999821E-2</v>
      </c>
    </row>
    <row r="37" spans="1:18">
      <c r="A37" s="30"/>
      <c r="B37" s="5"/>
      <c r="C37" s="5"/>
      <c r="D37" s="5"/>
      <c r="E37">
        <v>1</v>
      </c>
      <c r="F37">
        <v>0</v>
      </c>
      <c r="G37">
        <f t="shared" si="9"/>
        <v>-0.29999999999999949</v>
      </c>
      <c r="H37" s="3">
        <f t="shared" si="10"/>
        <v>-0.29131261245159046</v>
      </c>
      <c r="I37">
        <f t="shared" si="11"/>
        <v>0</v>
      </c>
      <c r="J37">
        <v>0</v>
      </c>
      <c r="K37" t="b">
        <f>I37=J37</f>
        <v>1</v>
      </c>
      <c r="L37">
        <f>(J37-I37)</f>
        <v>0</v>
      </c>
      <c r="M37">
        <f t="shared" si="12"/>
        <v>-0.29999999999999949</v>
      </c>
      <c r="N37">
        <f t="shared" si="12"/>
        <v>-0.1</v>
      </c>
      <c r="O37">
        <f t="shared" si="12"/>
        <v>0</v>
      </c>
      <c r="Q37">
        <f>Q36+0.25</f>
        <v>0.5</v>
      </c>
      <c r="R37">
        <f t="shared" si="8"/>
        <v>-0.1299999999999997</v>
      </c>
    </row>
    <row r="38" spans="1:18">
      <c r="A38" s="30"/>
      <c r="B38" s="5"/>
      <c r="C38" s="5"/>
      <c r="D38" s="5"/>
      <c r="E38">
        <v>1</v>
      </c>
      <c r="F38">
        <v>1</v>
      </c>
      <c r="G38">
        <f t="shared" si="9"/>
        <v>-0.29999999999999949</v>
      </c>
      <c r="H38" s="3">
        <f t="shared" si="10"/>
        <v>-0.29131261245159046</v>
      </c>
      <c r="I38">
        <f t="shared" si="11"/>
        <v>0</v>
      </c>
      <c r="J38">
        <v>1</v>
      </c>
      <c r="K38" t="b">
        <f>I38=J38</f>
        <v>0</v>
      </c>
      <c r="L38">
        <f>(J38-I38)</f>
        <v>1</v>
      </c>
      <c r="M38">
        <f t="shared" si="12"/>
        <v>-0.19999999999999948</v>
      </c>
      <c r="N38">
        <f t="shared" si="12"/>
        <v>0</v>
      </c>
      <c r="O38">
        <f t="shared" si="12"/>
        <v>-2.999999999999995E-2</v>
      </c>
      <c r="Q38">
        <f>Q37+0.25</f>
        <v>0.75</v>
      </c>
      <c r="R38">
        <f t="shared" si="8"/>
        <v>-0.17999999999999955</v>
      </c>
    </row>
    <row r="39" spans="1:18">
      <c r="K39" s="4" t="s">
        <v>15</v>
      </c>
      <c r="L39" s="1">
        <f>SUM(L35:L38)</f>
        <v>-1</v>
      </c>
      <c r="Q39">
        <f>Q38+0.25</f>
        <v>1</v>
      </c>
      <c r="R39">
        <f t="shared" si="8"/>
        <v>-0.22999999999999943</v>
      </c>
    </row>
    <row r="40" spans="1:18">
      <c r="E40" s="2" t="s">
        <v>1</v>
      </c>
      <c r="F40" s="2" t="s">
        <v>2</v>
      </c>
      <c r="G40" s="2" t="s">
        <v>3</v>
      </c>
      <c r="Q40">
        <f t="shared" ref="Q40:Q41" si="13">Q39+0.25</f>
        <v>1.25</v>
      </c>
      <c r="R40">
        <f t="shared" si="8"/>
        <v>-0.27999999999999931</v>
      </c>
    </row>
    <row r="41" spans="1:18">
      <c r="A41" s="4" t="s">
        <v>16</v>
      </c>
      <c r="B41" s="4"/>
      <c r="C41" s="4"/>
      <c r="D41" s="4"/>
      <c r="E41" s="2">
        <f>M38</f>
        <v>-0.19999999999999948</v>
      </c>
      <c r="F41" s="2">
        <f>N38</f>
        <v>0</v>
      </c>
      <c r="G41" s="2">
        <f>O38</f>
        <v>-2.999999999999995E-2</v>
      </c>
      <c r="L41" s="4"/>
      <c r="Q41">
        <f t="shared" si="13"/>
        <v>1.5</v>
      </c>
      <c r="R41">
        <f t="shared" si="8"/>
        <v>-0.32999999999999918</v>
      </c>
    </row>
    <row r="44" spans="1:18">
      <c r="E44" s="2" t="s">
        <v>4</v>
      </c>
      <c r="F44" s="2" t="s">
        <v>5</v>
      </c>
      <c r="G44" s="2" t="s">
        <v>6</v>
      </c>
      <c r="H44" s="2" t="s">
        <v>9</v>
      </c>
      <c r="I44" s="2" t="s">
        <v>8</v>
      </c>
      <c r="J44" s="2" t="s">
        <v>7</v>
      </c>
      <c r="K44" s="2" t="s">
        <v>11</v>
      </c>
      <c r="L44" s="2" t="s">
        <v>13</v>
      </c>
      <c r="M44" s="2" t="s">
        <v>22</v>
      </c>
      <c r="N44" s="2" t="s">
        <v>23</v>
      </c>
      <c r="O44" s="2" t="s">
        <v>18</v>
      </c>
      <c r="Q44">
        <v>-0.25</v>
      </c>
      <c r="R44">
        <f>Q44*E$41+Q44*F$41+G$41</f>
        <v>1.9999999999999921E-2</v>
      </c>
    </row>
    <row r="45" spans="1:18">
      <c r="A45" s="30" t="s">
        <v>17</v>
      </c>
      <c r="B45" s="5"/>
      <c r="C45" s="5"/>
      <c r="D45" s="5"/>
      <c r="E45">
        <v>0</v>
      </c>
      <c r="F45">
        <v>0</v>
      </c>
      <c r="G45">
        <f>E45*E$41+F45*F$41+G$41</f>
        <v>-2.999999999999995E-2</v>
      </c>
      <c r="H45" s="3">
        <f>(EXP(G45)-EXP(-G45))/(EXP(G45)+EXP(-G45))</f>
        <v>-2.9991003238820032E-2</v>
      </c>
      <c r="I45">
        <f>IF(H45&gt;=0,1,0)</f>
        <v>0</v>
      </c>
      <c r="J45">
        <v>0</v>
      </c>
      <c r="K45" t="b">
        <f>I45=J45</f>
        <v>1</v>
      </c>
      <c r="L45">
        <f>(J45-I45)</f>
        <v>0</v>
      </c>
      <c r="M45">
        <f>E41+$B$3*L45*E45</f>
        <v>-0.19999999999999948</v>
      </c>
      <c r="N45">
        <f>F41+$B$3*M45*F45</f>
        <v>0</v>
      </c>
      <c r="O45">
        <f>G41+$B$3*N45*G45</f>
        <v>-2.999999999999995E-2</v>
      </c>
      <c r="Q45">
        <f>Q44+0.25</f>
        <v>0</v>
      </c>
      <c r="R45">
        <f t="shared" ref="R45:R51" si="14">Q45*E$41+Q45*F$41+G$41</f>
        <v>-2.999999999999995E-2</v>
      </c>
    </row>
    <row r="46" spans="1:18">
      <c r="A46" s="30"/>
      <c r="B46" s="5"/>
      <c r="C46" s="5"/>
      <c r="D46" s="5"/>
      <c r="E46">
        <v>0</v>
      </c>
      <c r="F46">
        <v>1</v>
      </c>
      <c r="G46">
        <f t="shared" ref="G46:G48" si="15">E46*E$41+F46*F$41+G$41</f>
        <v>-2.999999999999995E-2</v>
      </c>
      <c r="H46" s="3">
        <f t="shared" ref="H46:H48" si="16">(EXP(G46)-EXP(-G46))/(EXP(G46)+EXP(-G46))</f>
        <v>-2.9991003238820032E-2</v>
      </c>
      <c r="I46">
        <f t="shared" ref="I46:I48" si="17">IF(H46&gt;=0,1,0)</f>
        <v>0</v>
      </c>
      <c r="J46">
        <v>0</v>
      </c>
      <c r="K46" t="b">
        <f>I46=J46</f>
        <v>1</v>
      </c>
      <c r="L46">
        <f>(J46-I46)</f>
        <v>0</v>
      </c>
      <c r="M46">
        <f t="shared" ref="M46:O48" si="18">M45+$B$3*$L46*E46</f>
        <v>-0.19999999999999948</v>
      </c>
      <c r="N46">
        <f t="shared" si="18"/>
        <v>0</v>
      </c>
      <c r="O46">
        <f t="shared" si="18"/>
        <v>-2.999999999999995E-2</v>
      </c>
      <c r="Q46">
        <f>Q45+0.25</f>
        <v>0.25</v>
      </c>
      <c r="R46">
        <f t="shared" si="14"/>
        <v>-7.9999999999999821E-2</v>
      </c>
    </row>
    <row r="47" spans="1:18">
      <c r="A47" s="30"/>
      <c r="B47" s="5"/>
      <c r="C47" s="5"/>
      <c r="D47" s="5"/>
      <c r="E47">
        <v>1</v>
      </c>
      <c r="F47">
        <v>0</v>
      </c>
      <c r="G47">
        <f t="shared" si="15"/>
        <v>-0.22999999999999943</v>
      </c>
      <c r="H47" s="3">
        <f t="shared" si="16"/>
        <v>-0.22602835227867038</v>
      </c>
      <c r="I47">
        <f t="shared" si="17"/>
        <v>0</v>
      </c>
      <c r="J47">
        <v>0</v>
      </c>
      <c r="K47" t="b">
        <f>I47=J47</f>
        <v>1</v>
      </c>
      <c r="L47">
        <f>(J47-I47)</f>
        <v>0</v>
      </c>
      <c r="M47">
        <f t="shared" si="18"/>
        <v>-0.19999999999999948</v>
      </c>
      <c r="N47">
        <f t="shared" si="18"/>
        <v>0</v>
      </c>
      <c r="O47">
        <f t="shared" si="18"/>
        <v>-2.999999999999995E-2</v>
      </c>
      <c r="Q47">
        <f>Q46+0.25</f>
        <v>0.5</v>
      </c>
      <c r="R47">
        <f t="shared" si="14"/>
        <v>-0.1299999999999997</v>
      </c>
    </row>
    <row r="48" spans="1:18">
      <c r="A48" s="30"/>
      <c r="B48" s="5"/>
      <c r="C48" s="5"/>
      <c r="D48" s="5"/>
      <c r="E48">
        <v>1</v>
      </c>
      <c r="F48">
        <v>1</v>
      </c>
      <c r="G48">
        <f t="shared" si="15"/>
        <v>-0.22999999999999943</v>
      </c>
      <c r="H48" s="3">
        <f t="shared" si="16"/>
        <v>-0.22602835227867038</v>
      </c>
      <c r="I48">
        <f t="shared" si="17"/>
        <v>0</v>
      </c>
      <c r="J48">
        <v>1</v>
      </c>
      <c r="K48" t="b">
        <f>I48=J48</f>
        <v>0</v>
      </c>
      <c r="L48">
        <f>(J48-I48)</f>
        <v>1</v>
      </c>
      <c r="M48">
        <f t="shared" si="18"/>
        <v>-9.9999999999999478E-2</v>
      </c>
      <c r="N48">
        <f t="shared" si="18"/>
        <v>0.1</v>
      </c>
      <c r="O48">
        <f t="shared" si="18"/>
        <v>-5.2999999999999894E-2</v>
      </c>
      <c r="Q48">
        <f>Q47+0.25</f>
        <v>0.75</v>
      </c>
      <c r="R48">
        <f t="shared" si="14"/>
        <v>-0.17999999999999955</v>
      </c>
    </row>
    <row r="49" spans="1:18">
      <c r="K49" s="4" t="s">
        <v>15</v>
      </c>
      <c r="L49" s="1">
        <f>SUM(L45:L48)</f>
        <v>1</v>
      </c>
      <c r="Q49">
        <f>Q48+0.25</f>
        <v>1</v>
      </c>
      <c r="R49">
        <f t="shared" si="14"/>
        <v>-0.22999999999999943</v>
      </c>
    </row>
    <row r="50" spans="1:18">
      <c r="E50" s="2" t="s">
        <v>1</v>
      </c>
      <c r="F50" s="2" t="s">
        <v>2</v>
      </c>
      <c r="G50" s="2" t="s">
        <v>3</v>
      </c>
      <c r="Q50">
        <f t="shared" ref="Q50:Q51" si="19">Q49+0.25</f>
        <v>1.25</v>
      </c>
      <c r="R50">
        <f t="shared" si="14"/>
        <v>-0.27999999999999931</v>
      </c>
    </row>
    <row r="51" spans="1:18">
      <c r="A51" s="4" t="s">
        <v>16</v>
      </c>
      <c r="B51" s="4"/>
      <c r="C51" s="4"/>
      <c r="D51" s="4"/>
      <c r="E51" s="2">
        <f>M48</f>
        <v>-9.9999999999999478E-2</v>
      </c>
      <c r="F51" s="2">
        <f>N48</f>
        <v>0.1</v>
      </c>
      <c r="G51" s="2">
        <f>O48</f>
        <v>-5.2999999999999894E-2</v>
      </c>
      <c r="L51" s="4"/>
      <c r="Q51">
        <f t="shared" si="19"/>
        <v>1.5</v>
      </c>
      <c r="R51">
        <f t="shared" si="14"/>
        <v>-0.32999999999999918</v>
      </c>
    </row>
  </sheetData>
  <mergeCells count="4">
    <mergeCell ref="A17:A20"/>
    <mergeCell ref="A26:A29"/>
    <mergeCell ref="A35:A38"/>
    <mergeCell ref="A45:A48"/>
  </mergeCells>
  <hyperlinks>
    <hyperlink ref="R2" r:id="rId1"/>
    <hyperlink ref="R3" r:id="rId2"/>
    <hyperlink ref="R4" r:id="rId3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61"/>
  <sheetViews>
    <sheetView tabSelected="1" topLeftCell="A7" workbookViewId="0">
      <selection activeCell="M22" sqref="M22:M25"/>
    </sheetView>
  </sheetViews>
  <sheetFormatPr defaultRowHeight="15"/>
  <cols>
    <col min="1" max="4" width="8.7109375" customWidth="1"/>
    <col min="5" max="7" width="5.7109375" customWidth="1"/>
    <col min="8" max="10" width="7.7109375" customWidth="1"/>
    <col min="11" max="11" width="10.28515625" bestFit="1" customWidth="1"/>
    <col min="12" max="12" width="8.42578125" bestFit="1" customWidth="1"/>
    <col min="13" max="13" width="5.42578125" bestFit="1" customWidth="1"/>
    <col min="14" max="14" width="10" bestFit="1" customWidth="1"/>
    <col min="15" max="17" width="12.5703125" bestFit="1" customWidth="1"/>
    <col min="19" max="19" width="9.140625" style="21"/>
  </cols>
  <sheetData>
    <row r="1" spans="1:20">
      <c r="A1" s="7" t="s">
        <v>25</v>
      </c>
    </row>
    <row r="3" spans="1:20">
      <c r="A3" s="28" t="s">
        <v>58</v>
      </c>
      <c r="B3" s="28">
        <v>0.5</v>
      </c>
      <c r="C3" t="s">
        <v>62</v>
      </c>
    </row>
    <row r="4" spans="1:20">
      <c r="A4" s="28" t="s">
        <v>61</v>
      </c>
      <c r="B4" s="28">
        <v>0.1</v>
      </c>
      <c r="C4" t="s">
        <v>63</v>
      </c>
    </row>
    <row r="6" spans="1:20" s="11" customFormat="1">
      <c r="A6" s="37" t="s">
        <v>26</v>
      </c>
      <c r="B6" s="37"/>
      <c r="C6" s="37"/>
      <c r="D6" s="37"/>
      <c r="E6" s="38" t="s">
        <v>31</v>
      </c>
      <c r="F6" s="38"/>
      <c r="G6" s="38"/>
      <c r="H6" s="38" t="s">
        <v>33</v>
      </c>
      <c r="I6" s="38"/>
      <c r="J6" s="38"/>
      <c r="K6" s="38"/>
      <c r="L6" s="38"/>
      <c r="M6" s="38" t="s">
        <v>47</v>
      </c>
      <c r="N6" s="38" t="s">
        <v>50</v>
      </c>
      <c r="O6" s="38" t="s">
        <v>53</v>
      </c>
      <c r="P6" s="38"/>
      <c r="Q6" s="38"/>
      <c r="S6" s="22"/>
    </row>
    <row r="7" spans="1:20" s="11" customFormat="1" ht="30">
      <c r="A7" s="37" t="s">
        <v>27</v>
      </c>
      <c r="B7" s="37"/>
      <c r="C7" s="37"/>
      <c r="D7" s="25" t="s">
        <v>29</v>
      </c>
      <c r="E7" s="38"/>
      <c r="F7" s="38"/>
      <c r="G7" s="38"/>
      <c r="H7" s="38" t="s">
        <v>34</v>
      </c>
      <c r="I7" s="38"/>
      <c r="J7" s="38"/>
      <c r="K7" s="26" t="s">
        <v>38</v>
      </c>
      <c r="L7" s="26" t="s">
        <v>40</v>
      </c>
      <c r="M7" s="38"/>
      <c r="N7" s="38"/>
      <c r="O7" s="38"/>
      <c r="P7" s="38"/>
      <c r="Q7" s="38"/>
      <c r="S7" s="22"/>
    </row>
    <row r="8" spans="1:20" s="10" customFormat="1">
      <c r="A8" s="27" t="s">
        <v>28</v>
      </c>
      <c r="B8" s="27" t="s">
        <v>4</v>
      </c>
      <c r="C8" s="27" t="s">
        <v>5</v>
      </c>
      <c r="D8" s="27" t="s">
        <v>30</v>
      </c>
      <c r="E8" s="27" t="s">
        <v>32</v>
      </c>
      <c r="F8" s="27" t="s">
        <v>1</v>
      </c>
      <c r="G8" s="27" t="s">
        <v>2</v>
      </c>
      <c r="H8" s="27" t="s">
        <v>35</v>
      </c>
      <c r="I8" s="27" t="s">
        <v>36</v>
      </c>
      <c r="J8" s="27" t="s">
        <v>37</v>
      </c>
      <c r="K8" s="27" t="s">
        <v>39</v>
      </c>
      <c r="L8" s="27" t="s">
        <v>41</v>
      </c>
      <c r="M8" s="27" t="s">
        <v>48</v>
      </c>
      <c r="N8" s="27" t="s">
        <v>51</v>
      </c>
      <c r="O8" s="27" t="s">
        <v>32</v>
      </c>
      <c r="P8" s="27" t="s">
        <v>1</v>
      </c>
      <c r="Q8" s="27" t="s">
        <v>2</v>
      </c>
      <c r="S8" s="23"/>
    </row>
    <row r="9" spans="1:20" ht="45">
      <c r="A9" s="28" t="s">
        <v>57</v>
      </c>
      <c r="B9" s="28"/>
      <c r="C9" s="28"/>
      <c r="D9" s="28"/>
      <c r="E9" s="28"/>
      <c r="F9" s="28"/>
      <c r="G9" s="28"/>
      <c r="H9" s="28" t="s">
        <v>42</v>
      </c>
      <c r="I9" s="28" t="s">
        <v>43</v>
      </c>
      <c r="J9" s="28" t="s">
        <v>44</v>
      </c>
      <c r="K9" s="28" t="s">
        <v>45</v>
      </c>
      <c r="L9" s="39" t="s">
        <v>46</v>
      </c>
      <c r="M9" s="28" t="s">
        <v>64</v>
      </c>
      <c r="N9" s="28" t="s">
        <v>52</v>
      </c>
      <c r="O9" s="28" t="s">
        <v>54</v>
      </c>
      <c r="P9" s="28" t="s">
        <v>55</v>
      </c>
      <c r="Q9" s="28" t="s">
        <v>56</v>
      </c>
      <c r="R9" s="10" t="s">
        <v>59</v>
      </c>
      <c r="S9" s="24" t="s">
        <v>60</v>
      </c>
    </row>
    <row r="10" spans="1:20">
      <c r="A10" s="12">
        <v>1</v>
      </c>
      <c r="B10" s="18">
        <v>0</v>
      </c>
      <c r="C10" s="18">
        <v>0</v>
      </c>
      <c r="D10" s="18">
        <v>0</v>
      </c>
      <c r="E10" s="18">
        <v>-0.8649</v>
      </c>
      <c r="F10" s="18">
        <v>0.30919999999999997</v>
      </c>
      <c r="G10" s="18">
        <v>0.30919999999999997</v>
      </c>
      <c r="H10" s="13">
        <f>A10*E10</f>
        <v>-0.8649</v>
      </c>
      <c r="I10" s="13">
        <f>B10*F10</f>
        <v>0</v>
      </c>
      <c r="J10" s="13">
        <f>C10*G10</f>
        <v>0</v>
      </c>
      <c r="K10" s="13">
        <f>SUM(H10:J10)</f>
        <v>-0.8649</v>
      </c>
      <c r="L10" s="40">
        <f>IF(K10&gt;$B$3,1,0)</f>
        <v>0</v>
      </c>
      <c r="M10" s="13">
        <f>D10-K10</f>
        <v>0.8649</v>
      </c>
      <c r="N10" s="13">
        <f>M10*$B$4</f>
        <v>8.6490000000000011E-2</v>
      </c>
      <c r="O10" s="13">
        <f>E10+A10*$N10</f>
        <v>-0.77841000000000005</v>
      </c>
      <c r="P10" s="13">
        <f>F10+B10*$N10</f>
        <v>0.30919999999999997</v>
      </c>
      <c r="Q10" s="13">
        <f>G10+C10*$N10</f>
        <v>0.30919999999999997</v>
      </c>
      <c r="R10" s="31">
        <v>1</v>
      </c>
      <c r="S10" s="34">
        <f>SUM(T10:T13)</f>
        <v>4.2581091999999998</v>
      </c>
      <c r="T10">
        <f t="shared" ref="T10" si="0">ABS(M10)</f>
        <v>0.8649</v>
      </c>
    </row>
    <row r="11" spans="1:20">
      <c r="A11" s="14">
        <v>1</v>
      </c>
      <c r="B11" s="19">
        <v>0</v>
      </c>
      <c r="C11" s="19">
        <v>1</v>
      </c>
      <c r="D11" s="19">
        <v>1</v>
      </c>
      <c r="E11" s="15">
        <f t="shared" ref="E11:G41" si="1">O10</f>
        <v>-0.77841000000000005</v>
      </c>
      <c r="F11" s="15">
        <f t="shared" si="1"/>
        <v>0.30919999999999997</v>
      </c>
      <c r="G11" s="15">
        <f t="shared" si="1"/>
        <v>0.30919999999999997</v>
      </c>
      <c r="H11" s="15">
        <f t="shared" ref="H11:J13" si="2">A11*E11</f>
        <v>-0.77841000000000005</v>
      </c>
      <c r="I11" s="15">
        <f t="shared" si="2"/>
        <v>0</v>
      </c>
      <c r="J11" s="15">
        <f t="shared" si="2"/>
        <v>0.30919999999999997</v>
      </c>
      <c r="K11" s="15">
        <f t="shared" ref="K11:K13" si="3">SUM(H11:J11)</f>
        <v>-0.46921000000000007</v>
      </c>
      <c r="L11" s="41">
        <f t="shared" ref="L11:L41" si="4">IF(K11&gt;$B$3,1,0)</f>
        <v>0</v>
      </c>
      <c r="M11" s="15">
        <f>D11-K11</f>
        <v>1.4692100000000001</v>
      </c>
      <c r="N11" s="15">
        <f t="shared" ref="N11:N41" si="5">M11*$B$4</f>
        <v>0.14692100000000002</v>
      </c>
      <c r="O11" s="15">
        <f t="shared" ref="O11:Q13" si="6">E11+A11*$N11</f>
        <v>-0.63148899999999997</v>
      </c>
      <c r="P11" s="15">
        <f t="shared" si="6"/>
        <v>0.30919999999999997</v>
      </c>
      <c r="Q11" s="15">
        <f t="shared" si="6"/>
        <v>0.456121</v>
      </c>
      <c r="R11" s="32"/>
      <c r="S11" s="35"/>
      <c r="T11">
        <f>ABS(M11)</f>
        <v>1.4692100000000001</v>
      </c>
    </row>
    <row r="12" spans="1:20">
      <c r="A12" s="14">
        <v>1</v>
      </c>
      <c r="B12" s="19">
        <v>1</v>
      </c>
      <c r="C12" s="19">
        <v>0</v>
      </c>
      <c r="D12" s="19">
        <v>1</v>
      </c>
      <c r="E12" s="15">
        <f t="shared" si="1"/>
        <v>-0.63148899999999997</v>
      </c>
      <c r="F12" s="15">
        <f t="shared" si="1"/>
        <v>0.30919999999999997</v>
      </c>
      <c r="G12" s="15">
        <f t="shared" si="1"/>
        <v>0.456121</v>
      </c>
      <c r="H12" s="15">
        <f t="shared" si="2"/>
        <v>-0.63148899999999997</v>
      </c>
      <c r="I12" s="15">
        <f t="shared" si="2"/>
        <v>0.30919999999999997</v>
      </c>
      <c r="J12" s="15">
        <f t="shared" si="2"/>
        <v>0</v>
      </c>
      <c r="K12" s="15">
        <f t="shared" si="3"/>
        <v>-0.32228899999999999</v>
      </c>
      <c r="L12" s="41">
        <f t="shared" si="4"/>
        <v>0</v>
      </c>
      <c r="M12" s="15">
        <f>D12-K12</f>
        <v>1.322289</v>
      </c>
      <c r="N12" s="15">
        <f t="shared" si="5"/>
        <v>0.13222890000000001</v>
      </c>
      <c r="O12" s="15">
        <f t="shared" si="6"/>
        <v>-0.49926009999999998</v>
      </c>
      <c r="P12" s="15">
        <f t="shared" si="6"/>
        <v>0.44142890000000001</v>
      </c>
      <c r="Q12" s="15">
        <f t="shared" si="6"/>
        <v>0.456121</v>
      </c>
      <c r="R12" s="32"/>
      <c r="S12" s="35"/>
      <c r="T12">
        <f t="shared" ref="T12:T61" si="7">ABS(M12)</f>
        <v>1.322289</v>
      </c>
    </row>
    <row r="13" spans="1:20">
      <c r="A13" s="16">
        <v>1</v>
      </c>
      <c r="B13" s="20">
        <v>1</v>
      </c>
      <c r="C13" s="20">
        <v>1</v>
      </c>
      <c r="D13" s="20">
        <v>1</v>
      </c>
      <c r="E13" s="17">
        <f t="shared" si="1"/>
        <v>-0.49926009999999998</v>
      </c>
      <c r="F13" s="17">
        <f t="shared" si="1"/>
        <v>0.44142890000000001</v>
      </c>
      <c r="G13" s="17">
        <f t="shared" si="1"/>
        <v>0.456121</v>
      </c>
      <c r="H13" s="17">
        <f t="shared" si="2"/>
        <v>-0.49926009999999998</v>
      </c>
      <c r="I13" s="17">
        <f t="shared" si="2"/>
        <v>0.44142890000000001</v>
      </c>
      <c r="J13" s="17">
        <f t="shared" si="2"/>
        <v>0.456121</v>
      </c>
      <c r="K13" s="17">
        <f t="shared" si="3"/>
        <v>0.39828980000000003</v>
      </c>
      <c r="L13" s="42">
        <f t="shared" si="4"/>
        <v>0</v>
      </c>
      <c r="M13" s="17">
        <f>D13-K13</f>
        <v>0.60171019999999997</v>
      </c>
      <c r="N13" s="17">
        <f t="shared" si="5"/>
        <v>6.0171019999999999E-2</v>
      </c>
      <c r="O13" s="17">
        <f t="shared" si="6"/>
        <v>-0.43908907999999996</v>
      </c>
      <c r="P13" s="17">
        <f t="shared" si="6"/>
        <v>0.50159991999999998</v>
      </c>
      <c r="Q13" s="17">
        <f t="shared" si="6"/>
        <v>0.51629201999999996</v>
      </c>
      <c r="R13" s="33"/>
      <c r="S13" s="36"/>
      <c r="T13">
        <f t="shared" si="7"/>
        <v>0.60171019999999997</v>
      </c>
    </row>
    <row r="14" spans="1:20">
      <c r="A14" s="12">
        <f t="shared" ref="A14:D29" si="8">A10</f>
        <v>1</v>
      </c>
      <c r="B14" s="13">
        <f t="shared" si="8"/>
        <v>0</v>
      </c>
      <c r="C14" s="13">
        <f t="shared" si="8"/>
        <v>0</v>
      </c>
      <c r="D14" s="13">
        <f t="shared" si="8"/>
        <v>0</v>
      </c>
      <c r="E14" s="15">
        <f t="shared" si="1"/>
        <v>-0.43908907999999996</v>
      </c>
      <c r="F14" s="15">
        <f t="shared" si="1"/>
        <v>0.50159991999999998</v>
      </c>
      <c r="G14" s="15">
        <f t="shared" si="1"/>
        <v>0.51629201999999996</v>
      </c>
      <c r="H14" s="13">
        <f>A14*E14</f>
        <v>-0.43908907999999996</v>
      </c>
      <c r="I14" s="13">
        <f>B14*F14</f>
        <v>0</v>
      </c>
      <c r="J14" s="13">
        <f>C14*G14</f>
        <v>0</v>
      </c>
      <c r="K14" s="13">
        <f>SUM(H14:J14)</f>
        <v>-0.43908907999999996</v>
      </c>
      <c r="L14" s="40">
        <f>IF(K14&gt;$B$3,1,0)</f>
        <v>0</v>
      </c>
      <c r="M14" s="13">
        <f>D14-K14</f>
        <v>0.43908907999999996</v>
      </c>
      <c r="N14" s="13">
        <f>M14*$B$4</f>
        <v>4.3908907999999996E-2</v>
      </c>
      <c r="O14" s="13">
        <f>E14+A14*$N14</f>
        <v>-0.395180172</v>
      </c>
      <c r="P14" s="13">
        <f>F14+B14*$N14</f>
        <v>0.50159991999999998</v>
      </c>
      <c r="Q14" s="13">
        <f>G14+C14*$N14</f>
        <v>0.51629201999999996</v>
      </c>
      <c r="R14" s="31">
        <f>R10+1</f>
        <v>2</v>
      </c>
      <c r="S14" s="34">
        <f>SUM(T14:T17)</f>
        <v>2.16404098304</v>
      </c>
      <c r="T14">
        <f t="shared" si="7"/>
        <v>0.43908907999999996</v>
      </c>
    </row>
    <row r="15" spans="1:20">
      <c r="A15" s="14">
        <f t="shared" si="8"/>
        <v>1</v>
      </c>
      <c r="B15" s="15">
        <f t="shared" si="8"/>
        <v>0</v>
      </c>
      <c r="C15" s="15">
        <f t="shared" si="8"/>
        <v>1</v>
      </c>
      <c r="D15" s="15">
        <f t="shared" si="8"/>
        <v>1</v>
      </c>
      <c r="E15" s="15">
        <f t="shared" si="1"/>
        <v>-0.395180172</v>
      </c>
      <c r="F15" s="15">
        <f t="shared" si="1"/>
        <v>0.50159991999999998</v>
      </c>
      <c r="G15" s="15">
        <f t="shared" si="1"/>
        <v>0.51629201999999996</v>
      </c>
      <c r="H15" s="15">
        <f t="shared" ref="H15:J17" si="9">A15*E15</f>
        <v>-0.395180172</v>
      </c>
      <c r="I15" s="15">
        <f t="shared" si="9"/>
        <v>0</v>
      </c>
      <c r="J15" s="15">
        <f t="shared" si="9"/>
        <v>0.51629201999999996</v>
      </c>
      <c r="K15" s="15">
        <f t="shared" ref="K15:K17" si="10">SUM(H15:J15)</f>
        <v>0.12111184799999997</v>
      </c>
      <c r="L15" s="41">
        <f t="shared" si="4"/>
        <v>0</v>
      </c>
      <c r="M15" s="15">
        <f>D15-K15</f>
        <v>0.87888815200000003</v>
      </c>
      <c r="N15" s="15">
        <f t="shared" si="5"/>
        <v>8.7888815200000012E-2</v>
      </c>
      <c r="O15" s="15">
        <f t="shared" ref="O15:Q17" si="11">E15+A15*$N15</f>
        <v>-0.30729135679999997</v>
      </c>
      <c r="P15" s="15">
        <f t="shared" si="11"/>
        <v>0.50159991999999998</v>
      </c>
      <c r="Q15" s="15">
        <f t="shared" si="11"/>
        <v>0.60418083519999999</v>
      </c>
      <c r="R15" s="32"/>
      <c r="S15" s="35"/>
      <c r="T15">
        <f t="shared" si="7"/>
        <v>0.87888815200000003</v>
      </c>
    </row>
    <row r="16" spans="1:20">
      <c r="A16" s="14">
        <f t="shared" si="8"/>
        <v>1</v>
      </c>
      <c r="B16" s="15">
        <f t="shared" si="8"/>
        <v>1</v>
      </c>
      <c r="C16" s="15">
        <f t="shared" si="8"/>
        <v>0</v>
      </c>
      <c r="D16" s="15">
        <f t="shared" si="8"/>
        <v>1</v>
      </c>
      <c r="E16" s="15">
        <f t="shared" si="1"/>
        <v>-0.30729135679999997</v>
      </c>
      <c r="F16" s="15">
        <f t="shared" si="1"/>
        <v>0.50159991999999998</v>
      </c>
      <c r="G16" s="15">
        <f t="shared" si="1"/>
        <v>0.60418083519999999</v>
      </c>
      <c r="H16" s="15">
        <f t="shared" si="9"/>
        <v>-0.30729135679999997</v>
      </c>
      <c r="I16" s="15">
        <f t="shared" si="9"/>
        <v>0.50159991999999998</v>
      </c>
      <c r="J16" s="15">
        <f t="shared" si="9"/>
        <v>0</v>
      </c>
      <c r="K16" s="15">
        <f t="shared" si="10"/>
        <v>0.19430856320000001</v>
      </c>
      <c r="L16" s="41">
        <f t="shared" si="4"/>
        <v>0</v>
      </c>
      <c r="M16" s="15">
        <f>D16-K16</f>
        <v>0.80569143679999999</v>
      </c>
      <c r="N16" s="15">
        <f t="shared" si="5"/>
        <v>8.056914368000001E-2</v>
      </c>
      <c r="O16" s="15">
        <f t="shared" si="11"/>
        <v>-0.22672221311999996</v>
      </c>
      <c r="P16" s="15">
        <f t="shared" si="11"/>
        <v>0.58216906367999999</v>
      </c>
      <c r="Q16" s="15">
        <f t="shared" si="11"/>
        <v>0.60418083519999999</v>
      </c>
      <c r="R16" s="32"/>
      <c r="S16" s="35"/>
      <c r="T16">
        <f t="shared" si="7"/>
        <v>0.80569143679999999</v>
      </c>
    </row>
    <row r="17" spans="1:20">
      <c r="A17" s="14">
        <f t="shared" si="8"/>
        <v>1</v>
      </c>
      <c r="B17" s="15">
        <f t="shared" si="8"/>
        <v>1</v>
      </c>
      <c r="C17" s="15">
        <f t="shared" si="8"/>
        <v>1</v>
      </c>
      <c r="D17" s="15">
        <f t="shared" si="8"/>
        <v>1</v>
      </c>
      <c r="E17" s="17">
        <f t="shared" si="1"/>
        <v>-0.22672221311999996</v>
      </c>
      <c r="F17" s="17">
        <f t="shared" si="1"/>
        <v>0.58216906367999999</v>
      </c>
      <c r="G17" s="17">
        <f t="shared" si="1"/>
        <v>0.60418083519999999</v>
      </c>
      <c r="H17" s="17">
        <f t="shared" si="9"/>
        <v>-0.22672221311999996</v>
      </c>
      <c r="I17" s="17">
        <f t="shared" si="9"/>
        <v>0.58216906367999999</v>
      </c>
      <c r="J17" s="17">
        <f t="shared" si="9"/>
        <v>0.60418083519999999</v>
      </c>
      <c r="K17" s="17">
        <f t="shared" si="10"/>
        <v>0.95962768576000002</v>
      </c>
      <c r="L17" s="42">
        <f t="shared" si="4"/>
        <v>1</v>
      </c>
      <c r="M17" s="17">
        <f>D17-K17</f>
        <v>4.0372314239999985E-2</v>
      </c>
      <c r="N17" s="17">
        <f t="shared" si="5"/>
        <v>4.0372314239999988E-3</v>
      </c>
      <c r="O17" s="17">
        <f t="shared" si="11"/>
        <v>-0.22268498169599996</v>
      </c>
      <c r="P17" s="17">
        <f t="shared" si="11"/>
        <v>0.58620629510400002</v>
      </c>
      <c r="Q17" s="17">
        <f t="shared" si="11"/>
        <v>0.60821806662400002</v>
      </c>
      <c r="R17" s="33"/>
      <c r="S17" s="36"/>
      <c r="T17">
        <f t="shared" si="7"/>
        <v>4.0372314239999985E-2</v>
      </c>
    </row>
    <row r="18" spans="1:20">
      <c r="A18" s="12">
        <f t="shared" si="8"/>
        <v>1</v>
      </c>
      <c r="B18" s="13">
        <f t="shared" si="8"/>
        <v>0</v>
      </c>
      <c r="C18" s="13">
        <f t="shared" si="8"/>
        <v>0</v>
      </c>
      <c r="D18" s="13">
        <f t="shared" si="8"/>
        <v>0</v>
      </c>
      <c r="E18" s="15">
        <f t="shared" si="1"/>
        <v>-0.22268498169599996</v>
      </c>
      <c r="F18" s="15">
        <f t="shared" si="1"/>
        <v>0.58620629510400002</v>
      </c>
      <c r="G18" s="15">
        <f t="shared" si="1"/>
        <v>0.60821806662400002</v>
      </c>
      <c r="H18" s="13">
        <f>A18*E18</f>
        <v>-0.22268498169599996</v>
      </c>
      <c r="I18" s="13">
        <f>B18*F18</f>
        <v>0</v>
      </c>
      <c r="J18" s="13">
        <f>C18*G18</f>
        <v>0</v>
      </c>
      <c r="K18" s="13">
        <f>SUM(H18:J18)</f>
        <v>-0.22268498169599996</v>
      </c>
      <c r="L18" s="40">
        <f>IF(K18&gt;$B$3,1,0)</f>
        <v>0</v>
      </c>
      <c r="M18" s="13">
        <f>D18-K18</f>
        <v>0.22268498169599996</v>
      </c>
      <c r="N18" s="13">
        <f>M18*$B$4</f>
        <v>2.2268498169599998E-2</v>
      </c>
      <c r="O18" s="13">
        <f>E18+A18*$N18</f>
        <v>-0.20041648352639996</v>
      </c>
      <c r="P18" s="13">
        <f>F18+B18*$N18</f>
        <v>0.58620629510400002</v>
      </c>
      <c r="Q18" s="13">
        <f>G18+C18*$N18</f>
        <v>0.60821806662400002</v>
      </c>
      <c r="R18" s="31">
        <f>R14+1</f>
        <v>3</v>
      </c>
      <c r="S18" s="34">
        <f>SUM(T18:T21)</f>
        <v>1.5933193762590718</v>
      </c>
      <c r="T18">
        <f t="shared" si="7"/>
        <v>0.22268498169599996</v>
      </c>
    </row>
    <row r="19" spans="1:20">
      <c r="A19" s="14">
        <f t="shared" si="8"/>
        <v>1</v>
      </c>
      <c r="B19" s="15">
        <f t="shared" si="8"/>
        <v>0</v>
      </c>
      <c r="C19" s="15">
        <f t="shared" si="8"/>
        <v>1</v>
      </c>
      <c r="D19" s="15">
        <f t="shared" si="8"/>
        <v>1</v>
      </c>
      <c r="E19" s="15">
        <f t="shared" si="1"/>
        <v>-0.20041648352639996</v>
      </c>
      <c r="F19" s="15">
        <f t="shared" si="1"/>
        <v>0.58620629510400002</v>
      </c>
      <c r="G19" s="15">
        <f t="shared" si="1"/>
        <v>0.60821806662400002</v>
      </c>
      <c r="H19" s="15">
        <f t="shared" ref="H19:J21" si="12">A19*E19</f>
        <v>-0.20041648352639996</v>
      </c>
      <c r="I19" s="15">
        <f t="shared" si="12"/>
        <v>0</v>
      </c>
      <c r="J19" s="15">
        <f t="shared" si="12"/>
        <v>0.60821806662400002</v>
      </c>
      <c r="K19" s="15">
        <f t="shared" ref="K19:K21" si="13">SUM(H19:J19)</f>
        <v>0.40780158309760006</v>
      </c>
      <c r="L19" s="41">
        <f t="shared" si="4"/>
        <v>0</v>
      </c>
      <c r="M19" s="15">
        <f>D19-K19</f>
        <v>0.59219841690239994</v>
      </c>
      <c r="N19" s="15">
        <f t="shared" si="5"/>
        <v>5.9219841690239999E-2</v>
      </c>
      <c r="O19" s="15">
        <f t="shared" ref="O19:Q21" si="14">E19+A19*$N19</f>
        <v>-0.14119664183615996</v>
      </c>
      <c r="P19" s="15">
        <f t="shared" si="14"/>
        <v>0.58620629510400002</v>
      </c>
      <c r="Q19" s="15">
        <f t="shared" si="14"/>
        <v>0.66743790831423999</v>
      </c>
      <c r="R19" s="32"/>
      <c r="S19" s="35"/>
      <c r="T19">
        <f t="shared" si="7"/>
        <v>0.59219841690239994</v>
      </c>
    </row>
    <row r="20" spans="1:20">
      <c r="A20" s="14">
        <f t="shared" si="8"/>
        <v>1</v>
      </c>
      <c r="B20" s="15">
        <f t="shared" si="8"/>
        <v>1</v>
      </c>
      <c r="C20" s="15">
        <f t="shared" si="8"/>
        <v>0</v>
      </c>
      <c r="D20" s="15">
        <f t="shared" si="8"/>
        <v>1</v>
      </c>
      <c r="E20" s="15">
        <f t="shared" si="1"/>
        <v>-0.14119664183615996</v>
      </c>
      <c r="F20" s="15">
        <f t="shared" si="1"/>
        <v>0.58620629510400002</v>
      </c>
      <c r="G20" s="15">
        <f t="shared" si="1"/>
        <v>0.66743790831423999</v>
      </c>
      <c r="H20" s="15">
        <f t="shared" si="12"/>
        <v>-0.14119664183615996</v>
      </c>
      <c r="I20" s="15">
        <f t="shared" si="12"/>
        <v>0.58620629510400002</v>
      </c>
      <c r="J20" s="15">
        <f t="shared" si="12"/>
        <v>0</v>
      </c>
      <c r="K20" s="15">
        <f t="shared" si="13"/>
        <v>0.44500965326784003</v>
      </c>
      <c r="L20" s="41">
        <f t="shared" si="4"/>
        <v>0</v>
      </c>
      <c r="M20" s="15">
        <f>D20-K20</f>
        <v>0.55499034673215997</v>
      </c>
      <c r="N20" s="15">
        <f t="shared" si="5"/>
        <v>5.5499034673215999E-2</v>
      </c>
      <c r="O20" s="15">
        <f t="shared" si="14"/>
        <v>-8.5697607162943959E-2</v>
      </c>
      <c r="P20" s="15">
        <f t="shared" si="14"/>
        <v>0.64170532977721606</v>
      </c>
      <c r="Q20" s="15">
        <f t="shared" si="14"/>
        <v>0.66743790831423999</v>
      </c>
      <c r="R20" s="32"/>
      <c r="S20" s="35"/>
      <c r="T20">
        <f t="shared" si="7"/>
        <v>0.55499034673215997</v>
      </c>
    </row>
    <row r="21" spans="1:20">
      <c r="A21" s="14">
        <f t="shared" si="8"/>
        <v>1</v>
      </c>
      <c r="B21" s="15">
        <f t="shared" si="8"/>
        <v>1</v>
      </c>
      <c r="C21" s="15">
        <f t="shared" si="8"/>
        <v>1</v>
      </c>
      <c r="D21" s="15">
        <f t="shared" si="8"/>
        <v>1</v>
      </c>
      <c r="E21" s="17">
        <f t="shared" si="1"/>
        <v>-8.5697607162943959E-2</v>
      </c>
      <c r="F21" s="17">
        <f t="shared" si="1"/>
        <v>0.64170532977721606</v>
      </c>
      <c r="G21" s="17">
        <f t="shared" si="1"/>
        <v>0.66743790831423999</v>
      </c>
      <c r="H21" s="17">
        <f t="shared" si="12"/>
        <v>-8.5697607162943959E-2</v>
      </c>
      <c r="I21" s="17">
        <f t="shared" si="12"/>
        <v>0.64170532977721606</v>
      </c>
      <c r="J21" s="17">
        <f t="shared" si="12"/>
        <v>0.66743790831423999</v>
      </c>
      <c r="K21" s="17">
        <f t="shared" si="13"/>
        <v>1.223445630928512</v>
      </c>
      <c r="L21" s="42">
        <f t="shared" si="4"/>
        <v>1</v>
      </c>
      <c r="M21" s="17">
        <f>D21-K21</f>
        <v>-0.223445630928512</v>
      </c>
      <c r="N21" s="17">
        <f t="shared" si="5"/>
        <v>-2.23445630928512E-2</v>
      </c>
      <c r="O21" s="17">
        <f t="shared" si="14"/>
        <v>-0.10804217025579516</v>
      </c>
      <c r="P21" s="17">
        <f t="shared" si="14"/>
        <v>0.61936076668436491</v>
      </c>
      <c r="Q21" s="17">
        <f t="shared" si="14"/>
        <v>0.64509334522138884</v>
      </c>
      <c r="R21" s="33"/>
      <c r="S21" s="36"/>
      <c r="T21">
        <f t="shared" si="7"/>
        <v>0.223445630928512</v>
      </c>
    </row>
    <row r="22" spans="1:20">
      <c r="A22" s="12">
        <f t="shared" si="8"/>
        <v>1</v>
      </c>
      <c r="B22" s="13">
        <f t="shared" si="8"/>
        <v>0</v>
      </c>
      <c r="C22" s="13">
        <f t="shared" si="8"/>
        <v>0</v>
      </c>
      <c r="D22" s="13">
        <f t="shared" si="8"/>
        <v>0</v>
      </c>
      <c r="E22" s="15">
        <f t="shared" si="1"/>
        <v>-0.10804217025579516</v>
      </c>
      <c r="F22" s="15">
        <f t="shared" si="1"/>
        <v>0.61936076668436491</v>
      </c>
      <c r="G22" s="15">
        <f t="shared" si="1"/>
        <v>0.64509334522138884</v>
      </c>
      <c r="H22" s="13">
        <f>A22*E22</f>
        <v>-0.10804217025579516</v>
      </c>
      <c r="I22" s="13">
        <f>B22*F22</f>
        <v>0</v>
      </c>
      <c r="J22" s="13">
        <f>C22*G22</f>
        <v>0</v>
      </c>
      <c r="K22" s="13">
        <f>SUM(H22:J22)</f>
        <v>-0.10804217025579516</v>
      </c>
      <c r="L22" s="40">
        <f>IF(K22&gt;$B$3,1,0)</f>
        <v>0</v>
      </c>
      <c r="M22" s="13">
        <f>D22-K22</f>
        <v>0.10804217025579516</v>
      </c>
      <c r="N22" s="13">
        <f>M22*$B$4</f>
        <v>1.0804217025579516E-2</v>
      </c>
      <c r="O22" s="13">
        <f>E22+A22*$N22</f>
        <v>-9.723795323021564E-2</v>
      </c>
      <c r="P22" s="13">
        <f>F22+B22*$N22</f>
        <v>0.61936076668436491</v>
      </c>
      <c r="Q22" s="13">
        <f>G22+C22*$N22</f>
        <v>0.64509334522138884</v>
      </c>
      <c r="R22" s="31">
        <f>R18+1</f>
        <v>4</v>
      </c>
      <c r="S22" s="34">
        <f>SUM(T22:T25)</f>
        <v>1.3370271294358871</v>
      </c>
      <c r="T22">
        <f t="shared" si="7"/>
        <v>0.10804217025579516</v>
      </c>
    </row>
    <row r="23" spans="1:20">
      <c r="A23" s="14">
        <f t="shared" si="8"/>
        <v>1</v>
      </c>
      <c r="B23" s="15">
        <f t="shared" si="8"/>
        <v>0</v>
      </c>
      <c r="C23" s="15">
        <f t="shared" si="8"/>
        <v>1</v>
      </c>
      <c r="D23" s="15">
        <f t="shared" si="8"/>
        <v>1</v>
      </c>
      <c r="E23" s="15">
        <f t="shared" si="1"/>
        <v>-9.723795323021564E-2</v>
      </c>
      <c r="F23" s="15">
        <f t="shared" si="1"/>
        <v>0.61936076668436491</v>
      </c>
      <c r="G23" s="15">
        <f t="shared" si="1"/>
        <v>0.64509334522138884</v>
      </c>
      <c r="H23" s="15">
        <f t="shared" ref="H23:J25" si="15">A23*E23</f>
        <v>-9.723795323021564E-2</v>
      </c>
      <c r="I23" s="15">
        <f t="shared" si="15"/>
        <v>0</v>
      </c>
      <c r="J23" s="15">
        <f t="shared" si="15"/>
        <v>0.64509334522138884</v>
      </c>
      <c r="K23" s="15">
        <f t="shared" ref="K23:K25" si="16">SUM(H23:J23)</f>
        <v>0.54785539199117317</v>
      </c>
      <c r="L23" s="41">
        <f t="shared" si="4"/>
        <v>1</v>
      </c>
      <c r="M23" s="15">
        <f>D23-K23</f>
        <v>0.45214460800882683</v>
      </c>
      <c r="N23" s="15">
        <f t="shared" si="5"/>
        <v>4.5214460800882685E-2</v>
      </c>
      <c r="O23" s="15">
        <f t="shared" ref="O23:Q25" si="17">E23+A23*$N23</f>
        <v>-5.2023492429332956E-2</v>
      </c>
      <c r="P23" s="15">
        <f t="shared" si="17"/>
        <v>0.61936076668436491</v>
      </c>
      <c r="Q23" s="15">
        <f t="shared" si="17"/>
        <v>0.69030780602227149</v>
      </c>
      <c r="R23" s="32"/>
      <c r="S23" s="35"/>
      <c r="T23">
        <f t="shared" si="7"/>
        <v>0.45214460800882683</v>
      </c>
    </row>
    <row r="24" spans="1:20">
      <c r="A24" s="14">
        <f t="shared" si="8"/>
        <v>1</v>
      </c>
      <c r="B24" s="15">
        <f t="shared" si="8"/>
        <v>1</v>
      </c>
      <c r="C24" s="15">
        <f t="shared" si="8"/>
        <v>0</v>
      </c>
      <c r="D24" s="15">
        <f t="shared" si="8"/>
        <v>1</v>
      </c>
      <c r="E24" s="15">
        <f t="shared" si="1"/>
        <v>-5.2023492429332956E-2</v>
      </c>
      <c r="F24" s="15">
        <f t="shared" si="1"/>
        <v>0.61936076668436491</v>
      </c>
      <c r="G24" s="15">
        <f t="shared" si="1"/>
        <v>0.69030780602227149</v>
      </c>
      <c r="H24" s="15">
        <f t="shared" si="15"/>
        <v>-5.2023492429332956E-2</v>
      </c>
      <c r="I24" s="15">
        <f t="shared" si="15"/>
        <v>0.61936076668436491</v>
      </c>
      <c r="J24" s="15">
        <f t="shared" si="15"/>
        <v>0</v>
      </c>
      <c r="K24" s="15">
        <f t="shared" si="16"/>
        <v>0.567337274255032</v>
      </c>
      <c r="L24" s="41">
        <f t="shared" si="4"/>
        <v>1</v>
      </c>
      <c r="M24" s="15">
        <f>D24-K24</f>
        <v>0.432662725744968</v>
      </c>
      <c r="N24" s="15">
        <f t="shared" si="5"/>
        <v>4.3266272574496806E-2</v>
      </c>
      <c r="O24" s="15">
        <f t="shared" si="17"/>
        <v>-8.7572198548361499E-3</v>
      </c>
      <c r="P24" s="15">
        <f t="shared" si="17"/>
        <v>0.66262703925886168</v>
      </c>
      <c r="Q24" s="15">
        <f t="shared" si="17"/>
        <v>0.69030780602227149</v>
      </c>
      <c r="R24" s="32"/>
      <c r="S24" s="35"/>
      <c r="T24">
        <f t="shared" si="7"/>
        <v>0.432662725744968</v>
      </c>
    </row>
    <row r="25" spans="1:20">
      <c r="A25" s="14">
        <f t="shared" si="8"/>
        <v>1</v>
      </c>
      <c r="B25" s="15">
        <f t="shared" si="8"/>
        <v>1</v>
      </c>
      <c r="C25" s="15">
        <f t="shared" si="8"/>
        <v>1</v>
      </c>
      <c r="D25" s="15">
        <f t="shared" si="8"/>
        <v>1</v>
      </c>
      <c r="E25" s="17">
        <f t="shared" si="1"/>
        <v>-8.7572198548361499E-3</v>
      </c>
      <c r="F25" s="17">
        <f t="shared" si="1"/>
        <v>0.66262703925886168</v>
      </c>
      <c r="G25" s="17">
        <f t="shared" si="1"/>
        <v>0.69030780602227149</v>
      </c>
      <c r="H25" s="17">
        <f t="shared" si="15"/>
        <v>-8.7572198548361499E-3</v>
      </c>
      <c r="I25" s="17">
        <f t="shared" si="15"/>
        <v>0.66262703925886168</v>
      </c>
      <c r="J25" s="17">
        <f t="shared" si="15"/>
        <v>0.69030780602227149</v>
      </c>
      <c r="K25" s="17">
        <f t="shared" si="16"/>
        <v>1.3441776254262972</v>
      </c>
      <c r="L25" s="42">
        <f t="shared" si="4"/>
        <v>1</v>
      </c>
      <c r="M25" s="17">
        <f>D25-K25</f>
        <v>-0.34417762542629715</v>
      </c>
      <c r="N25" s="17">
        <f t="shared" si="5"/>
        <v>-3.4417762542629717E-2</v>
      </c>
      <c r="O25" s="17">
        <f t="shared" si="17"/>
        <v>-4.3174982397465866E-2</v>
      </c>
      <c r="P25" s="17">
        <f t="shared" si="17"/>
        <v>0.62820927671623195</v>
      </c>
      <c r="Q25" s="17">
        <f t="shared" si="17"/>
        <v>0.65589004347964175</v>
      </c>
      <c r="R25" s="33"/>
      <c r="S25" s="36"/>
      <c r="T25">
        <f t="shared" si="7"/>
        <v>0.34417762542629715</v>
      </c>
    </row>
    <row r="26" spans="1:20">
      <c r="A26" s="12">
        <f t="shared" si="8"/>
        <v>1</v>
      </c>
      <c r="B26" s="13">
        <f t="shared" si="8"/>
        <v>0</v>
      </c>
      <c r="C26" s="13">
        <f t="shared" si="8"/>
        <v>0</v>
      </c>
      <c r="D26" s="13">
        <f t="shared" si="8"/>
        <v>0</v>
      </c>
      <c r="E26" s="15">
        <f t="shared" si="1"/>
        <v>-4.3174982397465866E-2</v>
      </c>
      <c r="F26" s="15">
        <f t="shared" si="1"/>
        <v>0.62820927671623195</v>
      </c>
      <c r="G26" s="15">
        <f t="shared" si="1"/>
        <v>0.65589004347964175</v>
      </c>
      <c r="H26" s="13">
        <f>A26*E26</f>
        <v>-4.3174982397465866E-2</v>
      </c>
      <c r="I26" s="13">
        <f>B26*F26</f>
        <v>0</v>
      </c>
      <c r="J26" s="13">
        <f>C26*G26</f>
        <v>0</v>
      </c>
      <c r="K26" s="13">
        <f>SUM(H26:J26)</f>
        <v>-4.3174982397465866E-2</v>
      </c>
      <c r="L26" s="40">
        <f>IF(K26&gt;$B$3,1,0)</f>
        <v>0</v>
      </c>
      <c r="M26" s="13">
        <f>D26-K26</f>
        <v>4.3174982397465866E-2</v>
      </c>
      <c r="N26" s="13">
        <f>M26*$B$4</f>
        <v>4.3174982397465866E-3</v>
      </c>
      <c r="O26" s="13">
        <f>E26+A26*$N26</f>
        <v>-3.885748415771928E-2</v>
      </c>
      <c r="P26" s="13">
        <f>F26+B26*$N26</f>
        <v>0.62820927671623195</v>
      </c>
      <c r="Q26" s="13">
        <f>G26+C26*$N26</f>
        <v>0.65589004347964175</v>
      </c>
      <c r="R26" s="31">
        <f>R22+1</f>
        <v>5</v>
      </c>
      <c r="S26" s="34">
        <f>SUM(T26:T29)</f>
        <v>1.1947995032977285</v>
      </c>
      <c r="T26">
        <f t="shared" si="7"/>
        <v>4.3174982397465866E-2</v>
      </c>
    </row>
    <row r="27" spans="1:20">
      <c r="A27" s="14">
        <f t="shared" si="8"/>
        <v>1</v>
      </c>
      <c r="B27" s="15">
        <f t="shared" si="8"/>
        <v>0</v>
      </c>
      <c r="C27" s="15">
        <f t="shared" si="8"/>
        <v>1</v>
      </c>
      <c r="D27" s="15">
        <f t="shared" si="8"/>
        <v>1</v>
      </c>
      <c r="E27" s="15">
        <f t="shared" si="1"/>
        <v>-3.885748415771928E-2</v>
      </c>
      <c r="F27" s="15">
        <f t="shared" si="1"/>
        <v>0.62820927671623195</v>
      </c>
      <c r="G27" s="15">
        <f t="shared" si="1"/>
        <v>0.65589004347964175</v>
      </c>
      <c r="H27" s="15">
        <f t="shared" ref="H27:J29" si="18">A27*E27</f>
        <v>-3.885748415771928E-2</v>
      </c>
      <c r="I27" s="15">
        <f t="shared" si="18"/>
        <v>0</v>
      </c>
      <c r="J27" s="15">
        <f t="shared" si="18"/>
        <v>0.65589004347964175</v>
      </c>
      <c r="K27" s="15">
        <f t="shared" ref="K27:K29" si="19">SUM(H27:J27)</f>
        <v>0.61703255932192247</v>
      </c>
      <c r="L27" s="41">
        <f t="shared" si="4"/>
        <v>1</v>
      </c>
      <c r="M27" s="15">
        <f>D27-K27</f>
        <v>0.38296744067807753</v>
      </c>
      <c r="N27" s="15">
        <f t="shared" si="5"/>
        <v>3.8296744067807753E-2</v>
      </c>
      <c r="O27" s="15">
        <f t="shared" ref="O27:Q29" si="20">E27+A27*$N27</f>
        <v>-5.6074008991152668E-4</v>
      </c>
      <c r="P27" s="15">
        <f t="shared" si="20"/>
        <v>0.62820927671623195</v>
      </c>
      <c r="Q27" s="15">
        <f t="shared" si="20"/>
        <v>0.69418678754744945</v>
      </c>
      <c r="R27" s="32"/>
      <c r="S27" s="35"/>
      <c r="T27">
        <f t="shared" si="7"/>
        <v>0.38296744067807753</v>
      </c>
    </row>
    <row r="28" spans="1:20">
      <c r="A28" s="14">
        <f t="shared" si="8"/>
        <v>1</v>
      </c>
      <c r="B28" s="15">
        <f t="shared" si="8"/>
        <v>1</v>
      </c>
      <c r="C28" s="15">
        <f t="shared" si="8"/>
        <v>0</v>
      </c>
      <c r="D28" s="15">
        <f t="shared" si="8"/>
        <v>1</v>
      </c>
      <c r="E28" s="15">
        <f t="shared" si="1"/>
        <v>-5.6074008991152668E-4</v>
      </c>
      <c r="F28" s="15">
        <f t="shared" si="1"/>
        <v>0.62820927671623195</v>
      </c>
      <c r="G28" s="15">
        <f t="shared" si="1"/>
        <v>0.69418678754744945</v>
      </c>
      <c r="H28" s="15">
        <f t="shared" si="18"/>
        <v>-5.6074008991152668E-4</v>
      </c>
      <c r="I28" s="15">
        <f t="shared" si="18"/>
        <v>0.62820927671623195</v>
      </c>
      <c r="J28" s="15">
        <f t="shared" si="18"/>
        <v>0</v>
      </c>
      <c r="K28" s="15">
        <f t="shared" si="19"/>
        <v>0.62764853662632047</v>
      </c>
      <c r="L28" s="41">
        <f t="shared" si="4"/>
        <v>1</v>
      </c>
      <c r="M28" s="15">
        <f>D28-K28</f>
        <v>0.37235146337367953</v>
      </c>
      <c r="N28" s="15">
        <f t="shared" si="5"/>
        <v>3.7235146337367957E-2</v>
      </c>
      <c r="O28" s="15">
        <f t="shared" si="20"/>
        <v>3.667440624745643E-2</v>
      </c>
      <c r="P28" s="15">
        <f t="shared" si="20"/>
        <v>0.66544442305359985</v>
      </c>
      <c r="Q28" s="15">
        <f t="shared" si="20"/>
        <v>0.69418678754744945</v>
      </c>
      <c r="R28" s="32"/>
      <c r="S28" s="35"/>
      <c r="T28">
        <f t="shared" si="7"/>
        <v>0.37235146337367953</v>
      </c>
    </row>
    <row r="29" spans="1:20">
      <c r="A29" s="14">
        <f t="shared" si="8"/>
        <v>1</v>
      </c>
      <c r="B29" s="15">
        <f t="shared" si="8"/>
        <v>1</v>
      </c>
      <c r="C29" s="15">
        <f t="shared" si="8"/>
        <v>1</v>
      </c>
      <c r="D29" s="15">
        <f t="shared" si="8"/>
        <v>1</v>
      </c>
      <c r="E29" s="17">
        <f t="shared" si="1"/>
        <v>3.667440624745643E-2</v>
      </c>
      <c r="F29" s="17">
        <f t="shared" si="1"/>
        <v>0.66544442305359985</v>
      </c>
      <c r="G29" s="17">
        <f t="shared" si="1"/>
        <v>0.69418678754744945</v>
      </c>
      <c r="H29" s="17">
        <f t="shared" si="18"/>
        <v>3.667440624745643E-2</v>
      </c>
      <c r="I29" s="17">
        <f t="shared" si="18"/>
        <v>0.66544442305359985</v>
      </c>
      <c r="J29" s="17">
        <f t="shared" si="18"/>
        <v>0.69418678754744945</v>
      </c>
      <c r="K29" s="17">
        <f t="shared" si="19"/>
        <v>1.3963056168485057</v>
      </c>
      <c r="L29" s="42">
        <f t="shared" si="4"/>
        <v>1</v>
      </c>
      <c r="M29" s="17">
        <f>D29-K29</f>
        <v>-0.39630561684850574</v>
      </c>
      <c r="N29" s="17">
        <f t="shared" si="5"/>
        <v>-3.9630561684850574E-2</v>
      </c>
      <c r="O29" s="17">
        <f t="shared" si="20"/>
        <v>-2.9561554373941437E-3</v>
      </c>
      <c r="P29" s="17">
        <f t="shared" si="20"/>
        <v>0.62581386136874928</v>
      </c>
      <c r="Q29" s="17">
        <f t="shared" si="20"/>
        <v>0.65455622586259887</v>
      </c>
      <c r="R29" s="33"/>
      <c r="S29" s="36"/>
      <c r="T29">
        <f t="shared" si="7"/>
        <v>0.39630561684850574</v>
      </c>
    </row>
    <row r="30" spans="1:20">
      <c r="A30" s="12">
        <f t="shared" ref="A30:D45" si="21">A26</f>
        <v>1</v>
      </c>
      <c r="B30" s="13">
        <f t="shared" si="21"/>
        <v>0</v>
      </c>
      <c r="C30" s="13">
        <f t="shared" si="21"/>
        <v>0</v>
      </c>
      <c r="D30" s="13">
        <f t="shared" si="21"/>
        <v>0</v>
      </c>
      <c r="E30" s="15">
        <f t="shared" si="1"/>
        <v>-2.9561554373941437E-3</v>
      </c>
      <c r="F30" s="15">
        <f t="shared" si="1"/>
        <v>0.62581386136874928</v>
      </c>
      <c r="G30" s="15">
        <f t="shared" si="1"/>
        <v>0.65455622586259887</v>
      </c>
      <c r="H30" s="13">
        <f>A30*E30</f>
        <v>-2.9561554373941437E-3</v>
      </c>
      <c r="I30" s="13">
        <f>B30*F30</f>
        <v>0</v>
      </c>
      <c r="J30" s="13">
        <f>C30*G30</f>
        <v>0</v>
      </c>
      <c r="K30" s="13">
        <f>SUM(H30:J30)</f>
        <v>-2.9561554373941437E-3</v>
      </c>
      <c r="L30" s="40">
        <f>IF(K30&gt;$B$3,1,0)</f>
        <v>0</v>
      </c>
      <c r="M30" s="13">
        <f>D30-K30</f>
        <v>2.9561554373941437E-3</v>
      </c>
      <c r="N30" s="13">
        <f>M30*$B$4</f>
        <v>2.9561554373941438E-4</v>
      </c>
      <c r="O30" s="13">
        <f>E30+A30*$N30</f>
        <v>-2.6605398936547292E-3</v>
      </c>
      <c r="P30" s="13">
        <f>F30+B30*$N30</f>
        <v>0.62581386136874928</v>
      </c>
      <c r="Q30" s="13">
        <f>G30+C30*$N30</f>
        <v>0.65455622586259887</v>
      </c>
      <c r="R30" s="31">
        <f>R26+1</f>
        <v>6</v>
      </c>
      <c r="S30" s="34">
        <f>SUM(T30:T33)</f>
        <v>1.1088343761585144</v>
      </c>
      <c r="T30">
        <f t="shared" si="7"/>
        <v>2.9561554373941437E-3</v>
      </c>
    </row>
    <row r="31" spans="1:20">
      <c r="A31" s="14">
        <f t="shared" si="21"/>
        <v>1</v>
      </c>
      <c r="B31" s="15">
        <f t="shared" si="21"/>
        <v>0</v>
      </c>
      <c r="C31" s="15">
        <f t="shared" si="21"/>
        <v>1</v>
      </c>
      <c r="D31" s="15">
        <f t="shared" si="21"/>
        <v>1</v>
      </c>
      <c r="E31" s="15">
        <f t="shared" si="1"/>
        <v>-2.6605398936547292E-3</v>
      </c>
      <c r="F31" s="15">
        <f t="shared" si="1"/>
        <v>0.62581386136874928</v>
      </c>
      <c r="G31" s="15">
        <f t="shared" si="1"/>
        <v>0.65455622586259887</v>
      </c>
      <c r="H31" s="15">
        <f t="shared" ref="H31:J33" si="22">A31*E31</f>
        <v>-2.6605398936547292E-3</v>
      </c>
      <c r="I31" s="15">
        <f t="shared" si="22"/>
        <v>0</v>
      </c>
      <c r="J31" s="15">
        <f t="shared" si="22"/>
        <v>0.65455622586259887</v>
      </c>
      <c r="K31" s="15">
        <f t="shared" ref="K31:K33" si="23">SUM(H31:J31)</f>
        <v>0.65189568596894409</v>
      </c>
      <c r="L31" s="41">
        <f t="shared" si="4"/>
        <v>1</v>
      </c>
      <c r="M31" s="15">
        <f>D31-K31</f>
        <v>0.34810431403105591</v>
      </c>
      <c r="N31" s="15">
        <f t="shared" si="5"/>
        <v>3.4810431403105593E-2</v>
      </c>
      <c r="O31" s="15">
        <f t="shared" ref="O31:Q33" si="24">E31+A31*$N31</f>
        <v>3.2149891509450863E-2</v>
      </c>
      <c r="P31" s="15">
        <f t="shared" si="24"/>
        <v>0.62581386136874928</v>
      </c>
      <c r="Q31" s="15">
        <f t="shared" si="24"/>
        <v>0.68936665726570445</v>
      </c>
      <c r="R31" s="32"/>
      <c r="S31" s="35"/>
      <c r="T31">
        <f t="shared" si="7"/>
        <v>0.34810431403105591</v>
      </c>
    </row>
    <row r="32" spans="1:20">
      <c r="A32" s="14">
        <f t="shared" si="21"/>
        <v>1</v>
      </c>
      <c r="B32" s="15">
        <f t="shared" si="21"/>
        <v>1</v>
      </c>
      <c r="C32" s="15">
        <f t="shared" si="21"/>
        <v>0</v>
      </c>
      <c r="D32" s="15">
        <f t="shared" si="21"/>
        <v>1</v>
      </c>
      <c r="E32" s="15">
        <f t="shared" si="1"/>
        <v>3.2149891509450863E-2</v>
      </c>
      <c r="F32" s="15">
        <f t="shared" si="1"/>
        <v>0.62581386136874928</v>
      </c>
      <c r="G32" s="15">
        <f t="shared" si="1"/>
        <v>0.68936665726570445</v>
      </c>
      <c r="H32" s="15">
        <f t="shared" si="22"/>
        <v>3.2149891509450863E-2</v>
      </c>
      <c r="I32" s="15">
        <f t="shared" si="22"/>
        <v>0.62581386136874928</v>
      </c>
      <c r="J32" s="15">
        <f t="shared" si="22"/>
        <v>0</v>
      </c>
      <c r="K32" s="15">
        <f t="shared" si="23"/>
        <v>0.65796375287820019</v>
      </c>
      <c r="L32" s="41">
        <f t="shared" si="4"/>
        <v>1</v>
      </c>
      <c r="M32" s="15">
        <f>D32-K32</f>
        <v>0.34203624712179981</v>
      </c>
      <c r="N32" s="15">
        <f t="shared" si="5"/>
        <v>3.4203624712179984E-2</v>
      </c>
      <c r="O32" s="15">
        <f t="shared" si="24"/>
        <v>6.6353516221630854E-2</v>
      </c>
      <c r="P32" s="15">
        <f t="shared" si="24"/>
        <v>0.66001748608092925</v>
      </c>
      <c r="Q32" s="15">
        <f t="shared" si="24"/>
        <v>0.68936665726570445</v>
      </c>
      <c r="R32" s="32"/>
      <c r="S32" s="35"/>
      <c r="T32">
        <f t="shared" si="7"/>
        <v>0.34203624712179981</v>
      </c>
    </row>
    <row r="33" spans="1:20">
      <c r="A33" s="14">
        <f t="shared" si="21"/>
        <v>1</v>
      </c>
      <c r="B33" s="15">
        <f t="shared" si="21"/>
        <v>1</v>
      </c>
      <c r="C33" s="15">
        <f t="shared" si="21"/>
        <v>1</v>
      </c>
      <c r="D33" s="15">
        <f t="shared" si="21"/>
        <v>1</v>
      </c>
      <c r="E33" s="17">
        <f t="shared" si="1"/>
        <v>6.6353516221630854E-2</v>
      </c>
      <c r="F33" s="17">
        <f t="shared" si="1"/>
        <v>0.66001748608092925</v>
      </c>
      <c r="G33" s="17">
        <f t="shared" si="1"/>
        <v>0.68936665726570445</v>
      </c>
      <c r="H33" s="17">
        <f t="shared" si="22"/>
        <v>6.6353516221630854E-2</v>
      </c>
      <c r="I33" s="17">
        <f t="shared" si="22"/>
        <v>0.66001748608092925</v>
      </c>
      <c r="J33" s="17">
        <f t="shared" si="22"/>
        <v>0.68936665726570445</v>
      </c>
      <c r="K33" s="17">
        <f t="shared" si="23"/>
        <v>1.4157376595682645</v>
      </c>
      <c r="L33" s="42">
        <f t="shared" si="4"/>
        <v>1</v>
      </c>
      <c r="M33" s="17">
        <f>D33-K33</f>
        <v>-0.41573765956826447</v>
      </c>
      <c r="N33" s="17">
        <f t="shared" si="5"/>
        <v>-4.157376595682645E-2</v>
      </c>
      <c r="O33" s="17">
        <f t="shared" si="24"/>
        <v>2.4779750264804404E-2</v>
      </c>
      <c r="P33" s="17">
        <f t="shared" si="24"/>
        <v>0.61844372012410276</v>
      </c>
      <c r="Q33" s="17">
        <f t="shared" si="24"/>
        <v>0.64779289130887796</v>
      </c>
      <c r="R33" s="33"/>
      <c r="S33" s="36"/>
      <c r="T33">
        <f t="shared" si="7"/>
        <v>0.41573765956826447</v>
      </c>
    </row>
    <row r="34" spans="1:20">
      <c r="A34" s="12">
        <f t="shared" si="21"/>
        <v>1</v>
      </c>
      <c r="B34" s="13">
        <f t="shared" si="21"/>
        <v>0</v>
      </c>
      <c r="C34" s="13">
        <f t="shared" si="21"/>
        <v>0</v>
      </c>
      <c r="D34" s="13">
        <f t="shared" si="21"/>
        <v>0</v>
      </c>
      <c r="E34" s="15">
        <f t="shared" si="1"/>
        <v>2.4779750264804404E-2</v>
      </c>
      <c r="F34" s="15">
        <f t="shared" si="1"/>
        <v>0.61844372012410276</v>
      </c>
      <c r="G34" s="15">
        <f t="shared" si="1"/>
        <v>0.64779289130887796</v>
      </c>
      <c r="H34" s="13">
        <f>A34*E34</f>
        <v>2.4779750264804404E-2</v>
      </c>
      <c r="I34" s="13">
        <f>B34*F34</f>
        <v>0</v>
      </c>
      <c r="J34" s="13">
        <f>C34*G34</f>
        <v>0</v>
      </c>
      <c r="K34" s="13">
        <f>SUM(H34:J34)</f>
        <v>2.4779750264804404E-2</v>
      </c>
      <c r="L34" s="40">
        <f>IF(K34&gt;$B$3,1,0)</f>
        <v>0</v>
      </c>
      <c r="M34" s="13">
        <f>D34-K34</f>
        <v>-2.4779750264804404E-2</v>
      </c>
      <c r="N34" s="13">
        <f>M34*$B$4</f>
        <v>-2.4779750264804406E-3</v>
      </c>
      <c r="O34" s="13">
        <f>E34+A34*$N34</f>
        <v>2.2301775238323964E-2</v>
      </c>
      <c r="P34" s="13">
        <f>F34+B34*$N34</f>
        <v>0.61844372012410276</v>
      </c>
      <c r="Q34" s="13">
        <f>G34+C34*$N34</f>
        <v>0.64779289130887796</v>
      </c>
      <c r="R34" s="31">
        <f>R30+1</f>
        <v>7</v>
      </c>
      <c r="S34" s="34">
        <f>SUM(T34:T37)</f>
        <v>1.1007213026302187</v>
      </c>
      <c r="T34">
        <f t="shared" si="7"/>
        <v>2.4779750264804404E-2</v>
      </c>
    </row>
    <row r="35" spans="1:20">
      <c r="A35" s="14">
        <f t="shared" si="21"/>
        <v>1</v>
      </c>
      <c r="B35" s="15">
        <f t="shared" si="21"/>
        <v>0</v>
      </c>
      <c r="C35" s="15">
        <f t="shared" si="21"/>
        <v>1</v>
      </c>
      <c r="D35" s="15">
        <f t="shared" si="21"/>
        <v>1</v>
      </c>
      <c r="E35" s="15">
        <f t="shared" si="1"/>
        <v>2.2301775238323964E-2</v>
      </c>
      <c r="F35" s="15">
        <f t="shared" si="1"/>
        <v>0.61844372012410276</v>
      </c>
      <c r="G35" s="15">
        <f t="shared" si="1"/>
        <v>0.64779289130887796</v>
      </c>
      <c r="H35" s="15">
        <f t="shared" ref="H35:J37" si="25">A35*E35</f>
        <v>2.2301775238323964E-2</v>
      </c>
      <c r="I35" s="15">
        <f t="shared" si="25"/>
        <v>0</v>
      </c>
      <c r="J35" s="15">
        <f t="shared" si="25"/>
        <v>0.64779289130887796</v>
      </c>
      <c r="K35" s="15">
        <f t="shared" ref="K35:K37" si="26">SUM(H35:J35)</f>
        <v>0.67009466654720196</v>
      </c>
      <c r="L35" s="41">
        <f t="shared" si="4"/>
        <v>1</v>
      </c>
      <c r="M35" s="15">
        <f>D35-K35</f>
        <v>0.32990533345279804</v>
      </c>
      <c r="N35" s="15">
        <f t="shared" si="5"/>
        <v>3.2990533345279807E-2</v>
      </c>
      <c r="O35" s="15">
        <f t="shared" ref="O35:Q37" si="27">E35+A35*$N35</f>
        <v>5.5292308583603775E-2</v>
      </c>
      <c r="P35" s="15">
        <f t="shared" si="27"/>
        <v>0.61844372012410276</v>
      </c>
      <c r="Q35" s="15">
        <f t="shared" si="27"/>
        <v>0.68078342465415775</v>
      </c>
      <c r="R35" s="32"/>
      <c r="S35" s="35"/>
      <c r="T35">
        <f t="shared" si="7"/>
        <v>0.32990533345279804</v>
      </c>
    </row>
    <row r="36" spans="1:20">
      <c r="A36" s="14">
        <f t="shared" si="21"/>
        <v>1</v>
      </c>
      <c r="B36" s="15">
        <f t="shared" si="21"/>
        <v>1</v>
      </c>
      <c r="C36" s="15">
        <f t="shared" si="21"/>
        <v>0</v>
      </c>
      <c r="D36" s="15">
        <f t="shared" si="21"/>
        <v>1</v>
      </c>
      <c r="E36" s="15">
        <f t="shared" si="1"/>
        <v>5.5292308583603775E-2</v>
      </c>
      <c r="F36" s="15">
        <f t="shared" si="1"/>
        <v>0.61844372012410276</v>
      </c>
      <c r="G36" s="15">
        <f t="shared" si="1"/>
        <v>0.68078342465415775</v>
      </c>
      <c r="H36" s="15">
        <f t="shared" si="25"/>
        <v>5.5292308583603775E-2</v>
      </c>
      <c r="I36" s="15">
        <f t="shared" si="25"/>
        <v>0.61844372012410276</v>
      </c>
      <c r="J36" s="15">
        <f t="shared" si="25"/>
        <v>0</v>
      </c>
      <c r="K36" s="15">
        <f t="shared" si="26"/>
        <v>0.67373602870770655</v>
      </c>
      <c r="L36" s="41">
        <f t="shared" si="4"/>
        <v>1</v>
      </c>
      <c r="M36" s="15">
        <f>D36-K36</f>
        <v>0.32626397129229345</v>
      </c>
      <c r="N36" s="15">
        <f t="shared" si="5"/>
        <v>3.2626397129229344E-2</v>
      </c>
      <c r="O36" s="15">
        <f t="shared" si="27"/>
        <v>8.7918705712833112E-2</v>
      </c>
      <c r="P36" s="15">
        <f t="shared" si="27"/>
        <v>0.65107011725333208</v>
      </c>
      <c r="Q36" s="15">
        <f t="shared" si="27"/>
        <v>0.68078342465415775</v>
      </c>
      <c r="R36" s="32"/>
      <c r="S36" s="35"/>
      <c r="T36">
        <f t="shared" si="7"/>
        <v>0.32626397129229345</v>
      </c>
    </row>
    <row r="37" spans="1:20">
      <c r="A37" s="14">
        <f t="shared" si="21"/>
        <v>1</v>
      </c>
      <c r="B37" s="15">
        <f t="shared" si="21"/>
        <v>1</v>
      </c>
      <c r="C37" s="15">
        <f t="shared" si="21"/>
        <v>1</v>
      </c>
      <c r="D37" s="15">
        <f t="shared" si="21"/>
        <v>1</v>
      </c>
      <c r="E37" s="17">
        <f t="shared" si="1"/>
        <v>8.7918705712833112E-2</v>
      </c>
      <c r="F37" s="17">
        <f t="shared" si="1"/>
        <v>0.65107011725333208</v>
      </c>
      <c r="G37" s="17">
        <f t="shared" si="1"/>
        <v>0.68078342465415775</v>
      </c>
      <c r="H37" s="17">
        <f t="shared" si="25"/>
        <v>8.7918705712833112E-2</v>
      </c>
      <c r="I37" s="17">
        <f t="shared" si="25"/>
        <v>0.65107011725333208</v>
      </c>
      <c r="J37" s="17">
        <f t="shared" si="25"/>
        <v>0.68078342465415775</v>
      </c>
      <c r="K37" s="17">
        <f t="shared" si="26"/>
        <v>1.4197722476203229</v>
      </c>
      <c r="L37" s="42">
        <f t="shared" si="4"/>
        <v>1</v>
      </c>
      <c r="M37" s="17">
        <f>D37-K37</f>
        <v>-0.41977224762032295</v>
      </c>
      <c r="N37" s="17">
        <f t="shared" si="5"/>
        <v>-4.1977224762032299E-2</v>
      </c>
      <c r="O37" s="17">
        <f t="shared" si="27"/>
        <v>4.5941480950800813E-2</v>
      </c>
      <c r="P37" s="17">
        <f t="shared" si="27"/>
        <v>0.60909289249129983</v>
      </c>
      <c r="Q37" s="17">
        <f t="shared" si="27"/>
        <v>0.6388061998921255</v>
      </c>
      <c r="R37" s="33"/>
      <c r="S37" s="36"/>
      <c r="T37">
        <f t="shared" si="7"/>
        <v>0.41977224762032295</v>
      </c>
    </row>
    <row r="38" spans="1:20">
      <c r="A38" s="12">
        <f t="shared" si="21"/>
        <v>1</v>
      </c>
      <c r="B38" s="13">
        <f t="shared" si="21"/>
        <v>0</v>
      </c>
      <c r="C38" s="13">
        <f t="shared" si="21"/>
        <v>0</v>
      </c>
      <c r="D38" s="13">
        <f t="shared" si="21"/>
        <v>0</v>
      </c>
      <c r="E38" s="13">
        <f t="shared" si="1"/>
        <v>4.5941480950800813E-2</v>
      </c>
      <c r="F38" s="13">
        <f t="shared" si="1"/>
        <v>0.60909289249129983</v>
      </c>
      <c r="G38" s="13">
        <f t="shared" si="1"/>
        <v>0.6388061998921255</v>
      </c>
      <c r="H38" s="13">
        <f>A38*E38</f>
        <v>4.5941480950800813E-2</v>
      </c>
      <c r="I38" s="13">
        <f>B38*F38</f>
        <v>0</v>
      </c>
      <c r="J38" s="13">
        <f>C38*G38</f>
        <v>0</v>
      </c>
      <c r="K38" s="13">
        <f>SUM(H38:J38)</f>
        <v>4.5941480950800813E-2</v>
      </c>
      <c r="L38" s="40">
        <f>IF(K38&gt;$B$3,1,0)</f>
        <v>0</v>
      </c>
      <c r="M38" s="13">
        <f>D38-K38</f>
        <v>-4.5941480950800813E-2</v>
      </c>
      <c r="N38" s="13">
        <f>M38*$B$4</f>
        <v>-4.5941480950800811E-3</v>
      </c>
      <c r="O38" s="13">
        <f>E38+A38*$N38</f>
        <v>4.1347332855720731E-2</v>
      </c>
      <c r="P38" s="13">
        <f>F38+B38*$N38</f>
        <v>0.60909289249129983</v>
      </c>
      <c r="Q38" s="13">
        <f>G38+C38*$N38</f>
        <v>0.6388061998921255</v>
      </c>
      <c r="R38" s="31">
        <f>R34+1</f>
        <v>8</v>
      </c>
      <c r="S38" s="34">
        <f>SUM(T38:T41)</f>
        <v>1.1000938204058481</v>
      </c>
      <c r="T38">
        <f t="shared" si="7"/>
        <v>4.5941480950800813E-2</v>
      </c>
    </row>
    <row r="39" spans="1:20">
      <c r="A39" s="14">
        <f t="shared" si="21"/>
        <v>1</v>
      </c>
      <c r="B39" s="15">
        <f t="shared" si="21"/>
        <v>0</v>
      </c>
      <c r="C39" s="15">
        <f t="shared" si="21"/>
        <v>1</v>
      </c>
      <c r="D39" s="15">
        <f t="shared" si="21"/>
        <v>1</v>
      </c>
      <c r="E39" s="15">
        <f t="shared" si="1"/>
        <v>4.1347332855720731E-2</v>
      </c>
      <c r="F39" s="15">
        <f t="shared" si="1"/>
        <v>0.60909289249129983</v>
      </c>
      <c r="G39" s="15">
        <f t="shared" si="1"/>
        <v>0.6388061998921255</v>
      </c>
      <c r="H39" s="15">
        <f t="shared" ref="H39:J41" si="28">A39*E39</f>
        <v>4.1347332855720731E-2</v>
      </c>
      <c r="I39" s="15">
        <f t="shared" si="28"/>
        <v>0</v>
      </c>
      <c r="J39" s="15">
        <f t="shared" si="28"/>
        <v>0.6388061998921255</v>
      </c>
      <c r="K39" s="15">
        <f t="shared" ref="K39:K41" si="29">SUM(H39:J39)</f>
        <v>0.68015353274784629</v>
      </c>
      <c r="L39" s="41">
        <f t="shared" si="4"/>
        <v>1</v>
      </c>
      <c r="M39" s="15">
        <f>D39-K39</f>
        <v>0.31984646725215371</v>
      </c>
      <c r="N39" s="15">
        <f t="shared" si="5"/>
        <v>3.1984646725215372E-2</v>
      </c>
      <c r="O39" s="15">
        <f t="shared" ref="O39:Q41" si="30">E39+A39*$N39</f>
        <v>7.3331979580936096E-2</v>
      </c>
      <c r="P39" s="15">
        <f t="shared" si="30"/>
        <v>0.60909289249129983</v>
      </c>
      <c r="Q39" s="15">
        <f t="shared" si="30"/>
        <v>0.6707908466173409</v>
      </c>
      <c r="R39" s="32"/>
      <c r="S39" s="35"/>
      <c r="T39">
        <f t="shared" si="7"/>
        <v>0.31984646725215371</v>
      </c>
    </row>
    <row r="40" spans="1:20">
      <c r="A40" s="14">
        <f t="shared" si="21"/>
        <v>1</v>
      </c>
      <c r="B40" s="15">
        <f t="shared" si="21"/>
        <v>1</v>
      </c>
      <c r="C40" s="15">
        <f t="shared" si="21"/>
        <v>0</v>
      </c>
      <c r="D40" s="15">
        <f t="shared" si="21"/>
        <v>1</v>
      </c>
      <c r="E40" s="15">
        <f t="shared" si="1"/>
        <v>7.3331979580936096E-2</v>
      </c>
      <c r="F40" s="15">
        <f t="shared" si="1"/>
        <v>0.60909289249129983</v>
      </c>
      <c r="G40" s="15">
        <f t="shared" si="1"/>
        <v>0.6707908466173409</v>
      </c>
      <c r="H40" s="15">
        <f t="shared" si="28"/>
        <v>7.3331979580936096E-2</v>
      </c>
      <c r="I40" s="15">
        <f t="shared" si="28"/>
        <v>0.60909289249129983</v>
      </c>
      <c r="J40" s="15">
        <f t="shared" si="28"/>
        <v>0</v>
      </c>
      <c r="K40" s="15">
        <f t="shared" si="29"/>
        <v>0.6824248720722359</v>
      </c>
      <c r="L40" s="41">
        <f t="shared" si="4"/>
        <v>1</v>
      </c>
      <c r="M40" s="15">
        <f>D40-K40</f>
        <v>0.3175751279277641</v>
      </c>
      <c r="N40" s="15">
        <f t="shared" si="5"/>
        <v>3.1757512792776409E-2</v>
      </c>
      <c r="O40" s="15">
        <f t="shared" si="30"/>
        <v>0.10508949237371251</v>
      </c>
      <c r="P40" s="15">
        <f t="shared" si="30"/>
        <v>0.64085040528407622</v>
      </c>
      <c r="Q40" s="15">
        <f t="shared" si="30"/>
        <v>0.6707908466173409</v>
      </c>
      <c r="R40" s="32"/>
      <c r="S40" s="35"/>
      <c r="T40">
        <f t="shared" si="7"/>
        <v>0.3175751279277641</v>
      </c>
    </row>
    <row r="41" spans="1:20">
      <c r="A41" s="16">
        <f t="shared" si="21"/>
        <v>1</v>
      </c>
      <c r="B41" s="17">
        <f t="shared" si="21"/>
        <v>1</v>
      </c>
      <c r="C41" s="17">
        <f t="shared" si="21"/>
        <v>1</v>
      </c>
      <c r="D41" s="17">
        <f t="shared" si="21"/>
        <v>1</v>
      </c>
      <c r="E41" s="17">
        <f t="shared" si="1"/>
        <v>0.10508949237371251</v>
      </c>
      <c r="F41" s="17">
        <f t="shared" si="1"/>
        <v>0.64085040528407622</v>
      </c>
      <c r="G41" s="17">
        <f t="shared" si="1"/>
        <v>0.6707908466173409</v>
      </c>
      <c r="H41" s="17">
        <f t="shared" si="28"/>
        <v>0.10508949237371251</v>
      </c>
      <c r="I41" s="17">
        <f t="shared" si="28"/>
        <v>0.64085040528407622</v>
      </c>
      <c r="J41" s="17">
        <f t="shared" si="28"/>
        <v>0.6707908466173409</v>
      </c>
      <c r="K41" s="17">
        <f t="shared" si="29"/>
        <v>1.4167307442751296</v>
      </c>
      <c r="L41" s="42">
        <f t="shared" si="4"/>
        <v>1</v>
      </c>
      <c r="M41" s="17">
        <f>D41-K41</f>
        <v>-0.41673074427512957</v>
      </c>
      <c r="N41" s="17">
        <f t="shared" si="5"/>
        <v>-4.167307442751296E-2</v>
      </c>
      <c r="O41" s="17">
        <f t="shared" si="30"/>
        <v>6.3416417946199552E-2</v>
      </c>
      <c r="P41" s="17">
        <f t="shared" si="30"/>
        <v>0.59917733085656322</v>
      </c>
      <c r="Q41" s="17">
        <f t="shared" si="30"/>
        <v>0.6291177721898279</v>
      </c>
      <c r="R41" s="33"/>
      <c r="S41" s="36"/>
      <c r="T41">
        <f t="shared" si="7"/>
        <v>0.41673074427512957</v>
      </c>
    </row>
    <row r="42" spans="1:20">
      <c r="A42" s="12">
        <f t="shared" si="21"/>
        <v>1</v>
      </c>
      <c r="B42" s="13">
        <f t="shared" si="21"/>
        <v>0</v>
      </c>
      <c r="C42" s="13">
        <f t="shared" si="21"/>
        <v>0</v>
      </c>
      <c r="D42" s="13">
        <f t="shared" si="21"/>
        <v>0</v>
      </c>
      <c r="E42" s="13">
        <f t="shared" ref="E42:G57" si="31">O41</f>
        <v>6.3416417946199552E-2</v>
      </c>
      <c r="F42" s="13">
        <f t="shared" si="31"/>
        <v>0.59917733085656322</v>
      </c>
      <c r="G42" s="13">
        <f t="shared" si="31"/>
        <v>0.6291177721898279</v>
      </c>
      <c r="H42" s="13">
        <f>A42*E42</f>
        <v>6.3416417946199552E-2</v>
      </c>
      <c r="I42" s="13">
        <f>B42*F42</f>
        <v>0</v>
      </c>
      <c r="J42" s="13">
        <f>C42*G42</f>
        <v>0</v>
      </c>
      <c r="K42" s="13">
        <f>SUM(H42:J42)</f>
        <v>6.3416417946199552E-2</v>
      </c>
      <c r="L42" s="40">
        <f>IF(K42&gt;$B$3,1,0)</f>
        <v>0</v>
      </c>
      <c r="M42" s="13">
        <f>D42-K42</f>
        <v>-6.3416417946199552E-2</v>
      </c>
      <c r="N42" s="13">
        <f>M42*$B$4</f>
        <v>-6.3416417946199552E-3</v>
      </c>
      <c r="O42" s="13">
        <f>E42+A42*$N42</f>
        <v>5.7074776151579597E-2</v>
      </c>
      <c r="P42" s="13">
        <f>F42+B42*$N42</f>
        <v>0.59917733085656322</v>
      </c>
      <c r="Q42" s="13">
        <f>G42+C42*$N42</f>
        <v>0.6291177721898279</v>
      </c>
      <c r="R42" s="31">
        <f>R38+1</f>
        <v>9</v>
      </c>
      <c r="S42" s="34">
        <f>SUM(T42:T45)</f>
        <v>1.1001958165256787</v>
      </c>
      <c r="T42">
        <f t="shared" si="7"/>
        <v>6.3416417946199552E-2</v>
      </c>
    </row>
    <row r="43" spans="1:20">
      <c r="A43" s="14">
        <f t="shared" si="21"/>
        <v>1</v>
      </c>
      <c r="B43" s="15">
        <f t="shared" si="21"/>
        <v>0</v>
      </c>
      <c r="C43" s="15">
        <f t="shared" si="21"/>
        <v>1</v>
      </c>
      <c r="D43" s="15">
        <f t="shared" si="21"/>
        <v>1</v>
      </c>
      <c r="E43" s="15">
        <f t="shared" si="31"/>
        <v>5.7074776151579597E-2</v>
      </c>
      <c r="F43" s="15">
        <f t="shared" si="31"/>
        <v>0.59917733085656322</v>
      </c>
      <c r="G43" s="15">
        <f t="shared" si="31"/>
        <v>0.6291177721898279</v>
      </c>
      <c r="H43" s="15">
        <f t="shared" ref="H43:J45" si="32">A43*E43</f>
        <v>5.7074776151579597E-2</v>
      </c>
      <c r="I43" s="15">
        <f t="shared" si="32"/>
        <v>0</v>
      </c>
      <c r="J43" s="15">
        <f t="shared" si="32"/>
        <v>0.6291177721898279</v>
      </c>
      <c r="K43" s="15">
        <f t="shared" ref="K43:K45" si="33">SUM(H43:J43)</f>
        <v>0.68619254834140753</v>
      </c>
      <c r="L43" s="41">
        <f t="shared" ref="L43:L45" si="34">IF(K43&gt;$B$3,1,0)</f>
        <v>1</v>
      </c>
      <c r="M43" s="15">
        <f>D43-K43</f>
        <v>0.31380745165859247</v>
      </c>
      <c r="N43" s="15">
        <f t="shared" ref="N43:N45" si="35">M43*$B$4</f>
        <v>3.1380745165859251E-2</v>
      </c>
      <c r="O43" s="15">
        <f t="shared" ref="O43:Q45" si="36">E43+A43*$N43</f>
        <v>8.8455521317438848E-2</v>
      </c>
      <c r="P43" s="15">
        <f t="shared" si="36"/>
        <v>0.59917733085656322</v>
      </c>
      <c r="Q43" s="15">
        <f t="shared" si="36"/>
        <v>0.6604985173556871</v>
      </c>
      <c r="R43" s="32"/>
      <c r="S43" s="35"/>
      <c r="T43">
        <f t="shared" si="7"/>
        <v>0.31380745165859247</v>
      </c>
    </row>
    <row r="44" spans="1:20">
      <c r="A44" s="14">
        <f t="shared" si="21"/>
        <v>1</v>
      </c>
      <c r="B44" s="15">
        <f t="shared" si="21"/>
        <v>1</v>
      </c>
      <c r="C44" s="15">
        <f t="shared" si="21"/>
        <v>0</v>
      </c>
      <c r="D44" s="15">
        <f t="shared" si="21"/>
        <v>1</v>
      </c>
      <c r="E44" s="15">
        <f t="shared" si="31"/>
        <v>8.8455521317438848E-2</v>
      </c>
      <c r="F44" s="15">
        <f t="shared" si="31"/>
        <v>0.59917733085656322</v>
      </c>
      <c r="G44" s="15">
        <f t="shared" si="31"/>
        <v>0.6604985173556871</v>
      </c>
      <c r="H44" s="15">
        <f t="shared" si="32"/>
        <v>8.8455521317438848E-2</v>
      </c>
      <c r="I44" s="15">
        <f t="shared" si="32"/>
        <v>0.59917733085656322</v>
      </c>
      <c r="J44" s="15">
        <f t="shared" si="32"/>
        <v>0</v>
      </c>
      <c r="K44" s="15">
        <f t="shared" si="33"/>
        <v>0.68763285217400205</v>
      </c>
      <c r="L44" s="41">
        <f t="shared" si="34"/>
        <v>1</v>
      </c>
      <c r="M44" s="15">
        <f>D44-K44</f>
        <v>0.31236714782599795</v>
      </c>
      <c r="N44" s="15">
        <f t="shared" si="35"/>
        <v>3.1236714782599796E-2</v>
      </c>
      <c r="O44" s="15">
        <f t="shared" si="36"/>
        <v>0.11969223610003865</v>
      </c>
      <c r="P44" s="15">
        <f t="shared" si="36"/>
        <v>0.63041404563916303</v>
      </c>
      <c r="Q44" s="15">
        <f t="shared" si="36"/>
        <v>0.6604985173556871</v>
      </c>
      <c r="R44" s="32"/>
      <c r="S44" s="35"/>
      <c r="T44">
        <f t="shared" si="7"/>
        <v>0.31236714782599795</v>
      </c>
    </row>
    <row r="45" spans="1:20">
      <c r="A45" s="16">
        <f t="shared" si="21"/>
        <v>1</v>
      </c>
      <c r="B45" s="17">
        <f t="shared" si="21"/>
        <v>1</v>
      </c>
      <c r="C45" s="17">
        <f t="shared" si="21"/>
        <v>1</v>
      </c>
      <c r="D45" s="17">
        <f t="shared" si="21"/>
        <v>1</v>
      </c>
      <c r="E45" s="17">
        <f t="shared" si="31"/>
        <v>0.11969223610003865</v>
      </c>
      <c r="F45" s="17">
        <f t="shared" si="31"/>
        <v>0.63041404563916303</v>
      </c>
      <c r="G45" s="17">
        <f t="shared" si="31"/>
        <v>0.6604985173556871</v>
      </c>
      <c r="H45" s="17">
        <f t="shared" si="32"/>
        <v>0.11969223610003865</v>
      </c>
      <c r="I45" s="17">
        <f t="shared" si="32"/>
        <v>0.63041404563916303</v>
      </c>
      <c r="J45" s="17">
        <f t="shared" si="32"/>
        <v>0.6604985173556871</v>
      </c>
      <c r="K45" s="17">
        <f t="shared" si="33"/>
        <v>1.4106047990948887</v>
      </c>
      <c r="L45" s="42">
        <f t="shared" si="34"/>
        <v>1</v>
      </c>
      <c r="M45" s="17">
        <f>D45-K45</f>
        <v>-0.41060479909488867</v>
      </c>
      <c r="N45" s="17">
        <f t="shared" si="35"/>
        <v>-4.106047990948887E-2</v>
      </c>
      <c r="O45" s="17">
        <f t="shared" si="36"/>
        <v>7.8631756190549781E-2</v>
      </c>
      <c r="P45" s="17">
        <f t="shared" si="36"/>
        <v>0.58935356572967412</v>
      </c>
      <c r="Q45" s="17">
        <f t="shared" si="36"/>
        <v>0.61943803744619819</v>
      </c>
      <c r="R45" s="33"/>
      <c r="S45" s="36"/>
      <c r="T45">
        <f t="shared" si="7"/>
        <v>0.41060479909488867</v>
      </c>
    </row>
    <row r="46" spans="1:20">
      <c r="A46" s="12">
        <f t="shared" ref="A46:D61" si="37">A42</f>
        <v>1</v>
      </c>
      <c r="B46" s="13">
        <f t="shared" si="37"/>
        <v>0</v>
      </c>
      <c r="C46" s="13">
        <f t="shared" si="37"/>
        <v>0</v>
      </c>
      <c r="D46" s="13">
        <f t="shared" si="37"/>
        <v>0</v>
      </c>
      <c r="E46" s="13">
        <f t="shared" si="31"/>
        <v>7.8631756190549781E-2</v>
      </c>
      <c r="F46" s="13">
        <f t="shared" si="31"/>
        <v>0.58935356572967412</v>
      </c>
      <c r="G46" s="13">
        <f t="shared" si="31"/>
        <v>0.61943803744619819</v>
      </c>
      <c r="H46" s="13">
        <f>A46*E46</f>
        <v>7.8631756190549781E-2</v>
      </c>
      <c r="I46" s="13">
        <f>B46*F46</f>
        <v>0</v>
      </c>
      <c r="J46" s="13">
        <f>C46*G46</f>
        <v>0</v>
      </c>
      <c r="K46" s="13">
        <f>SUM(H46:J46)</f>
        <v>7.8631756190549781E-2</v>
      </c>
      <c r="L46" s="40">
        <f>IF(K46&gt;$B$3,1,0)</f>
        <v>0</v>
      </c>
      <c r="M46" s="13">
        <f>D46-K46</f>
        <v>-7.8631756190549781E-2</v>
      </c>
      <c r="N46" s="13">
        <f>M46*$B$4</f>
        <v>-7.8631756190549792E-3</v>
      </c>
      <c r="O46" s="13">
        <f>E46+A46*$N46</f>
        <v>7.0768580571494807E-2</v>
      </c>
      <c r="P46" s="13">
        <f>F46+B46*$N46</f>
        <v>0.58935356572967412</v>
      </c>
      <c r="Q46" s="13">
        <f>G46+C46*$N46</f>
        <v>0.61943803744619819</v>
      </c>
      <c r="R46" s="31">
        <f>R42+1</f>
        <v>10</v>
      </c>
      <c r="S46" s="34">
        <f>SUM(T46:T49)</f>
        <v>1.1006222169174058</v>
      </c>
      <c r="T46">
        <f t="shared" si="7"/>
        <v>7.8631756190549781E-2</v>
      </c>
    </row>
    <row r="47" spans="1:20">
      <c r="A47" s="14">
        <f t="shared" si="37"/>
        <v>1</v>
      </c>
      <c r="B47" s="15">
        <f t="shared" si="37"/>
        <v>0</v>
      </c>
      <c r="C47" s="15">
        <f t="shared" si="37"/>
        <v>1</v>
      </c>
      <c r="D47" s="15">
        <f t="shared" si="37"/>
        <v>1</v>
      </c>
      <c r="E47" s="15">
        <f t="shared" si="31"/>
        <v>7.0768580571494807E-2</v>
      </c>
      <c r="F47" s="15">
        <f t="shared" si="31"/>
        <v>0.58935356572967412</v>
      </c>
      <c r="G47" s="15">
        <f t="shared" si="31"/>
        <v>0.61943803744619819</v>
      </c>
      <c r="H47" s="15">
        <f t="shared" ref="H47:J49" si="38">A47*E47</f>
        <v>7.0768580571494807E-2</v>
      </c>
      <c r="I47" s="15">
        <f t="shared" si="38"/>
        <v>0</v>
      </c>
      <c r="J47" s="15">
        <f t="shared" si="38"/>
        <v>0.61943803744619819</v>
      </c>
      <c r="K47" s="15">
        <f t="shared" ref="K47:K49" si="39">SUM(H47:J47)</f>
        <v>0.69020661801769301</v>
      </c>
      <c r="L47" s="41">
        <f t="shared" ref="L47:L49" si="40">IF(K47&gt;$B$3,1,0)</f>
        <v>1</v>
      </c>
      <c r="M47" s="15">
        <f>D47-K47</f>
        <v>0.30979338198230699</v>
      </c>
      <c r="N47" s="15">
        <f t="shared" ref="N47:N49" si="41">M47*$B$4</f>
        <v>3.0979338198230701E-2</v>
      </c>
      <c r="O47" s="15">
        <f t="shared" ref="O47:Q49" si="42">E47+A47*$N47</f>
        <v>0.10174791876972551</v>
      </c>
      <c r="P47" s="15">
        <f t="shared" si="42"/>
        <v>0.58935356572967412</v>
      </c>
      <c r="Q47" s="15">
        <f t="shared" si="42"/>
        <v>0.65041737564442892</v>
      </c>
      <c r="R47" s="32"/>
      <c r="S47" s="35"/>
      <c r="T47">
        <f t="shared" si="7"/>
        <v>0.30979338198230699</v>
      </c>
    </row>
    <row r="48" spans="1:20">
      <c r="A48" s="14">
        <f t="shared" si="37"/>
        <v>1</v>
      </c>
      <c r="B48" s="15">
        <f t="shared" si="37"/>
        <v>1</v>
      </c>
      <c r="C48" s="15">
        <f t="shared" si="37"/>
        <v>0</v>
      </c>
      <c r="D48" s="15">
        <f t="shared" si="37"/>
        <v>1</v>
      </c>
      <c r="E48" s="15">
        <f t="shared" si="31"/>
        <v>0.10174791876972551</v>
      </c>
      <c r="F48" s="15">
        <f t="shared" si="31"/>
        <v>0.58935356572967412</v>
      </c>
      <c r="G48" s="15">
        <f t="shared" si="31"/>
        <v>0.65041737564442892</v>
      </c>
      <c r="H48" s="15">
        <f t="shared" si="38"/>
        <v>0.10174791876972551</v>
      </c>
      <c r="I48" s="15">
        <f t="shared" si="38"/>
        <v>0.58935356572967412</v>
      </c>
      <c r="J48" s="15">
        <f t="shared" si="38"/>
        <v>0</v>
      </c>
      <c r="K48" s="15">
        <f t="shared" si="39"/>
        <v>0.69110148449939968</v>
      </c>
      <c r="L48" s="41">
        <f t="shared" si="40"/>
        <v>1</v>
      </c>
      <c r="M48" s="15">
        <f>D48-K48</f>
        <v>0.30889851550060032</v>
      </c>
      <c r="N48" s="15">
        <f t="shared" si="41"/>
        <v>3.0889851550060035E-2</v>
      </c>
      <c r="O48" s="15">
        <f t="shared" si="42"/>
        <v>0.13263777031978555</v>
      </c>
      <c r="P48" s="15">
        <f t="shared" si="42"/>
        <v>0.6202434172797342</v>
      </c>
      <c r="Q48" s="15">
        <f t="shared" si="42"/>
        <v>0.65041737564442892</v>
      </c>
      <c r="R48" s="32"/>
      <c r="S48" s="35"/>
      <c r="T48">
        <f t="shared" si="7"/>
        <v>0.30889851550060032</v>
      </c>
    </row>
    <row r="49" spans="1:20">
      <c r="A49" s="16">
        <f t="shared" si="37"/>
        <v>1</v>
      </c>
      <c r="B49" s="17">
        <f t="shared" si="37"/>
        <v>1</v>
      </c>
      <c r="C49" s="17">
        <f t="shared" si="37"/>
        <v>1</v>
      </c>
      <c r="D49" s="17">
        <f t="shared" si="37"/>
        <v>1</v>
      </c>
      <c r="E49" s="17">
        <f t="shared" si="31"/>
        <v>0.13263777031978555</v>
      </c>
      <c r="F49" s="17">
        <f t="shared" si="31"/>
        <v>0.6202434172797342</v>
      </c>
      <c r="G49" s="17">
        <f t="shared" si="31"/>
        <v>0.65041737564442892</v>
      </c>
      <c r="H49" s="17">
        <f t="shared" si="38"/>
        <v>0.13263777031978555</v>
      </c>
      <c r="I49" s="17">
        <f t="shared" si="38"/>
        <v>0.6202434172797342</v>
      </c>
      <c r="J49" s="17">
        <f t="shared" si="38"/>
        <v>0.65041737564442892</v>
      </c>
      <c r="K49" s="17">
        <f t="shared" si="39"/>
        <v>1.4032985632439487</v>
      </c>
      <c r="L49" s="42">
        <f t="shared" si="40"/>
        <v>1</v>
      </c>
      <c r="M49" s="17">
        <f>D49-K49</f>
        <v>-0.40329856324394875</v>
      </c>
      <c r="N49" s="17">
        <f t="shared" si="41"/>
        <v>-4.0329856324394876E-2</v>
      </c>
      <c r="O49" s="17">
        <f t="shared" si="42"/>
        <v>9.2307913995390678E-2</v>
      </c>
      <c r="P49" s="17">
        <f t="shared" si="42"/>
        <v>0.5799135609553393</v>
      </c>
      <c r="Q49" s="17">
        <f t="shared" si="42"/>
        <v>0.61008751932003402</v>
      </c>
      <c r="R49" s="33"/>
      <c r="S49" s="36"/>
      <c r="T49">
        <f t="shared" si="7"/>
        <v>0.40329856324394875</v>
      </c>
    </row>
    <row r="50" spans="1:20">
      <c r="A50" s="12">
        <f t="shared" si="37"/>
        <v>1</v>
      </c>
      <c r="B50" s="13">
        <f t="shared" si="37"/>
        <v>0</v>
      </c>
      <c r="C50" s="13">
        <f t="shared" si="37"/>
        <v>0</v>
      </c>
      <c r="D50" s="13">
        <f t="shared" si="37"/>
        <v>0</v>
      </c>
      <c r="E50" s="13">
        <f t="shared" si="31"/>
        <v>9.2307913995390678E-2</v>
      </c>
      <c r="F50" s="13">
        <f t="shared" si="31"/>
        <v>0.5799135609553393</v>
      </c>
      <c r="G50" s="13">
        <f t="shared" si="31"/>
        <v>0.61008751932003402</v>
      </c>
      <c r="H50" s="13">
        <f>A50*E50</f>
        <v>9.2307913995390678E-2</v>
      </c>
      <c r="I50" s="13">
        <f>B50*F50</f>
        <v>0</v>
      </c>
      <c r="J50" s="13">
        <f>C50*G50</f>
        <v>0</v>
      </c>
      <c r="K50" s="13">
        <f>SUM(H50:J50)</f>
        <v>9.2307913995390678E-2</v>
      </c>
      <c r="L50" s="40">
        <f>IF(K50&gt;$B$3,1,0)</f>
        <v>0</v>
      </c>
      <c r="M50" s="13">
        <f>D50-K50</f>
        <v>-9.2307913995390678E-2</v>
      </c>
      <c r="N50" s="13">
        <f>M50*$B$4</f>
        <v>-9.2307913995390688E-3</v>
      </c>
      <c r="O50" s="13">
        <f>E50+A50*$N50</f>
        <v>8.3077122595851607E-2</v>
      </c>
      <c r="P50" s="13">
        <f>F50+B50*$N50</f>
        <v>0.5799135609553393</v>
      </c>
      <c r="Q50" s="13">
        <f>G50+C50*$N50</f>
        <v>0.61008751932003402</v>
      </c>
      <c r="R50" s="31">
        <f>R46+1</f>
        <v>11</v>
      </c>
      <c r="S50" s="34">
        <f>SUM(T50:T53)</f>
        <v>1.10117948333603</v>
      </c>
      <c r="T50">
        <f t="shared" si="7"/>
        <v>9.2307913995390678E-2</v>
      </c>
    </row>
    <row r="51" spans="1:20">
      <c r="A51" s="14">
        <f t="shared" si="37"/>
        <v>1</v>
      </c>
      <c r="B51" s="15">
        <f t="shared" si="37"/>
        <v>0</v>
      </c>
      <c r="C51" s="15">
        <f t="shared" si="37"/>
        <v>1</v>
      </c>
      <c r="D51" s="15">
        <f t="shared" si="37"/>
        <v>1</v>
      </c>
      <c r="E51" s="15">
        <f t="shared" si="31"/>
        <v>8.3077122595851607E-2</v>
      </c>
      <c r="F51" s="15">
        <f t="shared" si="31"/>
        <v>0.5799135609553393</v>
      </c>
      <c r="G51" s="15">
        <f t="shared" si="31"/>
        <v>0.61008751932003402</v>
      </c>
      <c r="H51" s="15">
        <f t="shared" ref="H51:J53" si="43">A51*E51</f>
        <v>8.3077122595851607E-2</v>
      </c>
      <c r="I51" s="15">
        <f t="shared" si="43"/>
        <v>0</v>
      </c>
      <c r="J51" s="15">
        <f t="shared" si="43"/>
        <v>0.61008751932003402</v>
      </c>
      <c r="K51" s="15">
        <f t="shared" ref="K51:K53" si="44">SUM(H51:J51)</f>
        <v>0.69316464191588567</v>
      </c>
      <c r="L51" s="41">
        <f t="shared" ref="L51:L53" si="45">IF(K51&gt;$B$3,1,0)</f>
        <v>1</v>
      </c>
      <c r="M51" s="15">
        <f>D51-K51</f>
        <v>0.30683535808411433</v>
      </c>
      <c r="N51" s="15">
        <f t="shared" ref="N51:N53" si="46">M51*$B$4</f>
        <v>3.0683535808411433E-2</v>
      </c>
      <c r="O51" s="15">
        <f t="shared" ref="O51:Q53" si="47">E51+A51*$N51</f>
        <v>0.11376065840426304</v>
      </c>
      <c r="P51" s="15">
        <f t="shared" si="47"/>
        <v>0.5799135609553393</v>
      </c>
      <c r="Q51" s="15">
        <f t="shared" si="47"/>
        <v>0.64077105512844545</v>
      </c>
      <c r="R51" s="32"/>
      <c r="S51" s="35"/>
      <c r="T51">
        <f t="shared" si="7"/>
        <v>0.30683535808411433</v>
      </c>
    </row>
    <row r="52" spans="1:20">
      <c r="A52" s="14">
        <f t="shared" si="37"/>
        <v>1</v>
      </c>
      <c r="B52" s="15">
        <f t="shared" si="37"/>
        <v>1</v>
      </c>
      <c r="C52" s="15">
        <f t="shared" si="37"/>
        <v>0</v>
      </c>
      <c r="D52" s="15">
        <f t="shared" si="37"/>
        <v>1</v>
      </c>
      <c r="E52" s="15">
        <f t="shared" si="31"/>
        <v>0.11376065840426304</v>
      </c>
      <c r="F52" s="15">
        <f t="shared" si="31"/>
        <v>0.5799135609553393</v>
      </c>
      <c r="G52" s="15">
        <f t="shared" si="31"/>
        <v>0.64077105512844545</v>
      </c>
      <c r="H52" s="15">
        <f t="shared" si="43"/>
        <v>0.11376065840426304</v>
      </c>
      <c r="I52" s="15">
        <f t="shared" si="43"/>
        <v>0.5799135609553393</v>
      </c>
      <c r="J52" s="15">
        <f t="shared" si="43"/>
        <v>0</v>
      </c>
      <c r="K52" s="15">
        <f t="shared" si="44"/>
        <v>0.69367421935960238</v>
      </c>
      <c r="L52" s="41">
        <f t="shared" si="45"/>
        <v>1</v>
      </c>
      <c r="M52" s="15">
        <f>D52-K52</f>
        <v>0.30632578064039762</v>
      </c>
      <c r="N52" s="15">
        <f t="shared" si="46"/>
        <v>3.0632578064039764E-2</v>
      </c>
      <c r="O52" s="15">
        <f t="shared" si="47"/>
        <v>0.14439323646830279</v>
      </c>
      <c r="P52" s="15">
        <f t="shared" si="47"/>
        <v>0.61054613901937904</v>
      </c>
      <c r="Q52" s="15">
        <f t="shared" si="47"/>
        <v>0.64077105512844545</v>
      </c>
      <c r="R52" s="32"/>
      <c r="S52" s="35"/>
      <c r="T52">
        <f t="shared" si="7"/>
        <v>0.30632578064039762</v>
      </c>
    </row>
    <row r="53" spans="1:20">
      <c r="A53" s="16">
        <f t="shared" si="37"/>
        <v>1</v>
      </c>
      <c r="B53" s="17">
        <f t="shared" si="37"/>
        <v>1</v>
      </c>
      <c r="C53" s="17">
        <f t="shared" si="37"/>
        <v>1</v>
      </c>
      <c r="D53" s="17">
        <f t="shared" si="37"/>
        <v>1</v>
      </c>
      <c r="E53" s="17">
        <f t="shared" si="31"/>
        <v>0.14439323646830279</v>
      </c>
      <c r="F53" s="17">
        <f t="shared" si="31"/>
        <v>0.61054613901937904</v>
      </c>
      <c r="G53" s="17">
        <f t="shared" si="31"/>
        <v>0.64077105512844545</v>
      </c>
      <c r="H53" s="17">
        <f t="shared" si="43"/>
        <v>0.14439323646830279</v>
      </c>
      <c r="I53" s="17">
        <f t="shared" si="43"/>
        <v>0.61054613901937904</v>
      </c>
      <c r="J53" s="17">
        <f t="shared" si="43"/>
        <v>0.64077105512844545</v>
      </c>
      <c r="K53" s="17">
        <f t="shared" si="44"/>
        <v>1.3957104306161274</v>
      </c>
      <c r="L53" s="42">
        <f t="shared" si="45"/>
        <v>1</v>
      </c>
      <c r="M53" s="17">
        <f>D53-K53</f>
        <v>-0.39571043061612743</v>
      </c>
      <c r="N53" s="17">
        <f t="shared" si="46"/>
        <v>-3.9571043061612743E-2</v>
      </c>
      <c r="O53" s="17">
        <f t="shared" si="47"/>
        <v>0.10482219340669005</v>
      </c>
      <c r="P53" s="17">
        <f t="shared" si="47"/>
        <v>0.5709750959577663</v>
      </c>
      <c r="Q53" s="17">
        <f t="shared" si="47"/>
        <v>0.60120001206683271</v>
      </c>
      <c r="R53" s="33"/>
      <c r="S53" s="36"/>
      <c r="T53">
        <f t="shared" si="7"/>
        <v>0.39571043061612743</v>
      </c>
    </row>
    <row r="54" spans="1:20">
      <c r="A54" s="12">
        <f t="shared" si="37"/>
        <v>1</v>
      </c>
      <c r="B54" s="13">
        <f t="shared" si="37"/>
        <v>0</v>
      </c>
      <c r="C54" s="13">
        <f t="shared" si="37"/>
        <v>0</v>
      </c>
      <c r="D54" s="13">
        <f t="shared" si="37"/>
        <v>0</v>
      </c>
      <c r="E54" s="13">
        <f t="shared" si="31"/>
        <v>0.10482219340669005</v>
      </c>
      <c r="F54" s="13">
        <f t="shared" si="31"/>
        <v>0.5709750959577663</v>
      </c>
      <c r="G54" s="13">
        <f t="shared" si="31"/>
        <v>0.60120001206683271</v>
      </c>
      <c r="H54" s="13">
        <f>A54*E54</f>
        <v>0.10482219340669005</v>
      </c>
      <c r="I54" s="13">
        <f>B54*F54</f>
        <v>0</v>
      </c>
      <c r="J54" s="13">
        <f>C54*G54</f>
        <v>0</v>
      </c>
      <c r="K54" s="13">
        <f>SUM(H54:J54)</f>
        <v>0.10482219340669005</v>
      </c>
      <c r="L54" s="40">
        <f>IF(K54&gt;$B$3,1,0)</f>
        <v>0</v>
      </c>
      <c r="M54" s="13">
        <f>D54-K54</f>
        <v>-0.10482219340669005</v>
      </c>
      <c r="N54" s="13">
        <f>M54*$B$4</f>
        <v>-1.0482219340669006E-2</v>
      </c>
      <c r="O54" s="13">
        <f>E54+A54*$N54</f>
        <v>9.4339974066021043E-2</v>
      </c>
      <c r="P54" s="13">
        <f>F54+B54*$N54</f>
        <v>0.5709750959577663</v>
      </c>
      <c r="Q54" s="13">
        <f>G54+C54*$N54</f>
        <v>0.60120001206683271</v>
      </c>
      <c r="R54" s="31">
        <f>R50+1</f>
        <v>12</v>
      </c>
      <c r="S54" s="34">
        <f>SUM(T54:T57)</f>
        <v>1.1017760064452831</v>
      </c>
      <c r="T54">
        <f t="shared" si="7"/>
        <v>0.10482219340669005</v>
      </c>
    </row>
    <row r="55" spans="1:20">
      <c r="A55" s="14">
        <f t="shared" si="37"/>
        <v>1</v>
      </c>
      <c r="B55" s="15">
        <f t="shared" si="37"/>
        <v>0</v>
      </c>
      <c r="C55" s="15">
        <f t="shared" si="37"/>
        <v>1</v>
      </c>
      <c r="D55" s="15">
        <f t="shared" si="37"/>
        <v>1</v>
      </c>
      <c r="E55" s="15">
        <f t="shared" si="31"/>
        <v>9.4339974066021043E-2</v>
      </c>
      <c r="F55" s="15">
        <f t="shared" si="31"/>
        <v>0.5709750959577663</v>
      </c>
      <c r="G55" s="15">
        <f t="shared" si="31"/>
        <v>0.60120001206683271</v>
      </c>
      <c r="H55" s="15">
        <f t="shared" ref="H55:J57" si="48">A55*E55</f>
        <v>9.4339974066021043E-2</v>
      </c>
      <c r="I55" s="15">
        <f t="shared" si="48"/>
        <v>0</v>
      </c>
      <c r="J55" s="15">
        <f t="shared" si="48"/>
        <v>0.60120001206683271</v>
      </c>
      <c r="K55" s="15">
        <f t="shared" ref="K55:K57" si="49">SUM(H55:J55)</f>
        <v>0.69553998613285373</v>
      </c>
      <c r="L55" s="41">
        <f t="shared" ref="L55:L57" si="50">IF(K55&gt;$B$3,1,0)</f>
        <v>1</v>
      </c>
      <c r="M55" s="15">
        <f>D55-K55</f>
        <v>0.30446001386714627</v>
      </c>
      <c r="N55" s="15">
        <f t="shared" ref="N55:N57" si="51">M55*$B$4</f>
        <v>3.0446001386714629E-2</v>
      </c>
      <c r="O55" s="15">
        <f t="shared" ref="O55:Q57" si="52">E55+A55*$N55</f>
        <v>0.12478597545273568</v>
      </c>
      <c r="P55" s="15">
        <f t="shared" si="52"/>
        <v>0.5709750959577663</v>
      </c>
      <c r="Q55" s="15">
        <f t="shared" si="52"/>
        <v>0.63164601345354732</v>
      </c>
      <c r="R55" s="32"/>
      <c r="S55" s="35"/>
      <c r="T55">
        <f t="shared" si="7"/>
        <v>0.30446001386714627</v>
      </c>
    </row>
    <row r="56" spans="1:20">
      <c r="A56" s="14">
        <f t="shared" si="37"/>
        <v>1</v>
      </c>
      <c r="B56" s="15">
        <f t="shared" si="37"/>
        <v>1</v>
      </c>
      <c r="C56" s="15">
        <f t="shared" si="37"/>
        <v>0</v>
      </c>
      <c r="D56" s="15">
        <f t="shared" si="37"/>
        <v>1</v>
      </c>
      <c r="E56" s="15">
        <f t="shared" si="31"/>
        <v>0.12478597545273568</v>
      </c>
      <c r="F56" s="15">
        <f t="shared" si="31"/>
        <v>0.5709750959577663</v>
      </c>
      <c r="G56" s="15">
        <f t="shared" si="31"/>
        <v>0.63164601345354732</v>
      </c>
      <c r="H56" s="15">
        <f t="shared" si="48"/>
        <v>0.12478597545273568</v>
      </c>
      <c r="I56" s="15">
        <f t="shared" si="48"/>
        <v>0.5709750959577663</v>
      </c>
      <c r="J56" s="15">
        <f t="shared" si="48"/>
        <v>0</v>
      </c>
      <c r="K56" s="15">
        <f t="shared" si="49"/>
        <v>0.69576107141050203</v>
      </c>
      <c r="L56" s="41">
        <f t="shared" si="50"/>
        <v>1</v>
      </c>
      <c r="M56" s="15">
        <f>D56-K56</f>
        <v>0.30423892858949797</v>
      </c>
      <c r="N56" s="15">
        <f t="shared" si="51"/>
        <v>3.0423892858949798E-2</v>
      </c>
      <c r="O56" s="15">
        <f t="shared" si="52"/>
        <v>0.15520986831168548</v>
      </c>
      <c r="P56" s="15">
        <f t="shared" si="52"/>
        <v>0.60139898881671605</v>
      </c>
      <c r="Q56" s="15">
        <f t="shared" si="52"/>
        <v>0.63164601345354732</v>
      </c>
      <c r="R56" s="32"/>
      <c r="S56" s="35"/>
      <c r="T56">
        <f t="shared" si="7"/>
        <v>0.30423892858949797</v>
      </c>
    </row>
    <row r="57" spans="1:20">
      <c r="A57" s="16">
        <f t="shared" si="37"/>
        <v>1</v>
      </c>
      <c r="B57" s="17">
        <f t="shared" si="37"/>
        <v>1</v>
      </c>
      <c r="C57" s="17">
        <f t="shared" si="37"/>
        <v>1</v>
      </c>
      <c r="D57" s="17">
        <f t="shared" si="37"/>
        <v>1</v>
      </c>
      <c r="E57" s="17">
        <f t="shared" si="31"/>
        <v>0.15520986831168548</v>
      </c>
      <c r="F57" s="17">
        <f t="shared" si="31"/>
        <v>0.60139898881671605</v>
      </c>
      <c r="G57" s="17">
        <f t="shared" si="31"/>
        <v>0.63164601345354732</v>
      </c>
      <c r="H57" s="17">
        <f t="shared" si="48"/>
        <v>0.15520986831168548</v>
      </c>
      <c r="I57" s="17">
        <f t="shared" si="48"/>
        <v>0.60139898881671605</v>
      </c>
      <c r="J57" s="17">
        <f t="shared" si="48"/>
        <v>0.63164601345354732</v>
      </c>
      <c r="K57" s="17">
        <f t="shared" si="49"/>
        <v>1.3882548705819489</v>
      </c>
      <c r="L57" s="42">
        <f t="shared" si="50"/>
        <v>1</v>
      </c>
      <c r="M57" s="17">
        <f>D57-K57</f>
        <v>-0.38825487058194885</v>
      </c>
      <c r="N57" s="17">
        <f t="shared" si="51"/>
        <v>-3.8825487058194885E-2</v>
      </c>
      <c r="O57" s="17">
        <f t="shared" si="52"/>
        <v>0.1163843812534906</v>
      </c>
      <c r="P57" s="17">
        <f t="shared" si="52"/>
        <v>0.56257350175852117</v>
      </c>
      <c r="Q57" s="17">
        <f t="shared" si="52"/>
        <v>0.59282052639535243</v>
      </c>
      <c r="R57" s="33"/>
      <c r="S57" s="36"/>
      <c r="T57">
        <f t="shared" si="7"/>
        <v>0.38825487058194885</v>
      </c>
    </row>
    <row r="58" spans="1:20">
      <c r="A58" s="12">
        <f t="shared" si="37"/>
        <v>1</v>
      </c>
      <c r="B58" s="13">
        <f t="shared" si="37"/>
        <v>0</v>
      </c>
      <c r="C58" s="13">
        <f t="shared" si="37"/>
        <v>0</v>
      </c>
      <c r="D58" s="13">
        <f t="shared" si="37"/>
        <v>0</v>
      </c>
      <c r="E58" s="13">
        <f t="shared" ref="E58:G61" si="53">O57</f>
        <v>0.1163843812534906</v>
      </c>
      <c r="F58" s="13">
        <f t="shared" si="53"/>
        <v>0.56257350175852117</v>
      </c>
      <c r="G58" s="13">
        <f t="shared" si="53"/>
        <v>0.59282052639535243</v>
      </c>
      <c r="H58" s="13">
        <f>A58*E58</f>
        <v>0.1163843812534906</v>
      </c>
      <c r="I58" s="13">
        <f>B58*F58</f>
        <v>0</v>
      </c>
      <c r="J58" s="13">
        <f>C58*G58</f>
        <v>0</v>
      </c>
      <c r="K58" s="13">
        <f>SUM(H58:J58)</f>
        <v>0.1163843812534906</v>
      </c>
      <c r="L58" s="40">
        <f>IF(K58&gt;$B$3,1,0)</f>
        <v>0</v>
      </c>
      <c r="M58" s="13">
        <f>D58-K58</f>
        <v>-0.1163843812534906</v>
      </c>
      <c r="N58" s="13">
        <f>M58*$B$4</f>
        <v>-1.163843812534906E-2</v>
      </c>
      <c r="O58" s="13">
        <f>E58+A58*$N58</f>
        <v>0.10474594312814153</v>
      </c>
      <c r="P58" s="13">
        <f>F58+B58*$N58</f>
        <v>0.56257350175852117</v>
      </c>
      <c r="Q58" s="13">
        <f>G58+C58*$N58</f>
        <v>0.59282052639535243</v>
      </c>
      <c r="R58" s="31">
        <f>R54+1</f>
        <v>13</v>
      </c>
      <c r="S58" s="34">
        <f>SUM(T58:T61)</f>
        <v>1.1023692315861369</v>
      </c>
      <c r="T58">
        <f t="shared" si="7"/>
        <v>0.1163843812534906</v>
      </c>
    </row>
    <row r="59" spans="1:20">
      <c r="A59" s="14">
        <f t="shared" si="37"/>
        <v>1</v>
      </c>
      <c r="B59" s="15">
        <f t="shared" si="37"/>
        <v>0</v>
      </c>
      <c r="C59" s="15">
        <f t="shared" si="37"/>
        <v>1</v>
      </c>
      <c r="D59" s="15">
        <f t="shared" si="37"/>
        <v>1</v>
      </c>
      <c r="E59" s="15">
        <f t="shared" si="53"/>
        <v>0.10474594312814153</v>
      </c>
      <c r="F59" s="15">
        <f t="shared" si="53"/>
        <v>0.56257350175852117</v>
      </c>
      <c r="G59" s="15">
        <f t="shared" si="53"/>
        <v>0.59282052639535243</v>
      </c>
      <c r="H59" s="15">
        <f t="shared" ref="H59:J61" si="54">A59*E59</f>
        <v>0.10474594312814153</v>
      </c>
      <c r="I59" s="15">
        <f t="shared" si="54"/>
        <v>0</v>
      </c>
      <c r="J59" s="15">
        <f t="shared" si="54"/>
        <v>0.59282052639535243</v>
      </c>
      <c r="K59" s="15">
        <f t="shared" ref="K59:K61" si="55">SUM(H59:J59)</f>
        <v>0.69756646952349399</v>
      </c>
      <c r="L59" s="41">
        <f t="shared" ref="L59:L61" si="56">IF(K59&gt;$B$3,1,0)</f>
        <v>1</v>
      </c>
      <c r="M59" s="15">
        <f>D59-K59</f>
        <v>0.30243353047650601</v>
      </c>
      <c r="N59" s="15">
        <f t="shared" ref="N59:N61" si="57">M59*$B$4</f>
        <v>3.0243353047650603E-2</v>
      </c>
      <c r="O59" s="15">
        <f t="shared" ref="O59:Q61" si="58">E59+A59*$N59</f>
        <v>0.13498929617579214</v>
      </c>
      <c r="P59" s="15">
        <f t="shared" si="58"/>
        <v>0.56257350175852117</v>
      </c>
      <c r="Q59" s="15">
        <f t="shared" si="58"/>
        <v>0.62306387944300301</v>
      </c>
      <c r="R59" s="32"/>
      <c r="S59" s="35"/>
      <c r="T59">
        <f t="shared" si="7"/>
        <v>0.30243353047650601</v>
      </c>
    </row>
    <row r="60" spans="1:20">
      <c r="A60" s="14">
        <f t="shared" si="37"/>
        <v>1</v>
      </c>
      <c r="B60" s="15">
        <f t="shared" si="37"/>
        <v>1</v>
      </c>
      <c r="C60" s="15">
        <f t="shared" si="37"/>
        <v>0</v>
      </c>
      <c r="D60" s="15">
        <f t="shared" si="37"/>
        <v>1</v>
      </c>
      <c r="E60" s="15">
        <f t="shared" si="53"/>
        <v>0.13498929617579214</v>
      </c>
      <c r="F60" s="15">
        <f t="shared" si="53"/>
        <v>0.56257350175852117</v>
      </c>
      <c r="G60" s="15">
        <f t="shared" si="53"/>
        <v>0.62306387944300301</v>
      </c>
      <c r="H60" s="15">
        <f t="shared" si="54"/>
        <v>0.13498929617579214</v>
      </c>
      <c r="I60" s="15">
        <f t="shared" si="54"/>
        <v>0.56257350175852117</v>
      </c>
      <c r="J60" s="15">
        <f t="shared" si="54"/>
        <v>0</v>
      </c>
      <c r="K60" s="15">
        <f t="shared" si="55"/>
        <v>0.69756279793431331</v>
      </c>
      <c r="L60" s="41">
        <f t="shared" si="56"/>
        <v>1</v>
      </c>
      <c r="M60" s="15">
        <f>D60-K60</f>
        <v>0.30243720206568669</v>
      </c>
      <c r="N60" s="15">
        <f t="shared" si="57"/>
        <v>3.024372020656867E-2</v>
      </c>
      <c r="O60" s="15">
        <f t="shared" si="58"/>
        <v>0.16523301638236082</v>
      </c>
      <c r="P60" s="15">
        <f t="shared" si="58"/>
        <v>0.59281722196508979</v>
      </c>
      <c r="Q60" s="15">
        <f t="shared" si="58"/>
        <v>0.62306387944300301</v>
      </c>
      <c r="R60" s="32"/>
      <c r="S60" s="35"/>
      <c r="T60">
        <f t="shared" si="7"/>
        <v>0.30243720206568669</v>
      </c>
    </row>
    <row r="61" spans="1:20">
      <c r="A61" s="16">
        <f t="shared" si="37"/>
        <v>1</v>
      </c>
      <c r="B61" s="17">
        <f t="shared" si="37"/>
        <v>1</v>
      </c>
      <c r="C61" s="17">
        <f t="shared" si="37"/>
        <v>1</v>
      </c>
      <c r="D61" s="17">
        <f t="shared" si="37"/>
        <v>1</v>
      </c>
      <c r="E61" s="17">
        <f t="shared" si="53"/>
        <v>0.16523301638236082</v>
      </c>
      <c r="F61" s="17">
        <f t="shared" si="53"/>
        <v>0.59281722196508979</v>
      </c>
      <c r="G61" s="17">
        <f t="shared" si="53"/>
        <v>0.62306387944300301</v>
      </c>
      <c r="H61" s="17">
        <f t="shared" si="54"/>
        <v>0.16523301638236082</v>
      </c>
      <c r="I61" s="17">
        <f t="shared" si="54"/>
        <v>0.59281722196508979</v>
      </c>
      <c r="J61" s="17">
        <f t="shared" si="54"/>
        <v>0.62306387944300301</v>
      </c>
      <c r="K61" s="17">
        <f t="shared" si="55"/>
        <v>1.3811141177904536</v>
      </c>
      <c r="L61" s="42">
        <f t="shared" si="56"/>
        <v>1</v>
      </c>
      <c r="M61" s="17">
        <f>D61-K61</f>
        <v>-0.38111411779045357</v>
      </c>
      <c r="N61" s="17">
        <f t="shared" si="57"/>
        <v>-3.8111411779045361E-2</v>
      </c>
      <c r="O61" s="17">
        <f t="shared" si="58"/>
        <v>0.12712160460331545</v>
      </c>
      <c r="P61" s="17">
        <f t="shared" si="58"/>
        <v>0.55470581018604448</v>
      </c>
      <c r="Q61" s="17">
        <f t="shared" si="58"/>
        <v>0.5849524676639577</v>
      </c>
      <c r="R61" s="33"/>
      <c r="S61" s="36"/>
      <c r="T61">
        <f t="shared" si="7"/>
        <v>0.38111411779045357</v>
      </c>
    </row>
  </sheetData>
  <mergeCells count="34">
    <mergeCell ref="R58:R61"/>
    <mergeCell ref="S58:S61"/>
    <mergeCell ref="R46:R49"/>
    <mergeCell ref="S46:S49"/>
    <mergeCell ref="R50:R53"/>
    <mergeCell ref="S50:S53"/>
    <mergeCell ref="R54:R57"/>
    <mergeCell ref="S54:S57"/>
    <mergeCell ref="R34:R37"/>
    <mergeCell ref="S34:S37"/>
    <mergeCell ref="R38:R41"/>
    <mergeCell ref="S38:S41"/>
    <mergeCell ref="R42:R45"/>
    <mergeCell ref="S42:S45"/>
    <mergeCell ref="R22:R25"/>
    <mergeCell ref="S22:S25"/>
    <mergeCell ref="R26:R29"/>
    <mergeCell ref="S26:S29"/>
    <mergeCell ref="R30:R33"/>
    <mergeCell ref="S30:S33"/>
    <mergeCell ref="R10:R13"/>
    <mergeCell ref="S10:S13"/>
    <mergeCell ref="R14:R17"/>
    <mergeCell ref="S14:S17"/>
    <mergeCell ref="R18:R21"/>
    <mergeCell ref="S18:S21"/>
    <mergeCell ref="A6:D6"/>
    <mergeCell ref="E6:G7"/>
    <mergeCell ref="H6:L6"/>
    <mergeCell ref="M6:M7"/>
    <mergeCell ref="N6:N7"/>
    <mergeCell ref="O6:Q7"/>
    <mergeCell ref="A7:C7"/>
    <mergeCell ref="H7:J7"/>
  </mergeCells>
  <hyperlinks>
    <hyperlink ref="A1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1"/>
  <sheetViews>
    <sheetView workbookViewId="0">
      <selection activeCell="A17" sqref="A17:A20"/>
    </sheetView>
  </sheetViews>
  <sheetFormatPr defaultRowHeight="15"/>
  <cols>
    <col min="1" max="1" width="18" bestFit="1" customWidth="1"/>
    <col min="2" max="7" width="5.7109375" customWidth="1"/>
    <col min="8" max="8" width="8.140625" customWidth="1"/>
    <col min="11" max="11" width="12.42578125" bestFit="1" customWidth="1"/>
  </cols>
  <sheetData>
    <row r="1" spans="1:18" s="2" customFormat="1">
      <c r="B1" s="2" t="s">
        <v>1</v>
      </c>
      <c r="C1" s="2" t="s">
        <v>2</v>
      </c>
      <c r="D1" s="2" t="s">
        <v>3</v>
      </c>
      <c r="R1" s="6"/>
    </row>
    <row r="2" spans="1:18">
      <c r="A2" t="s">
        <v>0</v>
      </c>
      <c r="B2">
        <v>0.5</v>
      </c>
      <c r="C2">
        <v>0.6</v>
      </c>
      <c r="D2">
        <v>-0.3</v>
      </c>
      <c r="E2" t="s">
        <v>10</v>
      </c>
      <c r="R2" s="7" t="s">
        <v>19</v>
      </c>
    </row>
    <row r="3" spans="1:18">
      <c r="A3" t="s">
        <v>14</v>
      </c>
      <c r="B3">
        <v>0.1</v>
      </c>
      <c r="R3" s="7" t="s">
        <v>20</v>
      </c>
    </row>
    <row r="4" spans="1:18">
      <c r="R4" s="7" t="s">
        <v>21</v>
      </c>
    </row>
    <row r="5" spans="1:18">
      <c r="E5">
        <v>-0.25</v>
      </c>
      <c r="F5">
        <f t="shared" ref="F5:F12" si="0">E5*B$2+E5*C$2+D$2</f>
        <v>-0.57499999999999996</v>
      </c>
    </row>
    <row r="6" spans="1:18">
      <c r="E6">
        <f>E5+0.25</f>
        <v>0</v>
      </c>
      <c r="F6">
        <f t="shared" si="0"/>
        <v>-0.3</v>
      </c>
    </row>
    <row r="7" spans="1:18">
      <c r="E7">
        <f>E6+0.25</f>
        <v>0.25</v>
      </c>
      <c r="F7">
        <f t="shared" si="0"/>
        <v>-2.4999999999999967E-2</v>
      </c>
    </row>
    <row r="8" spans="1:18">
      <c r="E8">
        <f>E7+0.25</f>
        <v>0.5</v>
      </c>
      <c r="F8">
        <f t="shared" si="0"/>
        <v>0.25000000000000006</v>
      </c>
      <c r="P8" s="2"/>
    </row>
    <row r="9" spans="1:18">
      <c r="E9">
        <f>E8+0.25</f>
        <v>0.75</v>
      </c>
      <c r="F9">
        <f t="shared" si="0"/>
        <v>0.52499999999999991</v>
      </c>
    </row>
    <row r="10" spans="1:18">
      <c r="E10">
        <f>E9+0.25</f>
        <v>1</v>
      </c>
      <c r="F10">
        <f t="shared" si="0"/>
        <v>0.8</v>
      </c>
    </row>
    <row r="11" spans="1:18">
      <c r="E11">
        <f t="shared" ref="E11:E12" si="1">E10+0.25</f>
        <v>1.25</v>
      </c>
      <c r="F11">
        <f t="shared" si="0"/>
        <v>1.075</v>
      </c>
    </row>
    <row r="12" spans="1:18">
      <c r="E12">
        <f t="shared" si="1"/>
        <v>1.5</v>
      </c>
      <c r="F12">
        <f t="shared" si="0"/>
        <v>1.3499999999999999</v>
      </c>
    </row>
    <row r="16" spans="1:18"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9</v>
      </c>
      <c r="I16" s="2" t="s">
        <v>8</v>
      </c>
      <c r="J16" s="2" t="s">
        <v>7</v>
      </c>
      <c r="K16" s="2" t="s">
        <v>11</v>
      </c>
      <c r="L16" s="2" t="s">
        <v>13</v>
      </c>
      <c r="M16" s="2" t="s">
        <v>22</v>
      </c>
      <c r="N16" s="2" t="s">
        <v>23</v>
      </c>
      <c r="O16" s="2" t="s">
        <v>18</v>
      </c>
      <c r="Q16">
        <v>-0.25</v>
      </c>
      <c r="R16">
        <f t="shared" ref="R16:R23" si="2">Q16*E$23+Q16*F$23+G$23</f>
        <v>-0.59299999999999997</v>
      </c>
    </row>
    <row r="17" spans="1:18">
      <c r="A17" s="30" t="s">
        <v>12</v>
      </c>
      <c r="B17" s="8">
        <f>B2</f>
        <v>0.5</v>
      </c>
      <c r="C17" s="8">
        <f>C2</f>
        <v>0.6</v>
      </c>
      <c r="D17" s="8">
        <f>D2</f>
        <v>-0.3</v>
      </c>
      <c r="E17">
        <v>0</v>
      </c>
      <c r="F17">
        <v>0</v>
      </c>
      <c r="G17">
        <f>E17*B17+F17*C17+D17</f>
        <v>-0.3</v>
      </c>
      <c r="H17" s="3">
        <f>(EXP(G17)-EXP(-G17))/(EXP(G17)+EXP(-G17))</f>
        <v>-0.29131261245159096</v>
      </c>
      <c r="I17">
        <f>IF(H17&gt;=0,1,0)</f>
        <v>0</v>
      </c>
      <c r="J17">
        <v>0</v>
      </c>
      <c r="K17" t="b">
        <f>I17=J17</f>
        <v>1</v>
      </c>
      <c r="L17">
        <f>(J17-I17)</f>
        <v>0</v>
      </c>
      <c r="M17">
        <f>B2+$B$3*L17*E17</f>
        <v>0.5</v>
      </c>
      <c r="N17">
        <f>C2+$B$3*L17*F17</f>
        <v>0.6</v>
      </c>
      <c r="O17">
        <f>D2+$B$3*N17*G17</f>
        <v>-0.318</v>
      </c>
      <c r="Q17">
        <f>Q16+0.25</f>
        <v>0</v>
      </c>
      <c r="R17">
        <f t="shared" si="2"/>
        <v>-0.36799999999999999</v>
      </c>
    </row>
    <row r="18" spans="1:18">
      <c r="A18" s="30"/>
      <c r="B18" s="9">
        <f t="shared" ref="B18:D20" si="3">B17</f>
        <v>0.5</v>
      </c>
      <c r="C18" s="9">
        <f t="shared" si="3"/>
        <v>0.6</v>
      </c>
      <c r="D18" s="9">
        <f t="shared" si="3"/>
        <v>-0.3</v>
      </c>
      <c r="E18">
        <v>0</v>
      </c>
      <c r="F18">
        <v>1</v>
      </c>
      <c r="G18">
        <f>E18*B18+F18*C18+D18</f>
        <v>0.3</v>
      </c>
      <c r="H18" s="3">
        <f>(EXP(G18)-EXP(-G18))/(EXP(G18)+EXP(-G18))</f>
        <v>0.29131261245159096</v>
      </c>
      <c r="I18">
        <f t="shared" ref="I18:I20" si="4">IF(H18&gt;=0,1,0)</f>
        <v>1</v>
      </c>
      <c r="J18">
        <v>0</v>
      </c>
      <c r="K18" t="b">
        <f>I18=J18</f>
        <v>0</v>
      </c>
      <c r="L18">
        <f>(J18-I18)</f>
        <v>-1</v>
      </c>
      <c r="M18">
        <f t="shared" ref="M18:O20" si="5">M17+$B$3*$L18*E18</f>
        <v>0.5</v>
      </c>
      <c r="N18">
        <f t="shared" si="5"/>
        <v>0.5</v>
      </c>
      <c r="O18">
        <f t="shared" si="5"/>
        <v>-0.34799999999999998</v>
      </c>
      <c r="Q18">
        <f>Q17+0.25</f>
        <v>0.25</v>
      </c>
      <c r="R18">
        <f t="shared" si="2"/>
        <v>-0.14299999999999999</v>
      </c>
    </row>
    <row r="19" spans="1:18">
      <c r="A19" s="30"/>
      <c r="B19" s="9">
        <f t="shared" si="3"/>
        <v>0.5</v>
      </c>
      <c r="C19" s="9">
        <f t="shared" si="3"/>
        <v>0.6</v>
      </c>
      <c r="D19" s="9">
        <f t="shared" si="3"/>
        <v>-0.3</v>
      </c>
      <c r="E19">
        <v>1</v>
      </c>
      <c r="F19">
        <v>0</v>
      </c>
      <c r="G19">
        <f>E19*B19+F19*C19+D19</f>
        <v>0.2</v>
      </c>
      <c r="H19" s="3">
        <f>(EXP(G19)-EXP(-G19))/(EXP(G19)+EXP(-G19))</f>
        <v>0.19737532022490403</v>
      </c>
      <c r="I19">
        <f t="shared" si="4"/>
        <v>1</v>
      </c>
      <c r="J19">
        <v>0</v>
      </c>
      <c r="K19" t="b">
        <f>I19=J19</f>
        <v>0</v>
      </c>
      <c r="L19">
        <f>(J19-I19)</f>
        <v>-1</v>
      </c>
      <c r="M19">
        <f t="shared" si="5"/>
        <v>0.4</v>
      </c>
      <c r="N19">
        <f t="shared" si="5"/>
        <v>0.5</v>
      </c>
      <c r="O19">
        <f t="shared" si="5"/>
        <v>-0.36799999999999999</v>
      </c>
      <c r="Q19">
        <f>Q18+0.25</f>
        <v>0.5</v>
      </c>
      <c r="R19">
        <f t="shared" si="2"/>
        <v>8.2000000000000017E-2</v>
      </c>
    </row>
    <row r="20" spans="1:18">
      <c r="A20" s="30"/>
      <c r="B20" s="9">
        <f t="shared" si="3"/>
        <v>0.5</v>
      </c>
      <c r="C20" s="9">
        <f t="shared" si="3"/>
        <v>0.6</v>
      </c>
      <c r="D20" s="9">
        <f t="shared" si="3"/>
        <v>-0.3</v>
      </c>
      <c r="E20">
        <v>1</v>
      </c>
      <c r="F20">
        <v>1</v>
      </c>
      <c r="G20">
        <f>E20*B20+F20*C20+D20</f>
        <v>0.8</v>
      </c>
      <c r="H20" s="3">
        <f>(EXP(G20)-EXP(-G20))/(EXP(G20)+EXP(-G20))</f>
        <v>0.66403677026784902</v>
      </c>
      <c r="I20">
        <f t="shared" si="4"/>
        <v>1</v>
      </c>
      <c r="J20">
        <v>1</v>
      </c>
      <c r="K20" t="b">
        <f>I20=J20</f>
        <v>1</v>
      </c>
      <c r="L20">
        <f>(J20-I20)</f>
        <v>0</v>
      </c>
      <c r="M20">
        <f t="shared" si="5"/>
        <v>0.4</v>
      </c>
      <c r="N20">
        <f t="shared" si="5"/>
        <v>0.5</v>
      </c>
      <c r="O20">
        <f t="shared" si="5"/>
        <v>-0.36799999999999999</v>
      </c>
      <c r="Q20">
        <f>Q19+0.25</f>
        <v>0.75</v>
      </c>
      <c r="R20">
        <f t="shared" si="2"/>
        <v>0.30700000000000005</v>
      </c>
    </row>
    <row r="21" spans="1:18">
      <c r="K21" s="4" t="s">
        <v>15</v>
      </c>
      <c r="L21" s="1">
        <f>SUM(L17:L20)</f>
        <v>-2</v>
      </c>
      <c r="Q21">
        <f>Q20+0.25</f>
        <v>1</v>
      </c>
      <c r="R21">
        <f t="shared" si="2"/>
        <v>0.53200000000000003</v>
      </c>
    </row>
    <row r="22" spans="1:18">
      <c r="E22" s="2" t="s">
        <v>1</v>
      </c>
      <c r="F22" s="2" t="s">
        <v>2</v>
      </c>
      <c r="G22" s="2" t="s">
        <v>3</v>
      </c>
      <c r="Q22">
        <f t="shared" ref="Q22:Q23" si="6">Q21+0.25</f>
        <v>1.25</v>
      </c>
      <c r="R22">
        <f t="shared" si="2"/>
        <v>0.75700000000000001</v>
      </c>
    </row>
    <row r="23" spans="1:18">
      <c r="A23" s="4" t="s">
        <v>16</v>
      </c>
      <c r="B23" s="4"/>
      <c r="C23" s="4"/>
      <c r="D23" s="4"/>
      <c r="E23" s="2">
        <f>M20</f>
        <v>0.4</v>
      </c>
      <c r="F23" s="2">
        <f>N20</f>
        <v>0.5</v>
      </c>
      <c r="G23" s="2">
        <f>O20</f>
        <v>-0.36799999999999999</v>
      </c>
      <c r="L23" s="4"/>
      <c r="Q23">
        <f t="shared" si="6"/>
        <v>1.5</v>
      </c>
      <c r="R23">
        <f t="shared" si="2"/>
        <v>0.9820000000000001</v>
      </c>
    </row>
    <row r="25" spans="1:18">
      <c r="E25" s="2" t="s">
        <v>4</v>
      </c>
      <c r="F25" s="2" t="s">
        <v>5</v>
      </c>
      <c r="G25" s="2" t="s">
        <v>6</v>
      </c>
      <c r="H25" s="2" t="s">
        <v>9</v>
      </c>
      <c r="I25" s="2" t="s">
        <v>8</v>
      </c>
      <c r="J25" s="2" t="s">
        <v>7</v>
      </c>
      <c r="K25" s="2" t="s">
        <v>11</v>
      </c>
      <c r="L25" s="2" t="s">
        <v>13</v>
      </c>
      <c r="M25" s="2" t="s">
        <v>22</v>
      </c>
      <c r="N25" s="2" t="s">
        <v>23</v>
      </c>
      <c r="O25" s="2" t="s">
        <v>18</v>
      </c>
      <c r="Q25">
        <v>-0.25</v>
      </c>
      <c r="R25">
        <f>Q25*E$32+Q25*F$32+G$32</f>
        <v>-0.57779999999999998</v>
      </c>
    </row>
    <row r="26" spans="1:18">
      <c r="A26" s="30" t="s">
        <v>17</v>
      </c>
      <c r="B26" s="5"/>
      <c r="C26" s="5"/>
      <c r="D26" s="5"/>
      <c r="E26">
        <v>0</v>
      </c>
      <c r="F26">
        <v>0</v>
      </c>
      <c r="G26">
        <f>E26*E$23+F26*F$23+G$23</f>
        <v>-0.36799999999999999</v>
      </c>
      <c r="H26" s="3">
        <f>(EXP(G26)-EXP(-G26))/(EXP(G26)+EXP(-G26))</f>
        <v>-0.35224109566852213</v>
      </c>
      <c r="I26">
        <f>IF(H26&gt;=0,1,0)</f>
        <v>0</v>
      </c>
      <c r="J26">
        <v>0</v>
      </c>
      <c r="K26" t="b">
        <f>I26=J26</f>
        <v>1</v>
      </c>
      <c r="L26">
        <f>(J26-I26)</f>
        <v>0</v>
      </c>
      <c r="M26">
        <f>E23+$B$3*L26*E26</f>
        <v>0.4</v>
      </c>
      <c r="N26">
        <f>F23+$B$3*M26*F26</f>
        <v>0.5</v>
      </c>
      <c r="O26">
        <f>G23+$B$3*N26*G26</f>
        <v>-0.38639999999999997</v>
      </c>
      <c r="Q26">
        <f>Q25+0.25</f>
        <v>0</v>
      </c>
      <c r="R26">
        <f t="shared" ref="R26:R32" si="7">Q26*E$32+Q26*F$32+G$32</f>
        <v>-0.40279999999999994</v>
      </c>
    </row>
    <row r="27" spans="1:18">
      <c r="A27" s="30"/>
      <c r="B27" s="5"/>
      <c r="C27" s="5"/>
      <c r="D27" s="5"/>
      <c r="E27">
        <v>0</v>
      </c>
      <c r="F27">
        <v>1</v>
      </c>
      <c r="G27">
        <f t="shared" ref="G27:G29" si="8">E27*E$23+F27*F$23+G$23</f>
        <v>0.13200000000000001</v>
      </c>
      <c r="H27" s="3">
        <f t="shared" ref="H27:H29" si="9">(EXP(G27)-EXP(-G27))/(EXP(G27)+EXP(-G27))</f>
        <v>0.13123864986596309</v>
      </c>
      <c r="I27">
        <f t="shared" ref="I27:I29" si="10">IF(H27&gt;=0,1,0)</f>
        <v>1</v>
      </c>
      <c r="J27">
        <v>0</v>
      </c>
      <c r="K27" t="b">
        <f>I27=J27</f>
        <v>0</v>
      </c>
      <c r="L27">
        <f>(J27-I27)</f>
        <v>-1</v>
      </c>
      <c r="M27">
        <f t="shared" ref="M27:O29" si="11">M26+$B$3*$L27*E27</f>
        <v>0.4</v>
      </c>
      <c r="N27">
        <f t="shared" si="11"/>
        <v>0.4</v>
      </c>
      <c r="O27">
        <f t="shared" si="11"/>
        <v>-0.39959999999999996</v>
      </c>
      <c r="Q27">
        <f>Q26+0.25</f>
        <v>0.25</v>
      </c>
      <c r="R27">
        <f t="shared" si="7"/>
        <v>-0.22779999999999992</v>
      </c>
    </row>
    <row r="28" spans="1:18">
      <c r="A28" s="30"/>
      <c r="B28" s="5"/>
      <c r="C28" s="5"/>
      <c r="D28" s="5"/>
      <c r="E28">
        <v>1</v>
      </c>
      <c r="F28">
        <v>0</v>
      </c>
      <c r="G28">
        <f t="shared" si="8"/>
        <v>3.2000000000000028E-2</v>
      </c>
      <c r="H28" s="3">
        <f t="shared" si="9"/>
        <v>3.1989081805404093E-2</v>
      </c>
      <c r="I28">
        <f t="shared" si="10"/>
        <v>1</v>
      </c>
      <c r="J28">
        <v>0</v>
      </c>
      <c r="K28" t="b">
        <f>I28=J28</f>
        <v>0</v>
      </c>
      <c r="L28">
        <f>(J28-I28)</f>
        <v>-1</v>
      </c>
      <c r="M28">
        <f t="shared" si="11"/>
        <v>0.30000000000000004</v>
      </c>
      <c r="N28">
        <f t="shared" si="11"/>
        <v>0.4</v>
      </c>
      <c r="O28">
        <f t="shared" si="11"/>
        <v>-0.40279999999999994</v>
      </c>
      <c r="Q28">
        <f>Q27+0.25</f>
        <v>0.5</v>
      </c>
      <c r="R28">
        <f t="shared" si="7"/>
        <v>-5.2799999999999903E-2</v>
      </c>
    </row>
    <row r="29" spans="1:18">
      <c r="A29" s="30"/>
      <c r="B29" s="5"/>
      <c r="C29" s="5"/>
      <c r="D29" s="5"/>
      <c r="E29">
        <v>1</v>
      </c>
      <c r="F29">
        <v>1</v>
      </c>
      <c r="G29">
        <f t="shared" si="8"/>
        <v>0.53200000000000003</v>
      </c>
      <c r="H29" s="3">
        <f t="shared" si="9"/>
        <v>0.48690841629268766</v>
      </c>
      <c r="I29">
        <f t="shared" si="10"/>
        <v>1</v>
      </c>
      <c r="J29">
        <v>1</v>
      </c>
      <c r="K29" t="b">
        <f>I29=J29</f>
        <v>1</v>
      </c>
      <c r="L29">
        <f>(J29-I29)</f>
        <v>0</v>
      </c>
      <c r="M29">
        <f t="shared" si="11"/>
        <v>0.30000000000000004</v>
      </c>
      <c r="N29">
        <f t="shared" si="11"/>
        <v>0.4</v>
      </c>
      <c r="O29">
        <f t="shared" si="11"/>
        <v>-0.40279999999999994</v>
      </c>
      <c r="Q29">
        <f>Q28+0.25</f>
        <v>0.75</v>
      </c>
      <c r="R29">
        <f t="shared" si="7"/>
        <v>0.1222000000000002</v>
      </c>
    </row>
    <row r="30" spans="1:18">
      <c r="K30" s="4" t="s">
        <v>15</v>
      </c>
      <c r="L30" s="1">
        <f>SUM(L26:L29)</f>
        <v>-2</v>
      </c>
      <c r="Q30">
        <f>Q29+0.25</f>
        <v>1</v>
      </c>
      <c r="R30">
        <f t="shared" si="7"/>
        <v>0.29720000000000013</v>
      </c>
    </row>
    <row r="31" spans="1:18">
      <c r="E31" s="2" t="s">
        <v>1</v>
      </c>
      <c r="F31" s="2" t="s">
        <v>2</v>
      </c>
      <c r="G31" s="2" t="s">
        <v>3</v>
      </c>
      <c r="Q31">
        <f t="shared" ref="Q31:Q32" si="12">Q30+0.25</f>
        <v>1.25</v>
      </c>
      <c r="R31">
        <f t="shared" si="7"/>
        <v>0.47220000000000006</v>
      </c>
    </row>
    <row r="32" spans="1:18">
      <c r="A32" s="4" t="s">
        <v>16</v>
      </c>
      <c r="B32" s="4"/>
      <c r="C32" s="4"/>
      <c r="D32" s="4"/>
      <c r="E32" s="2">
        <f>M29</f>
        <v>0.30000000000000004</v>
      </c>
      <c r="F32" s="2">
        <f>N29</f>
        <v>0.4</v>
      </c>
      <c r="G32" s="2">
        <f>O29</f>
        <v>-0.40279999999999994</v>
      </c>
      <c r="L32" s="4"/>
      <c r="Q32">
        <f t="shared" si="12"/>
        <v>1.5</v>
      </c>
      <c r="R32">
        <f t="shared" si="7"/>
        <v>0.64720000000000033</v>
      </c>
    </row>
    <row r="34" spans="1:18">
      <c r="E34" s="2" t="s">
        <v>4</v>
      </c>
      <c r="F34" s="2" t="s">
        <v>5</v>
      </c>
      <c r="G34" s="2" t="s">
        <v>6</v>
      </c>
      <c r="H34" s="2" t="s">
        <v>9</v>
      </c>
      <c r="I34" s="2" t="s">
        <v>8</v>
      </c>
      <c r="J34" s="2" t="s">
        <v>7</v>
      </c>
      <c r="K34" s="2" t="s">
        <v>11</v>
      </c>
      <c r="L34" s="2" t="s">
        <v>13</v>
      </c>
      <c r="M34" s="2" t="s">
        <v>22</v>
      </c>
      <c r="N34" s="2" t="s">
        <v>23</v>
      </c>
      <c r="O34" s="2" t="s">
        <v>18</v>
      </c>
      <c r="Q34">
        <v>-0.25</v>
      </c>
      <c r="R34">
        <f>Q34*E$41+Q34*F$41+G$41</f>
        <v>-0.593912</v>
      </c>
    </row>
    <row r="35" spans="1:18">
      <c r="A35" s="30" t="s">
        <v>17</v>
      </c>
      <c r="B35" s="5"/>
      <c r="C35" s="5"/>
      <c r="D35" s="5"/>
      <c r="E35">
        <v>0</v>
      </c>
      <c r="F35">
        <v>0</v>
      </c>
      <c r="G35">
        <f>E35*E$32+F35*F$32+G$32</f>
        <v>-0.40279999999999994</v>
      </c>
      <c r="H35" s="3">
        <f>(EXP(G35)-EXP(-G35))/(EXP(G35)+EXP(-G35))</f>
        <v>-0.38234219854053075</v>
      </c>
      <c r="I35">
        <f>IF(H35&gt;=0,1,0)</f>
        <v>0</v>
      </c>
      <c r="J35">
        <v>0</v>
      </c>
      <c r="K35" t="b">
        <f>I35=J35</f>
        <v>1</v>
      </c>
      <c r="L35">
        <f>(J35-I35)</f>
        <v>0</v>
      </c>
      <c r="M35">
        <f>E32+$B$3*L35*E35</f>
        <v>0.30000000000000004</v>
      </c>
      <c r="N35">
        <f>F32+$B$3*M35*F35</f>
        <v>0.4</v>
      </c>
      <c r="O35">
        <f>G32+$B$3*N35*G35</f>
        <v>-0.41891199999999995</v>
      </c>
      <c r="Q35">
        <f>Q34+0.25</f>
        <v>0</v>
      </c>
      <c r="R35">
        <f t="shared" ref="R35:R41" si="13">Q35*E$41+Q35*F$41+G$41</f>
        <v>-0.41891199999999995</v>
      </c>
    </row>
    <row r="36" spans="1:18">
      <c r="A36" s="30"/>
      <c r="B36" s="5"/>
      <c r="C36" s="5"/>
      <c r="D36" s="5"/>
      <c r="E36">
        <v>0</v>
      </c>
      <c r="F36">
        <v>1</v>
      </c>
      <c r="G36">
        <f t="shared" ref="G36:G38" si="14">E36*E$32+F36*F$32+G$32</f>
        <v>-2.7999999999999137E-3</v>
      </c>
      <c r="H36" s="3">
        <f t="shared" ref="H36:H38" si="15">(EXP(G36)-EXP(-G36))/(EXP(G36)+EXP(-G36))</f>
        <v>-2.7999926826895723E-3</v>
      </c>
      <c r="I36">
        <f t="shared" ref="I36:I38" si="16">IF(H36&gt;=0,1,0)</f>
        <v>0</v>
      </c>
      <c r="J36">
        <v>0</v>
      </c>
      <c r="K36" t="b">
        <f>I36=J36</f>
        <v>1</v>
      </c>
      <c r="L36">
        <f>(J36-I36)</f>
        <v>0</v>
      </c>
      <c r="M36">
        <f t="shared" ref="M36:O38" si="17">M35+$B$3*$L36*E36</f>
        <v>0.30000000000000004</v>
      </c>
      <c r="N36">
        <f t="shared" si="17"/>
        <v>0.4</v>
      </c>
      <c r="O36">
        <f t="shared" si="17"/>
        <v>-0.41891199999999995</v>
      </c>
      <c r="Q36">
        <f>Q35+0.25</f>
        <v>0.25</v>
      </c>
      <c r="R36">
        <f t="shared" si="13"/>
        <v>-0.24391199999999993</v>
      </c>
    </row>
    <row r="37" spans="1:18">
      <c r="A37" s="30"/>
      <c r="B37" s="5"/>
      <c r="C37" s="5"/>
      <c r="D37" s="5"/>
      <c r="E37">
        <v>1</v>
      </c>
      <c r="F37">
        <v>0</v>
      </c>
      <c r="G37">
        <f t="shared" si="14"/>
        <v>-0.10279999999999989</v>
      </c>
      <c r="H37" s="3">
        <f t="shared" si="15"/>
        <v>-0.10243939957967985</v>
      </c>
      <c r="I37">
        <f t="shared" si="16"/>
        <v>0</v>
      </c>
      <c r="J37">
        <v>0</v>
      </c>
      <c r="K37" t="b">
        <f>I37=J37</f>
        <v>1</v>
      </c>
      <c r="L37">
        <f>(J37-I37)</f>
        <v>0</v>
      </c>
      <c r="M37">
        <f t="shared" si="17"/>
        <v>0.30000000000000004</v>
      </c>
      <c r="N37">
        <f t="shared" si="17"/>
        <v>0.4</v>
      </c>
      <c r="O37">
        <f t="shared" si="17"/>
        <v>-0.41891199999999995</v>
      </c>
      <c r="Q37">
        <f>Q36+0.25</f>
        <v>0.5</v>
      </c>
      <c r="R37">
        <f t="shared" si="13"/>
        <v>-6.8911999999999918E-2</v>
      </c>
    </row>
    <row r="38" spans="1:18">
      <c r="A38" s="30"/>
      <c r="B38" s="5"/>
      <c r="C38" s="5"/>
      <c r="D38" s="5"/>
      <c r="E38">
        <v>1</v>
      </c>
      <c r="F38">
        <v>1</v>
      </c>
      <c r="G38">
        <f t="shared" si="14"/>
        <v>0.29720000000000013</v>
      </c>
      <c r="H38" s="3">
        <f t="shared" si="15"/>
        <v>0.28874814388657999</v>
      </c>
      <c r="I38">
        <f t="shared" si="16"/>
        <v>1</v>
      </c>
      <c r="J38">
        <v>1</v>
      </c>
      <c r="K38" t="b">
        <f>I38=J38</f>
        <v>1</v>
      </c>
      <c r="L38">
        <f>(J38-I38)</f>
        <v>0</v>
      </c>
      <c r="M38">
        <f t="shared" si="17"/>
        <v>0.30000000000000004</v>
      </c>
      <c r="N38">
        <f t="shared" si="17"/>
        <v>0.4</v>
      </c>
      <c r="O38">
        <f t="shared" si="17"/>
        <v>-0.41891199999999995</v>
      </c>
      <c r="Q38">
        <f>Q37+0.25</f>
        <v>0.75</v>
      </c>
      <c r="R38">
        <f t="shared" si="13"/>
        <v>0.10608800000000018</v>
      </c>
    </row>
    <row r="39" spans="1:18">
      <c r="K39" s="4" t="s">
        <v>15</v>
      </c>
      <c r="L39" s="1">
        <f>SUM(L35:L38)</f>
        <v>0</v>
      </c>
      <c r="Q39">
        <f>Q38+0.25</f>
        <v>1</v>
      </c>
      <c r="R39">
        <f t="shared" si="13"/>
        <v>0.28108800000000012</v>
      </c>
    </row>
    <row r="40" spans="1:18">
      <c r="E40" s="2" t="s">
        <v>1</v>
      </c>
      <c r="F40" s="2" t="s">
        <v>2</v>
      </c>
      <c r="G40" s="2" t="s">
        <v>3</v>
      </c>
      <c r="Q40">
        <f t="shared" ref="Q40:Q41" si="18">Q39+0.25</f>
        <v>1.25</v>
      </c>
      <c r="R40">
        <f t="shared" si="13"/>
        <v>0.45608800000000005</v>
      </c>
    </row>
    <row r="41" spans="1:18">
      <c r="A41" s="4" t="s">
        <v>16</v>
      </c>
      <c r="B41" s="4"/>
      <c r="C41" s="4"/>
      <c r="D41" s="4"/>
      <c r="E41" s="2">
        <f>M38</f>
        <v>0.30000000000000004</v>
      </c>
      <c r="F41" s="2">
        <f>N38</f>
        <v>0.4</v>
      </c>
      <c r="G41" s="2">
        <f>O38</f>
        <v>-0.41891199999999995</v>
      </c>
      <c r="L41" s="4"/>
      <c r="Q41">
        <f t="shared" si="18"/>
        <v>1.5</v>
      </c>
      <c r="R41">
        <f t="shared" si="13"/>
        <v>0.63108800000000032</v>
      </c>
    </row>
    <row r="44" spans="1:18">
      <c r="E44" s="2" t="s">
        <v>4</v>
      </c>
      <c r="F44" s="2" t="s">
        <v>5</v>
      </c>
      <c r="G44" s="2" t="s">
        <v>6</v>
      </c>
      <c r="H44" s="2" t="s">
        <v>9</v>
      </c>
      <c r="I44" s="2" t="s">
        <v>8</v>
      </c>
      <c r="J44" s="2" t="s">
        <v>7</v>
      </c>
      <c r="K44" s="2" t="s">
        <v>11</v>
      </c>
      <c r="L44" s="2" t="s">
        <v>13</v>
      </c>
      <c r="M44" s="2" t="s">
        <v>22</v>
      </c>
      <c r="N44" s="2" t="s">
        <v>23</v>
      </c>
      <c r="O44" s="2" t="s">
        <v>18</v>
      </c>
      <c r="Q44">
        <v>-0.25</v>
      </c>
      <c r="R44">
        <f>Q44*E$41+Q44*F$41+G$41</f>
        <v>-0.593912</v>
      </c>
    </row>
    <row r="45" spans="1:18">
      <c r="A45" s="30" t="s">
        <v>17</v>
      </c>
      <c r="B45" s="5"/>
      <c r="C45" s="5"/>
      <c r="D45" s="5"/>
      <c r="E45">
        <v>0</v>
      </c>
      <c r="F45">
        <v>0</v>
      </c>
      <c r="G45">
        <f>E45*E$41+F45*F$41+G$41</f>
        <v>-0.41891199999999995</v>
      </c>
      <c r="H45" s="3">
        <f>(EXP(G45)-EXP(-G45))/(EXP(G45)+EXP(-G45))</f>
        <v>-0.39601345486028822</v>
      </c>
      <c r="I45">
        <f>IF(H45&gt;=0,1,0)</f>
        <v>0</v>
      </c>
      <c r="J45">
        <v>0</v>
      </c>
      <c r="K45" t="b">
        <f>I45=J45</f>
        <v>1</v>
      </c>
      <c r="L45">
        <f>(J45-I45)</f>
        <v>0</v>
      </c>
      <c r="M45">
        <f>E41+$B$3*L45*E45</f>
        <v>0.30000000000000004</v>
      </c>
      <c r="N45">
        <f>F41+$B$3*M45*F45</f>
        <v>0.4</v>
      </c>
      <c r="O45">
        <f>G41+$B$3*N45*G45</f>
        <v>-0.43566847999999997</v>
      </c>
      <c r="Q45">
        <f>Q44+0.25</f>
        <v>0</v>
      </c>
      <c r="R45">
        <f t="shared" ref="R45:R51" si="19">Q45*E$41+Q45*F$41+G$41</f>
        <v>-0.41891199999999995</v>
      </c>
    </row>
    <row r="46" spans="1:18">
      <c r="A46" s="30"/>
      <c r="B46" s="5"/>
      <c r="C46" s="5"/>
      <c r="D46" s="5"/>
      <c r="E46">
        <v>0</v>
      </c>
      <c r="F46">
        <v>1</v>
      </c>
      <c r="G46">
        <f t="shared" ref="G46:G48" si="20">E46*E$41+F46*F$41+G$41</f>
        <v>-1.8911999999999929E-2</v>
      </c>
      <c r="H46" s="3">
        <f t="shared" ref="H46:H48" si="21">(EXP(G46)-EXP(-G46))/(EXP(G46)+EXP(-G46))</f>
        <v>-1.8909745610282604E-2</v>
      </c>
      <c r="I46">
        <f t="shared" ref="I46:I48" si="22">IF(H46&gt;=0,1,0)</f>
        <v>0</v>
      </c>
      <c r="J46">
        <v>0</v>
      </c>
      <c r="K46" t="b">
        <f>I46=J46</f>
        <v>1</v>
      </c>
      <c r="L46">
        <f>(J46-I46)</f>
        <v>0</v>
      </c>
      <c r="M46">
        <f t="shared" ref="M46:O48" si="23">M45+$B$3*$L46*E46</f>
        <v>0.30000000000000004</v>
      </c>
      <c r="N46">
        <f t="shared" si="23"/>
        <v>0.4</v>
      </c>
      <c r="O46">
        <f t="shared" si="23"/>
        <v>-0.43566847999999997</v>
      </c>
      <c r="Q46">
        <f>Q45+0.25</f>
        <v>0.25</v>
      </c>
      <c r="R46">
        <f t="shared" si="19"/>
        <v>-0.24391199999999993</v>
      </c>
    </row>
    <row r="47" spans="1:18">
      <c r="A47" s="30"/>
      <c r="B47" s="5"/>
      <c r="C47" s="5"/>
      <c r="D47" s="5"/>
      <c r="E47">
        <v>1</v>
      </c>
      <c r="F47">
        <v>0</v>
      </c>
      <c r="G47">
        <f t="shared" si="20"/>
        <v>-0.11891199999999991</v>
      </c>
      <c r="H47" s="3">
        <f t="shared" si="21"/>
        <v>-0.11835467759762482</v>
      </c>
      <c r="I47">
        <f t="shared" si="22"/>
        <v>0</v>
      </c>
      <c r="J47">
        <v>0</v>
      </c>
      <c r="K47" t="b">
        <f>I47=J47</f>
        <v>1</v>
      </c>
      <c r="L47">
        <f>(J47-I47)</f>
        <v>0</v>
      </c>
      <c r="M47">
        <f t="shared" si="23"/>
        <v>0.30000000000000004</v>
      </c>
      <c r="N47">
        <f t="shared" si="23"/>
        <v>0.4</v>
      </c>
      <c r="O47">
        <f t="shared" si="23"/>
        <v>-0.43566847999999997</v>
      </c>
      <c r="Q47">
        <f>Q46+0.25</f>
        <v>0.5</v>
      </c>
      <c r="R47">
        <f t="shared" si="19"/>
        <v>-6.8911999999999918E-2</v>
      </c>
    </row>
    <row r="48" spans="1:18">
      <c r="A48" s="30"/>
      <c r="B48" s="5"/>
      <c r="C48" s="5"/>
      <c r="D48" s="5"/>
      <c r="E48">
        <v>1</v>
      </c>
      <c r="F48">
        <v>1</v>
      </c>
      <c r="G48">
        <f t="shared" si="20"/>
        <v>0.28108800000000012</v>
      </c>
      <c r="H48" s="3">
        <f t="shared" si="21"/>
        <v>0.27391175008977053</v>
      </c>
      <c r="I48">
        <f t="shared" si="22"/>
        <v>1</v>
      </c>
      <c r="J48">
        <v>1</v>
      </c>
      <c r="K48" t="b">
        <f>I48=J48</f>
        <v>1</v>
      </c>
      <c r="L48">
        <f>(J48-I48)</f>
        <v>0</v>
      </c>
      <c r="M48">
        <f t="shared" si="23"/>
        <v>0.30000000000000004</v>
      </c>
      <c r="N48">
        <f t="shared" si="23"/>
        <v>0.4</v>
      </c>
      <c r="O48">
        <f t="shared" si="23"/>
        <v>-0.43566847999999997</v>
      </c>
      <c r="Q48">
        <f>Q47+0.25</f>
        <v>0.75</v>
      </c>
      <c r="R48">
        <f t="shared" si="19"/>
        <v>0.10608800000000018</v>
      </c>
    </row>
    <row r="49" spans="1:18">
      <c r="K49" s="4" t="s">
        <v>15</v>
      </c>
      <c r="L49" s="1">
        <f>SUM(L45:L48)</f>
        <v>0</v>
      </c>
      <c r="Q49">
        <f>Q48+0.25</f>
        <v>1</v>
      </c>
      <c r="R49">
        <f t="shared" si="19"/>
        <v>0.28108800000000012</v>
      </c>
    </row>
    <row r="50" spans="1:18">
      <c r="E50" s="2" t="s">
        <v>1</v>
      </c>
      <c r="F50" s="2" t="s">
        <v>2</v>
      </c>
      <c r="G50" s="2" t="s">
        <v>3</v>
      </c>
      <c r="Q50">
        <f t="shared" ref="Q50:Q51" si="24">Q49+0.25</f>
        <v>1.25</v>
      </c>
      <c r="R50">
        <f t="shared" si="19"/>
        <v>0.45608800000000005</v>
      </c>
    </row>
    <row r="51" spans="1:18">
      <c r="A51" s="4" t="s">
        <v>16</v>
      </c>
      <c r="B51" s="4"/>
      <c r="C51" s="4"/>
      <c r="D51" s="4"/>
      <c r="E51" s="2">
        <f>M48</f>
        <v>0.30000000000000004</v>
      </c>
      <c r="F51" s="2">
        <f>N48</f>
        <v>0.4</v>
      </c>
      <c r="G51" s="2">
        <f>O48</f>
        <v>-0.43566847999999997</v>
      </c>
      <c r="L51" s="4"/>
      <c r="Q51">
        <f t="shared" si="24"/>
        <v>1.5</v>
      </c>
      <c r="R51">
        <f t="shared" si="19"/>
        <v>0.63108800000000032</v>
      </c>
    </row>
  </sheetData>
  <mergeCells count="4">
    <mergeCell ref="A17:A20"/>
    <mergeCell ref="A26:A29"/>
    <mergeCell ref="A35:A38"/>
    <mergeCell ref="A45:A48"/>
  </mergeCells>
  <hyperlinks>
    <hyperlink ref="R2" r:id="rId1"/>
    <hyperlink ref="R3" r:id="rId2"/>
    <hyperlink ref="R4" r:id="rId3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T41"/>
  <sheetViews>
    <sheetView workbookViewId="0">
      <selection activeCell="O33" sqref="O33"/>
    </sheetView>
  </sheetViews>
  <sheetFormatPr defaultRowHeight="15"/>
  <cols>
    <col min="1" max="4" width="8.7109375" customWidth="1"/>
    <col min="5" max="7" width="5.7109375" customWidth="1"/>
    <col min="8" max="10" width="7.7109375" customWidth="1"/>
    <col min="11" max="11" width="10.28515625" bestFit="1" customWidth="1"/>
    <col min="12" max="12" width="8.42578125" bestFit="1" customWidth="1"/>
    <col min="13" max="13" width="5.42578125" bestFit="1" customWidth="1"/>
    <col min="14" max="14" width="10" bestFit="1" customWidth="1"/>
    <col min="15" max="17" width="12.5703125" bestFit="1" customWidth="1"/>
    <col min="19" max="19" width="9.140625" style="21"/>
  </cols>
  <sheetData>
    <row r="1" spans="1:20">
      <c r="A1" s="7" t="s">
        <v>25</v>
      </c>
    </row>
    <row r="3" spans="1:20">
      <c r="A3" s="28" t="s">
        <v>58</v>
      </c>
      <c r="B3" s="28">
        <v>0.5</v>
      </c>
      <c r="C3" t="s">
        <v>62</v>
      </c>
    </row>
    <row r="4" spans="1:20">
      <c r="A4" s="28" t="s">
        <v>61</v>
      </c>
      <c r="B4" s="28">
        <v>0.1</v>
      </c>
      <c r="C4" t="s">
        <v>63</v>
      </c>
    </row>
    <row r="6" spans="1:20" s="11" customFormat="1">
      <c r="A6" s="37" t="s">
        <v>26</v>
      </c>
      <c r="B6" s="37"/>
      <c r="C6" s="37"/>
      <c r="D6" s="37"/>
      <c r="E6" s="38" t="s">
        <v>31</v>
      </c>
      <c r="F6" s="38"/>
      <c r="G6" s="38"/>
      <c r="H6" s="38" t="s">
        <v>33</v>
      </c>
      <c r="I6" s="38"/>
      <c r="J6" s="38"/>
      <c r="K6" s="38"/>
      <c r="L6" s="38"/>
      <c r="M6" s="38" t="s">
        <v>47</v>
      </c>
      <c r="N6" s="38" t="s">
        <v>50</v>
      </c>
      <c r="O6" s="38" t="s">
        <v>53</v>
      </c>
      <c r="P6" s="38"/>
      <c r="Q6" s="38"/>
      <c r="S6" s="22"/>
    </row>
    <row r="7" spans="1:20" s="11" customFormat="1" ht="30">
      <c r="A7" s="37" t="s">
        <v>27</v>
      </c>
      <c r="B7" s="37"/>
      <c r="C7" s="37"/>
      <c r="D7" s="25" t="s">
        <v>29</v>
      </c>
      <c r="E7" s="38"/>
      <c r="F7" s="38"/>
      <c r="G7" s="38"/>
      <c r="H7" s="38" t="s">
        <v>34</v>
      </c>
      <c r="I7" s="38"/>
      <c r="J7" s="38"/>
      <c r="K7" s="26" t="s">
        <v>38</v>
      </c>
      <c r="L7" s="26" t="s">
        <v>40</v>
      </c>
      <c r="M7" s="38"/>
      <c r="N7" s="38"/>
      <c r="O7" s="38"/>
      <c r="P7" s="38"/>
      <c r="Q7" s="38"/>
      <c r="S7" s="22"/>
    </row>
    <row r="8" spans="1:20" s="10" customFormat="1">
      <c r="A8" s="27" t="s">
        <v>28</v>
      </c>
      <c r="B8" s="27" t="s">
        <v>4</v>
      </c>
      <c r="C8" s="27" t="s">
        <v>5</v>
      </c>
      <c r="D8" s="27" t="s">
        <v>30</v>
      </c>
      <c r="E8" s="27" t="s">
        <v>32</v>
      </c>
      <c r="F8" s="27" t="s">
        <v>1</v>
      </c>
      <c r="G8" s="27" t="s">
        <v>2</v>
      </c>
      <c r="H8" s="27" t="s">
        <v>35</v>
      </c>
      <c r="I8" s="27" t="s">
        <v>36</v>
      </c>
      <c r="J8" s="27" t="s">
        <v>37</v>
      </c>
      <c r="K8" s="27" t="s">
        <v>39</v>
      </c>
      <c r="L8" s="27" t="s">
        <v>41</v>
      </c>
      <c r="M8" s="27" t="s">
        <v>48</v>
      </c>
      <c r="N8" s="27" t="s">
        <v>51</v>
      </c>
      <c r="O8" s="27" t="s">
        <v>32</v>
      </c>
      <c r="P8" s="27" t="s">
        <v>1</v>
      </c>
      <c r="Q8" s="27" t="s">
        <v>2</v>
      </c>
      <c r="S8" s="23"/>
    </row>
    <row r="9" spans="1:20" ht="45">
      <c r="A9" s="28" t="s">
        <v>57</v>
      </c>
      <c r="B9" s="28"/>
      <c r="C9" s="28"/>
      <c r="D9" s="28"/>
      <c r="E9" s="28"/>
      <c r="F9" s="28"/>
      <c r="G9" s="28"/>
      <c r="H9" s="28" t="s">
        <v>42</v>
      </c>
      <c r="I9" s="28" t="s">
        <v>43</v>
      </c>
      <c r="J9" s="28" t="s">
        <v>44</v>
      </c>
      <c r="K9" s="28" t="s">
        <v>45</v>
      </c>
      <c r="L9" s="29" t="s">
        <v>46</v>
      </c>
      <c r="M9" s="28" t="s">
        <v>49</v>
      </c>
      <c r="N9" s="28" t="s">
        <v>52</v>
      </c>
      <c r="O9" s="28" t="s">
        <v>54</v>
      </c>
      <c r="P9" s="28" t="s">
        <v>55</v>
      </c>
      <c r="Q9" s="28" t="s">
        <v>56</v>
      </c>
      <c r="R9" s="10" t="s">
        <v>59</v>
      </c>
      <c r="S9" s="24" t="s">
        <v>60</v>
      </c>
    </row>
    <row r="10" spans="1:20">
      <c r="A10" s="12">
        <v>1</v>
      </c>
      <c r="B10" s="18">
        <v>0</v>
      </c>
      <c r="C10" s="18">
        <v>0</v>
      </c>
      <c r="D10" s="18">
        <v>1</v>
      </c>
      <c r="E10" s="18">
        <v>0.3</v>
      </c>
      <c r="F10" s="18">
        <v>0.1</v>
      </c>
      <c r="G10" s="18">
        <v>0.1</v>
      </c>
      <c r="H10" s="13">
        <f>A10*E10</f>
        <v>0.3</v>
      </c>
      <c r="I10" s="13">
        <f>B10*F10</f>
        <v>0</v>
      </c>
      <c r="J10" s="13">
        <f>C10*G10</f>
        <v>0</v>
      </c>
      <c r="K10" s="13">
        <f>SUM(H10:J10)</f>
        <v>0.3</v>
      </c>
      <c r="L10" s="13">
        <f>IF(K10&gt;$B$3,1,0)</f>
        <v>0</v>
      </c>
      <c r="M10" s="13">
        <f>D10-L10</f>
        <v>1</v>
      </c>
      <c r="N10" s="13">
        <f>M10*$B$4</f>
        <v>0.1</v>
      </c>
      <c r="O10" s="13">
        <f>E10+A10*$N10</f>
        <v>0.4</v>
      </c>
      <c r="P10" s="13">
        <f>F10+B10*$N10</f>
        <v>0.1</v>
      </c>
      <c r="Q10" s="13">
        <f>G10+C10*$N10</f>
        <v>0.1</v>
      </c>
      <c r="R10" s="31">
        <v>1</v>
      </c>
      <c r="S10" s="34">
        <f>SUM(T10:T13)</f>
        <v>3</v>
      </c>
      <c r="T10">
        <f t="shared" ref="T10" si="0">ABS(M10)</f>
        <v>1</v>
      </c>
    </row>
    <row r="11" spans="1:20">
      <c r="A11" s="14">
        <v>1</v>
      </c>
      <c r="B11" s="19">
        <v>0</v>
      </c>
      <c r="C11" s="19">
        <v>1</v>
      </c>
      <c r="D11" s="19">
        <v>1</v>
      </c>
      <c r="E11" s="15">
        <f t="shared" ref="E11:E41" si="1">O10</f>
        <v>0.4</v>
      </c>
      <c r="F11" s="15">
        <f t="shared" ref="F11:F41" si="2">P10</f>
        <v>0.1</v>
      </c>
      <c r="G11" s="15">
        <f t="shared" ref="G11:G41" si="3">Q10</f>
        <v>0.1</v>
      </c>
      <c r="H11" s="15">
        <f t="shared" ref="H11:H13" si="4">A11*E11</f>
        <v>0.4</v>
      </c>
      <c r="I11" s="15">
        <f t="shared" ref="I11:I13" si="5">B11*F11</f>
        <v>0</v>
      </c>
      <c r="J11" s="15">
        <f t="shared" ref="J11:J13" si="6">C11*G11</f>
        <v>0.1</v>
      </c>
      <c r="K11" s="15">
        <f t="shared" ref="K11:K13" si="7">SUM(H11:J11)</f>
        <v>0.5</v>
      </c>
      <c r="L11" s="15">
        <f t="shared" ref="L11:L41" si="8">IF(K11&gt;$B$3,1,0)</f>
        <v>0</v>
      </c>
      <c r="M11" s="15">
        <f t="shared" ref="M11:M13" si="9">D11-L11</f>
        <v>1</v>
      </c>
      <c r="N11" s="15">
        <f t="shared" ref="N11:N41" si="10">M11*$B$4</f>
        <v>0.1</v>
      </c>
      <c r="O11" s="15">
        <f t="shared" ref="O11:O13" si="11">E11+A11*$N11</f>
        <v>0.5</v>
      </c>
      <c r="P11" s="15">
        <f t="shared" ref="P11:P13" si="12">F11+B11*$N11</f>
        <v>0.1</v>
      </c>
      <c r="Q11" s="15">
        <f t="shared" ref="Q11:Q13" si="13">G11+C11*$N11</f>
        <v>0.2</v>
      </c>
      <c r="R11" s="32"/>
      <c r="S11" s="35"/>
      <c r="T11">
        <f>ABS(M11)</f>
        <v>1</v>
      </c>
    </row>
    <row r="12" spans="1:20">
      <c r="A12" s="14">
        <v>1</v>
      </c>
      <c r="B12" s="19">
        <v>1</v>
      </c>
      <c r="C12" s="19">
        <v>0</v>
      </c>
      <c r="D12" s="19">
        <v>1</v>
      </c>
      <c r="E12" s="15">
        <f t="shared" si="1"/>
        <v>0.5</v>
      </c>
      <c r="F12" s="15">
        <f t="shared" si="2"/>
        <v>0.1</v>
      </c>
      <c r="G12" s="15">
        <f t="shared" si="3"/>
        <v>0.2</v>
      </c>
      <c r="H12" s="15">
        <f t="shared" si="4"/>
        <v>0.5</v>
      </c>
      <c r="I12" s="15">
        <f t="shared" si="5"/>
        <v>0.1</v>
      </c>
      <c r="J12" s="15">
        <f t="shared" si="6"/>
        <v>0</v>
      </c>
      <c r="K12" s="15">
        <f t="shared" si="7"/>
        <v>0.6</v>
      </c>
      <c r="L12" s="15">
        <f t="shared" si="8"/>
        <v>1</v>
      </c>
      <c r="M12" s="15">
        <f t="shared" si="9"/>
        <v>0</v>
      </c>
      <c r="N12" s="15">
        <f t="shared" si="10"/>
        <v>0</v>
      </c>
      <c r="O12" s="15">
        <f t="shared" si="11"/>
        <v>0.5</v>
      </c>
      <c r="P12" s="15">
        <f t="shared" si="12"/>
        <v>0.1</v>
      </c>
      <c r="Q12" s="15">
        <f t="shared" si="13"/>
        <v>0.2</v>
      </c>
      <c r="R12" s="32"/>
      <c r="S12" s="35"/>
      <c r="T12">
        <f t="shared" ref="T12:T41" si="14">ABS(M12)</f>
        <v>0</v>
      </c>
    </row>
    <row r="13" spans="1:20">
      <c r="A13" s="16">
        <v>1</v>
      </c>
      <c r="B13" s="20">
        <v>1</v>
      </c>
      <c r="C13" s="20">
        <v>1</v>
      </c>
      <c r="D13" s="20">
        <v>0</v>
      </c>
      <c r="E13" s="17">
        <f t="shared" si="1"/>
        <v>0.5</v>
      </c>
      <c r="F13" s="17">
        <f t="shared" si="2"/>
        <v>0.1</v>
      </c>
      <c r="G13" s="17">
        <f t="shared" si="3"/>
        <v>0.2</v>
      </c>
      <c r="H13" s="17">
        <f t="shared" si="4"/>
        <v>0.5</v>
      </c>
      <c r="I13" s="17">
        <f t="shared" si="5"/>
        <v>0.1</v>
      </c>
      <c r="J13" s="17">
        <f t="shared" si="6"/>
        <v>0.2</v>
      </c>
      <c r="K13" s="17">
        <f t="shared" si="7"/>
        <v>0.8</v>
      </c>
      <c r="L13" s="17">
        <f t="shared" si="8"/>
        <v>1</v>
      </c>
      <c r="M13" s="17">
        <f t="shared" si="9"/>
        <v>-1</v>
      </c>
      <c r="N13" s="17">
        <f t="shared" si="10"/>
        <v>-0.1</v>
      </c>
      <c r="O13" s="17">
        <f t="shared" si="11"/>
        <v>0.4</v>
      </c>
      <c r="P13" s="17">
        <f t="shared" si="12"/>
        <v>0</v>
      </c>
      <c r="Q13" s="17">
        <f t="shared" si="13"/>
        <v>0.1</v>
      </c>
      <c r="R13" s="33"/>
      <c r="S13" s="36"/>
      <c r="T13">
        <f t="shared" si="14"/>
        <v>1</v>
      </c>
    </row>
    <row r="14" spans="1:20">
      <c r="A14" s="12">
        <f t="shared" ref="A14:D41" si="15">A10</f>
        <v>1</v>
      </c>
      <c r="B14" s="13">
        <f t="shared" si="15"/>
        <v>0</v>
      </c>
      <c r="C14" s="13">
        <f t="shared" si="15"/>
        <v>0</v>
      </c>
      <c r="D14" s="13">
        <f t="shared" si="15"/>
        <v>1</v>
      </c>
      <c r="E14" s="15">
        <f t="shared" si="1"/>
        <v>0.4</v>
      </c>
      <c r="F14" s="15">
        <f t="shared" si="2"/>
        <v>0</v>
      </c>
      <c r="G14" s="15">
        <f t="shared" si="3"/>
        <v>0.1</v>
      </c>
      <c r="H14" s="13">
        <f>A14*E14</f>
        <v>0.4</v>
      </c>
      <c r="I14" s="13">
        <f>B14*F14</f>
        <v>0</v>
      </c>
      <c r="J14" s="13">
        <f>C14*G14</f>
        <v>0</v>
      </c>
      <c r="K14" s="13">
        <f>SUM(H14:J14)</f>
        <v>0.4</v>
      </c>
      <c r="L14" s="13">
        <f>IF(K14&gt;$B$3,1,0)</f>
        <v>0</v>
      </c>
      <c r="M14" s="13">
        <f>D14-L14</f>
        <v>1</v>
      </c>
      <c r="N14" s="13">
        <f>M14*$B$4</f>
        <v>0.1</v>
      </c>
      <c r="O14" s="13">
        <f>E14+A14*$N14</f>
        <v>0.5</v>
      </c>
      <c r="P14" s="13">
        <f>F14+B14*$N14</f>
        <v>0</v>
      </c>
      <c r="Q14" s="13">
        <f>G14+C14*$N14</f>
        <v>0.1</v>
      </c>
      <c r="R14" s="31">
        <f>R10+1</f>
        <v>2</v>
      </c>
      <c r="S14" s="34">
        <f>SUM(T14:T17)</f>
        <v>3</v>
      </c>
      <c r="T14">
        <f t="shared" si="14"/>
        <v>1</v>
      </c>
    </row>
    <row r="15" spans="1:20">
      <c r="A15" s="14">
        <f t="shared" si="15"/>
        <v>1</v>
      </c>
      <c r="B15" s="15">
        <f t="shared" si="15"/>
        <v>0</v>
      </c>
      <c r="C15" s="15">
        <f t="shared" si="15"/>
        <v>1</v>
      </c>
      <c r="D15" s="15">
        <f t="shared" si="15"/>
        <v>1</v>
      </c>
      <c r="E15" s="15">
        <f t="shared" si="1"/>
        <v>0.5</v>
      </c>
      <c r="F15" s="15">
        <f t="shared" si="2"/>
        <v>0</v>
      </c>
      <c r="G15" s="15">
        <f t="shared" si="3"/>
        <v>0.1</v>
      </c>
      <c r="H15" s="15">
        <f t="shared" ref="H15:H17" si="16">A15*E15</f>
        <v>0.5</v>
      </c>
      <c r="I15" s="15">
        <f t="shared" ref="I15:I17" si="17">B15*F15</f>
        <v>0</v>
      </c>
      <c r="J15" s="15">
        <f t="shared" ref="J15:J17" si="18">C15*G15</f>
        <v>0.1</v>
      </c>
      <c r="K15" s="15">
        <f t="shared" ref="K15:K17" si="19">SUM(H15:J15)</f>
        <v>0.6</v>
      </c>
      <c r="L15" s="15">
        <f t="shared" si="8"/>
        <v>1</v>
      </c>
      <c r="M15" s="15">
        <f t="shared" ref="M15:M17" si="20">D15-L15</f>
        <v>0</v>
      </c>
      <c r="N15" s="15">
        <f t="shared" si="10"/>
        <v>0</v>
      </c>
      <c r="O15" s="15">
        <f t="shared" ref="O15:O17" si="21">E15+A15*$N15</f>
        <v>0.5</v>
      </c>
      <c r="P15" s="15">
        <f t="shared" ref="P15:P17" si="22">F15+B15*$N15</f>
        <v>0</v>
      </c>
      <c r="Q15" s="15">
        <f t="shared" ref="Q15:Q17" si="23">G15+C15*$N15</f>
        <v>0.1</v>
      </c>
      <c r="R15" s="32"/>
      <c r="S15" s="35"/>
      <c r="T15">
        <f t="shared" si="14"/>
        <v>0</v>
      </c>
    </row>
    <row r="16" spans="1:20">
      <c r="A16" s="14">
        <f t="shared" si="15"/>
        <v>1</v>
      </c>
      <c r="B16" s="15">
        <f t="shared" si="15"/>
        <v>1</v>
      </c>
      <c r="C16" s="15">
        <f t="shared" si="15"/>
        <v>0</v>
      </c>
      <c r="D16" s="15">
        <f t="shared" si="15"/>
        <v>1</v>
      </c>
      <c r="E16" s="15">
        <f t="shared" si="1"/>
        <v>0.5</v>
      </c>
      <c r="F16" s="15">
        <f t="shared" si="2"/>
        <v>0</v>
      </c>
      <c r="G16" s="15">
        <f t="shared" si="3"/>
        <v>0.1</v>
      </c>
      <c r="H16" s="15">
        <f t="shared" si="16"/>
        <v>0.5</v>
      </c>
      <c r="I16" s="15">
        <f t="shared" si="17"/>
        <v>0</v>
      </c>
      <c r="J16" s="15">
        <f t="shared" si="18"/>
        <v>0</v>
      </c>
      <c r="K16" s="15">
        <f t="shared" si="19"/>
        <v>0.5</v>
      </c>
      <c r="L16" s="15">
        <f t="shared" si="8"/>
        <v>0</v>
      </c>
      <c r="M16" s="15">
        <f t="shared" si="20"/>
        <v>1</v>
      </c>
      <c r="N16" s="15">
        <f t="shared" si="10"/>
        <v>0.1</v>
      </c>
      <c r="O16" s="15">
        <f t="shared" si="21"/>
        <v>0.6</v>
      </c>
      <c r="P16" s="15">
        <f t="shared" si="22"/>
        <v>0.1</v>
      </c>
      <c r="Q16" s="15">
        <f t="shared" si="23"/>
        <v>0.1</v>
      </c>
      <c r="R16" s="32"/>
      <c r="S16" s="35"/>
      <c r="T16">
        <f t="shared" si="14"/>
        <v>1</v>
      </c>
    </row>
    <row r="17" spans="1:20">
      <c r="A17" s="14">
        <f t="shared" si="15"/>
        <v>1</v>
      </c>
      <c r="B17" s="15">
        <f t="shared" si="15"/>
        <v>1</v>
      </c>
      <c r="C17" s="15">
        <f t="shared" si="15"/>
        <v>1</v>
      </c>
      <c r="D17" s="15">
        <f t="shared" si="15"/>
        <v>0</v>
      </c>
      <c r="E17" s="17">
        <f t="shared" si="1"/>
        <v>0.6</v>
      </c>
      <c r="F17" s="17">
        <f t="shared" si="2"/>
        <v>0.1</v>
      </c>
      <c r="G17" s="17">
        <f t="shared" si="3"/>
        <v>0.1</v>
      </c>
      <c r="H17" s="17">
        <f t="shared" si="16"/>
        <v>0.6</v>
      </c>
      <c r="I17" s="17">
        <f t="shared" si="17"/>
        <v>0.1</v>
      </c>
      <c r="J17" s="17">
        <f t="shared" si="18"/>
        <v>0.1</v>
      </c>
      <c r="K17" s="17">
        <f t="shared" si="19"/>
        <v>0.79999999999999993</v>
      </c>
      <c r="L17" s="17">
        <f t="shared" si="8"/>
        <v>1</v>
      </c>
      <c r="M17" s="17">
        <f t="shared" si="20"/>
        <v>-1</v>
      </c>
      <c r="N17" s="17">
        <f t="shared" si="10"/>
        <v>-0.1</v>
      </c>
      <c r="O17" s="17">
        <f t="shared" si="21"/>
        <v>0.5</v>
      </c>
      <c r="P17" s="17">
        <f t="shared" si="22"/>
        <v>0</v>
      </c>
      <c r="Q17" s="17">
        <f t="shared" si="23"/>
        <v>0</v>
      </c>
      <c r="R17" s="33"/>
      <c r="S17" s="36"/>
      <c r="T17">
        <f t="shared" si="14"/>
        <v>1</v>
      </c>
    </row>
    <row r="18" spans="1:20">
      <c r="A18" s="12">
        <f t="shared" si="15"/>
        <v>1</v>
      </c>
      <c r="B18" s="13">
        <f t="shared" si="15"/>
        <v>0</v>
      </c>
      <c r="C18" s="13">
        <f t="shared" si="15"/>
        <v>0</v>
      </c>
      <c r="D18" s="13">
        <f t="shared" si="15"/>
        <v>1</v>
      </c>
      <c r="E18" s="15">
        <f t="shared" si="1"/>
        <v>0.5</v>
      </c>
      <c r="F18" s="15">
        <f t="shared" si="2"/>
        <v>0</v>
      </c>
      <c r="G18" s="15">
        <f t="shared" si="3"/>
        <v>0</v>
      </c>
      <c r="H18" s="13">
        <f>A18*E18</f>
        <v>0.5</v>
      </c>
      <c r="I18" s="13">
        <f>B18*F18</f>
        <v>0</v>
      </c>
      <c r="J18" s="13">
        <f>C18*G18</f>
        <v>0</v>
      </c>
      <c r="K18" s="13">
        <f>SUM(H18:J18)</f>
        <v>0.5</v>
      </c>
      <c r="L18" s="13">
        <f>IF(K18&gt;$B$3,1,0)</f>
        <v>0</v>
      </c>
      <c r="M18" s="13">
        <f>D18-L18</f>
        <v>1</v>
      </c>
      <c r="N18" s="13">
        <f>M18*$B$4</f>
        <v>0.1</v>
      </c>
      <c r="O18" s="13">
        <f>E18+A18*$N18</f>
        <v>0.6</v>
      </c>
      <c r="P18" s="13">
        <f>F18+B18*$N18</f>
        <v>0</v>
      </c>
      <c r="Q18" s="13">
        <f>G18+C18*$N18</f>
        <v>0</v>
      </c>
      <c r="R18" s="31">
        <f>R14+1</f>
        <v>3</v>
      </c>
      <c r="S18" s="34">
        <f>SUM(T18:T21)</f>
        <v>2</v>
      </c>
      <c r="T18">
        <f t="shared" si="14"/>
        <v>1</v>
      </c>
    </row>
    <row r="19" spans="1:20">
      <c r="A19" s="14">
        <f t="shared" si="15"/>
        <v>1</v>
      </c>
      <c r="B19" s="15">
        <f t="shared" si="15"/>
        <v>0</v>
      </c>
      <c r="C19" s="15">
        <f t="shared" si="15"/>
        <v>1</v>
      </c>
      <c r="D19" s="15">
        <f t="shared" si="15"/>
        <v>1</v>
      </c>
      <c r="E19" s="15">
        <f t="shared" si="1"/>
        <v>0.6</v>
      </c>
      <c r="F19" s="15">
        <f t="shared" si="2"/>
        <v>0</v>
      </c>
      <c r="G19" s="15">
        <f t="shared" si="3"/>
        <v>0</v>
      </c>
      <c r="H19" s="15">
        <f t="shared" ref="H19:H21" si="24">A19*E19</f>
        <v>0.6</v>
      </c>
      <c r="I19" s="15">
        <f t="shared" ref="I19:I21" si="25">B19*F19</f>
        <v>0</v>
      </c>
      <c r="J19" s="15">
        <f t="shared" ref="J19:J21" si="26">C19*G19</f>
        <v>0</v>
      </c>
      <c r="K19" s="15">
        <f t="shared" ref="K19:K21" si="27">SUM(H19:J19)</f>
        <v>0.6</v>
      </c>
      <c r="L19" s="15">
        <f t="shared" si="8"/>
        <v>1</v>
      </c>
      <c r="M19" s="15">
        <f t="shared" ref="M19:M21" si="28">D19-L19</f>
        <v>0</v>
      </c>
      <c r="N19" s="15">
        <f t="shared" si="10"/>
        <v>0</v>
      </c>
      <c r="O19" s="15">
        <f t="shared" ref="O19:O21" si="29">E19+A19*$N19</f>
        <v>0.6</v>
      </c>
      <c r="P19" s="15">
        <f t="shared" ref="P19:P21" si="30">F19+B19*$N19</f>
        <v>0</v>
      </c>
      <c r="Q19" s="15">
        <f t="shared" ref="Q19:Q21" si="31">G19+C19*$N19</f>
        <v>0</v>
      </c>
      <c r="R19" s="32"/>
      <c r="S19" s="35"/>
      <c r="T19">
        <f t="shared" si="14"/>
        <v>0</v>
      </c>
    </row>
    <row r="20" spans="1:20">
      <c r="A20" s="14">
        <f t="shared" si="15"/>
        <v>1</v>
      </c>
      <c r="B20" s="15">
        <f t="shared" si="15"/>
        <v>1</v>
      </c>
      <c r="C20" s="15">
        <f t="shared" si="15"/>
        <v>0</v>
      </c>
      <c r="D20" s="15">
        <f t="shared" si="15"/>
        <v>1</v>
      </c>
      <c r="E20" s="15">
        <f t="shared" si="1"/>
        <v>0.6</v>
      </c>
      <c r="F20" s="15">
        <f t="shared" si="2"/>
        <v>0</v>
      </c>
      <c r="G20" s="15">
        <f t="shared" si="3"/>
        <v>0</v>
      </c>
      <c r="H20" s="15">
        <f t="shared" si="24"/>
        <v>0.6</v>
      </c>
      <c r="I20" s="15">
        <f t="shared" si="25"/>
        <v>0</v>
      </c>
      <c r="J20" s="15">
        <f t="shared" si="26"/>
        <v>0</v>
      </c>
      <c r="K20" s="15">
        <f t="shared" si="27"/>
        <v>0.6</v>
      </c>
      <c r="L20" s="15">
        <f t="shared" si="8"/>
        <v>1</v>
      </c>
      <c r="M20" s="15">
        <f t="shared" si="28"/>
        <v>0</v>
      </c>
      <c r="N20" s="15">
        <f t="shared" si="10"/>
        <v>0</v>
      </c>
      <c r="O20" s="15">
        <f t="shared" si="29"/>
        <v>0.6</v>
      </c>
      <c r="P20" s="15">
        <f t="shared" si="30"/>
        <v>0</v>
      </c>
      <c r="Q20" s="15">
        <f t="shared" si="31"/>
        <v>0</v>
      </c>
      <c r="R20" s="32"/>
      <c r="S20" s="35"/>
      <c r="T20">
        <f t="shared" si="14"/>
        <v>0</v>
      </c>
    </row>
    <row r="21" spans="1:20">
      <c r="A21" s="14">
        <f t="shared" si="15"/>
        <v>1</v>
      </c>
      <c r="B21" s="15">
        <f t="shared" si="15"/>
        <v>1</v>
      </c>
      <c r="C21" s="15">
        <f t="shared" si="15"/>
        <v>1</v>
      </c>
      <c r="D21" s="15">
        <f t="shared" si="15"/>
        <v>0</v>
      </c>
      <c r="E21" s="17">
        <f t="shared" si="1"/>
        <v>0.6</v>
      </c>
      <c r="F21" s="17">
        <f t="shared" si="2"/>
        <v>0</v>
      </c>
      <c r="G21" s="17">
        <f t="shared" si="3"/>
        <v>0</v>
      </c>
      <c r="H21" s="17">
        <f t="shared" si="24"/>
        <v>0.6</v>
      </c>
      <c r="I21" s="17">
        <f t="shared" si="25"/>
        <v>0</v>
      </c>
      <c r="J21" s="17">
        <f t="shared" si="26"/>
        <v>0</v>
      </c>
      <c r="K21" s="17">
        <f t="shared" si="27"/>
        <v>0.6</v>
      </c>
      <c r="L21" s="17">
        <f t="shared" si="8"/>
        <v>1</v>
      </c>
      <c r="M21" s="17">
        <f t="shared" si="28"/>
        <v>-1</v>
      </c>
      <c r="N21" s="17">
        <f t="shared" si="10"/>
        <v>-0.1</v>
      </c>
      <c r="O21" s="17">
        <f t="shared" si="29"/>
        <v>0.5</v>
      </c>
      <c r="P21" s="17">
        <f t="shared" si="30"/>
        <v>-0.1</v>
      </c>
      <c r="Q21" s="17">
        <f t="shared" si="31"/>
        <v>-0.1</v>
      </c>
      <c r="R21" s="33"/>
      <c r="S21" s="36"/>
      <c r="T21">
        <f t="shared" si="14"/>
        <v>1</v>
      </c>
    </row>
    <row r="22" spans="1:20">
      <c r="A22" s="12">
        <f t="shared" si="15"/>
        <v>1</v>
      </c>
      <c r="B22" s="13">
        <f t="shared" si="15"/>
        <v>0</v>
      </c>
      <c r="C22" s="13">
        <f t="shared" si="15"/>
        <v>0</v>
      </c>
      <c r="D22" s="13">
        <f t="shared" si="15"/>
        <v>1</v>
      </c>
      <c r="E22" s="15">
        <f t="shared" si="1"/>
        <v>0.5</v>
      </c>
      <c r="F22" s="15">
        <f t="shared" si="2"/>
        <v>-0.1</v>
      </c>
      <c r="G22" s="15">
        <f t="shared" si="3"/>
        <v>-0.1</v>
      </c>
      <c r="H22" s="13">
        <f>A22*E22</f>
        <v>0.5</v>
      </c>
      <c r="I22" s="13">
        <f>B22*F22</f>
        <v>0</v>
      </c>
      <c r="J22" s="13">
        <f>C22*G22</f>
        <v>0</v>
      </c>
      <c r="K22" s="13">
        <f>SUM(H22:J22)</f>
        <v>0.5</v>
      </c>
      <c r="L22" s="13">
        <f>IF(K22&gt;$B$3,1,0)</f>
        <v>0</v>
      </c>
      <c r="M22" s="13">
        <f>D22-L22</f>
        <v>1</v>
      </c>
      <c r="N22" s="13">
        <f>M22*$B$4</f>
        <v>0.1</v>
      </c>
      <c r="O22" s="13">
        <f>E22+A22*$N22</f>
        <v>0.6</v>
      </c>
      <c r="P22" s="13">
        <f>F22+B22*$N22</f>
        <v>-0.1</v>
      </c>
      <c r="Q22" s="13">
        <f>G22+C22*$N22</f>
        <v>-0.1</v>
      </c>
      <c r="R22" s="31">
        <f>R18+1</f>
        <v>4</v>
      </c>
      <c r="S22" s="34">
        <f>SUM(T22:T25)</f>
        <v>3</v>
      </c>
      <c r="T22">
        <f t="shared" si="14"/>
        <v>1</v>
      </c>
    </row>
    <row r="23" spans="1:20">
      <c r="A23" s="14">
        <f t="shared" si="15"/>
        <v>1</v>
      </c>
      <c r="B23" s="15">
        <f t="shared" si="15"/>
        <v>0</v>
      </c>
      <c r="C23" s="15">
        <f t="shared" si="15"/>
        <v>1</v>
      </c>
      <c r="D23" s="15">
        <f t="shared" si="15"/>
        <v>1</v>
      </c>
      <c r="E23" s="15">
        <f t="shared" si="1"/>
        <v>0.6</v>
      </c>
      <c r="F23" s="15">
        <f t="shared" si="2"/>
        <v>-0.1</v>
      </c>
      <c r="G23" s="15">
        <f t="shared" si="3"/>
        <v>-0.1</v>
      </c>
      <c r="H23" s="15">
        <f t="shared" ref="H23:H25" si="32">A23*E23</f>
        <v>0.6</v>
      </c>
      <c r="I23" s="15">
        <f t="shared" ref="I23:I25" si="33">B23*F23</f>
        <v>0</v>
      </c>
      <c r="J23" s="15">
        <f t="shared" ref="J23:J25" si="34">C23*G23</f>
        <v>-0.1</v>
      </c>
      <c r="K23" s="15">
        <f t="shared" ref="K23:K25" si="35">SUM(H23:J23)</f>
        <v>0.5</v>
      </c>
      <c r="L23" s="15">
        <f t="shared" si="8"/>
        <v>0</v>
      </c>
      <c r="M23" s="15">
        <f t="shared" ref="M23:M25" si="36">D23-L23</f>
        <v>1</v>
      </c>
      <c r="N23" s="15">
        <f t="shared" si="10"/>
        <v>0.1</v>
      </c>
      <c r="O23" s="15">
        <f t="shared" ref="O23:O25" si="37">E23+A23*$N23</f>
        <v>0.7</v>
      </c>
      <c r="P23" s="15">
        <f t="shared" ref="P23:P25" si="38">F23+B23*$N23</f>
        <v>-0.1</v>
      </c>
      <c r="Q23" s="15">
        <f t="shared" ref="Q23:Q25" si="39">G23+C23*$N23</f>
        <v>0</v>
      </c>
      <c r="R23" s="32"/>
      <c r="S23" s="35"/>
      <c r="T23">
        <f t="shared" si="14"/>
        <v>1</v>
      </c>
    </row>
    <row r="24" spans="1:20">
      <c r="A24" s="14">
        <f t="shared" si="15"/>
        <v>1</v>
      </c>
      <c r="B24" s="15">
        <f t="shared" si="15"/>
        <v>1</v>
      </c>
      <c r="C24" s="15">
        <f t="shared" si="15"/>
        <v>0</v>
      </c>
      <c r="D24" s="15">
        <f t="shared" si="15"/>
        <v>1</v>
      </c>
      <c r="E24" s="15">
        <f t="shared" si="1"/>
        <v>0.7</v>
      </c>
      <c r="F24" s="15">
        <f t="shared" si="2"/>
        <v>-0.1</v>
      </c>
      <c r="G24" s="15">
        <f t="shared" si="3"/>
        <v>0</v>
      </c>
      <c r="H24" s="15">
        <f t="shared" si="32"/>
        <v>0.7</v>
      </c>
      <c r="I24" s="15">
        <f t="shared" si="33"/>
        <v>-0.1</v>
      </c>
      <c r="J24" s="15">
        <f t="shared" si="34"/>
        <v>0</v>
      </c>
      <c r="K24" s="15">
        <f t="shared" si="35"/>
        <v>0.6</v>
      </c>
      <c r="L24" s="15">
        <f t="shared" si="8"/>
        <v>1</v>
      </c>
      <c r="M24" s="15">
        <f t="shared" si="36"/>
        <v>0</v>
      </c>
      <c r="N24" s="15">
        <f t="shared" si="10"/>
        <v>0</v>
      </c>
      <c r="O24" s="15">
        <f t="shared" si="37"/>
        <v>0.7</v>
      </c>
      <c r="P24" s="15">
        <f t="shared" si="38"/>
        <v>-0.1</v>
      </c>
      <c r="Q24" s="15">
        <f t="shared" si="39"/>
        <v>0</v>
      </c>
      <c r="R24" s="32"/>
      <c r="S24" s="35"/>
      <c r="T24">
        <f t="shared" si="14"/>
        <v>0</v>
      </c>
    </row>
    <row r="25" spans="1:20">
      <c r="A25" s="14">
        <f t="shared" si="15"/>
        <v>1</v>
      </c>
      <c r="B25" s="15">
        <f t="shared" si="15"/>
        <v>1</v>
      </c>
      <c r="C25" s="15">
        <f t="shared" si="15"/>
        <v>1</v>
      </c>
      <c r="D25" s="15">
        <f t="shared" si="15"/>
        <v>0</v>
      </c>
      <c r="E25" s="17">
        <f t="shared" si="1"/>
        <v>0.7</v>
      </c>
      <c r="F25" s="17">
        <f t="shared" si="2"/>
        <v>-0.1</v>
      </c>
      <c r="G25" s="17">
        <f t="shared" si="3"/>
        <v>0</v>
      </c>
      <c r="H25" s="17">
        <f t="shared" si="32"/>
        <v>0.7</v>
      </c>
      <c r="I25" s="17">
        <f t="shared" si="33"/>
        <v>-0.1</v>
      </c>
      <c r="J25" s="17">
        <f t="shared" si="34"/>
        <v>0</v>
      </c>
      <c r="K25" s="17">
        <f t="shared" si="35"/>
        <v>0.6</v>
      </c>
      <c r="L25" s="17">
        <f t="shared" si="8"/>
        <v>1</v>
      </c>
      <c r="M25" s="17">
        <f t="shared" si="36"/>
        <v>-1</v>
      </c>
      <c r="N25" s="17">
        <f t="shared" si="10"/>
        <v>-0.1</v>
      </c>
      <c r="O25" s="17">
        <f t="shared" si="37"/>
        <v>0.6</v>
      </c>
      <c r="P25" s="17">
        <f t="shared" si="38"/>
        <v>-0.2</v>
      </c>
      <c r="Q25" s="17">
        <f t="shared" si="39"/>
        <v>-0.1</v>
      </c>
      <c r="R25" s="33"/>
      <c r="S25" s="36"/>
      <c r="T25">
        <f t="shared" si="14"/>
        <v>1</v>
      </c>
    </row>
    <row r="26" spans="1:20">
      <c r="A26" s="12">
        <f t="shared" si="15"/>
        <v>1</v>
      </c>
      <c r="B26" s="13">
        <f t="shared" si="15"/>
        <v>0</v>
      </c>
      <c r="C26" s="13">
        <f t="shared" si="15"/>
        <v>0</v>
      </c>
      <c r="D26" s="13">
        <f t="shared" si="15"/>
        <v>1</v>
      </c>
      <c r="E26" s="15">
        <f t="shared" si="1"/>
        <v>0.6</v>
      </c>
      <c r="F26" s="15">
        <f t="shared" si="2"/>
        <v>-0.2</v>
      </c>
      <c r="G26" s="15">
        <f t="shared" si="3"/>
        <v>-0.1</v>
      </c>
      <c r="H26" s="13">
        <f>A26*E26</f>
        <v>0.6</v>
      </c>
      <c r="I26" s="13">
        <f>B26*F26</f>
        <v>0</v>
      </c>
      <c r="J26" s="13">
        <f>C26*G26</f>
        <v>0</v>
      </c>
      <c r="K26" s="13">
        <f>SUM(H26:J26)</f>
        <v>0.6</v>
      </c>
      <c r="L26" s="13">
        <f>IF(K26&gt;$B$3,1,0)</f>
        <v>1</v>
      </c>
      <c r="M26" s="13">
        <f>D26-L26</f>
        <v>0</v>
      </c>
      <c r="N26" s="13">
        <f>M26*$B$4</f>
        <v>0</v>
      </c>
      <c r="O26" s="13">
        <f>E26+A26*$N26</f>
        <v>0.6</v>
      </c>
      <c r="P26" s="13">
        <f>F26+B26*$N26</f>
        <v>-0.2</v>
      </c>
      <c r="Q26" s="13">
        <f>G26+C26*$N26</f>
        <v>-0.1</v>
      </c>
      <c r="R26" s="31">
        <f>R22+1</f>
        <v>5</v>
      </c>
      <c r="S26" s="34">
        <f>SUM(T26:T29)</f>
        <v>3</v>
      </c>
      <c r="T26">
        <f t="shared" si="14"/>
        <v>0</v>
      </c>
    </row>
    <row r="27" spans="1:20">
      <c r="A27" s="14">
        <f t="shared" si="15"/>
        <v>1</v>
      </c>
      <c r="B27" s="15">
        <f t="shared" si="15"/>
        <v>0</v>
      </c>
      <c r="C27" s="15">
        <f t="shared" si="15"/>
        <v>1</v>
      </c>
      <c r="D27" s="15">
        <f t="shared" si="15"/>
        <v>1</v>
      </c>
      <c r="E27" s="15">
        <f t="shared" si="1"/>
        <v>0.6</v>
      </c>
      <c r="F27" s="15">
        <f t="shared" si="2"/>
        <v>-0.2</v>
      </c>
      <c r="G27" s="15">
        <f t="shared" si="3"/>
        <v>-0.1</v>
      </c>
      <c r="H27" s="15">
        <f t="shared" ref="H27:H29" si="40">A27*E27</f>
        <v>0.6</v>
      </c>
      <c r="I27" s="15">
        <f t="shared" ref="I27:I29" si="41">B27*F27</f>
        <v>0</v>
      </c>
      <c r="J27" s="15">
        <f t="shared" ref="J27:J29" si="42">C27*G27</f>
        <v>-0.1</v>
      </c>
      <c r="K27" s="15">
        <f t="shared" ref="K27:K29" si="43">SUM(H27:J27)</f>
        <v>0.5</v>
      </c>
      <c r="L27" s="15">
        <f t="shared" si="8"/>
        <v>0</v>
      </c>
      <c r="M27" s="15">
        <f t="shared" ref="M27:M29" si="44">D27-L27</f>
        <v>1</v>
      </c>
      <c r="N27" s="15">
        <f t="shared" si="10"/>
        <v>0.1</v>
      </c>
      <c r="O27" s="15">
        <f t="shared" ref="O27:O29" si="45">E27+A27*$N27</f>
        <v>0.7</v>
      </c>
      <c r="P27" s="15">
        <f t="shared" ref="P27:P29" si="46">F27+B27*$N27</f>
        <v>-0.2</v>
      </c>
      <c r="Q27" s="15">
        <f t="shared" ref="Q27:Q29" si="47">G27+C27*$N27</f>
        <v>0</v>
      </c>
      <c r="R27" s="32"/>
      <c r="S27" s="35"/>
      <c r="T27">
        <f t="shared" si="14"/>
        <v>1</v>
      </c>
    </row>
    <row r="28" spans="1:20">
      <c r="A28" s="14">
        <f t="shared" si="15"/>
        <v>1</v>
      </c>
      <c r="B28" s="15">
        <f t="shared" si="15"/>
        <v>1</v>
      </c>
      <c r="C28" s="15">
        <f t="shared" si="15"/>
        <v>0</v>
      </c>
      <c r="D28" s="15">
        <f t="shared" si="15"/>
        <v>1</v>
      </c>
      <c r="E28" s="15">
        <f t="shared" si="1"/>
        <v>0.7</v>
      </c>
      <c r="F28" s="15">
        <f t="shared" si="2"/>
        <v>-0.2</v>
      </c>
      <c r="G28" s="15">
        <f t="shared" si="3"/>
        <v>0</v>
      </c>
      <c r="H28" s="15">
        <f t="shared" si="40"/>
        <v>0.7</v>
      </c>
      <c r="I28" s="15">
        <f t="shared" si="41"/>
        <v>-0.2</v>
      </c>
      <c r="J28" s="15">
        <f t="shared" si="42"/>
        <v>0</v>
      </c>
      <c r="K28" s="15">
        <f t="shared" si="43"/>
        <v>0.49999999999999994</v>
      </c>
      <c r="L28" s="15">
        <f t="shared" si="8"/>
        <v>0</v>
      </c>
      <c r="M28" s="15">
        <f t="shared" si="44"/>
        <v>1</v>
      </c>
      <c r="N28" s="15">
        <f t="shared" si="10"/>
        <v>0.1</v>
      </c>
      <c r="O28" s="15">
        <f t="shared" si="45"/>
        <v>0.79999999999999993</v>
      </c>
      <c r="P28" s="15">
        <f t="shared" si="46"/>
        <v>-0.1</v>
      </c>
      <c r="Q28" s="15">
        <f t="shared" si="47"/>
        <v>0</v>
      </c>
      <c r="R28" s="32"/>
      <c r="S28" s="35"/>
      <c r="T28">
        <f t="shared" si="14"/>
        <v>1</v>
      </c>
    </row>
    <row r="29" spans="1:20">
      <c r="A29" s="14">
        <f t="shared" si="15"/>
        <v>1</v>
      </c>
      <c r="B29" s="15">
        <f t="shared" si="15"/>
        <v>1</v>
      </c>
      <c r="C29" s="15">
        <f t="shared" si="15"/>
        <v>1</v>
      </c>
      <c r="D29" s="15">
        <f t="shared" si="15"/>
        <v>0</v>
      </c>
      <c r="E29" s="17">
        <f t="shared" si="1"/>
        <v>0.79999999999999993</v>
      </c>
      <c r="F29" s="17">
        <f t="shared" si="2"/>
        <v>-0.1</v>
      </c>
      <c r="G29" s="17">
        <f t="shared" si="3"/>
        <v>0</v>
      </c>
      <c r="H29" s="17">
        <f t="shared" si="40"/>
        <v>0.79999999999999993</v>
      </c>
      <c r="I29" s="17">
        <f t="shared" si="41"/>
        <v>-0.1</v>
      </c>
      <c r="J29" s="17">
        <f t="shared" si="42"/>
        <v>0</v>
      </c>
      <c r="K29" s="17">
        <f t="shared" si="43"/>
        <v>0.7</v>
      </c>
      <c r="L29" s="17">
        <f t="shared" si="8"/>
        <v>1</v>
      </c>
      <c r="M29" s="17">
        <f t="shared" si="44"/>
        <v>-1</v>
      </c>
      <c r="N29" s="17">
        <f t="shared" si="10"/>
        <v>-0.1</v>
      </c>
      <c r="O29" s="17">
        <f t="shared" si="45"/>
        <v>0.7</v>
      </c>
      <c r="P29" s="17">
        <f t="shared" si="46"/>
        <v>-0.2</v>
      </c>
      <c r="Q29" s="17">
        <f t="shared" si="47"/>
        <v>-0.1</v>
      </c>
      <c r="R29" s="33"/>
      <c r="S29" s="36"/>
      <c r="T29">
        <f t="shared" si="14"/>
        <v>1</v>
      </c>
    </row>
    <row r="30" spans="1:20">
      <c r="A30" s="12">
        <f t="shared" si="15"/>
        <v>1</v>
      </c>
      <c r="B30" s="13">
        <f t="shared" si="15"/>
        <v>0</v>
      </c>
      <c r="C30" s="13">
        <f t="shared" si="15"/>
        <v>0</v>
      </c>
      <c r="D30" s="13">
        <f t="shared" si="15"/>
        <v>1</v>
      </c>
      <c r="E30" s="15">
        <f t="shared" si="1"/>
        <v>0.7</v>
      </c>
      <c r="F30" s="15">
        <f t="shared" si="2"/>
        <v>-0.2</v>
      </c>
      <c r="G30" s="15">
        <f t="shared" si="3"/>
        <v>-0.1</v>
      </c>
      <c r="H30" s="13">
        <f>A30*E30</f>
        <v>0.7</v>
      </c>
      <c r="I30" s="13">
        <f>B30*F30</f>
        <v>0</v>
      </c>
      <c r="J30" s="13">
        <f>C30*G30</f>
        <v>0</v>
      </c>
      <c r="K30" s="13">
        <f>SUM(H30:J30)</f>
        <v>0.7</v>
      </c>
      <c r="L30" s="13">
        <f>IF(K30&gt;$B$3,1,0)</f>
        <v>1</v>
      </c>
      <c r="M30" s="13">
        <f>D30-L30</f>
        <v>0</v>
      </c>
      <c r="N30" s="13">
        <f>M30*$B$4</f>
        <v>0</v>
      </c>
      <c r="O30" s="13">
        <f>E30+A30*$N30</f>
        <v>0.7</v>
      </c>
      <c r="P30" s="13">
        <f>F30+B30*$N30</f>
        <v>-0.2</v>
      </c>
      <c r="Q30" s="13">
        <f>G30+C30*$N30</f>
        <v>-0.1</v>
      </c>
      <c r="R30" s="31">
        <f>R26+1</f>
        <v>6</v>
      </c>
      <c r="S30" s="34">
        <f>SUM(T30:T33)</f>
        <v>2</v>
      </c>
      <c r="T30">
        <f t="shared" si="14"/>
        <v>0</v>
      </c>
    </row>
    <row r="31" spans="1:20">
      <c r="A31" s="14">
        <f t="shared" si="15"/>
        <v>1</v>
      </c>
      <c r="B31" s="15">
        <f t="shared" si="15"/>
        <v>0</v>
      </c>
      <c r="C31" s="15">
        <f t="shared" si="15"/>
        <v>1</v>
      </c>
      <c r="D31" s="15">
        <f t="shared" si="15"/>
        <v>1</v>
      </c>
      <c r="E31" s="15">
        <f t="shared" si="1"/>
        <v>0.7</v>
      </c>
      <c r="F31" s="15">
        <f t="shared" si="2"/>
        <v>-0.2</v>
      </c>
      <c r="G31" s="15">
        <f t="shared" si="3"/>
        <v>-0.1</v>
      </c>
      <c r="H31" s="15">
        <f t="shared" ref="H31:H33" si="48">A31*E31</f>
        <v>0.7</v>
      </c>
      <c r="I31" s="15">
        <f t="shared" ref="I31:I33" si="49">B31*F31</f>
        <v>0</v>
      </c>
      <c r="J31" s="15">
        <f t="shared" ref="J31:J33" si="50">C31*G31</f>
        <v>-0.1</v>
      </c>
      <c r="K31" s="15">
        <f t="shared" ref="K31:K33" si="51">SUM(H31:J31)</f>
        <v>0.6</v>
      </c>
      <c r="L31" s="15">
        <f t="shared" si="8"/>
        <v>1</v>
      </c>
      <c r="M31" s="15">
        <f t="shared" ref="M31:M33" si="52">D31-L31</f>
        <v>0</v>
      </c>
      <c r="N31" s="15">
        <f t="shared" si="10"/>
        <v>0</v>
      </c>
      <c r="O31" s="15">
        <f t="shared" ref="O31:O33" si="53">E31+A31*$N31</f>
        <v>0.7</v>
      </c>
      <c r="P31" s="15">
        <f t="shared" ref="P31:P33" si="54">F31+B31*$N31</f>
        <v>-0.2</v>
      </c>
      <c r="Q31" s="15">
        <f t="shared" ref="Q31:Q33" si="55">G31+C31*$N31</f>
        <v>-0.1</v>
      </c>
      <c r="R31" s="32"/>
      <c r="S31" s="35"/>
      <c r="T31">
        <f t="shared" si="14"/>
        <v>0</v>
      </c>
    </row>
    <row r="32" spans="1:20">
      <c r="A32" s="14">
        <f t="shared" si="15"/>
        <v>1</v>
      </c>
      <c r="B32" s="15">
        <f t="shared" si="15"/>
        <v>1</v>
      </c>
      <c r="C32" s="15">
        <f t="shared" si="15"/>
        <v>0</v>
      </c>
      <c r="D32" s="15">
        <f t="shared" si="15"/>
        <v>1</v>
      </c>
      <c r="E32" s="15">
        <f t="shared" si="1"/>
        <v>0.7</v>
      </c>
      <c r="F32" s="15">
        <f t="shared" si="2"/>
        <v>-0.2</v>
      </c>
      <c r="G32" s="15">
        <f t="shared" si="3"/>
        <v>-0.1</v>
      </c>
      <c r="H32" s="15">
        <f t="shared" si="48"/>
        <v>0.7</v>
      </c>
      <c r="I32" s="15">
        <f t="shared" si="49"/>
        <v>-0.2</v>
      </c>
      <c r="J32" s="15">
        <f t="shared" si="50"/>
        <v>0</v>
      </c>
      <c r="K32" s="15">
        <f t="shared" si="51"/>
        <v>0.49999999999999994</v>
      </c>
      <c r="L32" s="15">
        <f t="shared" si="8"/>
        <v>0</v>
      </c>
      <c r="M32" s="15">
        <f t="shared" si="52"/>
        <v>1</v>
      </c>
      <c r="N32" s="15">
        <f t="shared" si="10"/>
        <v>0.1</v>
      </c>
      <c r="O32" s="15">
        <f t="shared" si="53"/>
        <v>0.79999999999999993</v>
      </c>
      <c r="P32" s="15">
        <f t="shared" si="54"/>
        <v>-0.1</v>
      </c>
      <c r="Q32" s="15">
        <f t="shared" si="55"/>
        <v>-0.1</v>
      </c>
      <c r="R32" s="32"/>
      <c r="S32" s="35"/>
      <c r="T32">
        <f t="shared" si="14"/>
        <v>1</v>
      </c>
    </row>
    <row r="33" spans="1:20">
      <c r="A33" s="14">
        <f t="shared" si="15"/>
        <v>1</v>
      </c>
      <c r="B33" s="15">
        <f t="shared" si="15"/>
        <v>1</v>
      </c>
      <c r="C33" s="15">
        <f t="shared" si="15"/>
        <v>1</v>
      </c>
      <c r="D33" s="15">
        <f t="shared" si="15"/>
        <v>0</v>
      </c>
      <c r="E33" s="17">
        <f t="shared" si="1"/>
        <v>0.79999999999999993</v>
      </c>
      <c r="F33" s="17">
        <f t="shared" si="2"/>
        <v>-0.1</v>
      </c>
      <c r="G33" s="17">
        <f t="shared" si="3"/>
        <v>-0.1</v>
      </c>
      <c r="H33" s="17">
        <f t="shared" si="48"/>
        <v>0.79999999999999993</v>
      </c>
      <c r="I33" s="17">
        <f t="shared" si="49"/>
        <v>-0.1</v>
      </c>
      <c r="J33" s="17">
        <f t="shared" si="50"/>
        <v>-0.1</v>
      </c>
      <c r="K33" s="17">
        <f t="shared" si="51"/>
        <v>0.6</v>
      </c>
      <c r="L33" s="17">
        <f t="shared" si="8"/>
        <v>1</v>
      </c>
      <c r="M33" s="17">
        <f t="shared" si="52"/>
        <v>-1</v>
      </c>
      <c r="N33" s="17">
        <f t="shared" si="10"/>
        <v>-0.1</v>
      </c>
      <c r="O33" s="17">
        <f t="shared" si="53"/>
        <v>0.7</v>
      </c>
      <c r="P33" s="17">
        <f t="shared" si="54"/>
        <v>-0.2</v>
      </c>
      <c r="Q33" s="17">
        <f t="shared" si="55"/>
        <v>-0.2</v>
      </c>
      <c r="R33" s="33"/>
      <c r="S33" s="36"/>
      <c r="T33">
        <f t="shared" si="14"/>
        <v>1</v>
      </c>
    </row>
    <row r="34" spans="1:20">
      <c r="A34" s="12">
        <f t="shared" si="15"/>
        <v>1</v>
      </c>
      <c r="B34" s="13">
        <f t="shared" si="15"/>
        <v>0</v>
      </c>
      <c r="C34" s="13">
        <f t="shared" si="15"/>
        <v>0</v>
      </c>
      <c r="D34" s="13">
        <f t="shared" si="15"/>
        <v>1</v>
      </c>
      <c r="E34" s="15">
        <f t="shared" si="1"/>
        <v>0.7</v>
      </c>
      <c r="F34" s="15">
        <f t="shared" si="2"/>
        <v>-0.2</v>
      </c>
      <c r="G34" s="15">
        <f t="shared" si="3"/>
        <v>-0.2</v>
      </c>
      <c r="H34" s="13">
        <f>A34*E34</f>
        <v>0.7</v>
      </c>
      <c r="I34" s="13">
        <f>B34*F34</f>
        <v>0</v>
      </c>
      <c r="J34" s="13">
        <f>C34*G34</f>
        <v>0</v>
      </c>
      <c r="K34" s="13">
        <f>SUM(H34:J34)</f>
        <v>0.7</v>
      </c>
      <c r="L34" s="13">
        <f>IF(K34&gt;$B$3,1,0)</f>
        <v>1</v>
      </c>
      <c r="M34" s="13">
        <f>D34-L34</f>
        <v>0</v>
      </c>
      <c r="N34" s="13">
        <f>M34*$B$4</f>
        <v>0</v>
      </c>
      <c r="O34" s="13">
        <f>E34+A34*$N34</f>
        <v>0.7</v>
      </c>
      <c r="P34" s="13">
        <f>F34+B34*$N34</f>
        <v>-0.2</v>
      </c>
      <c r="Q34" s="13">
        <f>G34+C34*$N34</f>
        <v>-0.2</v>
      </c>
      <c r="R34" s="31">
        <f>R30+1</f>
        <v>7</v>
      </c>
      <c r="S34" s="34">
        <f>SUM(T34:T37)</f>
        <v>1</v>
      </c>
      <c r="T34">
        <f t="shared" si="14"/>
        <v>0</v>
      </c>
    </row>
    <row r="35" spans="1:20">
      <c r="A35" s="14">
        <f t="shared" si="15"/>
        <v>1</v>
      </c>
      <c r="B35" s="15">
        <f t="shared" si="15"/>
        <v>0</v>
      </c>
      <c r="C35" s="15">
        <f t="shared" si="15"/>
        <v>1</v>
      </c>
      <c r="D35" s="15">
        <f t="shared" si="15"/>
        <v>1</v>
      </c>
      <c r="E35" s="15">
        <f t="shared" si="1"/>
        <v>0.7</v>
      </c>
      <c r="F35" s="15">
        <f t="shared" si="2"/>
        <v>-0.2</v>
      </c>
      <c r="G35" s="15">
        <f t="shared" si="3"/>
        <v>-0.2</v>
      </c>
      <c r="H35" s="15">
        <f t="shared" ref="H35:H37" si="56">A35*E35</f>
        <v>0.7</v>
      </c>
      <c r="I35" s="15">
        <f t="shared" ref="I35:I37" si="57">B35*F35</f>
        <v>0</v>
      </c>
      <c r="J35" s="15">
        <f t="shared" ref="J35:J37" si="58">C35*G35</f>
        <v>-0.2</v>
      </c>
      <c r="K35" s="15">
        <f t="shared" ref="K35:K37" si="59">SUM(H35:J35)</f>
        <v>0.49999999999999994</v>
      </c>
      <c r="L35" s="15">
        <f t="shared" si="8"/>
        <v>0</v>
      </c>
      <c r="M35" s="15">
        <f t="shared" ref="M35:M37" si="60">D35-L35</f>
        <v>1</v>
      </c>
      <c r="N35" s="15">
        <f t="shared" si="10"/>
        <v>0.1</v>
      </c>
      <c r="O35" s="15">
        <f t="shared" ref="O35:O37" si="61">E35+A35*$N35</f>
        <v>0.79999999999999993</v>
      </c>
      <c r="P35" s="15">
        <f t="shared" ref="P35:P37" si="62">F35+B35*$N35</f>
        <v>-0.2</v>
      </c>
      <c r="Q35" s="15">
        <f t="shared" ref="Q35:Q37" si="63">G35+C35*$N35</f>
        <v>-0.1</v>
      </c>
      <c r="R35" s="32"/>
      <c r="S35" s="35"/>
      <c r="T35">
        <f t="shared" si="14"/>
        <v>1</v>
      </c>
    </row>
    <row r="36" spans="1:20">
      <c r="A36" s="14">
        <f t="shared" si="15"/>
        <v>1</v>
      </c>
      <c r="B36" s="15">
        <f t="shared" si="15"/>
        <v>1</v>
      </c>
      <c r="C36" s="15">
        <f t="shared" si="15"/>
        <v>0</v>
      </c>
      <c r="D36" s="15">
        <f t="shared" si="15"/>
        <v>1</v>
      </c>
      <c r="E36" s="15">
        <f t="shared" si="1"/>
        <v>0.79999999999999993</v>
      </c>
      <c r="F36" s="15">
        <f t="shared" si="2"/>
        <v>-0.2</v>
      </c>
      <c r="G36" s="15">
        <f t="shared" si="3"/>
        <v>-0.1</v>
      </c>
      <c r="H36" s="15">
        <f t="shared" si="56"/>
        <v>0.79999999999999993</v>
      </c>
      <c r="I36" s="15">
        <f t="shared" si="57"/>
        <v>-0.2</v>
      </c>
      <c r="J36" s="15">
        <f t="shared" si="58"/>
        <v>0</v>
      </c>
      <c r="K36" s="15">
        <f t="shared" si="59"/>
        <v>0.59999999999999987</v>
      </c>
      <c r="L36" s="15">
        <f t="shared" si="8"/>
        <v>1</v>
      </c>
      <c r="M36" s="15">
        <f t="shared" si="60"/>
        <v>0</v>
      </c>
      <c r="N36" s="15">
        <f t="shared" si="10"/>
        <v>0</v>
      </c>
      <c r="O36" s="15">
        <f t="shared" si="61"/>
        <v>0.79999999999999993</v>
      </c>
      <c r="P36" s="15">
        <f t="shared" si="62"/>
        <v>-0.2</v>
      </c>
      <c r="Q36" s="15">
        <f t="shared" si="63"/>
        <v>-0.1</v>
      </c>
      <c r="R36" s="32"/>
      <c r="S36" s="35"/>
      <c r="T36">
        <f t="shared" si="14"/>
        <v>0</v>
      </c>
    </row>
    <row r="37" spans="1:20">
      <c r="A37" s="14">
        <f t="shared" si="15"/>
        <v>1</v>
      </c>
      <c r="B37" s="15">
        <f t="shared" si="15"/>
        <v>1</v>
      </c>
      <c r="C37" s="15">
        <f t="shared" si="15"/>
        <v>1</v>
      </c>
      <c r="D37" s="15">
        <f t="shared" si="15"/>
        <v>0</v>
      </c>
      <c r="E37" s="17">
        <f t="shared" si="1"/>
        <v>0.79999999999999993</v>
      </c>
      <c r="F37" s="17">
        <f t="shared" si="2"/>
        <v>-0.2</v>
      </c>
      <c r="G37" s="17">
        <f t="shared" si="3"/>
        <v>-0.1</v>
      </c>
      <c r="H37" s="17">
        <f t="shared" si="56"/>
        <v>0.79999999999999993</v>
      </c>
      <c r="I37" s="17">
        <f t="shared" si="57"/>
        <v>-0.2</v>
      </c>
      <c r="J37" s="17">
        <f t="shared" si="58"/>
        <v>-0.1</v>
      </c>
      <c r="K37" s="17">
        <f t="shared" si="59"/>
        <v>0.49999999999999989</v>
      </c>
      <c r="L37" s="17">
        <f t="shared" si="8"/>
        <v>0</v>
      </c>
      <c r="M37" s="17">
        <f t="shared" si="60"/>
        <v>0</v>
      </c>
      <c r="N37" s="17">
        <f t="shared" si="10"/>
        <v>0</v>
      </c>
      <c r="O37" s="17">
        <f t="shared" si="61"/>
        <v>0.79999999999999993</v>
      </c>
      <c r="P37" s="17">
        <f t="shared" si="62"/>
        <v>-0.2</v>
      </c>
      <c r="Q37" s="17">
        <f t="shared" si="63"/>
        <v>-0.1</v>
      </c>
      <c r="R37" s="33"/>
      <c r="S37" s="36"/>
      <c r="T37">
        <f t="shared" si="14"/>
        <v>0</v>
      </c>
    </row>
    <row r="38" spans="1:20">
      <c r="A38" s="12">
        <f t="shared" si="15"/>
        <v>1</v>
      </c>
      <c r="B38" s="13">
        <f t="shared" si="15"/>
        <v>0</v>
      </c>
      <c r="C38" s="13">
        <f t="shared" si="15"/>
        <v>0</v>
      </c>
      <c r="D38" s="13">
        <f t="shared" si="15"/>
        <v>1</v>
      </c>
      <c r="E38" s="13">
        <f t="shared" si="1"/>
        <v>0.79999999999999993</v>
      </c>
      <c r="F38" s="13">
        <f t="shared" si="2"/>
        <v>-0.2</v>
      </c>
      <c r="G38" s="13">
        <f t="shared" si="3"/>
        <v>-0.1</v>
      </c>
      <c r="H38" s="13">
        <f>A38*E38</f>
        <v>0.79999999999999993</v>
      </c>
      <c r="I38" s="13">
        <f>B38*F38</f>
        <v>0</v>
      </c>
      <c r="J38" s="13">
        <f>C38*G38</f>
        <v>0</v>
      </c>
      <c r="K38" s="13">
        <f>SUM(H38:J38)</f>
        <v>0.79999999999999993</v>
      </c>
      <c r="L38" s="13">
        <f>IF(K38&gt;$B$3,1,0)</f>
        <v>1</v>
      </c>
      <c r="M38" s="13">
        <f>D38-L38</f>
        <v>0</v>
      </c>
      <c r="N38" s="13">
        <f>M38*$B$4</f>
        <v>0</v>
      </c>
      <c r="O38" s="13">
        <f>E38+A38*$N38</f>
        <v>0.79999999999999993</v>
      </c>
      <c r="P38" s="13">
        <f>F38+B38*$N38</f>
        <v>-0.2</v>
      </c>
      <c r="Q38" s="13">
        <f>G38+C38*$N38</f>
        <v>-0.1</v>
      </c>
      <c r="R38" s="31">
        <f>R34+1</f>
        <v>8</v>
      </c>
      <c r="S38" s="34">
        <f>SUM(T38:T41)</f>
        <v>0</v>
      </c>
      <c r="T38">
        <f t="shared" si="14"/>
        <v>0</v>
      </c>
    </row>
    <row r="39" spans="1:20">
      <c r="A39" s="14">
        <f t="shared" si="15"/>
        <v>1</v>
      </c>
      <c r="B39" s="15">
        <f t="shared" si="15"/>
        <v>0</v>
      </c>
      <c r="C39" s="15">
        <f t="shared" si="15"/>
        <v>1</v>
      </c>
      <c r="D39" s="15">
        <f t="shared" si="15"/>
        <v>1</v>
      </c>
      <c r="E39" s="15">
        <f t="shared" si="1"/>
        <v>0.79999999999999993</v>
      </c>
      <c r="F39" s="15">
        <f t="shared" si="2"/>
        <v>-0.2</v>
      </c>
      <c r="G39" s="15">
        <f t="shared" si="3"/>
        <v>-0.1</v>
      </c>
      <c r="H39" s="15">
        <f t="shared" ref="H39:H41" si="64">A39*E39</f>
        <v>0.79999999999999993</v>
      </c>
      <c r="I39" s="15">
        <f t="shared" ref="I39:I41" si="65">B39*F39</f>
        <v>0</v>
      </c>
      <c r="J39" s="15">
        <f t="shared" ref="J39:J41" si="66">C39*G39</f>
        <v>-0.1</v>
      </c>
      <c r="K39" s="15">
        <f t="shared" ref="K39:K41" si="67">SUM(H39:J39)</f>
        <v>0.7</v>
      </c>
      <c r="L39" s="15">
        <f t="shared" si="8"/>
        <v>1</v>
      </c>
      <c r="M39" s="15">
        <f t="shared" ref="M39:M41" si="68">D39-L39</f>
        <v>0</v>
      </c>
      <c r="N39" s="15">
        <f t="shared" si="10"/>
        <v>0</v>
      </c>
      <c r="O39" s="15">
        <f t="shared" ref="O39:O41" si="69">E39+A39*$N39</f>
        <v>0.79999999999999993</v>
      </c>
      <c r="P39" s="15">
        <f t="shared" ref="P39:P41" si="70">F39+B39*$N39</f>
        <v>-0.2</v>
      </c>
      <c r="Q39" s="15">
        <f t="shared" ref="Q39:Q41" si="71">G39+C39*$N39</f>
        <v>-0.1</v>
      </c>
      <c r="R39" s="32"/>
      <c r="S39" s="35"/>
      <c r="T39">
        <f t="shared" si="14"/>
        <v>0</v>
      </c>
    </row>
    <row r="40" spans="1:20">
      <c r="A40" s="14">
        <f t="shared" si="15"/>
        <v>1</v>
      </c>
      <c r="B40" s="15">
        <f t="shared" si="15"/>
        <v>1</v>
      </c>
      <c r="C40" s="15">
        <f t="shared" si="15"/>
        <v>0</v>
      </c>
      <c r="D40" s="15">
        <f t="shared" si="15"/>
        <v>1</v>
      </c>
      <c r="E40" s="15">
        <f t="shared" si="1"/>
        <v>0.79999999999999993</v>
      </c>
      <c r="F40" s="15">
        <f t="shared" si="2"/>
        <v>-0.2</v>
      </c>
      <c r="G40" s="15">
        <f t="shared" si="3"/>
        <v>-0.1</v>
      </c>
      <c r="H40" s="15">
        <f t="shared" si="64"/>
        <v>0.79999999999999993</v>
      </c>
      <c r="I40" s="15">
        <f t="shared" si="65"/>
        <v>-0.2</v>
      </c>
      <c r="J40" s="15">
        <f t="shared" si="66"/>
        <v>0</v>
      </c>
      <c r="K40" s="15">
        <f t="shared" si="67"/>
        <v>0.59999999999999987</v>
      </c>
      <c r="L40" s="15">
        <f t="shared" si="8"/>
        <v>1</v>
      </c>
      <c r="M40" s="15">
        <f t="shared" si="68"/>
        <v>0</v>
      </c>
      <c r="N40" s="15">
        <f t="shared" si="10"/>
        <v>0</v>
      </c>
      <c r="O40" s="15">
        <f t="shared" si="69"/>
        <v>0.79999999999999993</v>
      </c>
      <c r="P40" s="15">
        <f t="shared" si="70"/>
        <v>-0.2</v>
      </c>
      <c r="Q40" s="15">
        <f t="shared" si="71"/>
        <v>-0.1</v>
      </c>
      <c r="R40" s="32"/>
      <c r="S40" s="35"/>
      <c r="T40">
        <f t="shared" si="14"/>
        <v>0</v>
      </c>
    </row>
    <row r="41" spans="1:20">
      <c r="A41" s="16">
        <f t="shared" si="15"/>
        <v>1</v>
      </c>
      <c r="B41" s="17">
        <f t="shared" si="15"/>
        <v>1</v>
      </c>
      <c r="C41" s="17">
        <f t="shared" si="15"/>
        <v>1</v>
      </c>
      <c r="D41" s="17">
        <f t="shared" si="15"/>
        <v>0</v>
      </c>
      <c r="E41" s="17">
        <f t="shared" si="1"/>
        <v>0.79999999999999993</v>
      </c>
      <c r="F41" s="17">
        <f t="shared" si="2"/>
        <v>-0.2</v>
      </c>
      <c r="G41" s="17">
        <f t="shared" si="3"/>
        <v>-0.1</v>
      </c>
      <c r="H41" s="17">
        <f t="shared" si="64"/>
        <v>0.79999999999999993</v>
      </c>
      <c r="I41" s="17">
        <f t="shared" si="65"/>
        <v>-0.2</v>
      </c>
      <c r="J41" s="17">
        <f t="shared" si="66"/>
        <v>-0.1</v>
      </c>
      <c r="K41" s="17">
        <f t="shared" si="67"/>
        <v>0.49999999999999989</v>
      </c>
      <c r="L41" s="17">
        <f t="shared" si="8"/>
        <v>0</v>
      </c>
      <c r="M41" s="17">
        <f t="shared" si="68"/>
        <v>0</v>
      </c>
      <c r="N41" s="17">
        <f t="shared" si="10"/>
        <v>0</v>
      </c>
      <c r="O41" s="17">
        <f t="shared" si="69"/>
        <v>0.79999999999999993</v>
      </c>
      <c r="P41" s="17">
        <f t="shared" si="70"/>
        <v>-0.2</v>
      </c>
      <c r="Q41" s="17">
        <f t="shared" si="71"/>
        <v>-0.1</v>
      </c>
      <c r="R41" s="33"/>
      <c r="S41" s="36"/>
      <c r="T41">
        <f t="shared" si="14"/>
        <v>0</v>
      </c>
    </row>
  </sheetData>
  <mergeCells count="24">
    <mergeCell ref="A6:D6"/>
    <mergeCell ref="A7:C7"/>
    <mergeCell ref="E6:G7"/>
    <mergeCell ref="O6:Q7"/>
    <mergeCell ref="M6:M7"/>
    <mergeCell ref="N6:N7"/>
    <mergeCell ref="H6:L6"/>
    <mergeCell ref="H7:J7"/>
    <mergeCell ref="R34:R37"/>
    <mergeCell ref="R38:R41"/>
    <mergeCell ref="S10:S13"/>
    <mergeCell ref="S14:S17"/>
    <mergeCell ref="S18:S21"/>
    <mergeCell ref="S22:S25"/>
    <mergeCell ref="S26:S29"/>
    <mergeCell ref="S30:S33"/>
    <mergeCell ref="S34:S37"/>
    <mergeCell ref="S38:S41"/>
    <mergeCell ref="R10:R13"/>
    <mergeCell ref="R14:R17"/>
    <mergeCell ref="R18:R21"/>
    <mergeCell ref="R22:R25"/>
    <mergeCell ref="R26:R29"/>
    <mergeCell ref="R30:R33"/>
  </mergeCells>
  <hyperlinks>
    <hyperlink ref="A1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B4" sqref="B4"/>
    </sheetView>
  </sheetViews>
  <sheetFormatPr defaultRowHeight="15"/>
  <cols>
    <col min="1" max="4" width="8.7109375" customWidth="1"/>
    <col min="5" max="7" width="5.7109375" customWidth="1"/>
    <col min="8" max="10" width="7.7109375" customWidth="1"/>
    <col min="11" max="11" width="10.28515625" bestFit="1" customWidth="1"/>
    <col min="12" max="12" width="8.42578125" bestFit="1" customWidth="1"/>
    <col min="13" max="13" width="5.42578125" bestFit="1" customWidth="1"/>
    <col min="14" max="14" width="10" bestFit="1" customWidth="1"/>
    <col min="15" max="17" width="12.5703125" bestFit="1" customWidth="1"/>
    <col min="19" max="19" width="9.140625" style="21"/>
  </cols>
  <sheetData>
    <row r="1" spans="1:20">
      <c r="A1" s="7" t="s">
        <v>25</v>
      </c>
    </row>
    <row r="3" spans="1:20">
      <c r="A3" s="28" t="s">
        <v>58</v>
      </c>
      <c r="B3" s="28">
        <v>0.5</v>
      </c>
      <c r="C3" t="s">
        <v>62</v>
      </c>
    </row>
    <row r="4" spans="1:20">
      <c r="A4" s="28" t="s">
        <v>61</v>
      </c>
      <c r="B4" s="28">
        <v>0.1</v>
      </c>
      <c r="C4" t="s">
        <v>63</v>
      </c>
    </row>
    <row r="6" spans="1:20" s="11" customFormat="1">
      <c r="A6" s="37" t="s">
        <v>26</v>
      </c>
      <c r="B6" s="37"/>
      <c r="C6" s="37"/>
      <c r="D6" s="37"/>
      <c r="E6" s="38" t="s">
        <v>31</v>
      </c>
      <c r="F6" s="38"/>
      <c r="G6" s="38"/>
      <c r="H6" s="38" t="s">
        <v>33</v>
      </c>
      <c r="I6" s="38"/>
      <c r="J6" s="38"/>
      <c r="K6" s="38"/>
      <c r="L6" s="38"/>
      <c r="M6" s="38" t="s">
        <v>47</v>
      </c>
      <c r="N6" s="38" t="s">
        <v>50</v>
      </c>
      <c r="O6" s="38" t="s">
        <v>53</v>
      </c>
      <c r="P6" s="38"/>
      <c r="Q6" s="38"/>
      <c r="S6" s="22"/>
    </row>
    <row r="7" spans="1:20" s="11" customFormat="1" ht="30">
      <c r="A7" s="37" t="s">
        <v>27</v>
      </c>
      <c r="B7" s="37"/>
      <c r="C7" s="37"/>
      <c r="D7" s="25" t="s">
        <v>29</v>
      </c>
      <c r="E7" s="38"/>
      <c r="F7" s="38"/>
      <c r="G7" s="38"/>
      <c r="H7" s="38" t="s">
        <v>34</v>
      </c>
      <c r="I7" s="38"/>
      <c r="J7" s="38"/>
      <c r="K7" s="26" t="s">
        <v>38</v>
      </c>
      <c r="L7" s="26" t="s">
        <v>40</v>
      </c>
      <c r="M7" s="38"/>
      <c r="N7" s="38"/>
      <c r="O7" s="38"/>
      <c r="P7" s="38"/>
      <c r="Q7" s="38"/>
      <c r="S7" s="22"/>
    </row>
    <row r="8" spans="1:20" s="10" customFormat="1">
      <c r="A8" s="27" t="s">
        <v>28</v>
      </c>
      <c r="B8" s="27" t="s">
        <v>4</v>
      </c>
      <c r="C8" s="27" t="s">
        <v>5</v>
      </c>
      <c r="D8" s="27" t="s">
        <v>30</v>
      </c>
      <c r="E8" s="27" t="s">
        <v>32</v>
      </c>
      <c r="F8" s="27" t="s">
        <v>1</v>
      </c>
      <c r="G8" s="27" t="s">
        <v>2</v>
      </c>
      <c r="H8" s="27" t="s">
        <v>35</v>
      </c>
      <c r="I8" s="27" t="s">
        <v>36</v>
      </c>
      <c r="J8" s="27" t="s">
        <v>37</v>
      </c>
      <c r="K8" s="27" t="s">
        <v>39</v>
      </c>
      <c r="L8" s="27" t="s">
        <v>41</v>
      </c>
      <c r="M8" s="27" t="s">
        <v>48</v>
      </c>
      <c r="N8" s="27" t="s">
        <v>51</v>
      </c>
      <c r="O8" s="27" t="s">
        <v>32</v>
      </c>
      <c r="P8" s="27" t="s">
        <v>1</v>
      </c>
      <c r="Q8" s="27" t="s">
        <v>2</v>
      </c>
      <c r="S8" s="23"/>
    </row>
    <row r="9" spans="1:20" ht="45">
      <c r="A9" s="28" t="s">
        <v>57</v>
      </c>
      <c r="B9" s="28"/>
      <c r="C9" s="28"/>
      <c r="D9" s="28"/>
      <c r="E9" s="28"/>
      <c r="F9" s="28"/>
      <c r="G9" s="28"/>
      <c r="H9" s="28" t="s">
        <v>42</v>
      </c>
      <c r="I9" s="28" t="s">
        <v>43</v>
      </c>
      <c r="J9" s="28" t="s">
        <v>44</v>
      </c>
      <c r="K9" s="28" t="s">
        <v>45</v>
      </c>
      <c r="L9" s="29" t="s">
        <v>46</v>
      </c>
      <c r="M9" s="28" t="s">
        <v>49</v>
      </c>
      <c r="N9" s="28" t="s">
        <v>52</v>
      </c>
      <c r="O9" s="28" t="s">
        <v>54</v>
      </c>
      <c r="P9" s="28" t="s">
        <v>55</v>
      </c>
      <c r="Q9" s="28" t="s">
        <v>56</v>
      </c>
      <c r="R9" s="10" t="s">
        <v>59</v>
      </c>
      <c r="S9" s="24" t="s">
        <v>60</v>
      </c>
    </row>
    <row r="10" spans="1:20">
      <c r="A10" s="12">
        <v>1</v>
      </c>
      <c r="B10" s="18">
        <v>0</v>
      </c>
      <c r="C10" s="18">
        <v>0</v>
      </c>
      <c r="D10" s="18">
        <v>0</v>
      </c>
      <c r="E10" s="18">
        <v>0.3</v>
      </c>
      <c r="F10" s="18">
        <v>0.1</v>
      </c>
      <c r="G10" s="18">
        <v>0.1</v>
      </c>
      <c r="H10" s="13">
        <f>A10*E10</f>
        <v>0.3</v>
      </c>
      <c r="I10" s="13">
        <f>B10*F10</f>
        <v>0</v>
      </c>
      <c r="J10" s="13">
        <f>C10*G10</f>
        <v>0</v>
      </c>
      <c r="K10" s="13">
        <f>SUM(H10:J10)</f>
        <v>0.3</v>
      </c>
      <c r="L10" s="13">
        <f>IF(K10&gt;$B$3,1,0)</f>
        <v>0</v>
      </c>
      <c r="M10" s="13">
        <f>D10-L10</f>
        <v>0</v>
      </c>
      <c r="N10" s="13">
        <f>M10*$B$4</f>
        <v>0</v>
      </c>
      <c r="O10" s="13">
        <f>E10+A10*$N10</f>
        <v>0.3</v>
      </c>
      <c r="P10" s="13">
        <f>F10+B10*$N10</f>
        <v>0.1</v>
      </c>
      <c r="Q10" s="13">
        <f>G10+C10*$N10</f>
        <v>0.1</v>
      </c>
      <c r="R10" s="31">
        <v>1</v>
      </c>
      <c r="S10" s="34">
        <f>SUM(T10:T13)</f>
        <v>1</v>
      </c>
      <c r="T10">
        <f t="shared" ref="T10" si="0">ABS(M10)</f>
        <v>0</v>
      </c>
    </row>
    <row r="11" spans="1:20">
      <c r="A11" s="14">
        <v>1</v>
      </c>
      <c r="B11" s="19">
        <v>0</v>
      </c>
      <c r="C11" s="19">
        <v>1</v>
      </c>
      <c r="D11" s="19">
        <v>0</v>
      </c>
      <c r="E11" s="15">
        <f t="shared" ref="E11:E41" si="1">O10</f>
        <v>0.3</v>
      </c>
      <c r="F11" s="15">
        <f t="shared" ref="F11:F41" si="2">P10</f>
        <v>0.1</v>
      </c>
      <c r="G11" s="15">
        <f t="shared" ref="G11:G41" si="3">Q10</f>
        <v>0.1</v>
      </c>
      <c r="H11" s="15">
        <f t="shared" ref="H11:J13" si="4">A11*E11</f>
        <v>0.3</v>
      </c>
      <c r="I11" s="15">
        <f t="shared" si="4"/>
        <v>0</v>
      </c>
      <c r="J11" s="15">
        <f t="shared" si="4"/>
        <v>0.1</v>
      </c>
      <c r="K11" s="15">
        <f t="shared" ref="K11:K13" si="5">SUM(H11:J11)</f>
        <v>0.4</v>
      </c>
      <c r="L11" s="15">
        <f t="shared" ref="L11:L41" si="6">IF(K11&gt;$B$3,1,0)</f>
        <v>0</v>
      </c>
      <c r="M11" s="15">
        <f t="shared" ref="M11:M13" si="7">D11-L11</f>
        <v>0</v>
      </c>
      <c r="N11" s="15">
        <f t="shared" ref="N11:N41" si="8">M11*$B$4</f>
        <v>0</v>
      </c>
      <c r="O11" s="15">
        <f t="shared" ref="O11:Q13" si="9">E11+A11*$N11</f>
        <v>0.3</v>
      </c>
      <c r="P11" s="15">
        <f t="shared" si="9"/>
        <v>0.1</v>
      </c>
      <c r="Q11" s="15">
        <f t="shared" si="9"/>
        <v>0.1</v>
      </c>
      <c r="R11" s="32"/>
      <c r="S11" s="35"/>
      <c r="T11">
        <f>ABS(M11)</f>
        <v>0</v>
      </c>
    </row>
    <row r="12" spans="1:20">
      <c r="A12" s="14">
        <v>1</v>
      </c>
      <c r="B12" s="19">
        <v>1</v>
      </c>
      <c r="C12" s="19">
        <v>0</v>
      </c>
      <c r="D12" s="19">
        <v>0</v>
      </c>
      <c r="E12" s="15">
        <f t="shared" si="1"/>
        <v>0.3</v>
      </c>
      <c r="F12" s="15">
        <f t="shared" si="2"/>
        <v>0.1</v>
      </c>
      <c r="G12" s="15">
        <f t="shared" si="3"/>
        <v>0.1</v>
      </c>
      <c r="H12" s="15">
        <f t="shared" si="4"/>
        <v>0.3</v>
      </c>
      <c r="I12" s="15">
        <f t="shared" si="4"/>
        <v>0.1</v>
      </c>
      <c r="J12" s="15">
        <f t="shared" si="4"/>
        <v>0</v>
      </c>
      <c r="K12" s="15">
        <f t="shared" si="5"/>
        <v>0.4</v>
      </c>
      <c r="L12" s="15">
        <f t="shared" si="6"/>
        <v>0</v>
      </c>
      <c r="M12" s="15">
        <f t="shared" si="7"/>
        <v>0</v>
      </c>
      <c r="N12" s="15">
        <f t="shared" si="8"/>
        <v>0</v>
      </c>
      <c r="O12" s="15">
        <f t="shared" si="9"/>
        <v>0.3</v>
      </c>
      <c r="P12" s="15">
        <f t="shared" si="9"/>
        <v>0.1</v>
      </c>
      <c r="Q12" s="15">
        <f t="shared" si="9"/>
        <v>0.1</v>
      </c>
      <c r="R12" s="32"/>
      <c r="S12" s="35"/>
      <c r="T12">
        <f t="shared" ref="T12:T41" si="10">ABS(M12)</f>
        <v>0</v>
      </c>
    </row>
    <row r="13" spans="1:20">
      <c r="A13" s="16">
        <v>1</v>
      </c>
      <c r="B13" s="20">
        <v>1</v>
      </c>
      <c r="C13" s="20">
        <v>1</v>
      </c>
      <c r="D13" s="20">
        <v>1</v>
      </c>
      <c r="E13" s="17">
        <f t="shared" si="1"/>
        <v>0.3</v>
      </c>
      <c r="F13" s="17">
        <f t="shared" si="2"/>
        <v>0.1</v>
      </c>
      <c r="G13" s="17">
        <f t="shared" si="3"/>
        <v>0.1</v>
      </c>
      <c r="H13" s="17">
        <f t="shared" si="4"/>
        <v>0.3</v>
      </c>
      <c r="I13" s="17">
        <f t="shared" si="4"/>
        <v>0.1</v>
      </c>
      <c r="J13" s="17">
        <f t="shared" si="4"/>
        <v>0.1</v>
      </c>
      <c r="K13" s="17">
        <f t="shared" si="5"/>
        <v>0.5</v>
      </c>
      <c r="L13" s="17">
        <f t="shared" si="6"/>
        <v>0</v>
      </c>
      <c r="M13" s="17">
        <f t="shared" si="7"/>
        <v>1</v>
      </c>
      <c r="N13" s="17">
        <f t="shared" si="8"/>
        <v>0.1</v>
      </c>
      <c r="O13" s="17">
        <f t="shared" si="9"/>
        <v>0.4</v>
      </c>
      <c r="P13" s="17">
        <f t="shared" si="9"/>
        <v>0.2</v>
      </c>
      <c r="Q13" s="17">
        <f t="shared" si="9"/>
        <v>0.2</v>
      </c>
      <c r="R13" s="33"/>
      <c r="S13" s="36"/>
      <c r="T13">
        <f t="shared" si="10"/>
        <v>1</v>
      </c>
    </row>
    <row r="14" spans="1:20">
      <c r="A14" s="12">
        <f t="shared" ref="A14:D41" si="11">A10</f>
        <v>1</v>
      </c>
      <c r="B14" s="13">
        <f t="shared" si="11"/>
        <v>0</v>
      </c>
      <c r="C14" s="13">
        <f t="shared" si="11"/>
        <v>0</v>
      </c>
      <c r="D14" s="13">
        <f t="shared" si="11"/>
        <v>0</v>
      </c>
      <c r="E14" s="15">
        <f t="shared" si="1"/>
        <v>0.4</v>
      </c>
      <c r="F14" s="15">
        <f t="shared" si="2"/>
        <v>0.2</v>
      </c>
      <c r="G14" s="15">
        <f t="shared" si="3"/>
        <v>0.2</v>
      </c>
      <c r="H14" s="13">
        <f>A14*E14</f>
        <v>0.4</v>
      </c>
      <c r="I14" s="13">
        <f>B14*F14</f>
        <v>0</v>
      </c>
      <c r="J14" s="13">
        <f>C14*G14</f>
        <v>0</v>
      </c>
      <c r="K14" s="13">
        <f>SUM(H14:J14)</f>
        <v>0.4</v>
      </c>
      <c r="L14" s="13">
        <f>IF(K14&gt;$B$3,1,0)</f>
        <v>0</v>
      </c>
      <c r="M14" s="13">
        <f>D14-L14</f>
        <v>0</v>
      </c>
      <c r="N14" s="13">
        <f>M14*$B$4</f>
        <v>0</v>
      </c>
      <c r="O14" s="13">
        <f>E14+A14*$N14</f>
        <v>0.4</v>
      </c>
      <c r="P14" s="13">
        <f>F14+B14*$N14</f>
        <v>0.2</v>
      </c>
      <c r="Q14" s="13">
        <f>G14+C14*$N14</f>
        <v>0.2</v>
      </c>
      <c r="R14" s="31">
        <f>R10+1</f>
        <v>2</v>
      </c>
      <c r="S14" s="34">
        <f>SUM(T14:T17)</f>
        <v>1</v>
      </c>
      <c r="T14">
        <f t="shared" si="10"/>
        <v>0</v>
      </c>
    </row>
    <row r="15" spans="1:20">
      <c r="A15" s="14">
        <f t="shared" si="11"/>
        <v>1</v>
      </c>
      <c r="B15" s="15">
        <f t="shared" si="11"/>
        <v>0</v>
      </c>
      <c r="C15" s="15">
        <f t="shared" si="11"/>
        <v>1</v>
      </c>
      <c r="D15" s="15">
        <f t="shared" si="11"/>
        <v>0</v>
      </c>
      <c r="E15" s="15">
        <f t="shared" si="1"/>
        <v>0.4</v>
      </c>
      <c r="F15" s="15">
        <f t="shared" si="2"/>
        <v>0.2</v>
      </c>
      <c r="G15" s="15">
        <f t="shared" si="3"/>
        <v>0.2</v>
      </c>
      <c r="H15" s="15">
        <f t="shared" ref="H15:J17" si="12">A15*E15</f>
        <v>0.4</v>
      </c>
      <c r="I15" s="15">
        <f t="shared" si="12"/>
        <v>0</v>
      </c>
      <c r="J15" s="15">
        <f t="shared" si="12"/>
        <v>0.2</v>
      </c>
      <c r="K15" s="15">
        <f t="shared" ref="K15:K17" si="13">SUM(H15:J15)</f>
        <v>0.60000000000000009</v>
      </c>
      <c r="L15" s="15">
        <f t="shared" si="6"/>
        <v>1</v>
      </c>
      <c r="M15" s="15">
        <f t="shared" ref="M15:M17" si="14">D15-L15</f>
        <v>-1</v>
      </c>
      <c r="N15" s="15">
        <f t="shared" si="8"/>
        <v>-0.1</v>
      </c>
      <c r="O15" s="15">
        <f t="shared" ref="O15:Q17" si="15">E15+A15*$N15</f>
        <v>0.30000000000000004</v>
      </c>
      <c r="P15" s="15">
        <f t="shared" si="15"/>
        <v>0.2</v>
      </c>
      <c r="Q15" s="15">
        <f t="shared" si="15"/>
        <v>0.1</v>
      </c>
      <c r="R15" s="32"/>
      <c r="S15" s="35"/>
      <c r="T15">
        <f t="shared" si="10"/>
        <v>1</v>
      </c>
    </row>
    <row r="16" spans="1:20">
      <c r="A16" s="14">
        <f t="shared" si="11"/>
        <v>1</v>
      </c>
      <c r="B16" s="15">
        <f t="shared" si="11"/>
        <v>1</v>
      </c>
      <c r="C16" s="15">
        <f t="shared" si="11"/>
        <v>0</v>
      </c>
      <c r="D16" s="15">
        <f t="shared" si="11"/>
        <v>0</v>
      </c>
      <c r="E16" s="15">
        <f t="shared" si="1"/>
        <v>0.30000000000000004</v>
      </c>
      <c r="F16" s="15">
        <f t="shared" si="2"/>
        <v>0.2</v>
      </c>
      <c r="G16" s="15">
        <f t="shared" si="3"/>
        <v>0.1</v>
      </c>
      <c r="H16" s="15">
        <f t="shared" si="12"/>
        <v>0.30000000000000004</v>
      </c>
      <c r="I16" s="15">
        <f t="shared" si="12"/>
        <v>0.2</v>
      </c>
      <c r="J16" s="15">
        <f t="shared" si="12"/>
        <v>0</v>
      </c>
      <c r="K16" s="15">
        <f t="shared" si="13"/>
        <v>0.5</v>
      </c>
      <c r="L16" s="15">
        <f t="shared" si="6"/>
        <v>0</v>
      </c>
      <c r="M16" s="15">
        <f t="shared" si="14"/>
        <v>0</v>
      </c>
      <c r="N16" s="15">
        <f t="shared" si="8"/>
        <v>0</v>
      </c>
      <c r="O16" s="15">
        <f t="shared" si="15"/>
        <v>0.30000000000000004</v>
      </c>
      <c r="P16" s="15">
        <f t="shared" si="15"/>
        <v>0.2</v>
      </c>
      <c r="Q16" s="15">
        <f t="shared" si="15"/>
        <v>0.1</v>
      </c>
      <c r="R16" s="32"/>
      <c r="S16" s="35"/>
      <c r="T16">
        <f t="shared" si="10"/>
        <v>0</v>
      </c>
    </row>
    <row r="17" spans="1:20">
      <c r="A17" s="14">
        <f t="shared" si="11"/>
        <v>1</v>
      </c>
      <c r="B17" s="15">
        <f t="shared" si="11"/>
        <v>1</v>
      </c>
      <c r="C17" s="15">
        <f t="shared" si="11"/>
        <v>1</v>
      </c>
      <c r="D17" s="15">
        <f t="shared" si="11"/>
        <v>1</v>
      </c>
      <c r="E17" s="17">
        <f t="shared" si="1"/>
        <v>0.30000000000000004</v>
      </c>
      <c r="F17" s="17">
        <f t="shared" si="2"/>
        <v>0.2</v>
      </c>
      <c r="G17" s="17">
        <f t="shared" si="3"/>
        <v>0.1</v>
      </c>
      <c r="H17" s="17">
        <f t="shared" si="12"/>
        <v>0.30000000000000004</v>
      </c>
      <c r="I17" s="17">
        <f t="shared" si="12"/>
        <v>0.2</v>
      </c>
      <c r="J17" s="17">
        <f t="shared" si="12"/>
        <v>0.1</v>
      </c>
      <c r="K17" s="17">
        <f t="shared" si="13"/>
        <v>0.6</v>
      </c>
      <c r="L17" s="17">
        <f t="shared" si="6"/>
        <v>1</v>
      </c>
      <c r="M17" s="17">
        <f t="shared" si="14"/>
        <v>0</v>
      </c>
      <c r="N17" s="17">
        <f t="shared" si="8"/>
        <v>0</v>
      </c>
      <c r="O17" s="17">
        <f t="shared" si="15"/>
        <v>0.30000000000000004</v>
      </c>
      <c r="P17" s="17">
        <f t="shared" si="15"/>
        <v>0.2</v>
      </c>
      <c r="Q17" s="17">
        <f t="shared" si="15"/>
        <v>0.1</v>
      </c>
      <c r="R17" s="33"/>
      <c r="S17" s="36"/>
      <c r="T17">
        <f t="shared" si="10"/>
        <v>0</v>
      </c>
    </row>
    <row r="18" spans="1:20">
      <c r="A18" s="12">
        <f t="shared" si="11"/>
        <v>1</v>
      </c>
      <c r="B18" s="13">
        <f t="shared" si="11"/>
        <v>0</v>
      </c>
      <c r="C18" s="13">
        <f t="shared" si="11"/>
        <v>0</v>
      </c>
      <c r="D18" s="13">
        <f t="shared" si="11"/>
        <v>0</v>
      </c>
      <c r="E18" s="15">
        <f t="shared" si="1"/>
        <v>0.30000000000000004</v>
      </c>
      <c r="F18" s="15">
        <f t="shared" si="2"/>
        <v>0.2</v>
      </c>
      <c r="G18" s="15">
        <f t="shared" si="3"/>
        <v>0.1</v>
      </c>
      <c r="H18" s="13">
        <f>A18*E18</f>
        <v>0.30000000000000004</v>
      </c>
      <c r="I18" s="13">
        <f>B18*F18</f>
        <v>0</v>
      </c>
      <c r="J18" s="13">
        <f>C18*G18</f>
        <v>0</v>
      </c>
      <c r="K18" s="13">
        <f>SUM(H18:J18)</f>
        <v>0.30000000000000004</v>
      </c>
      <c r="L18" s="13">
        <f>IF(K18&gt;$B$3,1,0)</f>
        <v>0</v>
      </c>
      <c r="M18" s="13">
        <f>D18-L18</f>
        <v>0</v>
      </c>
      <c r="N18" s="13">
        <f>M18*$B$4</f>
        <v>0</v>
      </c>
      <c r="O18" s="13">
        <f>E18+A18*$N18</f>
        <v>0.30000000000000004</v>
      </c>
      <c r="P18" s="13">
        <f>F18+B18*$N18</f>
        <v>0.2</v>
      </c>
      <c r="Q18" s="13">
        <f>G18+C18*$N18</f>
        <v>0.1</v>
      </c>
      <c r="R18" s="31">
        <f>R14+1</f>
        <v>3</v>
      </c>
      <c r="S18" s="34">
        <f>SUM(T18:T21)</f>
        <v>0</v>
      </c>
      <c r="T18">
        <f t="shared" si="10"/>
        <v>0</v>
      </c>
    </row>
    <row r="19" spans="1:20">
      <c r="A19" s="14">
        <f t="shared" si="11"/>
        <v>1</v>
      </c>
      <c r="B19" s="15">
        <f t="shared" si="11"/>
        <v>0</v>
      </c>
      <c r="C19" s="15">
        <f t="shared" si="11"/>
        <v>1</v>
      </c>
      <c r="D19" s="15">
        <f t="shared" si="11"/>
        <v>0</v>
      </c>
      <c r="E19" s="15">
        <f t="shared" si="1"/>
        <v>0.30000000000000004</v>
      </c>
      <c r="F19" s="15">
        <f t="shared" si="2"/>
        <v>0.2</v>
      </c>
      <c r="G19" s="15">
        <f t="shared" si="3"/>
        <v>0.1</v>
      </c>
      <c r="H19" s="15">
        <f t="shared" ref="H19:J21" si="16">A19*E19</f>
        <v>0.30000000000000004</v>
      </c>
      <c r="I19" s="15">
        <f t="shared" si="16"/>
        <v>0</v>
      </c>
      <c r="J19" s="15">
        <f t="shared" si="16"/>
        <v>0.1</v>
      </c>
      <c r="K19" s="15">
        <f t="shared" ref="K19:K21" si="17">SUM(H19:J19)</f>
        <v>0.4</v>
      </c>
      <c r="L19" s="15">
        <f t="shared" si="6"/>
        <v>0</v>
      </c>
      <c r="M19" s="15">
        <f t="shared" ref="M19:M21" si="18">D19-L19</f>
        <v>0</v>
      </c>
      <c r="N19" s="15">
        <f t="shared" si="8"/>
        <v>0</v>
      </c>
      <c r="O19" s="15">
        <f t="shared" ref="O19:Q21" si="19">E19+A19*$N19</f>
        <v>0.30000000000000004</v>
      </c>
      <c r="P19" s="15">
        <f t="shared" si="19"/>
        <v>0.2</v>
      </c>
      <c r="Q19" s="15">
        <f t="shared" si="19"/>
        <v>0.1</v>
      </c>
      <c r="R19" s="32"/>
      <c r="S19" s="35"/>
      <c r="T19">
        <f t="shared" si="10"/>
        <v>0</v>
      </c>
    </row>
    <row r="20" spans="1:20">
      <c r="A20" s="14">
        <f t="shared" si="11"/>
        <v>1</v>
      </c>
      <c r="B20" s="15">
        <f t="shared" si="11"/>
        <v>1</v>
      </c>
      <c r="C20" s="15">
        <f t="shared" si="11"/>
        <v>0</v>
      </c>
      <c r="D20" s="15">
        <f t="shared" si="11"/>
        <v>0</v>
      </c>
      <c r="E20" s="15">
        <f t="shared" si="1"/>
        <v>0.30000000000000004</v>
      </c>
      <c r="F20" s="15">
        <f t="shared" si="2"/>
        <v>0.2</v>
      </c>
      <c r="G20" s="15">
        <f t="shared" si="3"/>
        <v>0.1</v>
      </c>
      <c r="H20" s="15">
        <f t="shared" si="16"/>
        <v>0.30000000000000004</v>
      </c>
      <c r="I20" s="15">
        <f t="shared" si="16"/>
        <v>0.2</v>
      </c>
      <c r="J20" s="15">
        <f t="shared" si="16"/>
        <v>0</v>
      </c>
      <c r="K20" s="15">
        <f t="shared" si="17"/>
        <v>0.5</v>
      </c>
      <c r="L20" s="15">
        <f t="shared" si="6"/>
        <v>0</v>
      </c>
      <c r="M20" s="15">
        <f t="shared" si="18"/>
        <v>0</v>
      </c>
      <c r="N20" s="15">
        <f t="shared" si="8"/>
        <v>0</v>
      </c>
      <c r="O20" s="15">
        <f t="shared" si="19"/>
        <v>0.30000000000000004</v>
      </c>
      <c r="P20" s="15">
        <f t="shared" si="19"/>
        <v>0.2</v>
      </c>
      <c r="Q20" s="15">
        <f t="shared" si="19"/>
        <v>0.1</v>
      </c>
      <c r="R20" s="32"/>
      <c r="S20" s="35"/>
      <c r="T20">
        <f t="shared" si="10"/>
        <v>0</v>
      </c>
    </row>
    <row r="21" spans="1:20">
      <c r="A21" s="14">
        <f t="shared" si="11"/>
        <v>1</v>
      </c>
      <c r="B21" s="15">
        <f t="shared" si="11"/>
        <v>1</v>
      </c>
      <c r="C21" s="15">
        <f t="shared" si="11"/>
        <v>1</v>
      </c>
      <c r="D21" s="15">
        <f t="shared" si="11"/>
        <v>1</v>
      </c>
      <c r="E21" s="17">
        <f t="shared" si="1"/>
        <v>0.30000000000000004</v>
      </c>
      <c r="F21" s="17">
        <f t="shared" si="2"/>
        <v>0.2</v>
      </c>
      <c r="G21" s="17">
        <f t="shared" si="3"/>
        <v>0.1</v>
      </c>
      <c r="H21" s="17">
        <f t="shared" si="16"/>
        <v>0.30000000000000004</v>
      </c>
      <c r="I21" s="17">
        <f t="shared" si="16"/>
        <v>0.2</v>
      </c>
      <c r="J21" s="17">
        <f t="shared" si="16"/>
        <v>0.1</v>
      </c>
      <c r="K21" s="17">
        <f t="shared" si="17"/>
        <v>0.6</v>
      </c>
      <c r="L21" s="17">
        <f t="shared" si="6"/>
        <v>1</v>
      </c>
      <c r="M21" s="17">
        <f t="shared" si="18"/>
        <v>0</v>
      </c>
      <c r="N21" s="17">
        <f t="shared" si="8"/>
        <v>0</v>
      </c>
      <c r="O21" s="17">
        <f t="shared" si="19"/>
        <v>0.30000000000000004</v>
      </c>
      <c r="P21" s="17">
        <f t="shared" si="19"/>
        <v>0.2</v>
      </c>
      <c r="Q21" s="17">
        <f t="shared" si="19"/>
        <v>0.1</v>
      </c>
      <c r="R21" s="33"/>
      <c r="S21" s="36"/>
      <c r="T21">
        <f t="shared" si="10"/>
        <v>0</v>
      </c>
    </row>
    <row r="22" spans="1:20">
      <c r="A22" s="12">
        <f t="shared" si="11"/>
        <v>1</v>
      </c>
      <c r="B22" s="13">
        <f t="shared" si="11"/>
        <v>0</v>
      </c>
      <c r="C22" s="13">
        <f t="shared" si="11"/>
        <v>0</v>
      </c>
      <c r="D22" s="13">
        <f t="shared" si="11"/>
        <v>0</v>
      </c>
      <c r="E22" s="15">
        <f t="shared" si="1"/>
        <v>0.30000000000000004</v>
      </c>
      <c r="F22" s="15">
        <f t="shared" si="2"/>
        <v>0.2</v>
      </c>
      <c r="G22" s="15">
        <f t="shared" si="3"/>
        <v>0.1</v>
      </c>
      <c r="H22" s="13">
        <f>A22*E22</f>
        <v>0.30000000000000004</v>
      </c>
      <c r="I22" s="13">
        <f>B22*F22</f>
        <v>0</v>
      </c>
      <c r="J22" s="13">
        <f>C22*G22</f>
        <v>0</v>
      </c>
      <c r="K22" s="13">
        <f>SUM(H22:J22)</f>
        <v>0.30000000000000004</v>
      </c>
      <c r="L22" s="13">
        <f>IF(K22&gt;$B$3,1,0)</f>
        <v>0</v>
      </c>
      <c r="M22" s="13">
        <f>D22-L22</f>
        <v>0</v>
      </c>
      <c r="N22" s="13">
        <f>M22*$B$4</f>
        <v>0</v>
      </c>
      <c r="O22" s="13">
        <f>E22+A22*$N22</f>
        <v>0.30000000000000004</v>
      </c>
      <c r="P22" s="13">
        <f>F22+B22*$N22</f>
        <v>0.2</v>
      </c>
      <c r="Q22" s="13">
        <f>G22+C22*$N22</f>
        <v>0.1</v>
      </c>
      <c r="R22" s="31">
        <f>R18+1</f>
        <v>4</v>
      </c>
      <c r="S22" s="34">
        <f>SUM(T22:T25)</f>
        <v>0</v>
      </c>
      <c r="T22">
        <f t="shared" si="10"/>
        <v>0</v>
      </c>
    </row>
    <row r="23" spans="1:20">
      <c r="A23" s="14">
        <f t="shared" si="11"/>
        <v>1</v>
      </c>
      <c r="B23" s="15">
        <f t="shared" si="11"/>
        <v>0</v>
      </c>
      <c r="C23" s="15">
        <f t="shared" si="11"/>
        <v>1</v>
      </c>
      <c r="D23" s="15">
        <f t="shared" si="11"/>
        <v>0</v>
      </c>
      <c r="E23" s="15">
        <f t="shared" si="1"/>
        <v>0.30000000000000004</v>
      </c>
      <c r="F23" s="15">
        <f t="shared" si="2"/>
        <v>0.2</v>
      </c>
      <c r="G23" s="15">
        <f t="shared" si="3"/>
        <v>0.1</v>
      </c>
      <c r="H23" s="15">
        <f t="shared" ref="H23:J25" si="20">A23*E23</f>
        <v>0.30000000000000004</v>
      </c>
      <c r="I23" s="15">
        <f t="shared" si="20"/>
        <v>0</v>
      </c>
      <c r="J23" s="15">
        <f t="shared" si="20"/>
        <v>0.1</v>
      </c>
      <c r="K23" s="15">
        <f t="shared" ref="K23:K25" si="21">SUM(H23:J23)</f>
        <v>0.4</v>
      </c>
      <c r="L23" s="15">
        <f t="shared" si="6"/>
        <v>0</v>
      </c>
      <c r="M23" s="15">
        <f t="shared" ref="M23:M25" si="22">D23-L23</f>
        <v>0</v>
      </c>
      <c r="N23" s="15">
        <f t="shared" si="8"/>
        <v>0</v>
      </c>
      <c r="O23" s="15">
        <f t="shared" ref="O23:Q25" si="23">E23+A23*$N23</f>
        <v>0.30000000000000004</v>
      </c>
      <c r="P23" s="15">
        <f t="shared" si="23"/>
        <v>0.2</v>
      </c>
      <c r="Q23" s="15">
        <f t="shared" si="23"/>
        <v>0.1</v>
      </c>
      <c r="R23" s="32"/>
      <c r="S23" s="35"/>
      <c r="T23">
        <f t="shared" si="10"/>
        <v>0</v>
      </c>
    </row>
    <row r="24" spans="1:20">
      <c r="A24" s="14">
        <f t="shared" si="11"/>
        <v>1</v>
      </c>
      <c r="B24" s="15">
        <f t="shared" si="11"/>
        <v>1</v>
      </c>
      <c r="C24" s="15">
        <f t="shared" si="11"/>
        <v>0</v>
      </c>
      <c r="D24" s="15">
        <f t="shared" si="11"/>
        <v>0</v>
      </c>
      <c r="E24" s="15">
        <f t="shared" si="1"/>
        <v>0.30000000000000004</v>
      </c>
      <c r="F24" s="15">
        <f t="shared" si="2"/>
        <v>0.2</v>
      </c>
      <c r="G24" s="15">
        <f t="shared" si="3"/>
        <v>0.1</v>
      </c>
      <c r="H24" s="15">
        <f t="shared" si="20"/>
        <v>0.30000000000000004</v>
      </c>
      <c r="I24" s="15">
        <f t="shared" si="20"/>
        <v>0.2</v>
      </c>
      <c r="J24" s="15">
        <f t="shared" si="20"/>
        <v>0</v>
      </c>
      <c r="K24" s="15">
        <f t="shared" si="21"/>
        <v>0.5</v>
      </c>
      <c r="L24" s="15">
        <f t="shared" si="6"/>
        <v>0</v>
      </c>
      <c r="M24" s="15">
        <f t="shared" si="22"/>
        <v>0</v>
      </c>
      <c r="N24" s="15">
        <f t="shared" si="8"/>
        <v>0</v>
      </c>
      <c r="O24" s="15">
        <f t="shared" si="23"/>
        <v>0.30000000000000004</v>
      </c>
      <c r="P24" s="15">
        <f t="shared" si="23"/>
        <v>0.2</v>
      </c>
      <c r="Q24" s="15">
        <f t="shared" si="23"/>
        <v>0.1</v>
      </c>
      <c r="R24" s="32"/>
      <c r="S24" s="35"/>
      <c r="T24">
        <f t="shared" si="10"/>
        <v>0</v>
      </c>
    </row>
    <row r="25" spans="1:20">
      <c r="A25" s="14">
        <f t="shared" si="11"/>
        <v>1</v>
      </c>
      <c r="B25" s="15">
        <f t="shared" si="11"/>
        <v>1</v>
      </c>
      <c r="C25" s="15">
        <f t="shared" si="11"/>
        <v>1</v>
      </c>
      <c r="D25" s="15">
        <f t="shared" si="11"/>
        <v>1</v>
      </c>
      <c r="E25" s="17">
        <f t="shared" si="1"/>
        <v>0.30000000000000004</v>
      </c>
      <c r="F25" s="17">
        <f t="shared" si="2"/>
        <v>0.2</v>
      </c>
      <c r="G25" s="17">
        <f t="shared" si="3"/>
        <v>0.1</v>
      </c>
      <c r="H25" s="17">
        <f t="shared" si="20"/>
        <v>0.30000000000000004</v>
      </c>
      <c r="I25" s="17">
        <f t="shared" si="20"/>
        <v>0.2</v>
      </c>
      <c r="J25" s="17">
        <f t="shared" si="20"/>
        <v>0.1</v>
      </c>
      <c r="K25" s="17">
        <f t="shared" si="21"/>
        <v>0.6</v>
      </c>
      <c r="L25" s="17">
        <f t="shared" si="6"/>
        <v>1</v>
      </c>
      <c r="M25" s="17">
        <f t="shared" si="22"/>
        <v>0</v>
      </c>
      <c r="N25" s="17">
        <f t="shared" si="8"/>
        <v>0</v>
      </c>
      <c r="O25" s="17">
        <f t="shared" si="23"/>
        <v>0.30000000000000004</v>
      </c>
      <c r="P25" s="17">
        <f t="shared" si="23"/>
        <v>0.2</v>
      </c>
      <c r="Q25" s="17">
        <f t="shared" si="23"/>
        <v>0.1</v>
      </c>
      <c r="R25" s="33"/>
      <c r="S25" s="36"/>
      <c r="T25">
        <f t="shared" si="10"/>
        <v>0</v>
      </c>
    </row>
    <row r="26" spans="1:20">
      <c r="A26" s="12">
        <f t="shared" si="11"/>
        <v>1</v>
      </c>
      <c r="B26" s="13">
        <f t="shared" si="11"/>
        <v>0</v>
      </c>
      <c r="C26" s="13">
        <f t="shared" si="11"/>
        <v>0</v>
      </c>
      <c r="D26" s="13">
        <f t="shared" si="11"/>
        <v>0</v>
      </c>
      <c r="E26" s="15">
        <f t="shared" si="1"/>
        <v>0.30000000000000004</v>
      </c>
      <c r="F26" s="15">
        <f t="shared" si="2"/>
        <v>0.2</v>
      </c>
      <c r="G26" s="15">
        <f t="shared" si="3"/>
        <v>0.1</v>
      </c>
      <c r="H26" s="13">
        <f>A26*E26</f>
        <v>0.30000000000000004</v>
      </c>
      <c r="I26" s="13">
        <f>B26*F26</f>
        <v>0</v>
      </c>
      <c r="J26" s="13">
        <f>C26*G26</f>
        <v>0</v>
      </c>
      <c r="K26" s="13">
        <f>SUM(H26:J26)</f>
        <v>0.30000000000000004</v>
      </c>
      <c r="L26" s="13">
        <f>IF(K26&gt;$B$3,1,0)</f>
        <v>0</v>
      </c>
      <c r="M26" s="13">
        <f>D26-L26</f>
        <v>0</v>
      </c>
      <c r="N26" s="13">
        <f>M26*$B$4</f>
        <v>0</v>
      </c>
      <c r="O26" s="13">
        <f>E26+A26*$N26</f>
        <v>0.30000000000000004</v>
      </c>
      <c r="P26" s="13">
        <f>F26+B26*$N26</f>
        <v>0.2</v>
      </c>
      <c r="Q26" s="13">
        <f>G26+C26*$N26</f>
        <v>0.1</v>
      </c>
      <c r="R26" s="31">
        <f>R22+1</f>
        <v>5</v>
      </c>
      <c r="S26" s="34">
        <f>SUM(T26:T29)</f>
        <v>0</v>
      </c>
      <c r="T26">
        <f t="shared" si="10"/>
        <v>0</v>
      </c>
    </row>
    <row r="27" spans="1:20">
      <c r="A27" s="14">
        <f t="shared" si="11"/>
        <v>1</v>
      </c>
      <c r="B27" s="15">
        <f t="shared" si="11"/>
        <v>0</v>
      </c>
      <c r="C27" s="15">
        <f t="shared" si="11"/>
        <v>1</v>
      </c>
      <c r="D27" s="15">
        <f t="shared" si="11"/>
        <v>0</v>
      </c>
      <c r="E27" s="15">
        <f t="shared" si="1"/>
        <v>0.30000000000000004</v>
      </c>
      <c r="F27" s="15">
        <f t="shared" si="2"/>
        <v>0.2</v>
      </c>
      <c r="G27" s="15">
        <f t="shared" si="3"/>
        <v>0.1</v>
      </c>
      <c r="H27" s="15">
        <f t="shared" ref="H27:J29" si="24">A27*E27</f>
        <v>0.30000000000000004</v>
      </c>
      <c r="I27" s="15">
        <f t="shared" si="24"/>
        <v>0</v>
      </c>
      <c r="J27" s="15">
        <f t="shared" si="24"/>
        <v>0.1</v>
      </c>
      <c r="K27" s="15">
        <f t="shared" ref="K27:K29" si="25">SUM(H27:J27)</f>
        <v>0.4</v>
      </c>
      <c r="L27" s="15">
        <f t="shared" si="6"/>
        <v>0</v>
      </c>
      <c r="M27" s="15">
        <f t="shared" ref="M27:M29" si="26">D27-L27</f>
        <v>0</v>
      </c>
      <c r="N27" s="15">
        <f t="shared" si="8"/>
        <v>0</v>
      </c>
      <c r="O27" s="15">
        <f t="shared" ref="O27:Q29" si="27">E27+A27*$N27</f>
        <v>0.30000000000000004</v>
      </c>
      <c r="P27" s="15">
        <f t="shared" si="27"/>
        <v>0.2</v>
      </c>
      <c r="Q27" s="15">
        <f t="shared" si="27"/>
        <v>0.1</v>
      </c>
      <c r="R27" s="32"/>
      <c r="S27" s="35"/>
      <c r="T27">
        <f t="shared" si="10"/>
        <v>0</v>
      </c>
    </row>
    <row r="28" spans="1:20">
      <c r="A28" s="14">
        <f t="shared" si="11"/>
        <v>1</v>
      </c>
      <c r="B28" s="15">
        <f t="shared" si="11"/>
        <v>1</v>
      </c>
      <c r="C28" s="15">
        <f t="shared" si="11"/>
        <v>0</v>
      </c>
      <c r="D28" s="15">
        <f t="shared" si="11"/>
        <v>0</v>
      </c>
      <c r="E28" s="15">
        <f t="shared" si="1"/>
        <v>0.30000000000000004</v>
      </c>
      <c r="F28" s="15">
        <f t="shared" si="2"/>
        <v>0.2</v>
      </c>
      <c r="G28" s="15">
        <f t="shared" si="3"/>
        <v>0.1</v>
      </c>
      <c r="H28" s="15">
        <f t="shared" si="24"/>
        <v>0.30000000000000004</v>
      </c>
      <c r="I28" s="15">
        <f t="shared" si="24"/>
        <v>0.2</v>
      </c>
      <c r="J28" s="15">
        <f t="shared" si="24"/>
        <v>0</v>
      </c>
      <c r="K28" s="15">
        <f t="shared" si="25"/>
        <v>0.5</v>
      </c>
      <c r="L28" s="15">
        <f t="shared" si="6"/>
        <v>0</v>
      </c>
      <c r="M28" s="15">
        <f t="shared" si="26"/>
        <v>0</v>
      </c>
      <c r="N28" s="15">
        <f t="shared" si="8"/>
        <v>0</v>
      </c>
      <c r="O28" s="15">
        <f t="shared" si="27"/>
        <v>0.30000000000000004</v>
      </c>
      <c r="P28" s="15">
        <f t="shared" si="27"/>
        <v>0.2</v>
      </c>
      <c r="Q28" s="15">
        <f t="shared" si="27"/>
        <v>0.1</v>
      </c>
      <c r="R28" s="32"/>
      <c r="S28" s="35"/>
      <c r="T28">
        <f t="shared" si="10"/>
        <v>0</v>
      </c>
    </row>
    <row r="29" spans="1:20">
      <c r="A29" s="14">
        <f t="shared" si="11"/>
        <v>1</v>
      </c>
      <c r="B29" s="15">
        <f t="shared" si="11"/>
        <v>1</v>
      </c>
      <c r="C29" s="15">
        <f t="shared" si="11"/>
        <v>1</v>
      </c>
      <c r="D29" s="15">
        <f t="shared" si="11"/>
        <v>1</v>
      </c>
      <c r="E29" s="17">
        <f t="shared" si="1"/>
        <v>0.30000000000000004</v>
      </c>
      <c r="F29" s="17">
        <f t="shared" si="2"/>
        <v>0.2</v>
      </c>
      <c r="G29" s="17">
        <f t="shared" si="3"/>
        <v>0.1</v>
      </c>
      <c r="H29" s="17">
        <f t="shared" si="24"/>
        <v>0.30000000000000004</v>
      </c>
      <c r="I29" s="17">
        <f t="shared" si="24"/>
        <v>0.2</v>
      </c>
      <c r="J29" s="17">
        <f t="shared" si="24"/>
        <v>0.1</v>
      </c>
      <c r="K29" s="17">
        <f t="shared" si="25"/>
        <v>0.6</v>
      </c>
      <c r="L29" s="17">
        <f t="shared" si="6"/>
        <v>1</v>
      </c>
      <c r="M29" s="17">
        <f t="shared" si="26"/>
        <v>0</v>
      </c>
      <c r="N29" s="17">
        <f t="shared" si="8"/>
        <v>0</v>
      </c>
      <c r="O29" s="17">
        <f t="shared" si="27"/>
        <v>0.30000000000000004</v>
      </c>
      <c r="P29" s="17">
        <f t="shared" si="27"/>
        <v>0.2</v>
      </c>
      <c r="Q29" s="17">
        <f t="shared" si="27"/>
        <v>0.1</v>
      </c>
      <c r="R29" s="33"/>
      <c r="S29" s="36"/>
      <c r="T29">
        <f t="shared" si="10"/>
        <v>0</v>
      </c>
    </row>
    <row r="30" spans="1:20">
      <c r="A30" s="12">
        <f t="shared" si="11"/>
        <v>1</v>
      </c>
      <c r="B30" s="13">
        <f t="shared" si="11"/>
        <v>0</v>
      </c>
      <c r="C30" s="13">
        <f t="shared" si="11"/>
        <v>0</v>
      </c>
      <c r="D30" s="13">
        <f t="shared" si="11"/>
        <v>0</v>
      </c>
      <c r="E30" s="15">
        <f t="shared" si="1"/>
        <v>0.30000000000000004</v>
      </c>
      <c r="F30" s="15">
        <f t="shared" si="2"/>
        <v>0.2</v>
      </c>
      <c r="G30" s="15">
        <f t="shared" si="3"/>
        <v>0.1</v>
      </c>
      <c r="H30" s="13">
        <f>A30*E30</f>
        <v>0.30000000000000004</v>
      </c>
      <c r="I30" s="13">
        <f>B30*F30</f>
        <v>0</v>
      </c>
      <c r="J30" s="13">
        <f>C30*G30</f>
        <v>0</v>
      </c>
      <c r="K30" s="13">
        <f>SUM(H30:J30)</f>
        <v>0.30000000000000004</v>
      </c>
      <c r="L30" s="13">
        <f>IF(K30&gt;$B$3,1,0)</f>
        <v>0</v>
      </c>
      <c r="M30" s="13">
        <f>D30-L30</f>
        <v>0</v>
      </c>
      <c r="N30" s="13">
        <f>M30*$B$4</f>
        <v>0</v>
      </c>
      <c r="O30" s="13">
        <f>E30+A30*$N30</f>
        <v>0.30000000000000004</v>
      </c>
      <c r="P30" s="13">
        <f>F30+B30*$N30</f>
        <v>0.2</v>
      </c>
      <c r="Q30" s="13">
        <f>G30+C30*$N30</f>
        <v>0.1</v>
      </c>
      <c r="R30" s="31">
        <f>R26+1</f>
        <v>6</v>
      </c>
      <c r="S30" s="34">
        <f>SUM(T30:T33)</f>
        <v>0</v>
      </c>
      <c r="T30">
        <f t="shared" si="10"/>
        <v>0</v>
      </c>
    </row>
    <row r="31" spans="1:20">
      <c r="A31" s="14">
        <f t="shared" si="11"/>
        <v>1</v>
      </c>
      <c r="B31" s="15">
        <f t="shared" si="11"/>
        <v>0</v>
      </c>
      <c r="C31" s="15">
        <f t="shared" si="11"/>
        <v>1</v>
      </c>
      <c r="D31" s="15">
        <f t="shared" si="11"/>
        <v>0</v>
      </c>
      <c r="E31" s="15">
        <f t="shared" si="1"/>
        <v>0.30000000000000004</v>
      </c>
      <c r="F31" s="15">
        <f t="shared" si="2"/>
        <v>0.2</v>
      </c>
      <c r="G31" s="15">
        <f t="shared" si="3"/>
        <v>0.1</v>
      </c>
      <c r="H31" s="15">
        <f t="shared" ref="H31:J33" si="28">A31*E31</f>
        <v>0.30000000000000004</v>
      </c>
      <c r="I31" s="15">
        <f t="shared" si="28"/>
        <v>0</v>
      </c>
      <c r="J31" s="15">
        <f t="shared" si="28"/>
        <v>0.1</v>
      </c>
      <c r="K31" s="15">
        <f t="shared" ref="K31:K33" si="29">SUM(H31:J31)</f>
        <v>0.4</v>
      </c>
      <c r="L31" s="15">
        <f t="shared" si="6"/>
        <v>0</v>
      </c>
      <c r="M31" s="15">
        <f t="shared" ref="M31:M33" si="30">D31-L31</f>
        <v>0</v>
      </c>
      <c r="N31" s="15">
        <f t="shared" si="8"/>
        <v>0</v>
      </c>
      <c r="O31" s="15">
        <f t="shared" ref="O31:Q33" si="31">E31+A31*$N31</f>
        <v>0.30000000000000004</v>
      </c>
      <c r="P31" s="15">
        <f t="shared" si="31"/>
        <v>0.2</v>
      </c>
      <c r="Q31" s="15">
        <f t="shared" si="31"/>
        <v>0.1</v>
      </c>
      <c r="R31" s="32"/>
      <c r="S31" s="35"/>
      <c r="T31">
        <f t="shared" si="10"/>
        <v>0</v>
      </c>
    </row>
    <row r="32" spans="1:20">
      <c r="A32" s="14">
        <f t="shared" si="11"/>
        <v>1</v>
      </c>
      <c r="B32" s="15">
        <f t="shared" si="11"/>
        <v>1</v>
      </c>
      <c r="C32" s="15">
        <f t="shared" si="11"/>
        <v>0</v>
      </c>
      <c r="D32" s="15">
        <f t="shared" si="11"/>
        <v>0</v>
      </c>
      <c r="E32" s="15">
        <f t="shared" si="1"/>
        <v>0.30000000000000004</v>
      </c>
      <c r="F32" s="15">
        <f t="shared" si="2"/>
        <v>0.2</v>
      </c>
      <c r="G32" s="15">
        <f t="shared" si="3"/>
        <v>0.1</v>
      </c>
      <c r="H32" s="15">
        <f t="shared" si="28"/>
        <v>0.30000000000000004</v>
      </c>
      <c r="I32" s="15">
        <f t="shared" si="28"/>
        <v>0.2</v>
      </c>
      <c r="J32" s="15">
        <f t="shared" si="28"/>
        <v>0</v>
      </c>
      <c r="K32" s="15">
        <f t="shared" si="29"/>
        <v>0.5</v>
      </c>
      <c r="L32" s="15">
        <f t="shared" si="6"/>
        <v>0</v>
      </c>
      <c r="M32" s="15">
        <f t="shared" si="30"/>
        <v>0</v>
      </c>
      <c r="N32" s="15">
        <f t="shared" si="8"/>
        <v>0</v>
      </c>
      <c r="O32" s="15">
        <f t="shared" si="31"/>
        <v>0.30000000000000004</v>
      </c>
      <c r="P32" s="15">
        <f t="shared" si="31"/>
        <v>0.2</v>
      </c>
      <c r="Q32" s="15">
        <f t="shared" si="31"/>
        <v>0.1</v>
      </c>
      <c r="R32" s="32"/>
      <c r="S32" s="35"/>
      <c r="T32">
        <f t="shared" si="10"/>
        <v>0</v>
      </c>
    </row>
    <row r="33" spans="1:20">
      <c r="A33" s="14">
        <f t="shared" si="11"/>
        <v>1</v>
      </c>
      <c r="B33" s="15">
        <f t="shared" si="11"/>
        <v>1</v>
      </c>
      <c r="C33" s="15">
        <f t="shared" si="11"/>
        <v>1</v>
      </c>
      <c r="D33" s="15">
        <f t="shared" si="11"/>
        <v>1</v>
      </c>
      <c r="E33" s="17">
        <f t="shared" si="1"/>
        <v>0.30000000000000004</v>
      </c>
      <c r="F33" s="17">
        <f t="shared" si="2"/>
        <v>0.2</v>
      </c>
      <c r="G33" s="17">
        <f t="shared" si="3"/>
        <v>0.1</v>
      </c>
      <c r="H33" s="17">
        <f t="shared" si="28"/>
        <v>0.30000000000000004</v>
      </c>
      <c r="I33" s="17">
        <f t="shared" si="28"/>
        <v>0.2</v>
      </c>
      <c r="J33" s="17">
        <f t="shared" si="28"/>
        <v>0.1</v>
      </c>
      <c r="K33" s="17">
        <f t="shared" si="29"/>
        <v>0.6</v>
      </c>
      <c r="L33" s="17">
        <f t="shared" si="6"/>
        <v>1</v>
      </c>
      <c r="M33" s="17">
        <f t="shared" si="30"/>
        <v>0</v>
      </c>
      <c r="N33" s="17">
        <f t="shared" si="8"/>
        <v>0</v>
      </c>
      <c r="O33" s="17">
        <f t="shared" si="31"/>
        <v>0.30000000000000004</v>
      </c>
      <c r="P33" s="17">
        <f t="shared" si="31"/>
        <v>0.2</v>
      </c>
      <c r="Q33" s="17">
        <f t="shared" si="31"/>
        <v>0.1</v>
      </c>
      <c r="R33" s="33"/>
      <c r="S33" s="36"/>
      <c r="T33">
        <f t="shared" si="10"/>
        <v>0</v>
      </c>
    </row>
    <row r="34" spans="1:20">
      <c r="A34" s="12">
        <f t="shared" si="11"/>
        <v>1</v>
      </c>
      <c r="B34" s="13">
        <f t="shared" si="11"/>
        <v>0</v>
      </c>
      <c r="C34" s="13">
        <f t="shared" si="11"/>
        <v>0</v>
      </c>
      <c r="D34" s="13">
        <f t="shared" si="11"/>
        <v>0</v>
      </c>
      <c r="E34" s="15">
        <f t="shared" si="1"/>
        <v>0.30000000000000004</v>
      </c>
      <c r="F34" s="15">
        <f t="shared" si="2"/>
        <v>0.2</v>
      </c>
      <c r="G34" s="15">
        <f t="shared" si="3"/>
        <v>0.1</v>
      </c>
      <c r="H34" s="13">
        <f>A34*E34</f>
        <v>0.30000000000000004</v>
      </c>
      <c r="I34" s="13">
        <f>B34*F34</f>
        <v>0</v>
      </c>
      <c r="J34" s="13">
        <f>C34*G34</f>
        <v>0</v>
      </c>
      <c r="K34" s="13">
        <f>SUM(H34:J34)</f>
        <v>0.30000000000000004</v>
      </c>
      <c r="L34" s="13">
        <f>IF(K34&gt;$B$3,1,0)</f>
        <v>0</v>
      </c>
      <c r="M34" s="13">
        <f>D34-L34</f>
        <v>0</v>
      </c>
      <c r="N34" s="13">
        <f>M34*$B$4</f>
        <v>0</v>
      </c>
      <c r="O34" s="13">
        <f>E34+A34*$N34</f>
        <v>0.30000000000000004</v>
      </c>
      <c r="P34" s="13">
        <f>F34+B34*$N34</f>
        <v>0.2</v>
      </c>
      <c r="Q34" s="13">
        <f>G34+C34*$N34</f>
        <v>0.1</v>
      </c>
      <c r="R34" s="31">
        <f>R30+1</f>
        <v>7</v>
      </c>
      <c r="S34" s="34">
        <f>SUM(T34:T37)</f>
        <v>0</v>
      </c>
      <c r="T34">
        <f t="shared" si="10"/>
        <v>0</v>
      </c>
    </row>
    <row r="35" spans="1:20">
      <c r="A35" s="14">
        <f t="shared" si="11"/>
        <v>1</v>
      </c>
      <c r="B35" s="15">
        <f t="shared" si="11"/>
        <v>0</v>
      </c>
      <c r="C35" s="15">
        <f t="shared" si="11"/>
        <v>1</v>
      </c>
      <c r="D35" s="15">
        <f t="shared" si="11"/>
        <v>0</v>
      </c>
      <c r="E35" s="15">
        <f t="shared" si="1"/>
        <v>0.30000000000000004</v>
      </c>
      <c r="F35" s="15">
        <f t="shared" si="2"/>
        <v>0.2</v>
      </c>
      <c r="G35" s="15">
        <f t="shared" si="3"/>
        <v>0.1</v>
      </c>
      <c r="H35" s="15">
        <f t="shared" ref="H35:J37" si="32">A35*E35</f>
        <v>0.30000000000000004</v>
      </c>
      <c r="I35" s="15">
        <f t="shared" si="32"/>
        <v>0</v>
      </c>
      <c r="J35" s="15">
        <f t="shared" si="32"/>
        <v>0.1</v>
      </c>
      <c r="K35" s="15">
        <f t="shared" ref="K35:K37" si="33">SUM(H35:J35)</f>
        <v>0.4</v>
      </c>
      <c r="L35" s="15">
        <f t="shared" si="6"/>
        <v>0</v>
      </c>
      <c r="M35" s="15">
        <f t="shared" ref="M35:M37" si="34">D35-L35</f>
        <v>0</v>
      </c>
      <c r="N35" s="15">
        <f t="shared" si="8"/>
        <v>0</v>
      </c>
      <c r="O35" s="15">
        <f t="shared" ref="O35:Q37" si="35">E35+A35*$N35</f>
        <v>0.30000000000000004</v>
      </c>
      <c r="P35" s="15">
        <f t="shared" si="35"/>
        <v>0.2</v>
      </c>
      <c r="Q35" s="15">
        <f t="shared" si="35"/>
        <v>0.1</v>
      </c>
      <c r="R35" s="32"/>
      <c r="S35" s="35"/>
      <c r="T35">
        <f t="shared" si="10"/>
        <v>0</v>
      </c>
    </row>
    <row r="36" spans="1:20">
      <c r="A36" s="14">
        <f t="shared" si="11"/>
        <v>1</v>
      </c>
      <c r="B36" s="15">
        <f t="shared" si="11"/>
        <v>1</v>
      </c>
      <c r="C36" s="15">
        <f t="shared" si="11"/>
        <v>0</v>
      </c>
      <c r="D36" s="15">
        <f t="shared" si="11"/>
        <v>0</v>
      </c>
      <c r="E36" s="15">
        <f t="shared" si="1"/>
        <v>0.30000000000000004</v>
      </c>
      <c r="F36" s="15">
        <f t="shared" si="2"/>
        <v>0.2</v>
      </c>
      <c r="G36" s="15">
        <f t="shared" si="3"/>
        <v>0.1</v>
      </c>
      <c r="H36" s="15">
        <f t="shared" si="32"/>
        <v>0.30000000000000004</v>
      </c>
      <c r="I36" s="15">
        <f t="shared" si="32"/>
        <v>0.2</v>
      </c>
      <c r="J36" s="15">
        <f t="shared" si="32"/>
        <v>0</v>
      </c>
      <c r="K36" s="15">
        <f t="shared" si="33"/>
        <v>0.5</v>
      </c>
      <c r="L36" s="15">
        <f t="shared" si="6"/>
        <v>0</v>
      </c>
      <c r="M36" s="15">
        <f t="shared" si="34"/>
        <v>0</v>
      </c>
      <c r="N36" s="15">
        <f t="shared" si="8"/>
        <v>0</v>
      </c>
      <c r="O36" s="15">
        <f t="shared" si="35"/>
        <v>0.30000000000000004</v>
      </c>
      <c r="P36" s="15">
        <f t="shared" si="35"/>
        <v>0.2</v>
      </c>
      <c r="Q36" s="15">
        <f t="shared" si="35"/>
        <v>0.1</v>
      </c>
      <c r="R36" s="32"/>
      <c r="S36" s="35"/>
      <c r="T36">
        <f t="shared" si="10"/>
        <v>0</v>
      </c>
    </row>
    <row r="37" spans="1:20">
      <c r="A37" s="14">
        <f t="shared" si="11"/>
        <v>1</v>
      </c>
      <c r="B37" s="15">
        <f t="shared" si="11"/>
        <v>1</v>
      </c>
      <c r="C37" s="15">
        <f t="shared" si="11"/>
        <v>1</v>
      </c>
      <c r="D37" s="15">
        <f t="shared" si="11"/>
        <v>1</v>
      </c>
      <c r="E37" s="17">
        <f t="shared" si="1"/>
        <v>0.30000000000000004</v>
      </c>
      <c r="F37" s="17">
        <f t="shared" si="2"/>
        <v>0.2</v>
      </c>
      <c r="G37" s="17">
        <f t="shared" si="3"/>
        <v>0.1</v>
      </c>
      <c r="H37" s="17">
        <f t="shared" si="32"/>
        <v>0.30000000000000004</v>
      </c>
      <c r="I37" s="17">
        <f t="shared" si="32"/>
        <v>0.2</v>
      </c>
      <c r="J37" s="17">
        <f t="shared" si="32"/>
        <v>0.1</v>
      </c>
      <c r="K37" s="17">
        <f t="shared" si="33"/>
        <v>0.6</v>
      </c>
      <c r="L37" s="17">
        <f t="shared" si="6"/>
        <v>1</v>
      </c>
      <c r="M37" s="17">
        <f t="shared" si="34"/>
        <v>0</v>
      </c>
      <c r="N37" s="17">
        <f t="shared" si="8"/>
        <v>0</v>
      </c>
      <c r="O37" s="17">
        <f t="shared" si="35"/>
        <v>0.30000000000000004</v>
      </c>
      <c r="P37" s="17">
        <f t="shared" si="35"/>
        <v>0.2</v>
      </c>
      <c r="Q37" s="17">
        <f t="shared" si="35"/>
        <v>0.1</v>
      </c>
      <c r="R37" s="33"/>
      <c r="S37" s="36"/>
      <c r="T37">
        <f t="shared" si="10"/>
        <v>0</v>
      </c>
    </row>
    <row r="38" spans="1:20">
      <c r="A38" s="12">
        <f t="shared" si="11"/>
        <v>1</v>
      </c>
      <c r="B38" s="13">
        <f t="shared" si="11"/>
        <v>0</v>
      </c>
      <c r="C38" s="13">
        <f t="shared" si="11"/>
        <v>0</v>
      </c>
      <c r="D38" s="13">
        <f t="shared" si="11"/>
        <v>0</v>
      </c>
      <c r="E38" s="13">
        <f t="shared" si="1"/>
        <v>0.30000000000000004</v>
      </c>
      <c r="F38" s="13">
        <f t="shared" si="2"/>
        <v>0.2</v>
      </c>
      <c r="G38" s="13">
        <f t="shared" si="3"/>
        <v>0.1</v>
      </c>
      <c r="H38" s="13">
        <f>A38*E38</f>
        <v>0.30000000000000004</v>
      </c>
      <c r="I38" s="13">
        <f>B38*F38</f>
        <v>0</v>
      </c>
      <c r="J38" s="13">
        <f>C38*G38</f>
        <v>0</v>
      </c>
      <c r="K38" s="13">
        <f>SUM(H38:J38)</f>
        <v>0.30000000000000004</v>
      </c>
      <c r="L38" s="13">
        <f>IF(K38&gt;$B$3,1,0)</f>
        <v>0</v>
      </c>
      <c r="M38" s="13">
        <f>D38-L38</f>
        <v>0</v>
      </c>
      <c r="N38" s="13">
        <f>M38*$B$4</f>
        <v>0</v>
      </c>
      <c r="O38" s="13">
        <f>E38+A38*$N38</f>
        <v>0.30000000000000004</v>
      </c>
      <c r="P38" s="13">
        <f>F38+B38*$N38</f>
        <v>0.2</v>
      </c>
      <c r="Q38" s="13">
        <f>G38+C38*$N38</f>
        <v>0.1</v>
      </c>
      <c r="R38" s="31">
        <f>R34+1</f>
        <v>8</v>
      </c>
      <c r="S38" s="34">
        <f>SUM(T38:T41)</f>
        <v>0</v>
      </c>
      <c r="T38">
        <f t="shared" si="10"/>
        <v>0</v>
      </c>
    </row>
    <row r="39" spans="1:20">
      <c r="A39" s="14">
        <f t="shared" si="11"/>
        <v>1</v>
      </c>
      <c r="B39" s="15">
        <f t="shared" si="11"/>
        <v>0</v>
      </c>
      <c r="C39" s="15">
        <f t="shared" si="11"/>
        <v>1</v>
      </c>
      <c r="D39" s="15">
        <f t="shared" si="11"/>
        <v>0</v>
      </c>
      <c r="E39" s="15">
        <f t="shared" si="1"/>
        <v>0.30000000000000004</v>
      </c>
      <c r="F39" s="15">
        <f t="shared" si="2"/>
        <v>0.2</v>
      </c>
      <c r="G39" s="15">
        <f t="shared" si="3"/>
        <v>0.1</v>
      </c>
      <c r="H39" s="15">
        <f t="shared" ref="H39:J41" si="36">A39*E39</f>
        <v>0.30000000000000004</v>
      </c>
      <c r="I39" s="15">
        <f t="shared" si="36"/>
        <v>0</v>
      </c>
      <c r="J39" s="15">
        <f t="shared" si="36"/>
        <v>0.1</v>
      </c>
      <c r="K39" s="15">
        <f t="shared" ref="K39:K41" si="37">SUM(H39:J39)</f>
        <v>0.4</v>
      </c>
      <c r="L39" s="15">
        <f t="shared" si="6"/>
        <v>0</v>
      </c>
      <c r="M39" s="15">
        <f t="shared" ref="M39:M41" si="38">D39-L39</f>
        <v>0</v>
      </c>
      <c r="N39" s="15">
        <f t="shared" si="8"/>
        <v>0</v>
      </c>
      <c r="O39" s="15">
        <f t="shared" ref="O39:Q41" si="39">E39+A39*$N39</f>
        <v>0.30000000000000004</v>
      </c>
      <c r="P39" s="15">
        <f t="shared" si="39"/>
        <v>0.2</v>
      </c>
      <c r="Q39" s="15">
        <f t="shared" si="39"/>
        <v>0.1</v>
      </c>
      <c r="R39" s="32"/>
      <c r="S39" s="35"/>
      <c r="T39">
        <f t="shared" si="10"/>
        <v>0</v>
      </c>
    </row>
    <row r="40" spans="1:20">
      <c r="A40" s="14">
        <f t="shared" si="11"/>
        <v>1</v>
      </c>
      <c r="B40" s="15">
        <f t="shared" si="11"/>
        <v>1</v>
      </c>
      <c r="C40" s="15">
        <f t="shared" si="11"/>
        <v>0</v>
      </c>
      <c r="D40" s="15">
        <f t="shared" si="11"/>
        <v>0</v>
      </c>
      <c r="E40" s="15">
        <f t="shared" si="1"/>
        <v>0.30000000000000004</v>
      </c>
      <c r="F40" s="15">
        <f t="shared" si="2"/>
        <v>0.2</v>
      </c>
      <c r="G40" s="15">
        <f t="shared" si="3"/>
        <v>0.1</v>
      </c>
      <c r="H40" s="15">
        <f t="shared" si="36"/>
        <v>0.30000000000000004</v>
      </c>
      <c r="I40" s="15">
        <f t="shared" si="36"/>
        <v>0.2</v>
      </c>
      <c r="J40" s="15">
        <f t="shared" si="36"/>
        <v>0</v>
      </c>
      <c r="K40" s="15">
        <f t="shared" si="37"/>
        <v>0.5</v>
      </c>
      <c r="L40" s="15">
        <f t="shared" si="6"/>
        <v>0</v>
      </c>
      <c r="M40" s="15">
        <f t="shared" si="38"/>
        <v>0</v>
      </c>
      <c r="N40" s="15">
        <f t="shared" si="8"/>
        <v>0</v>
      </c>
      <c r="O40" s="15">
        <f t="shared" si="39"/>
        <v>0.30000000000000004</v>
      </c>
      <c r="P40" s="15">
        <f t="shared" si="39"/>
        <v>0.2</v>
      </c>
      <c r="Q40" s="15">
        <f t="shared" si="39"/>
        <v>0.1</v>
      </c>
      <c r="R40" s="32"/>
      <c r="S40" s="35"/>
      <c r="T40">
        <f t="shared" si="10"/>
        <v>0</v>
      </c>
    </row>
    <row r="41" spans="1:20">
      <c r="A41" s="16">
        <f t="shared" si="11"/>
        <v>1</v>
      </c>
      <c r="B41" s="17">
        <f t="shared" si="11"/>
        <v>1</v>
      </c>
      <c r="C41" s="17">
        <f t="shared" si="11"/>
        <v>1</v>
      </c>
      <c r="D41" s="17">
        <f t="shared" si="11"/>
        <v>1</v>
      </c>
      <c r="E41" s="17">
        <f t="shared" si="1"/>
        <v>0.30000000000000004</v>
      </c>
      <c r="F41" s="17">
        <f t="shared" si="2"/>
        <v>0.2</v>
      </c>
      <c r="G41" s="17">
        <f t="shared" si="3"/>
        <v>0.1</v>
      </c>
      <c r="H41" s="17">
        <f t="shared" si="36"/>
        <v>0.30000000000000004</v>
      </c>
      <c r="I41" s="17">
        <f t="shared" si="36"/>
        <v>0.2</v>
      </c>
      <c r="J41" s="17">
        <f t="shared" si="36"/>
        <v>0.1</v>
      </c>
      <c r="K41" s="17">
        <f t="shared" si="37"/>
        <v>0.6</v>
      </c>
      <c r="L41" s="17">
        <f t="shared" si="6"/>
        <v>1</v>
      </c>
      <c r="M41" s="17">
        <f t="shared" si="38"/>
        <v>0</v>
      </c>
      <c r="N41" s="17">
        <f t="shared" si="8"/>
        <v>0</v>
      </c>
      <c r="O41" s="17">
        <f t="shared" si="39"/>
        <v>0.30000000000000004</v>
      </c>
      <c r="P41" s="17">
        <f t="shared" si="39"/>
        <v>0.2</v>
      </c>
      <c r="Q41" s="17">
        <f t="shared" si="39"/>
        <v>0.1</v>
      </c>
      <c r="R41" s="33"/>
      <c r="S41" s="36"/>
      <c r="T41">
        <f t="shared" si="10"/>
        <v>0</v>
      </c>
    </row>
  </sheetData>
  <mergeCells count="24">
    <mergeCell ref="O6:Q7"/>
    <mergeCell ref="A7:C7"/>
    <mergeCell ref="H7:J7"/>
    <mergeCell ref="A6:D6"/>
    <mergeCell ref="E6:G7"/>
    <mergeCell ref="H6:L6"/>
    <mergeCell ref="M6:M7"/>
    <mergeCell ref="N6:N7"/>
    <mergeCell ref="R10:R13"/>
    <mergeCell ref="S10:S13"/>
    <mergeCell ref="R14:R17"/>
    <mergeCell ref="S14:S17"/>
    <mergeCell ref="R18:R21"/>
    <mergeCell ref="S18:S21"/>
    <mergeCell ref="R34:R37"/>
    <mergeCell ref="S34:S37"/>
    <mergeCell ref="R38:R41"/>
    <mergeCell ref="S38:S41"/>
    <mergeCell ref="R22:R25"/>
    <mergeCell ref="S22:S25"/>
    <mergeCell ref="R26:R29"/>
    <mergeCell ref="S26:S29"/>
    <mergeCell ref="R30:R33"/>
    <mergeCell ref="S30:S33"/>
  </mergeCells>
  <hyperlinks>
    <hyperlink ref="A1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F10" sqref="F10"/>
    </sheetView>
  </sheetViews>
  <sheetFormatPr defaultRowHeight="15"/>
  <cols>
    <col min="1" max="4" width="8.7109375" customWidth="1"/>
    <col min="5" max="7" width="5.7109375" customWidth="1"/>
    <col min="8" max="10" width="7.7109375" customWidth="1"/>
    <col min="11" max="11" width="10.28515625" bestFit="1" customWidth="1"/>
    <col min="12" max="12" width="8.42578125" bestFit="1" customWidth="1"/>
    <col min="13" max="13" width="5.42578125" bestFit="1" customWidth="1"/>
    <col min="14" max="14" width="10" bestFit="1" customWidth="1"/>
    <col min="15" max="17" width="12.5703125" bestFit="1" customWidth="1"/>
    <col min="19" max="19" width="9.140625" style="21"/>
  </cols>
  <sheetData>
    <row r="1" spans="1:20">
      <c r="A1" s="7" t="s">
        <v>25</v>
      </c>
    </row>
    <row r="3" spans="1:20">
      <c r="A3" s="28" t="s">
        <v>58</v>
      </c>
      <c r="B3" s="28">
        <v>0.5</v>
      </c>
      <c r="C3" t="s">
        <v>62</v>
      </c>
    </row>
    <row r="4" spans="1:20">
      <c r="A4" s="28" t="s">
        <v>61</v>
      </c>
      <c r="B4" s="28">
        <v>0.1</v>
      </c>
      <c r="C4" t="s">
        <v>63</v>
      </c>
    </row>
    <row r="6" spans="1:20" s="11" customFormat="1">
      <c r="A6" s="37" t="s">
        <v>26</v>
      </c>
      <c r="B6" s="37"/>
      <c r="C6" s="37"/>
      <c r="D6" s="37"/>
      <c r="E6" s="38" t="s">
        <v>31</v>
      </c>
      <c r="F6" s="38"/>
      <c r="G6" s="38"/>
      <c r="H6" s="38" t="s">
        <v>33</v>
      </c>
      <c r="I6" s="38"/>
      <c r="J6" s="38"/>
      <c r="K6" s="38"/>
      <c r="L6" s="38"/>
      <c r="M6" s="38" t="s">
        <v>47</v>
      </c>
      <c r="N6" s="38" t="s">
        <v>50</v>
      </c>
      <c r="O6" s="38" t="s">
        <v>53</v>
      </c>
      <c r="P6" s="38"/>
      <c r="Q6" s="38"/>
      <c r="S6" s="22"/>
    </row>
    <row r="7" spans="1:20" s="11" customFormat="1" ht="30">
      <c r="A7" s="37" t="s">
        <v>27</v>
      </c>
      <c r="B7" s="37"/>
      <c r="C7" s="37"/>
      <c r="D7" s="25" t="s">
        <v>29</v>
      </c>
      <c r="E7" s="38"/>
      <c r="F7" s="38"/>
      <c r="G7" s="38"/>
      <c r="H7" s="38" t="s">
        <v>34</v>
      </c>
      <c r="I7" s="38"/>
      <c r="J7" s="38"/>
      <c r="K7" s="26" t="s">
        <v>38</v>
      </c>
      <c r="L7" s="26" t="s">
        <v>40</v>
      </c>
      <c r="M7" s="38"/>
      <c r="N7" s="38"/>
      <c r="O7" s="38"/>
      <c r="P7" s="38"/>
      <c r="Q7" s="38"/>
      <c r="S7" s="22"/>
    </row>
    <row r="8" spans="1:20" s="10" customFormat="1">
      <c r="A8" s="27" t="s">
        <v>28</v>
      </c>
      <c r="B8" s="27" t="s">
        <v>4</v>
      </c>
      <c r="C8" s="27" t="s">
        <v>5</v>
      </c>
      <c r="D8" s="27" t="s">
        <v>30</v>
      </c>
      <c r="E8" s="27" t="s">
        <v>32</v>
      </c>
      <c r="F8" s="27" t="s">
        <v>1</v>
      </c>
      <c r="G8" s="27" t="s">
        <v>2</v>
      </c>
      <c r="H8" s="27" t="s">
        <v>35</v>
      </c>
      <c r="I8" s="27" t="s">
        <v>36</v>
      </c>
      <c r="J8" s="27" t="s">
        <v>37</v>
      </c>
      <c r="K8" s="27" t="s">
        <v>39</v>
      </c>
      <c r="L8" s="27" t="s">
        <v>41</v>
      </c>
      <c r="M8" s="27" t="s">
        <v>48</v>
      </c>
      <c r="N8" s="27" t="s">
        <v>51</v>
      </c>
      <c r="O8" s="27" t="s">
        <v>32</v>
      </c>
      <c r="P8" s="27" t="s">
        <v>1</v>
      </c>
      <c r="Q8" s="27" t="s">
        <v>2</v>
      </c>
      <c r="S8" s="23"/>
    </row>
    <row r="9" spans="1:20" ht="45">
      <c r="A9" s="28" t="s">
        <v>57</v>
      </c>
      <c r="B9" s="28"/>
      <c r="C9" s="28"/>
      <c r="D9" s="28"/>
      <c r="E9" s="28"/>
      <c r="F9" s="28"/>
      <c r="G9" s="28"/>
      <c r="H9" s="28" t="s">
        <v>42</v>
      </c>
      <c r="I9" s="28" t="s">
        <v>43</v>
      </c>
      <c r="J9" s="28" t="s">
        <v>44</v>
      </c>
      <c r="K9" s="28" t="s">
        <v>45</v>
      </c>
      <c r="L9" s="29" t="s">
        <v>46</v>
      </c>
      <c r="M9" s="28" t="s">
        <v>49</v>
      </c>
      <c r="N9" s="28" t="s">
        <v>52</v>
      </c>
      <c r="O9" s="28" t="s">
        <v>54</v>
      </c>
      <c r="P9" s="28" t="s">
        <v>55</v>
      </c>
      <c r="Q9" s="28" t="s">
        <v>56</v>
      </c>
      <c r="R9" s="10" t="s">
        <v>59</v>
      </c>
      <c r="S9" s="24" t="s">
        <v>60</v>
      </c>
    </row>
    <row r="10" spans="1:20">
      <c r="A10" s="12">
        <v>1</v>
      </c>
      <c r="B10" s="18">
        <v>0</v>
      </c>
      <c r="C10" s="18">
        <v>0</v>
      </c>
      <c r="D10" s="18">
        <v>0</v>
      </c>
      <c r="E10" s="18">
        <v>0.3</v>
      </c>
      <c r="F10" s="18">
        <v>0.1</v>
      </c>
      <c r="G10" s="18">
        <v>0.1</v>
      </c>
      <c r="H10" s="13">
        <f>A10*E10</f>
        <v>0.3</v>
      </c>
      <c r="I10" s="13">
        <f>B10*F10</f>
        <v>0</v>
      </c>
      <c r="J10" s="13">
        <f>C10*G10</f>
        <v>0</v>
      </c>
      <c r="K10" s="13">
        <f>SUM(H10:J10)</f>
        <v>0.3</v>
      </c>
      <c r="L10" s="13">
        <f>IF(K10&gt;$B$3,1,0)</f>
        <v>0</v>
      </c>
      <c r="M10" s="13">
        <f>D10-L10</f>
        <v>0</v>
      </c>
      <c r="N10" s="13">
        <f>M10*$B$4</f>
        <v>0</v>
      </c>
      <c r="O10" s="13">
        <f>E10+A10*$N10</f>
        <v>0.3</v>
      </c>
      <c r="P10" s="13">
        <f>F10+B10*$N10</f>
        <v>0.1</v>
      </c>
      <c r="Q10" s="13">
        <f>G10+C10*$N10</f>
        <v>0.1</v>
      </c>
      <c r="R10" s="31">
        <v>1</v>
      </c>
      <c r="S10" s="34">
        <f>SUM(T10:T13)</f>
        <v>2</v>
      </c>
      <c r="T10">
        <f t="shared" ref="T10" si="0">ABS(M10)</f>
        <v>0</v>
      </c>
    </row>
    <row r="11" spans="1:20">
      <c r="A11" s="14">
        <v>1</v>
      </c>
      <c r="B11" s="19">
        <v>0</v>
      </c>
      <c r="C11" s="19">
        <v>1</v>
      </c>
      <c r="D11" s="19">
        <v>1</v>
      </c>
      <c r="E11" s="15">
        <f t="shared" ref="E11:E41" si="1">O10</f>
        <v>0.3</v>
      </c>
      <c r="F11" s="15">
        <f t="shared" ref="F11:F41" si="2">P10</f>
        <v>0.1</v>
      </c>
      <c r="G11" s="15">
        <f t="shared" ref="G11:G41" si="3">Q10</f>
        <v>0.1</v>
      </c>
      <c r="H11" s="15">
        <f t="shared" ref="H11:J13" si="4">A11*E11</f>
        <v>0.3</v>
      </c>
      <c r="I11" s="15">
        <f t="shared" si="4"/>
        <v>0</v>
      </c>
      <c r="J11" s="15">
        <f t="shared" si="4"/>
        <v>0.1</v>
      </c>
      <c r="K11" s="15">
        <f t="shared" ref="K11:K13" si="5">SUM(H11:J11)</f>
        <v>0.4</v>
      </c>
      <c r="L11" s="15">
        <f t="shared" ref="L11:L41" si="6">IF(K11&gt;$B$3,1,0)</f>
        <v>0</v>
      </c>
      <c r="M11" s="15">
        <f t="shared" ref="M11:M13" si="7">D11-L11</f>
        <v>1</v>
      </c>
      <c r="N11" s="15">
        <f t="shared" ref="N11:N41" si="8">M11*$B$4</f>
        <v>0.1</v>
      </c>
      <c r="O11" s="15">
        <f t="shared" ref="O11:Q13" si="9">E11+A11*$N11</f>
        <v>0.4</v>
      </c>
      <c r="P11" s="15">
        <f t="shared" si="9"/>
        <v>0.1</v>
      </c>
      <c r="Q11" s="15">
        <f t="shared" si="9"/>
        <v>0.2</v>
      </c>
      <c r="R11" s="32"/>
      <c r="S11" s="35"/>
      <c r="T11">
        <f>ABS(M11)</f>
        <v>1</v>
      </c>
    </row>
    <row r="12" spans="1:20">
      <c r="A12" s="14">
        <v>1</v>
      </c>
      <c r="B12" s="19">
        <v>1</v>
      </c>
      <c r="C12" s="19">
        <v>0</v>
      </c>
      <c r="D12" s="19">
        <v>1</v>
      </c>
      <c r="E12" s="15">
        <f t="shared" si="1"/>
        <v>0.4</v>
      </c>
      <c r="F12" s="15">
        <f t="shared" si="2"/>
        <v>0.1</v>
      </c>
      <c r="G12" s="15">
        <f t="shared" si="3"/>
        <v>0.2</v>
      </c>
      <c r="H12" s="15">
        <f t="shared" si="4"/>
        <v>0.4</v>
      </c>
      <c r="I12" s="15">
        <f t="shared" si="4"/>
        <v>0.1</v>
      </c>
      <c r="J12" s="15">
        <f t="shared" si="4"/>
        <v>0</v>
      </c>
      <c r="K12" s="15">
        <f t="shared" si="5"/>
        <v>0.5</v>
      </c>
      <c r="L12" s="15">
        <f t="shared" si="6"/>
        <v>0</v>
      </c>
      <c r="M12" s="15">
        <f t="shared" si="7"/>
        <v>1</v>
      </c>
      <c r="N12" s="15">
        <f t="shared" si="8"/>
        <v>0.1</v>
      </c>
      <c r="O12" s="15">
        <f t="shared" si="9"/>
        <v>0.5</v>
      </c>
      <c r="P12" s="15">
        <f t="shared" si="9"/>
        <v>0.2</v>
      </c>
      <c r="Q12" s="15">
        <f t="shared" si="9"/>
        <v>0.2</v>
      </c>
      <c r="R12" s="32"/>
      <c r="S12" s="35"/>
      <c r="T12">
        <f t="shared" ref="T12:T41" si="10">ABS(M12)</f>
        <v>1</v>
      </c>
    </row>
    <row r="13" spans="1:20">
      <c r="A13" s="16">
        <v>1</v>
      </c>
      <c r="B13" s="20">
        <v>1</v>
      </c>
      <c r="C13" s="20">
        <v>1</v>
      </c>
      <c r="D13" s="20">
        <v>1</v>
      </c>
      <c r="E13" s="17">
        <f t="shared" si="1"/>
        <v>0.5</v>
      </c>
      <c r="F13" s="17">
        <f t="shared" si="2"/>
        <v>0.2</v>
      </c>
      <c r="G13" s="17">
        <f t="shared" si="3"/>
        <v>0.2</v>
      </c>
      <c r="H13" s="17">
        <f t="shared" si="4"/>
        <v>0.5</v>
      </c>
      <c r="I13" s="17">
        <f t="shared" si="4"/>
        <v>0.2</v>
      </c>
      <c r="J13" s="17">
        <f t="shared" si="4"/>
        <v>0.2</v>
      </c>
      <c r="K13" s="17">
        <f t="shared" si="5"/>
        <v>0.89999999999999991</v>
      </c>
      <c r="L13" s="17">
        <f t="shared" si="6"/>
        <v>1</v>
      </c>
      <c r="M13" s="17">
        <f t="shared" si="7"/>
        <v>0</v>
      </c>
      <c r="N13" s="17">
        <f t="shared" si="8"/>
        <v>0</v>
      </c>
      <c r="O13" s="17">
        <f t="shared" si="9"/>
        <v>0.5</v>
      </c>
      <c r="P13" s="17">
        <f t="shared" si="9"/>
        <v>0.2</v>
      </c>
      <c r="Q13" s="17">
        <f t="shared" si="9"/>
        <v>0.2</v>
      </c>
      <c r="R13" s="33"/>
      <c r="S13" s="36"/>
      <c r="T13">
        <f t="shared" si="10"/>
        <v>0</v>
      </c>
    </row>
    <row r="14" spans="1:20">
      <c r="A14" s="12">
        <f t="shared" ref="A14:D41" si="11">A10</f>
        <v>1</v>
      </c>
      <c r="B14" s="13">
        <f t="shared" si="11"/>
        <v>0</v>
      </c>
      <c r="C14" s="13">
        <f t="shared" si="11"/>
        <v>0</v>
      </c>
      <c r="D14" s="13">
        <f t="shared" si="11"/>
        <v>0</v>
      </c>
      <c r="E14" s="15">
        <f t="shared" si="1"/>
        <v>0.5</v>
      </c>
      <c r="F14" s="15">
        <f t="shared" si="2"/>
        <v>0.2</v>
      </c>
      <c r="G14" s="15">
        <f t="shared" si="3"/>
        <v>0.2</v>
      </c>
      <c r="H14" s="13">
        <f>A14*E14</f>
        <v>0.5</v>
      </c>
      <c r="I14" s="13">
        <f>B14*F14</f>
        <v>0</v>
      </c>
      <c r="J14" s="13">
        <f>C14*G14</f>
        <v>0</v>
      </c>
      <c r="K14" s="13">
        <f>SUM(H14:J14)</f>
        <v>0.5</v>
      </c>
      <c r="L14" s="13">
        <f>IF(K14&gt;$B$3,1,0)</f>
        <v>0</v>
      </c>
      <c r="M14" s="13">
        <f>D14-L14</f>
        <v>0</v>
      </c>
      <c r="N14" s="13">
        <f>M14*$B$4</f>
        <v>0</v>
      </c>
      <c r="O14" s="13">
        <f>E14+A14*$N14</f>
        <v>0.5</v>
      </c>
      <c r="P14" s="13">
        <f>F14+B14*$N14</f>
        <v>0.2</v>
      </c>
      <c r="Q14" s="13">
        <f>G14+C14*$N14</f>
        <v>0.2</v>
      </c>
      <c r="R14" s="31">
        <f>R10+1</f>
        <v>2</v>
      </c>
      <c r="S14" s="34">
        <f>SUM(T14:T17)</f>
        <v>0</v>
      </c>
      <c r="T14">
        <f t="shared" si="10"/>
        <v>0</v>
      </c>
    </row>
    <row r="15" spans="1:20">
      <c r="A15" s="14">
        <f t="shared" si="11"/>
        <v>1</v>
      </c>
      <c r="B15" s="15">
        <f t="shared" si="11"/>
        <v>0</v>
      </c>
      <c r="C15" s="15">
        <f t="shared" si="11"/>
        <v>1</v>
      </c>
      <c r="D15" s="15">
        <f t="shared" si="11"/>
        <v>1</v>
      </c>
      <c r="E15" s="15">
        <f t="shared" si="1"/>
        <v>0.5</v>
      </c>
      <c r="F15" s="15">
        <f t="shared" si="2"/>
        <v>0.2</v>
      </c>
      <c r="G15" s="15">
        <f t="shared" si="3"/>
        <v>0.2</v>
      </c>
      <c r="H15" s="15">
        <f t="shared" ref="H15:J17" si="12">A15*E15</f>
        <v>0.5</v>
      </c>
      <c r="I15" s="15">
        <f t="shared" si="12"/>
        <v>0</v>
      </c>
      <c r="J15" s="15">
        <f t="shared" si="12"/>
        <v>0.2</v>
      </c>
      <c r="K15" s="15">
        <f t="shared" ref="K15:K17" si="13">SUM(H15:J15)</f>
        <v>0.7</v>
      </c>
      <c r="L15" s="15">
        <f t="shared" si="6"/>
        <v>1</v>
      </c>
      <c r="M15" s="15">
        <f t="shared" ref="M15:M17" si="14">D15-L15</f>
        <v>0</v>
      </c>
      <c r="N15" s="15">
        <f t="shared" si="8"/>
        <v>0</v>
      </c>
      <c r="O15" s="15">
        <f t="shared" ref="O15:Q17" si="15">E15+A15*$N15</f>
        <v>0.5</v>
      </c>
      <c r="P15" s="15">
        <f t="shared" si="15"/>
        <v>0.2</v>
      </c>
      <c r="Q15" s="15">
        <f t="shared" si="15"/>
        <v>0.2</v>
      </c>
      <c r="R15" s="32"/>
      <c r="S15" s="35"/>
      <c r="T15">
        <f t="shared" si="10"/>
        <v>0</v>
      </c>
    </row>
    <row r="16" spans="1:20">
      <c r="A16" s="14">
        <f t="shared" si="11"/>
        <v>1</v>
      </c>
      <c r="B16" s="15">
        <f t="shared" si="11"/>
        <v>1</v>
      </c>
      <c r="C16" s="15">
        <f t="shared" si="11"/>
        <v>0</v>
      </c>
      <c r="D16" s="15">
        <f t="shared" si="11"/>
        <v>1</v>
      </c>
      <c r="E16" s="15">
        <f t="shared" si="1"/>
        <v>0.5</v>
      </c>
      <c r="F16" s="15">
        <f t="shared" si="2"/>
        <v>0.2</v>
      </c>
      <c r="G16" s="15">
        <f t="shared" si="3"/>
        <v>0.2</v>
      </c>
      <c r="H16" s="15">
        <f t="shared" si="12"/>
        <v>0.5</v>
      </c>
      <c r="I16" s="15">
        <f t="shared" si="12"/>
        <v>0.2</v>
      </c>
      <c r="J16" s="15">
        <f t="shared" si="12"/>
        <v>0</v>
      </c>
      <c r="K16" s="15">
        <f t="shared" si="13"/>
        <v>0.7</v>
      </c>
      <c r="L16" s="15">
        <f t="shared" si="6"/>
        <v>1</v>
      </c>
      <c r="M16" s="15">
        <f t="shared" si="14"/>
        <v>0</v>
      </c>
      <c r="N16" s="15">
        <f t="shared" si="8"/>
        <v>0</v>
      </c>
      <c r="O16" s="15">
        <f t="shared" si="15"/>
        <v>0.5</v>
      </c>
      <c r="P16" s="15">
        <f t="shared" si="15"/>
        <v>0.2</v>
      </c>
      <c r="Q16" s="15">
        <f t="shared" si="15"/>
        <v>0.2</v>
      </c>
      <c r="R16" s="32"/>
      <c r="S16" s="35"/>
      <c r="T16">
        <f t="shared" si="10"/>
        <v>0</v>
      </c>
    </row>
    <row r="17" spans="1:20">
      <c r="A17" s="14">
        <f t="shared" si="11"/>
        <v>1</v>
      </c>
      <c r="B17" s="15">
        <f t="shared" si="11"/>
        <v>1</v>
      </c>
      <c r="C17" s="15">
        <f t="shared" si="11"/>
        <v>1</v>
      </c>
      <c r="D17" s="15">
        <f t="shared" si="11"/>
        <v>1</v>
      </c>
      <c r="E17" s="17">
        <f t="shared" si="1"/>
        <v>0.5</v>
      </c>
      <c r="F17" s="17">
        <f t="shared" si="2"/>
        <v>0.2</v>
      </c>
      <c r="G17" s="17">
        <f t="shared" si="3"/>
        <v>0.2</v>
      </c>
      <c r="H17" s="17">
        <f t="shared" si="12"/>
        <v>0.5</v>
      </c>
      <c r="I17" s="17">
        <f t="shared" si="12"/>
        <v>0.2</v>
      </c>
      <c r="J17" s="17">
        <f t="shared" si="12"/>
        <v>0.2</v>
      </c>
      <c r="K17" s="17">
        <f t="shared" si="13"/>
        <v>0.89999999999999991</v>
      </c>
      <c r="L17" s="17">
        <f t="shared" si="6"/>
        <v>1</v>
      </c>
      <c r="M17" s="17">
        <f t="shared" si="14"/>
        <v>0</v>
      </c>
      <c r="N17" s="17">
        <f t="shared" si="8"/>
        <v>0</v>
      </c>
      <c r="O17" s="17">
        <f t="shared" si="15"/>
        <v>0.5</v>
      </c>
      <c r="P17" s="17">
        <f t="shared" si="15"/>
        <v>0.2</v>
      </c>
      <c r="Q17" s="17">
        <f t="shared" si="15"/>
        <v>0.2</v>
      </c>
      <c r="R17" s="33"/>
      <c r="S17" s="36"/>
      <c r="T17">
        <f t="shared" si="10"/>
        <v>0</v>
      </c>
    </row>
    <row r="18" spans="1:20">
      <c r="A18" s="12">
        <f t="shared" si="11"/>
        <v>1</v>
      </c>
      <c r="B18" s="13">
        <f t="shared" si="11"/>
        <v>0</v>
      </c>
      <c r="C18" s="13">
        <f t="shared" si="11"/>
        <v>0</v>
      </c>
      <c r="D18" s="13">
        <f t="shared" si="11"/>
        <v>0</v>
      </c>
      <c r="E18" s="15">
        <f t="shared" si="1"/>
        <v>0.5</v>
      </c>
      <c r="F18" s="15">
        <f t="shared" si="2"/>
        <v>0.2</v>
      </c>
      <c r="G18" s="15">
        <f t="shared" si="3"/>
        <v>0.2</v>
      </c>
      <c r="H18" s="13">
        <f>A18*E18</f>
        <v>0.5</v>
      </c>
      <c r="I18" s="13">
        <f>B18*F18</f>
        <v>0</v>
      </c>
      <c r="J18" s="13">
        <f>C18*G18</f>
        <v>0</v>
      </c>
      <c r="K18" s="13">
        <f>SUM(H18:J18)</f>
        <v>0.5</v>
      </c>
      <c r="L18" s="13">
        <f>IF(K18&gt;$B$3,1,0)</f>
        <v>0</v>
      </c>
      <c r="M18" s="13">
        <f>D18-L18</f>
        <v>0</v>
      </c>
      <c r="N18" s="13">
        <f>M18*$B$4</f>
        <v>0</v>
      </c>
      <c r="O18" s="13">
        <f>E18+A18*$N18</f>
        <v>0.5</v>
      </c>
      <c r="P18" s="13">
        <f>F18+B18*$N18</f>
        <v>0.2</v>
      </c>
      <c r="Q18" s="13">
        <f>G18+C18*$N18</f>
        <v>0.2</v>
      </c>
      <c r="R18" s="31">
        <f>R14+1</f>
        <v>3</v>
      </c>
      <c r="S18" s="34">
        <f>SUM(T18:T21)</f>
        <v>0</v>
      </c>
      <c r="T18">
        <f t="shared" si="10"/>
        <v>0</v>
      </c>
    </row>
    <row r="19" spans="1:20">
      <c r="A19" s="14">
        <f t="shared" si="11"/>
        <v>1</v>
      </c>
      <c r="B19" s="15">
        <f t="shared" si="11"/>
        <v>0</v>
      </c>
      <c r="C19" s="15">
        <f t="shared" si="11"/>
        <v>1</v>
      </c>
      <c r="D19" s="15">
        <f t="shared" si="11"/>
        <v>1</v>
      </c>
      <c r="E19" s="15">
        <f t="shared" si="1"/>
        <v>0.5</v>
      </c>
      <c r="F19" s="15">
        <f t="shared" si="2"/>
        <v>0.2</v>
      </c>
      <c r="G19" s="15">
        <f t="shared" si="3"/>
        <v>0.2</v>
      </c>
      <c r="H19" s="15">
        <f t="shared" ref="H19:J21" si="16">A19*E19</f>
        <v>0.5</v>
      </c>
      <c r="I19" s="15">
        <f t="shared" si="16"/>
        <v>0</v>
      </c>
      <c r="J19" s="15">
        <f t="shared" si="16"/>
        <v>0.2</v>
      </c>
      <c r="K19" s="15">
        <f t="shared" ref="K19:K21" si="17">SUM(H19:J19)</f>
        <v>0.7</v>
      </c>
      <c r="L19" s="15">
        <f t="shared" si="6"/>
        <v>1</v>
      </c>
      <c r="M19" s="15">
        <f t="shared" ref="M19:M21" si="18">D19-L19</f>
        <v>0</v>
      </c>
      <c r="N19" s="15">
        <f t="shared" si="8"/>
        <v>0</v>
      </c>
      <c r="O19" s="15">
        <f t="shared" ref="O19:Q21" si="19">E19+A19*$N19</f>
        <v>0.5</v>
      </c>
      <c r="P19" s="15">
        <f t="shared" si="19"/>
        <v>0.2</v>
      </c>
      <c r="Q19" s="15">
        <f t="shared" si="19"/>
        <v>0.2</v>
      </c>
      <c r="R19" s="32"/>
      <c r="S19" s="35"/>
      <c r="T19">
        <f t="shared" si="10"/>
        <v>0</v>
      </c>
    </row>
    <row r="20" spans="1:20">
      <c r="A20" s="14">
        <f t="shared" si="11"/>
        <v>1</v>
      </c>
      <c r="B20" s="15">
        <f t="shared" si="11"/>
        <v>1</v>
      </c>
      <c r="C20" s="15">
        <f t="shared" si="11"/>
        <v>0</v>
      </c>
      <c r="D20" s="15">
        <f t="shared" si="11"/>
        <v>1</v>
      </c>
      <c r="E20" s="15">
        <f t="shared" si="1"/>
        <v>0.5</v>
      </c>
      <c r="F20" s="15">
        <f t="shared" si="2"/>
        <v>0.2</v>
      </c>
      <c r="G20" s="15">
        <f t="shared" si="3"/>
        <v>0.2</v>
      </c>
      <c r="H20" s="15">
        <f t="shared" si="16"/>
        <v>0.5</v>
      </c>
      <c r="I20" s="15">
        <f t="shared" si="16"/>
        <v>0.2</v>
      </c>
      <c r="J20" s="15">
        <f t="shared" si="16"/>
        <v>0</v>
      </c>
      <c r="K20" s="15">
        <f t="shared" si="17"/>
        <v>0.7</v>
      </c>
      <c r="L20" s="15">
        <f t="shared" si="6"/>
        <v>1</v>
      </c>
      <c r="M20" s="15">
        <f t="shared" si="18"/>
        <v>0</v>
      </c>
      <c r="N20" s="15">
        <f t="shared" si="8"/>
        <v>0</v>
      </c>
      <c r="O20" s="15">
        <f t="shared" si="19"/>
        <v>0.5</v>
      </c>
      <c r="P20" s="15">
        <f t="shared" si="19"/>
        <v>0.2</v>
      </c>
      <c r="Q20" s="15">
        <f t="shared" si="19"/>
        <v>0.2</v>
      </c>
      <c r="R20" s="32"/>
      <c r="S20" s="35"/>
      <c r="T20">
        <f t="shared" si="10"/>
        <v>0</v>
      </c>
    </row>
    <row r="21" spans="1:20">
      <c r="A21" s="14">
        <f t="shared" si="11"/>
        <v>1</v>
      </c>
      <c r="B21" s="15">
        <f t="shared" si="11"/>
        <v>1</v>
      </c>
      <c r="C21" s="15">
        <f t="shared" si="11"/>
        <v>1</v>
      </c>
      <c r="D21" s="15">
        <f t="shared" si="11"/>
        <v>1</v>
      </c>
      <c r="E21" s="17">
        <f t="shared" si="1"/>
        <v>0.5</v>
      </c>
      <c r="F21" s="17">
        <f t="shared" si="2"/>
        <v>0.2</v>
      </c>
      <c r="G21" s="17">
        <f t="shared" si="3"/>
        <v>0.2</v>
      </c>
      <c r="H21" s="17">
        <f t="shared" si="16"/>
        <v>0.5</v>
      </c>
      <c r="I21" s="17">
        <f t="shared" si="16"/>
        <v>0.2</v>
      </c>
      <c r="J21" s="17">
        <f t="shared" si="16"/>
        <v>0.2</v>
      </c>
      <c r="K21" s="17">
        <f t="shared" si="17"/>
        <v>0.89999999999999991</v>
      </c>
      <c r="L21" s="17">
        <f t="shared" si="6"/>
        <v>1</v>
      </c>
      <c r="M21" s="17">
        <f t="shared" si="18"/>
        <v>0</v>
      </c>
      <c r="N21" s="17">
        <f t="shared" si="8"/>
        <v>0</v>
      </c>
      <c r="O21" s="17">
        <f t="shared" si="19"/>
        <v>0.5</v>
      </c>
      <c r="P21" s="17">
        <f t="shared" si="19"/>
        <v>0.2</v>
      </c>
      <c r="Q21" s="17">
        <f t="shared" si="19"/>
        <v>0.2</v>
      </c>
      <c r="R21" s="33"/>
      <c r="S21" s="36"/>
      <c r="T21">
        <f t="shared" si="10"/>
        <v>0</v>
      </c>
    </row>
    <row r="22" spans="1:20">
      <c r="A22" s="12">
        <f t="shared" si="11"/>
        <v>1</v>
      </c>
      <c r="B22" s="13">
        <f t="shared" si="11"/>
        <v>0</v>
      </c>
      <c r="C22" s="13">
        <f t="shared" si="11"/>
        <v>0</v>
      </c>
      <c r="D22" s="13">
        <f t="shared" si="11"/>
        <v>0</v>
      </c>
      <c r="E22" s="15">
        <f t="shared" si="1"/>
        <v>0.5</v>
      </c>
      <c r="F22" s="15">
        <f t="shared" si="2"/>
        <v>0.2</v>
      </c>
      <c r="G22" s="15">
        <f t="shared" si="3"/>
        <v>0.2</v>
      </c>
      <c r="H22" s="13">
        <f>A22*E22</f>
        <v>0.5</v>
      </c>
      <c r="I22" s="13">
        <f>B22*F22</f>
        <v>0</v>
      </c>
      <c r="J22" s="13">
        <f>C22*G22</f>
        <v>0</v>
      </c>
      <c r="K22" s="13">
        <f>SUM(H22:J22)</f>
        <v>0.5</v>
      </c>
      <c r="L22" s="13">
        <f>IF(K22&gt;$B$3,1,0)</f>
        <v>0</v>
      </c>
      <c r="M22" s="13">
        <f>D22-L22</f>
        <v>0</v>
      </c>
      <c r="N22" s="13">
        <f>M22*$B$4</f>
        <v>0</v>
      </c>
      <c r="O22" s="13">
        <f>E22+A22*$N22</f>
        <v>0.5</v>
      </c>
      <c r="P22" s="13">
        <f>F22+B22*$N22</f>
        <v>0.2</v>
      </c>
      <c r="Q22" s="13">
        <f>G22+C22*$N22</f>
        <v>0.2</v>
      </c>
      <c r="R22" s="31">
        <f>R18+1</f>
        <v>4</v>
      </c>
      <c r="S22" s="34">
        <f>SUM(T22:T25)</f>
        <v>0</v>
      </c>
      <c r="T22">
        <f t="shared" si="10"/>
        <v>0</v>
      </c>
    </row>
    <row r="23" spans="1:20">
      <c r="A23" s="14">
        <f t="shared" si="11"/>
        <v>1</v>
      </c>
      <c r="B23" s="15">
        <f t="shared" si="11"/>
        <v>0</v>
      </c>
      <c r="C23" s="15">
        <f t="shared" si="11"/>
        <v>1</v>
      </c>
      <c r="D23" s="15">
        <f t="shared" si="11"/>
        <v>1</v>
      </c>
      <c r="E23" s="15">
        <f t="shared" si="1"/>
        <v>0.5</v>
      </c>
      <c r="F23" s="15">
        <f t="shared" si="2"/>
        <v>0.2</v>
      </c>
      <c r="G23" s="15">
        <f t="shared" si="3"/>
        <v>0.2</v>
      </c>
      <c r="H23" s="15">
        <f t="shared" ref="H23:J25" si="20">A23*E23</f>
        <v>0.5</v>
      </c>
      <c r="I23" s="15">
        <f t="shared" si="20"/>
        <v>0</v>
      </c>
      <c r="J23" s="15">
        <f t="shared" si="20"/>
        <v>0.2</v>
      </c>
      <c r="K23" s="15">
        <f t="shared" ref="K23:K25" si="21">SUM(H23:J23)</f>
        <v>0.7</v>
      </c>
      <c r="L23" s="15">
        <f t="shared" si="6"/>
        <v>1</v>
      </c>
      <c r="M23" s="15">
        <f t="shared" ref="M23:M25" si="22">D23-L23</f>
        <v>0</v>
      </c>
      <c r="N23" s="15">
        <f t="shared" si="8"/>
        <v>0</v>
      </c>
      <c r="O23" s="15">
        <f t="shared" ref="O23:Q25" si="23">E23+A23*$N23</f>
        <v>0.5</v>
      </c>
      <c r="P23" s="15">
        <f t="shared" si="23"/>
        <v>0.2</v>
      </c>
      <c r="Q23" s="15">
        <f t="shared" si="23"/>
        <v>0.2</v>
      </c>
      <c r="R23" s="32"/>
      <c r="S23" s="35"/>
      <c r="T23">
        <f t="shared" si="10"/>
        <v>0</v>
      </c>
    </row>
    <row r="24" spans="1:20">
      <c r="A24" s="14">
        <f t="shared" si="11"/>
        <v>1</v>
      </c>
      <c r="B24" s="15">
        <f t="shared" si="11"/>
        <v>1</v>
      </c>
      <c r="C24" s="15">
        <f t="shared" si="11"/>
        <v>0</v>
      </c>
      <c r="D24" s="15">
        <f t="shared" si="11"/>
        <v>1</v>
      </c>
      <c r="E24" s="15">
        <f t="shared" si="1"/>
        <v>0.5</v>
      </c>
      <c r="F24" s="15">
        <f t="shared" si="2"/>
        <v>0.2</v>
      </c>
      <c r="G24" s="15">
        <f t="shared" si="3"/>
        <v>0.2</v>
      </c>
      <c r="H24" s="15">
        <f t="shared" si="20"/>
        <v>0.5</v>
      </c>
      <c r="I24" s="15">
        <f t="shared" si="20"/>
        <v>0.2</v>
      </c>
      <c r="J24" s="15">
        <f t="shared" si="20"/>
        <v>0</v>
      </c>
      <c r="K24" s="15">
        <f t="shared" si="21"/>
        <v>0.7</v>
      </c>
      <c r="L24" s="15">
        <f t="shared" si="6"/>
        <v>1</v>
      </c>
      <c r="M24" s="15">
        <f t="shared" si="22"/>
        <v>0</v>
      </c>
      <c r="N24" s="15">
        <f t="shared" si="8"/>
        <v>0</v>
      </c>
      <c r="O24" s="15">
        <f t="shared" si="23"/>
        <v>0.5</v>
      </c>
      <c r="P24" s="15">
        <f t="shared" si="23"/>
        <v>0.2</v>
      </c>
      <c r="Q24" s="15">
        <f t="shared" si="23"/>
        <v>0.2</v>
      </c>
      <c r="R24" s="32"/>
      <c r="S24" s="35"/>
      <c r="T24">
        <f t="shared" si="10"/>
        <v>0</v>
      </c>
    </row>
    <row r="25" spans="1:20">
      <c r="A25" s="14">
        <f t="shared" si="11"/>
        <v>1</v>
      </c>
      <c r="B25" s="15">
        <f t="shared" si="11"/>
        <v>1</v>
      </c>
      <c r="C25" s="15">
        <f t="shared" si="11"/>
        <v>1</v>
      </c>
      <c r="D25" s="15">
        <f t="shared" si="11"/>
        <v>1</v>
      </c>
      <c r="E25" s="17">
        <f t="shared" si="1"/>
        <v>0.5</v>
      </c>
      <c r="F25" s="17">
        <f t="shared" si="2"/>
        <v>0.2</v>
      </c>
      <c r="G25" s="17">
        <f t="shared" si="3"/>
        <v>0.2</v>
      </c>
      <c r="H25" s="17">
        <f t="shared" si="20"/>
        <v>0.5</v>
      </c>
      <c r="I25" s="17">
        <f t="shared" si="20"/>
        <v>0.2</v>
      </c>
      <c r="J25" s="17">
        <f t="shared" si="20"/>
        <v>0.2</v>
      </c>
      <c r="K25" s="17">
        <f t="shared" si="21"/>
        <v>0.89999999999999991</v>
      </c>
      <c r="L25" s="17">
        <f t="shared" si="6"/>
        <v>1</v>
      </c>
      <c r="M25" s="17">
        <f t="shared" si="22"/>
        <v>0</v>
      </c>
      <c r="N25" s="17">
        <f t="shared" si="8"/>
        <v>0</v>
      </c>
      <c r="O25" s="17">
        <f t="shared" si="23"/>
        <v>0.5</v>
      </c>
      <c r="P25" s="17">
        <f t="shared" si="23"/>
        <v>0.2</v>
      </c>
      <c r="Q25" s="17">
        <f t="shared" si="23"/>
        <v>0.2</v>
      </c>
      <c r="R25" s="33"/>
      <c r="S25" s="36"/>
      <c r="T25">
        <f t="shared" si="10"/>
        <v>0</v>
      </c>
    </row>
    <row r="26" spans="1:20">
      <c r="A26" s="12">
        <f t="shared" si="11"/>
        <v>1</v>
      </c>
      <c r="B26" s="13">
        <f t="shared" si="11"/>
        <v>0</v>
      </c>
      <c r="C26" s="13">
        <f t="shared" si="11"/>
        <v>0</v>
      </c>
      <c r="D26" s="13">
        <f t="shared" si="11"/>
        <v>0</v>
      </c>
      <c r="E26" s="15">
        <f t="shared" si="1"/>
        <v>0.5</v>
      </c>
      <c r="F26" s="15">
        <f t="shared" si="2"/>
        <v>0.2</v>
      </c>
      <c r="G26" s="15">
        <f t="shared" si="3"/>
        <v>0.2</v>
      </c>
      <c r="H26" s="13">
        <f>A26*E26</f>
        <v>0.5</v>
      </c>
      <c r="I26" s="13">
        <f>B26*F26</f>
        <v>0</v>
      </c>
      <c r="J26" s="13">
        <f>C26*G26</f>
        <v>0</v>
      </c>
      <c r="K26" s="13">
        <f>SUM(H26:J26)</f>
        <v>0.5</v>
      </c>
      <c r="L26" s="13">
        <f>IF(K26&gt;$B$3,1,0)</f>
        <v>0</v>
      </c>
      <c r="M26" s="13">
        <f>D26-L26</f>
        <v>0</v>
      </c>
      <c r="N26" s="13">
        <f>M26*$B$4</f>
        <v>0</v>
      </c>
      <c r="O26" s="13">
        <f>E26+A26*$N26</f>
        <v>0.5</v>
      </c>
      <c r="P26" s="13">
        <f>F26+B26*$N26</f>
        <v>0.2</v>
      </c>
      <c r="Q26" s="13">
        <f>G26+C26*$N26</f>
        <v>0.2</v>
      </c>
      <c r="R26" s="31">
        <f>R22+1</f>
        <v>5</v>
      </c>
      <c r="S26" s="34">
        <f>SUM(T26:T29)</f>
        <v>0</v>
      </c>
      <c r="T26">
        <f t="shared" si="10"/>
        <v>0</v>
      </c>
    </row>
    <row r="27" spans="1:20">
      <c r="A27" s="14">
        <f t="shared" si="11"/>
        <v>1</v>
      </c>
      <c r="B27" s="15">
        <f t="shared" si="11"/>
        <v>0</v>
      </c>
      <c r="C27" s="15">
        <f t="shared" si="11"/>
        <v>1</v>
      </c>
      <c r="D27" s="15">
        <f t="shared" si="11"/>
        <v>1</v>
      </c>
      <c r="E27" s="15">
        <f t="shared" si="1"/>
        <v>0.5</v>
      </c>
      <c r="F27" s="15">
        <f t="shared" si="2"/>
        <v>0.2</v>
      </c>
      <c r="G27" s="15">
        <f t="shared" si="3"/>
        <v>0.2</v>
      </c>
      <c r="H27" s="15">
        <f t="shared" ref="H27:J29" si="24">A27*E27</f>
        <v>0.5</v>
      </c>
      <c r="I27" s="15">
        <f t="shared" si="24"/>
        <v>0</v>
      </c>
      <c r="J27" s="15">
        <f t="shared" si="24"/>
        <v>0.2</v>
      </c>
      <c r="K27" s="15">
        <f t="shared" ref="K27:K29" si="25">SUM(H27:J27)</f>
        <v>0.7</v>
      </c>
      <c r="L27" s="15">
        <f t="shared" si="6"/>
        <v>1</v>
      </c>
      <c r="M27" s="15">
        <f t="shared" ref="M27:M29" si="26">D27-L27</f>
        <v>0</v>
      </c>
      <c r="N27" s="15">
        <f t="shared" si="8"/>
        <v>0</v>
      </c>
      <c r="O27" s="15">
        <f t="shared" ref="O27:Q29" si="27">E27+A27*$N27</f>
        <v>0.5</v>
      </c>
      <c r="P27" s="15">
        <f t="shared" si="27"/>
        <v>0.2</v>
      </c>
      <c r="Q27" s="15">
        <f t="shared" si="27"/>
        <v>0.2</v>
      </c>
      <c r="R27" s="32"/>
      <c r="S27" s="35"/>
      <c r="T27">
        <f t="shared" si="10"/>
        <v>0</v>
      </c>
    </row>
    <row r="28" spans="1:20">
      <c r="A28" s="14">
        <f t="shared" si="11"/>
        <v>1</v>
      </c>
      <c r="B28" s="15">
        <f t="shared" si="11"/>
        <v>1</v>
      </c>
      <c r="C28" s="15">
        <f t="shared" si="11"/>
        <v>0</v>
      </c>
      <c r="D28" s="15">
        <f t="shared" si="11"/>
        <v>1</v>
      </c>
      <c r="E28" s="15">
        <f t="shared" si="1"/>
        <v>0.5</v>
      </c>
      <c r="F28" s="15">
        <f t="shared" si="2"/>
        <v>0.2</v>
      </c>
      <c r="G28" s="15">
        <f t="shared" si="3"/>
        <v>0.2</v>
      </c>
      <c r="H28" s="15">
        <f t="shared" si="24"/>
        <v>0.5</v>
      </c>
      <c r="I28" s="15">
        <f t="shared" si="24"/>
        <v>0.2</v>
      </c>
      <c r="J28" s="15">
        <f t="shared" si="24"/>
        <v>0</v>
      </c>
      <c r="K28" s="15">
        <f t="shared" si="25"/>
        <v>0.7</v>
      </c>
      <c r="L28" s="15">
        <f t="shared" si="6"/>
        <v>1</v>
      </c>
      <c r="M28" s="15">
        <f t="shared" si="26"/>
        <v>0</v>
      </c>
      <c r="N28" s="15">
        <f t="shared" si="8"/>
        <v>0</v>
      </c>
      <c r="O28" s="15">
        <f t="shared" si="27"/>
        <v>0.5</v>
      </c>
      <c r="P28" s="15">
        <f t="shared" si="27"/>
        <v>0.2</v>
      </c>
      <c r="Q28" s="15">
        <f t="shared" si="27"/>
        <v>0.2</v>
      </c>
      <c r="R28" s="32"/>
      <c r="S28" s="35"/>
      <c r="T28">
        <f t="shared" si="10"/>
        <v>0</v>
      </c>
    </row>
    <row r="29" spans="1:20">
      <c r="A29" s="14">
        <f t="shared" si="11"/>
        <v>1</v>
      </c>
      <c r="B29" s="15">
        <f t="shared" si="11"/>
        <v>1</v>
      </c>
      <c r="C29" s="15">
        <f t="shared" si="11"/>
        <v>1</v>
      </c>
      <c r="D29" s="15">
        <f t="shared" si="11"/>
        <v>1</v>
      </c>
      <c r="E29" s="17">
        <f t="shared" si="1"/>
        <v>0.5</v>
      </c>
      <c r="F29" s="17">
        <f t="shared" si="2"/>
        <v>0.2</v>
      </c>
      <c r="G29" s="17">
        <f t="shared" si="3"/>
        <v>0.2</v>
      </c>
      <c r="H29" s="17">
        <f t="shared" si="24"/>
        <v>0.5</v>
      </c>
      <c r="I29" s="17">
        <f t="shared" si="24"/>
        <v>0.2</v>
      </c>
      <c r="J29" s="17">
        <f t="shared" si="24"/>
        <v>0.2</v>
      </c>
      <c r="K29" s="17">
        <f t="shared" si="25"/>
        <v>0.89999999999999991</v>
      </c>
      <c r="L29" s="17">
        <f t="shared" si="6"/>
        <v>1</v>
      </c>
      <c r="M29" s="17">
        <f t="shared" si="26"/>
        <v>0</v>
      </c>
      <c r="N29" s="17">
        <f t="shared" si="8"/>
        <v>0</v>
      </c>
      <c r="O29" s="17">
        <f t="shared" si="27"/>
        <v>0.5</v>
      </c>
      <c r="P29" s="17">
        <f t="shared" si="27"/>
        <v>0.2</v>
      </c>
      <c r="Q29" s="17">
        <f t="shared" si="27"/>
        <v>0.2</v>
      </c>
      <c r="R29" s="33"/>
      <c r="S29" s="36"/>
      <c r="T29">
        <f t="shared" si="10"/>
        <v>0</v>
      </c>
    </row>
    <row r="30" spans="1:20">
      <c r="A30" s="12">
        <f t="shared" si="11"/>
        <v>1</v>
      </c>
      <c r="B30" s="13">
        <f t="shared" si="11"/>
        <v>0</v>
      </c>
      <c r="C30" s="13">
        <f t="shared" si="11"/>
        <v>0</v>
      </c>
      <c r="D30" s="13">
        <f t="shared" si="11"/>
        <v>0</v>
      </c>
      <c r="E30" s="15">
        <f t="shared" si="1"/>
        <v>0.5</v>
      </c>
      <c r="F30" s="15">
        <f t="shared" si="2"/>
        <v>0.2</v>
      </c>
      <c r="G30" s="15">
        <f t="shared" si="3"/>
        <v>0.2</v>
      </c>
      <c r="H30" s="13">
        <f>A30*E30</f>
        <v>0.5</v>
      </c>
      <c r="I30" s="13">
        <f>B30*F30</f>
        <v>0</v>
      </c>
      <c r="J30" s="13">
        <f>C30*G30</f>
        <v>0</v>
      </c>
      <c r="K30" s="13">
        <f>SUM(H30:J30)</f>
        <v>0.5</v>
      </c>
      <c r="L30" s="13">
        <f>IF(K30&gt;$B$3,1,0)</f>
        <v>0</v>
      </c>
      <c r="M30" s="13">
        <f>D30-L30</f>
        <v>0</v>
      </c>
      <c r="N30" s="13">
        <f>M30*$B$4</f>
        <v>0</v>
      </c>
      <c r="O30" s="13">
        <f>E30+A30*$N30</f>
        <v>0.5</v>
      </c>
      <c r="P30" s="13">
        <f>F30+B30*$N30</f>
        <v>0.2</v>
      </c>
      <c r="Q30" s="13">
        <f>G30+C30*$N30</f>
        <v>0.2</v>
      </c>
      <c r="R30" s="31">
        <f>R26+1</f>
        <v>6</v>
      </c>
      <c r="S30" s="34">
        <f>SUM(T30:T33)</f>
        <v>0</v>
      </c>
      <c r="T30">
        <f t="shared" si="10"/>
        <v>0</v>
      </c>
    </row>
    <row r="31" spans="1:20">
      <c r="A31" s="14">
        <f t="shared" si="11"/>
        <v>1</v>
      </c>
      <c r="B31" s="15">
        <f t="shared" si="11"/>
        <v>0</v>
      </c>
      <c r="C31" s="15">
        <f t="shared" si="11"/>
        <v>1</v>
      </c>
      <c r="D31" s="15">
        <f t="shared" si="11"/>
        <v>1</v>
      </c>
      <c r="E31" s="15">
        <f t="shared" si="1"/>
        <v>0.5</v>
      </c>
      <c r="F31" s="15">
        <f t="shared" si="2"/>
        <v>0.2</v>
      </c>
      <c r="G31" s="15">
        <f t="shared" si="3"/>
        <v>0.2</v>
      </c>
      <c r="H31" s="15">
        <f t="shared" ref="H31:J33" si="28">A31*E31</f>
        <v>0.5</v>
      </c>
      <c r="I31" s="15">
        <f t="shared" si="28"/>
        <v>0</v>
      </c>
      <c r="J31" s="15">
        <f t="shared" si="28"/>
        <v>0.2</v>
      </c>
      <c r="K31" s="15">
        <f t="shared" ref="K31:K33" si="29">SUM(H31:J31)</f>
        <v>0.7</v>
      </c>
      <c r="L31" s="15">
        <f t="shared" si="6"/>
        <v>1</v>
      </c>
      <c r="M31" s="15">
        <f t="shared" ref="M31:M33" si="30">D31-L31</f>
        <v>0</v>
      </c>
      <c r="N31" s="15">
        <f t="shared" si="8"/>
        <v>0</v>
      </c>
      <c r="O31" s="15">
        <f t="shared" ref="O31:Q33" si="31">E31+A31*$N31</f>
        <v>0.5</v>
      </c>
      <c r="P31" s="15">
        <f t="shared" si="31"/>
        <v>0.2</v>
      </c>
      <c r="Q31" s="15">
        <f t="shared" si="31"/>
        <v>0.2</v>
      </c>
      <c r="R31" s="32"/>
      <c r="S31" s="35"/>
      <c r="T31">
        <f t="shared" si="10"/>
        <v>0</v>
      </c>
    </row>
    <row r="32" spans="1:20">
      <c r="A32" s="14">
        <f t="shared" si="11"/>
        <v>1</v>
      </c>
      <c r="B32" s="15">
        <f t="shared" si="11"/>
        <v>1</v>
      </c>
      <c r="C32" s="15">
        <f t="shared" si="11"/>
        <v>0</v>
      </c>
      <c r="D32" s="15">
        <f t="shared" si="11"/>
        <v>1</v>
      </c>
      <c r="E32" s="15">
        <f t="shared" si="1"/>
        <v>0.5</v>
      </c>
      <c r="F32" s="15">
        <f t="shared" si="2"/>
        <v>0.2</v>
      </c>
      <c r="G32" s="15">
        <f t="shared" si="3"/>
        <v>0.2</v>
      </c>
      <c r="H32" s="15">
        <f t="shared" si="28"/>
        <v>0.5</v>
      </c>
      <c r="I32" s="15">
        <f t="shared" si="28"/>
        <v>0.2</v>
      </c>
      <c r="J32" s="15">
        <f t="shared" si="28"/>
        <v>0</v>
      </c>
      <c r="K32" s="15">
        <f t="shared" si="29"/>
        <v>0.7</v>
      </c>
      <c r="L32" s="15">
        <f t="shared" si="6"/>
        <v>1</v>
      </c>
      <c r="M32" s="15">
        <f t="shared" si="30"/>
        <v>0</v>
      </c>
      <c r="N32" s="15">
        <f t="shared" si="8"/>
        <v>0</v>
      </c>
      <c r="O32" s="15">
        <f t="shared" si="31"/>
        <v>0.5</v>
      </c>
      <c r="P32" s="15">
        <f t="shared" si="31"/>
        <v>0.2</v>
      </c>
      <c r="Q32" s="15">
        <f t="shared" si="31"/>
        <v>0.2</v>
      </c>
      <c r="R32" s="32"/>
      <c r="S32" s="35"/>
      <c r="T32">
        <f t="shared" si="10"/>
        <v>0</v>
      </c>
    </row>
    <row r="33" spans="1:20">
      <c r="A33" s="14">
        <f t="shared" si="11"/>
        <v>1</v>
      </c>
      <c r="B33" s="15">
        <f t="shared" si="11"/>
        <v>1</v>
      </c>
      <c r="C33" s="15">
        <f t="shared" si="11"/>
        <v>1</v>
      </c>
      <c r="D33" s="15">
        <f t="shared" si="11"/>
        <v>1</v>
      </c>
      <c r="E33" s="17">
        <f t="shared" si="1"/>
        <v>0.5</v>
      </c>
      <c r="F33" s="17">
        <f t="shared" si="2"/>
        <v>0.2</v>
      </c>
      <c r="G33" s="17">
        <f t="shared" si="3"/>
        <v>0.2</v>
      </c>
      <c r="H33" s="17">
        <f t="shared" si="28"/>
        <v>0.5</v>
      </c>
      <c r="I33" s="17">
        <f t="shared" si="28"/>
        <v>0.2</v>
      </c>
      <c r="J33" s="17">
        <f t="shared" si="28"/>
        <v>0.2</v>
      </c>
      <c r="K33" s="17">
        <f t="shared" si="29"/>
        <v>0.89999999999999991</v>
      </c>
      <c r="L33" s="17">
        <f t="shared" si="6"/>
        <v>1</v>
      </c>
      <c r="M33" s="17">
        <f t="shared" si="30"/>
        <v>0</v>
      </c>
      <c r="N33" s="17">
        <f t="shared" si="8"/>
        <v>0</v>
      </c>
      <c r="O33" s="17">
        <f t="shared" si="31"/>
        <v>0.5</v>
      </c>
      <c r="P33" s="17">
        <f t="shared" si="31"/>
        <v>0.2</v>
      </c>
      <c r="Q33" s="17">
        <f t="shared" si="31"/>
        <v>0.2</v>
      </c>
      <c r="R33" s="33"/>
      <c r="S33" s="36"/>
      <c r="T33">
        <f t="shared" si="10"/>
        <v>0</v>
      </c>
    </row>
    <row r="34" spans="1:20">
      <c r="A34" s="12">
        <f t="shared" si="11"/>
        <v>1</v>
      </c>
      <c r="B34" s="13">
        <f t="shared" si="11"/>
        <v>0</v>
      </c>
      <c r="C34" s="13">
        <f t="shared" si="11"/>
        <v>0</v>
      </c>
      <c r="D34" s="13">
        <f t="shared" si="11"/>
        <v>0</v>
      </c>
      <c r="E34" s="15">
        <f t="shared" si="1"/>
        <v>0.5</v>
      </c>
      <c r="F34" s="15">
        <f t="shared" si="2"/>
        <v>0.2</v>
      </c>
      <c r="G34" s="15">
        <f t="shared" si="3"/>
        <v>0.2</v>
      </c>
      <c r="H34" s="13">
        <f>A34*E34</f>
        <v>0.5</v>
      </c>
      <c r="I34" s="13">
        <f>B34*F34</f>
        <v>0</v>
      </c>
      <c r="J34" s="13">
        <f>C34*G34</f>
        <v>0</v>
      </c>
      <c r="K34" s="13">
        <f>SUM(H34:J34)</f>
        <v>0.5</v>
      </c>
      <c r="L34" s="13">
        <f>IF(K34&gt;$B$3,1,0)</f>
        <v>0</v>
      </c>
      <c r="M34" s="13">
        <f>D34-L34</f>
        <v>0</v>
      </c>
      <c r="N34" s="13">
        <f>M34*$B$4</f>
        <v>0</v>
      </c>
      <c r="O34" s="13">
        <f>E34+A34*$N34</f>
        <v>0.5</v>
      </c>
      <c r="P34" s="13">
        <f>F34+B34*$N34</f>
        <v>0.2</v>
      </c>
      <c r="Q34" s="13">
        <f>G34+C34*$N34</f>
        <v>0.2</v>
      </c>
      <c r="R34" s="31">
        <f>R30+1</f>
        <v>7</v>
      </c>
      <c r="S34" s="34">
        <f>SUM(T34:T37)</f>
        <v>0</v>
      </c>
      <c r="T34">
        <f t="shared" si="10"/>
        <v>0</v>
      </c>
    </row>
    <row r="35" spans="1:20">
      <c r="A35" s="14">
        <f t="shared" si="11"/>
        <v>1</v>
      </c>
      <c r="B35" s="15">
        <f t="shared" si="11"/>
        <v>0</v>
      </c>
      <c r="C35" s="15">
        <f t="shared" si="11"/>
        <v>1</v>
      </c>
      <c r="D35" s="15">
        <f t="shared" si="11"/>
        <v>1</v>
      </c>
      <c r="E35" s="15">
        <f t="shared" si="1"/>
        <v>0.5</v>
      </c>
      <c r="F35" s="15">
        <f t="shared" si="2"/>
        <v>0.2</v>
      </c>
      <c r="G35" s="15">
        <f t="shared" si="3"/>
        <v>0.2</v>
      </c>
      <c r="H35" s="15">
        <f t="shared" ref="H35:J37" si="32">A35*E35</f>
        <v>0.5</v>
      </c>
      <c r="I35" s="15">
        <f t="shared" si="32"/>
        <v>0</v>
      </c>
      <c r="J35" s="15">
        <f t="shared" si="32"/>
        <v>0.2</v>
      </c>
      <c r="K35" s="15">
        <f t="shared" ref="K35:K37" si="33">SUM(H35:J35)</f>
        <v>0.7</v>
      </c>
      <c r="L35" s="15">
        <f t="shared" si="6"/>
        <v>1</v>
      </c>
      <c r="M35" s="15">
        <f t="shared" ref="M35:M37" si="34">D35-L35</f>
        <v>0</v>
      </c>
      <c r="N35" s="15">
        <f t="shared" si="8"/>
        <v>0</v>
      </c>
      <c r="O35" s="15">
        <f t="shared" ref="O35:Q37" si="35">E35+A35*$N35</f>
        <v>0.5</v>
      </c>
      <c r="P35" s="15">
        <f t="shared" si="35"/>
        <v>0.2</v>
      </c>
      <c r="Q35" s="15">
        <f t="shared" si="35"/>
        <v>0.2</v>
      </c>
      <c r="R35" s="32"/>
      <c r="S35" s="35"/>
      <c r="T35">
        <f t="shared" si="10"/>
        <v>0</v>
      </c>
    </row>
    <row r="36" spans="1:20">
      <c r="A36" s="14">
        <f t="shared" si="11"/>
        <v>1</v>
      </c>
      <c r="B36" s="15">
        <f t="shared" si="11"/>
        <v>1</v>
      </c>
      <c r="C36" s="15">
        <f t="shared" si="11"/>
        <v>0</v>
      </c>
      <c r="D36" s="15">
        <f t="shared" si="11"/>
        <v>1</v>
      </c>
      <c r="E36" s="15">
        <f t="shared" si="1"/>
        <v>0.5</v>
      </c>
      <c r="F36" s="15">
        <f t="shared" si="2"/>
        <v>0.2</v>
      </c>
      <c r="G36" s="15">
        <f t="shared" si="3"/>
        <v>0.2</v>
      </c>
      <c r="H36" s="15">
        <f t="shared" si="32"/>
        <v>0.5</v>
      </c>
      <c r="I36" s="15">
        <f t="shared" si="32"/>
        <v>0.2</v>
      </c>
      <c r="J36" s="15">
        <f t="shared" si="32"/>
        <v>0</v>
      </c>
      <c r="K36" s="15">
        <f t="shared" si="33"/>
        <v>0.7</v>
      </c>
      <c r="L36" s="15">
        <f t="shared" si="6"/>
        <v>1</v>
      </c>
      <c r="M36" s="15">
        <f t="shared" si="34"/>
        <v>0</v>
      </c>
      <c r="N36" s="15">
        <f t="shared" si="8"/>
        <v>0</v>
      </c>
      <c r="O36" s="15">
        <f t="shared" si="35"/>
        <v>0.5</v>
      </c>
      <c r="P36" s="15">
        <f t="shared" si="35"/>
        <v>0.2</v>
      </c>
      <c r="Q36" s="15">
        <f t="shared" si="35"/>
        <v>0.2</v>
      </c>
      <c r="R36" s="32"/>
      <c r="S36" s="35"/>
      <c r="T36">
        <f t="shared" si="10"/>
        <v>0</v>
      </c>
    </row>
    <row r="37" spans="1:20">
      <c r="A37" s="14">
        <f t="shared" si="11"/>
        <v>1</v>
      </c>
      <c r="B37" s="15">
        <f t="shared" si="11"/>
        <v>1</v>
      </c>
      <c r="C37" s="15">
        <f t="shared" si="11"/>
        <v>1</v>
      </c>
      <c r="D37" s="15">
        <f t="shared" si="11"/>
        <v>1</v>
      </c>
      <c r="E37" s="17">
        <f t="shared" si="1"/>
        <v>0.5</v>
      </c>
      <c r="F37" s="17">
        <f t="shared" si="2"/>
        <v>0.2</v>
      </c>
      <c r="G37" s="17">
        <f t="shared" si="3"/>
        <v>0.2</v>
      </c>
      <c r="H37" s="17">
        <f t="shared" si="32"/>
        <v>0.5</v>
      </c>
      <c r="I37" s="17">
        <f t="shared" si="32"/>
        <v>0.2</v>
      </c>
      <c r="J37" s="17">
        <f t="shared" si="32"/>
        <v>0.2</v>
      </c>
      <c r="K37" s="17">
        <f t="shared" si="33"/>
        <v>0.89999999999999991</v>
      </c>
      <c r="L37" s="17">
        <f t="shared" si="6"/>
        <v>1</v>
      </c>
      <c r="M37" s="17">
        <f t="shared" si="34"/>
        <v>0</v>
      </c>
      <c r="N37" s="17">
        <f t="shared" si="8"/>
        <v>0</v>
      </c>
      <c r="O37" s="17">
        <f t="shared" si="35"/>
        <v>0.5</v>
      </c>
      <c r="P37" s="17">
        <f t="shared" si="35"/>
        <v>0.2</v>
      </c>
      <c r="Q37" s="17">
        <f t="shared" si="35"/>
        <v>0.2</v>
      </c>
      <c r="R37" s="33"/>
      <c r="S37" s="36"/>
      <c r="T37">
        <f t="shared" si="10"/>
        <v>0</v>
      </c>
    </row>
    <row r="38" spans="1:20">
      <c r="A38" s="12">
        <f t="shared" si="11"/>
        <v>1</v>
      </c>
      <c r="B38" s="13">
        <f t="shared" si="11"/>
        <v>0</v>
      </c>
      <c r="C38" s="13">
        <f t="shared" si="11"/>
        <v>0</v>
      </c>
      <c r="D38" s="13">
        <f t="shared" si="11"/>
        <v>0</v>
      </c>
      <c r="E38" s="13">
        <f t="shared" si="1"/>
        <v>0.5</v>
      </c>
      <c r="F38" s="13">
        <f t="shared" si="2"/>
        <v>0.2</v>
      </c>
      <c r="G38" s="13">
        <f t="shared" si="3"/>
        <v>0.2</v>
      </c>
      <c r="H38" s="13">
        <f>A38*E38</f>
        <v>0.5</v>
      </c>
      <c r="I38" s="13">
        <f>B38*F38</f>
        <v>0</v>
      </c>
      <c r="J38" s="13">
        <f>C38*G38</f>
        <v>0</v>
      </c>
      <c r="K38" s="13">
        <f>SUM(H38:J38)</f>
        <v>0.5</v>
      </c>
      <c r="L38" s="13">
        <f>IF(K38&gt;$B$3,1,0)</f>
        <v>0</v>
      </c>
      <c r="M38" s="13">
        <f>D38-L38</f>
        <v>0</v>
      </c>
      <c r="N38" s="13">
        <f>M38*$B$4</f>
        <v>0</v>
      </c>
      <c r="O38" s="13">
        <f>E38+A38*$N38</f>
        <v>0.5</v>
      </c>
      <c r="P38" s="13">
        <f>F38+B38*$N38</f>
        <v>0.2</v>
      </c>
      <c r="Q38" s="13">
        <f>G38+C38*$N38</f>
        <v>0.2</v>
      </c>
      <c r="R38" s="31">
        <f>R34+1</f>
        <v>8</v>
      </c>
      <c r="S38" s="34">
        <f>SUM(T38:T41)</f>
        <v>0</v>
      </c>
      <c r="T38">
        <f t="shared" si="10"/>
        <v>0</v>
      </c>
    </row>
    <row r="39" spans="1:20">
      <c r="A39" s="14">
        <f t="shared" si="11"/>
        <v>1</v>
      </c>
      <c r="B39" s="15">
        <f t="shared" si="11"/>
        <v>0</v>
      </c>
      <c r="C39" s="15">
        <f t="shared" si="11"/>
        <v>1</v>
      </c>
      <c r="D39" s="15">
        <f t="shared" si="11"/>
        <v>1</v>
      </c>
      <c r="E39" s="15">
        <f t="shared" si="1"/>
        <v>0.5</v>
      </c>
      <c r="F39" s="15">
        <f t="shared" si="2"/>
        <v>0.2</v>
      </c>
      <c r="G39" s="15">
        <f t="shared" si="3"/>
        <v>0.2</v>
      </c>
      <c r="H39" s="15">
        <f t="shared" ref="H39:J41" si="36">A39*E39</f>
        <v>0.5</v>
      </c>
      <c r="I39" s="15">
        <f t="shared" si="36"/>
        <v>0</v>
      </c>
      <c r="J39" s="15">
        <f t="shared" si="36"/>
        <v>0.2</v>
      </c>
      <c r="K39" s="15">
        <f t="shared" ref="K39:K41" si="37">SUM(H39:J39)</f>
        <v>0.7</v>
      </c>
      <c r="L39" s="15">
        <f t="shared" si="6"/>
        <v>1</v>
      </c>
      <c r="M39" s="15">
        <f t="shared" ref="M39:M41" si="38">D39-L39</f>
        <v>0</v>
      </c>
      <c r="N39" s="15">
        <f t="shared" si="8"/>
        <v>0</v>
      </c>
      <c r="O39" s="15">
        <f t="shared" ref="O39:Q41" si="39">E39+A39*$N39</f>
        <v>0.5</v>
      </c>
      <c r="P39" s="15">
        <f t="shared" si="39"/>
        <v>0.2</v>
      </c>
      <c r="Q39" s="15">
        <f t="shared" si="39"/>
        <v>0.2</v>
      </c>
      <c r="R39" s="32"/>
      <c r="S39" s="35"/>
      <c r="T39">
        <f t="shared" si="10"/>
        <v>0</v>
      </c>
    </row>
    <row r="40" spans="1:20">
      <c r="A40" s="14">
        <f t="shared" si="11"/>
        <v>1</v>
      </c>
      <c r="B40" s="15">
        <f t="shared" si="11"/>
        <v>1</v>
      </c>
      <c r="C40" s="15">
        <f t="shared" si="11"/>
        <v>0</v>
      </c>
      <c r="D40" s="15">
        <f t="shared" si="11"/>
        <v>1</v>
      </c>
      <c r="E40" s="15">
        <f t="shared" si="1"/>
        <v>0.5</v>
      </c>
      <c r="F40" s="15">
        <f t="shared" si="2"/>
        <v>0.2</v>
      </c>
      <c r="G40" s="15">
        <f t="shared" si="3"/>
        <v>0.2</v>
      </c>
      <c r="H40" s="15">
        <f t="shared" si="36"/>
        <v>0.5</v>
      </c>
      <c r="I40" s="15">
        <f t="shared" si="36"/>
        <v>0.2</v>
      </c>
      <c r="J40" s="15">
        <f t="shared" si="36"/>
        <v>0</v>
      </c>
      <c r="K40" s="15">
        <f t="shared" si="37"/>
        <v>0.7</v>
      </c>
      <c r="L40" s="15">
        <f t="shared" si="6"/>
        <v>1</v>
      </c>
      <c r="M40" s="15">
        <f t="shared" si="38"/>
        <v>0</v>
      </c>
      <c r="N40" s="15">
        <f t="shared" si="8"/>
        <v>0</v>
      </c>
      <c r="O40" s="15">
        <f t="shared" si="39"/>
        <v>0.5</v>
      </c>
      <c r="P40" s="15">
        <f t="shared" si="39"/>
        <v>0.2</v>
      </c>
      <c r="Q40" s="15">
        <f t="shared" si="39"/>
        <v>0.2</v>
      </c>
      <c r="R40" s="32"/>
      <c r="S40" s="35"/>
      <c r="T40">
        <f t="shared" si="10"/>
        <v>0</v>
      </c>
    </row>
    <row r="41" spans="1:20">
      <c r="A41" s="16">
        <f t="shared" si="11"/>
        <v>1</v>
      </c>
      <c r="B41" s="17">
        <f t="shared" si="11"/>
        <v>1</v>
      </c>
      <c r="C41" s="17">
        <f t="shared" si="11"/>
        <v>1</v>
      </c>
      <c r="D41" s="17">
        <f t="shared" si="11"/>
        <v>1</v>
      </c>
      <c r="E41" s="17">
        <f t="shared" si="1"/>
        <v>0.5</v>
      </c>
      <c r="F41" s="17">
        <f t="shared" si="2"/>
        <v>0.2</v>
      </c>
      <c r="G41" s="17">
        <f t="shared" si="3"/>
        <v>0.2</v>
      </c>
      <c r="H41" s="17">
        <f t="shared" si="36"/>
        <v>0.5</v>
      </c>
      <c r="I41" s="17">
        <f t="shared" si="36"/>
        <v>0.2</v>
      </c>
      <c r="J41" s="17">
        <f t="shared" si="36"/>
        <v>0.2</v>
      </c>
      <c r="K41" s="17">
        <f t="shared" si="37"/>
        <v>0.89999999999999991</v>
      </c>
      <c r="L41" s="17">
        <f t="shared" si="6"/>
        <v>1</v>
      </c>
      <c r="M41" s="17">
        <f t="shared" si="38"/>
        <v>0</v>
      </c>
      <c r="N41" s="17">
        <f t="shared" si="8"/>
        <v>0</v>
      </c>
      <c r="O41" s="17">
        <f t="shared" si="39"/>
        <v>0.5</v>
      </c>
      <c r="P41" s="17">
        <f t="shared" si="39"/>
        <v>0.2</v>
      </c>
      <c r="Q41" s="17">
        <f t="shared" si="39"/>
        <v>0.2</v>
      </c>
      <c r="R41" s="33"/>
      <c r="S41" s="36"/>
      <c r="T41">
        <f t="shared" si="10"/>
        <v>0</v>
      </c>
    </row>
  </sheetData>
  <mergeCells count="24">
    <mergeCell ref="O6:Q7"/>
    <mergeCell ref="A7:C7"/>
    <mergeCell ref="H7:J7"/>
    <mergeCell ref="A6:D6"/>
    <mergeCell ref="E6:G7"/>
    <mergeCell ref="H6:L6"/>
    <mergeCell ref="M6:M7"/>
    <mergeCell ref="N6:N7"/>
    <mergeCell ref="R10:R13"/>
    <mergeCell ref="S10:S13"/>
    <mergeCell ref="R14:R17"/>
    <mergeCell ref="S14:S17"/>
    <mergeCell ref="R18:R21"/>
    <mergeCell ref="S18:S21"/>
    <mergeCell ref="R34:R37"/>
    <mergeCell ref="S34:S37"/>
    <mergeCell ref="R38:R41"/>
    <mergeCell ref="S38:S41"/>
    <mergeCell ref="R22:R25"/>
    <mergeCell ref="S22:S25"/>
    <mergeCell ref="R26:R29"/>
    <mergeCell ref="S26:S29"/>
    <mergeCell ref="R30:R33"/>
    <mergeCell ref="S30:S33"/>
  </mergeCells>
  <hyperlinks>
    <hyperlink ref="A1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T41"/>
  <sheetViews>
    <sheetView workbookViewId="0">
      <selection activeCell="B4" sqref="B4"/>
    </sheetView>
  </sheetViews>
  <sheetFormatPr defaultRowHeight="15"/>
  <cols>
    <col min="1" max="4" width="8.7109375" customWidth="1"/>
    <col min="5" max="7" width="5.7109375" customWidth="1"/>
    <col min="8" max="10" width="7.7109375" customWidth="1"/>
    <col min="11" max="11" width="10.28515625" bestFit="1" customWidth="1"/>
    <col min="12" max="12" width="8.42578125" bestFit="1" customWidth="1"/>
    <col min="13" max="13" width="5.42578125" bestFit="1" customWidth="1"/>
    <col min="14" max="14" width="10" bestFit="1" customWidth="1"/>
    <col min="15" max="17" width="12.5703125" bestFit="1" customWidth="1"/>
    <col min="19" max="19" width="9.140625" style="21"/>
  </cols>
  <sheetData>
    <row r="1" spans="1:20">
      <c r="A1" s="7" t="s">
        <v>25</v>
      </c>
    </row>
    <row r="3" spans="1:20">
      <c r="A3" s="28" t="s">
        <v>58</v>
      </c>
      <c r="B3" s="28">
        <v>0.5</v>
      </c>
      <c r="C3" t="s">
        <v>62</v>
      </c>
    </row>
    <row r="4" spans="1:20">
      <c r="A4" s="28" t="s">
        <v>61</v>
      </c>
      <c r="B4" s="28">
        <v>0.1</v>
      </c>
      <c r="C4" t="s">
        <v>63</v>
      </c>
    </row>
    <row r="6" spans="1:20" s="11" customFormat="1">
      <c r="A6" s="37" t="s">
        <v>26</v>
      </c>
      <c r="B6" s="37"/>
      <c r="C6" s="37"/>
      <c r="D6" s="37"/>
      <c r="E6" s="38" t="s">
        <v>31</v>
      </c>
      <c r="F6" s="38"/>
      <c r="G6" s="38"/>
      <c r="H6" s="38" t="s">
        <v>33</v>
      </c>
      <c r="I6" s="38"/>
      <c r="J6" s="38"/>
      <c r="K6" s="38"/>
      <c r="L6" s="38"/>
      <c r="M6" s="38" t="s">
        <v>47</v>
      </c>
      <c r="N6" s="38" t="s">
        <v>50</v>
      </c>
      <c r="O6" s="38" t="s">
        <v>53</v>
      </c>
      <c r="P6" s="38"/>
      <c r="Q6" s="38"/>
      <c r="S6" s="22"/>
    </row>
    <row r="7" spans="1:20" s="11" customFormat="1" ht="30">
      <c r="A7" s="37" t="s">
        <v>27</v>
      </c>
      <c r="B7" s="37"/>
      <c r="C7" s="37"/>
      <c r="D7" s="25" t="s">
        <v>29</v>
      </c>
      <c r="E7" s="38"/>
      <c r="F7" s="38"/>
      <c r="G7" s="38"/>
      <c r="H7" s="38" t="s">
        <v>34</v>
      </c>
      <c r="I7" s="38"/>
      <c r="J7" s="38"/>
      <c r="K7" s="26" t="s">
        <v>38</v>
      </c>
      <c r="L7" s="26" t="s">
        <v>40</v>
      </c>
      <c r="M7" s="38"/>
      <c r="N7" s="38"/>
      <c r="O7" s="38"/>
      <c r="P7" s="38"/>
      <c r="Q7" s="38"/>
      <c r="S7" s="22"/>
    </row>
    <row r="8" spans="1:20" s="10" customFormat="1">
      <c r="A8" s="27" t="s">
        <v>28</v>
      </c>
      <c r="B8" s="27" t="s">
        <v>4</v>
      </c>
      <c r="C8" s="27" t="s">
        <v>5</v>
      </c>
      <c r="D8" s="27" t="s">
        <v>30</v>
      </c>
      <c r="E8" s="27" t="s">
        <v>32</v>
      </c>
      <c r="F8" s="27" t="s">
        <v>1</v>
      </c>
      <c r="G8" s="27" t="s">
        <v>2</v>
      </c>
      <c r="H8" s="27" t="s">
        <v>35</v>
      </c>
      <c r="I8" s="27" t="s">
        <v>36</v>
      </c>
      <c r="J8" s="27" t="s">
        <v>37</v>
      </c>
      <c r="K8" s="27" t="s">
        <v>39</v>
      </c>
      <c r="L8" s="27" t="s">
        <v>41</v>
      </c>
      <c r="M8" s="27" t="s">
        <v>48</v>
      </c>
      <c r="N8" s="27" t="s">
        <v>51</v>
      </c>
      <c r="O8" s="27" t="s">
        <v>32</v>
      </c>
      <c r="P8" s="27" t="s">
        <v>1</v>
      </c>
      <c r="Q8" s="27" t="s">
        <v>2</v>
      </c>
      <c r="S8" s="23"/>
    </row>
    <row r="9" spans="1:20" ht="45">
      <c r="A9" s="28" t="s">
        <v>57</v>
      </c>
      <c r="B9" s="28"/>
      <c r="C9" s="28"/>
      <c r="D9" s="28"/>
      <c r="E9" s="28"/>
      <c r="F9" s="28"/>
      <c r="G9" s="28"/>
      <c r="H9" s="28" t="s">
        <v>42</v>
      </c>
      <c r="I9" s="28" t="s">
        <v>43</v>
      </c>
      <c r="J9" s="28" t="s">
        <v>44</v>
      </c>
      <c r="K9" s="28" t="s">
        <v>45</v>
      </c>
      <c r="L9" s="29" t="s">
        <v>46</v>
      </c>
      <c r="M9" s="28" t="s">
        <v>49</v>
      </c>
      <c r="N9" s="28" t="s">
        <v>52</v>
      </c>
      <c r="O9" s="28" t="s">
        <v>54</v>
      </c>
      <c r="P9" s="28" t="s">
        <v>55</v>
      </c>
      <c r="Q9" s="28" t="s">
        <v>56</v>
      </c>
      <c r="R9" s="10" t="s">
        <v>59</v>
      </c>
      <c r="S9" s="24" t="s">
        <v>60</v>
      </c>
    </row>
    <row r="10" spans="1:20">
      <c r="A10" s="12">
        <v>1</v>
      </c>
      <c r="B10" s="18">
        <v>0</v>
      </c>
      <c r="C10" s="18">
        <v>0</v>
      </c>
      <c r="D10" s="18">
        <v>1</v>
      </c>
      <c r="E10" s="18">
        <v>0.3</v>
      </c>
      <c r="F10" s="18">
        <v>0.1</v>
      </c>
      <c r="G10" s="18">
        <v>0.1</v>
      </c>
      <c r="H10" s="13">
        <f>A10*E10</f>
        <v>0.3</v>
      </c>
      <c r="I10" s="13">
        <f>B10*F10</f>
        <v>0</v>
      </c>
      <c r="J10" s="13">
        <f>C10*G10</f>
        <v>0</v>
      </c>
      <c r="K10" s="13">
        <f>SUM(H10:J10)</f>
        <v>0.3</v>
      </c>
      <c r="L10" s="13">
        <f>IF(K10&gt;$B$3,1,0)</f>
        <v>0</v>
      </c>
      <c r="M10" s="13">
        <f>D10-L10</f>
        <v>1</v>
      </c>
      <c r="N10" s="13">
        <f>M10*$B$4</f>
        <v>0.1</v>
      </c>
      <c r="O10" s="13">
        <f>E10+A10*$N10</f>
        <v>0.4</v>
      </c>
      <c r="P10" s="13">
        <f>F10+B10*$N10</f>
        <v>0.1</v>
      </c>
      <c r="Q10" s="13">
        <f>G10+C10*$N10</f>
        <v>0.1</v>
      </c>
      <c r="R10" s="31">
        <v>1</v>
      </c>
      <c r="S10" s="34">
        <f>SUM(T10:T13)</f>
        <v>1</v>
      </c>
      <c r="T10">
        <f t="shared" ref="T10" si="0">ABS(M10)</f>
        <v>1</v>
      </c>
    </row>
    <row r="11" spans="1:20">
      <c r="A11" s="14">
        <v>1</v>
      </c>
      <c r="B11" s="19">
        <v>0</v>
      </c>
      <c r="C11" s="19">
        <v>1</v>
      </c>
      <c r="D11" s="19">
        <v>0</v>
      </c>
      <c r="E11" s="15">
        <f t="shared" ref="E11:E41" si="1">O10</f>
        <v>0.4</v>
      </c>
      <c r="F11" s="15">
        <f t="shared" ref="F11:F41" si="2">P10</f>
        <v>0.1</v>
      </c>
      <c r="G11" s="15">
        <f t="shared" ref="G11:G41" si="3">Q10</f>
        <v>0.1</v>
      </c>
      <c r="H11" s="15">
        <f t="shared" ref="H11:J13" si="4">A11*E11</f>
        <v>0.4</v>
      </c>
      <c r="I11" s="15">
        <f t="shared" si="4"/>
        <v>0</v>
      </c>
      <c r="J11" s="15">
        <f t="shared" si="4"/>
        <v>0.1</v>
      </c>
      <c r="K11" s="15">
        <f t="shared" ref="K11:K13" si="5">SUM(H11:J11)</f>
        <v>0.5</v>
      </c>
      <c r="L11" s="15">
        <f t="shared" ref="L11:L41" si="6">IF(K11&gt;$B$3,1,0)</f>
        <v>0</v>
      </c>
      <c r="M11" s="15">
        <f t="shared" ref="M11:M13" si="7">D11-L11</f>
        <v>0</v>
      </c>
      <c r="N11" s="15">
        <f t="shared" ref="N11:N41" si="8">M11*$B$4</f>
        <v>0</v>
      </c>
      <c r="O11" s="15">
        <f t="shared" ref="O11:Q13" si="9">E11+A11*$N11</f>
        <v>0.4</v>
      </c>
      <c r="P11" s="15">
        <f t="shared" si="9"/>
        <v>0.1</v>
      </c>
      <c r="Q11" s="15">
        <f t="shared" si="9"/>
        <v>0.1</v>
      </c>
      <c r="R11" s="32"/>
      <c r="S11" s="35"/>
      <c r="T11">
        <f>ABS(M11)</f>
        <v>0</v>
      </c>
    </row>
    <row r="12" spans="1:20">
      <c r="A12" s="14">
        <v>1</v>
      </c>
      <c r="B12" s="19">
        <v>1</v>
      </c>
      <c r="C12" s="19">
        <v>0</v>
      </c>
      <c r="D12" s="19">
        <v>0</v>
      </c>
      <c r="E12" s="15">
        <f t="shared" si="1"/>
        <v>0.4</v>
      </c>
      <c r="F12" s="15">
        <f t="shared" si="2"/>
        <v>0.1</v>
      </c>
      <c r="G12" s="15">
        <f t="shared" si="3"/>
        <v>0.1</v>
      </c>
      <c r="H12" s="15">
        <f t="shared" si="4"/>
        <v>0.4</v>
      </c>
      <c r="I12" s="15">
        <f t="shared" si="4"/>
        <v>0.1</v>
      </c>
      <c r="J12" s="15">
        <f t="shared" si="4"/>
        <v>0</v>
      </c>
      <c r="K12" s="15">
        <f t="shared" si="5"/>
        <v>0.5</v>
      </c>
      <c r="L12" s="15">
        <f t="shared" si="6"/>
        <v>0</v>
      </c>
      <c r="M12" s="15">
        <f t="shared" si="7"/>
        <v>0</v>
      </c>
      <c r="N12" s="15">
        <f t="shared" si="8"/>
        <v>0</v>
      </c>
      <c r="O12" s="15">
        <f t="shared" si="9"/>
        <v>0.4</v>
      </c>
      <c r="P12" s="15">
        <f t="shared" si="9"/>
        <v>0.1</v>
      </c>
      <c r="Q12" s="15">
        <f t="shared" si="9"/>
        <v>0.1</v>
      </c>
      <c r="R12" s="32"/>
      <c r="S12" s="35"/>
      <c r="T12">
        <f t="shared" ref="T12:T41" si="10">ABS(M12)</f>
        <v>0</v>
      </c>
    </row>
    <row r="13" spans="1:20">
      <c r="A13" s="16">
        <v>1</v>
      </c>
      <c r="B13" s="20">
        <v>1</v>
      </c>
      <c r="C13" s="20">
        <v>1</v>
      </c>
      <c r="D13" s="20">
        <v>1</v>
      </c>
      <c r="E13" s="17">
        <f t="shared" si="1"/>
        <v>0.4</v>
      </c>
      <c r="F13" s="17">
        <f t="shared" si="2"/>
        <v>0.1</v>
      </c>
      <c r="G13" s="17">
        <f t="shared" si="3"/>
        <v>0.1</v>
      </c>
      <c r="H13" s="17">
        <f t="shared" si="4"/>
        <v>0.4</v>
      </c>
      <c r="I13" s="17">
        <f t="shared" si="4"/>
        <v>0.1</v>
      </c>
      <c r="J13" s="17">
        <f t="shared" si="4"/>
        <v>0.1</v>
      </c>
      <c r="K13" s="17">
        <f t="shared" si="5"/>
        <v>0.6</v>
      </c>
      <c r="L13" s="17">
        <f t="shared" si="6"/>
        <v>1</v>
      </c>
      <c r="M13" s="17">
        <f t="shared" si="7"/>
        <v>0</v>
      </c>
      <c r="N13" s="17">
        <f t="shared" si="8"/>
        <v>0</v>
      </c>
      <c r="O13" s="17">
        <f t="shared" si="9"/>
        <v>0.4</v>
      </c>
      <c r="P13" s="17">
        <f t="shared" si="9"/>
        <v>0.1</v>
      </c>
      <c r="Q13" s="17">
        <f t="shared" si="9"/>
        <v>0.1</v>
      </c>
      <c r="R13" s="33"/>
      <c r="S13" s="36"/>
      <c r="T13">
        <f t="shared" si="10"/>
        <v>0</v>
      </c>
    </row>
    <row r="14" spans="1:20">
      <c r="A14" s="12">
        <f t="shared" ref="A14:D41" si="11">A10</f>
        <v>1</v>
      </c>
      <c r="B14" s="13">
        <f t="shared" si="11"/>
        <v>0</v>
      </c>
      <c r="C14" s="13">
        <f t="shared" si="11"/>
        <v>0</v>
      </c>
      <c r="D14" s="13">
        <f t="shared" si="11"/>
        <v>1</v>
      </c>
      <c r="E14" s="15">
        <f t="shared" si="1"/>
        <v>0.4</v>
      </c>
      <c r="F14" s="15">
        <f t="shared" si="2"/>
        <v>0.1</v>
      </c>
      <c r="G14" s="15">
        <f t="shared" si="3"/>
        <v>0.1</v>
      </c>
      <c r="H14" s="13">
        <f>A14*E14</f>
        <v>0.4</v>
      </c>
      <c r="I14" s="13">
        <f>B14*F14</f>
        <v>0</v>
      </c>
      <c r="J14" s="13">
        <f>C14*G14</f>
        <v>0</v>
      </c>
      <c r="K14" s="13">
        <f>SUM(H14:J14)</f>
        <v>0.4</v>
      </c>
      <c r="L14" s="13">
        <f>IF(K14&gt;$B$3,1,0)</f>
        <v>0</v>
      </c>
      <c r="M14" s="13">
        <f>D14-L14</f>
        <v>1</v>
      </c>
      <c r="N14" s="13">
        <f>M14*$B$4</f>
        <v>0.1</v>
      </c>
      <c r="O14" s="13">
        <f>E14+A14*$N14</f>
        <v>0.5</v>
      </c>
      <c r="P14" s="13">
        <f>F14+B14*$N14</f>
        <v>0.1</v>
      </c>
      <c r="Q14" s="13">
        <f>G14+C14*$N14</f>
        <v>0.1</v>
      </c>
      <c r="R14" s="31">
        <f>R10+1</f>
        <v>2</v>
      </c>
      <c r="S14" s="34">
        <f>SUM(T14:T17)</f>
        <v>3</v>
      </c>
      <c r="T14">
        <f t="shared" si="10"/>
        <v>1</v>
      </c>
    </row>
    <row r="15" spans="1:20">
      <c r="A15" s="14">
        <f t="shared" si="11"/>
        <v>1</v>
      </c>
      <c r="B15" s="15">
        <f t="shared" si="11"/>
        <v>0</v>
      </c>
      <c r="C15" s="15">
        <f t="shared" si="11"/>
        <v>1</v>
      </c>
      <c r="D15" s="15">
        <f t="shared" si="11"/>
        <v>0</v>
      </c>
      <c r="E15" s="15">
        <f t="shared" si="1"/>
        <v>0.5</v>
      </c>
      <c r="F15" s="15">
        <f t="shared" si="2"/>
        <v>0.1</v>
      </c>
      <c r="G15" s="15">
        <f t="shared" si="3"/>
        <v>0.1</v>
      </c>
      <c r="H15" s="15">
        <f t="shared" ref="H15:J17" si="12">A15*E15</f>
        <v>0.5</v>
      </c>
      <c r="I15" s="15">
        <f t="shared" si="12"/>
        <v>0</v>
      </c>
      <c r="J15" s="15">
        <f t="shared" si="12"/>
        <v>0.1</v>
      </c>
      <c r="K15" s="15">
        <f t="shared" ref="K15:K17" si="13">SUM(H15:J15)</f>
        <v>0.6</v>
      </c>
      <c r="L15" s="15">
        <f t="shared" si="6"/>
        <v>1</v>
      </c>
      <c r="M15" s="15">
        <f t="shared" ref="M15:M17" si="14">D15-L15</f>
        <v>-1</v>
      </c>
      <c r="N15" s="15">
        <f t="shared" si="8"/>
        <v>-0.1</v>
      </c>
      <c r="O15" s="15">
        <f t="shared" ref="O15:Q17" si="15">E15+A15*$N15</f>
        <v>0.4</v>
      </c>
      <c r="P15" s="15">
        <f t="shared" si="15"/>
        <v>0.1</v>
      </c>
      <c r="Q15" s="15">
        <f t="shared" si="15"/>
        <v>0</v>
      </c>
      <c r="R15" s="32"/>
      <c r="S15" s="35"/>
      <c r="T15">
        <f t="shared" si="10"/>
        <v>1</v>
      </c>
    </row>
    <row r="16" spans="1:20">
      <c r="A16" s="14">
        <f t="shared" si="11"/>
        <v>1</v>
      </c>
      <c r="B16" s="15">
        <f t="shared" si="11"/>
        <v>1</v>
      </c>
      <c r="C16" s="15">
        <f t="shared" si="11"/>
        <v>0</v>
      </c>
      <c r="D16" s="15">
        <f t="shared" si="11"/>
        <v>0</v>
      </c>
      <c r="E16" s="15">
        <f t="shared" si="1"/>
        <v>0.4</v>
      </c>
      <c r="F16" s="15">
        <f t="shared" si="2"/>
        <v>0.1</v>
      </c>
      <c r="G16" s="15">
        <f t="shared" si="3"/>
        <v>0</v>
      </c>
      <c r="H16" s="15">
        <f t="shared" si="12"/>
        <v>0.4</v>
      </c>
      <c r="I16" s="15">
        <f t="shared" si="12"/>
        <v>0.1</v>
      </c>
      <c r="J16" s="15">
        <f t="shared" si="12"/>
        <v>0</v>
      </c>
      <c r="K16" s="15">
        <f t="shared" si="13"/>
        <v>0.5</v>
      </c>
      <c r="L16" s="15">
        <f t="shared" si="6"/>
        <v>0</v>
      </c>
      <c r="M16" s="15">
        <f t="shared" si="14"/>
        <v>0</v>
      </c>
      <c r="N16" s="15">
        <f t="shared" si="8"/>
        <v>0</v>
      </c>
      <c r="O16" s="15">
        <f t="shared" si="15"/>
        <v>0.4</v>
      </c>
      <c r="P16" s="15">
        <f t="shared" si="15"/>
        <v>0.1</v>
      </c>
      <c r="Q16" s="15">
        <f t="shared" si="15"/>
        <v>0</v>
      </c>
      <c r="R16" s="32"/>
      <c r="S16" s="35"/>
      <c r="T16">
        <f t="shared" si="10"/>
        <v>0</v>
      </c>
    </row>
    <row r="17" spans="1:20">
      <c r="A17" s="14">
        <f t="shared" si="11"/>
        <v>1</v>
      </c>
      <c r="B17" s="15">
        <f t="shared" si="11"/>
        <v>1</v>
      </c>
      <c r="C17" s="15">
        <f t="shared" si="11"/>
        <v>1</v>
      </c>
      <c r="D17" s="15">
        <f t="shared" si="11"/>
        <v>1</v>
      </c>
      <c r="E17" s="17">
        <f t="shared" si="1"/>
        <v>0.4</v>
      </c>
      <c r="F17" s="17">
        <f t="shared" si="2"/>
        <v>0.1</v>
      </c>
      <c r="G17" s="17">
        <f t="shared" si="3"/>
        <v>0</v>
      </c>
      <c r="H17" s="17">
        <f t="shared" si="12"/>
        <v>0.4</v>
      </c>
      <c r="I17" s="17">
        <f t="shared" si="12"/>
        <v>0.1</v>
      </c>
      <c r="J17" s="17">
        <f t="shared" si="12"/>
        <v>0</v>
      </c>
      <c r="K17" s="17">
        <f t="shared" si="13"/>
        <v>0.5</v>
      </c>
      <c r="L17" s="17">
        <f t="shared" si="6"/>
        <v>0</v>
      </c>
      <c r="M17" s="17">
        <f t="shared" si="14"/>
        <v>1</v>
      </c>
      <c r="N17" s="17">
        <f t="shared" si="8"/>
        <v>0.1</v>
      </c>
      <c r="O17" s="17">
        <f t="shared" si="15"/>
        <v>0.5</v>
      </c>
      <c r="P17" s="17">
        <f t="shared" si="15"/>
        <v>0.2</v>
      </c>
      <c r="Q17" s="17">
        <f t="shared" si="15"/>
        <v>0.1</v>
      </c>
      <c r="R17" s="33"/>
      <c r="S17" s="36"/>
      <c r="T17">
        <f t="shared" si="10"/>
        <v>1</v>
      </c>
    </row>
    <row r="18" spans="1:20">
      <c r="A18" s="12">
        <f t="shared" si="11"/>
        <v>1</v>
      </c>
      <c r="B18" s="13">
        <f t="shared" si="11"/>
        <v>0</v>
      </c>
      <c r="C18" s="13">
        <f t="shared" si="11"/>
        <v>0</v>
      </c>
      <c r="D18" s="13">
        <f t="shared" si="11"/>
        <v>1</v>
      </c>
      <c r="E18" s="15">
        <f t="shared" si="1"/>
        <v>0.5</v>
      </c>
      <c r="F18" s="15">
        <f t="shared" si="2"/>
        <v>0.2</v>
      </c>
      <c r="G18" s="15">
        <f t="shared" si="3"/>
        <v>0.1</v>
      </c>
      <c r="H18" s="13">
        <f>A18*E18</f>
        <v>0.5</v>
      </c>
      <c r="I18" s="13">
        <f>B18*F18</f>
        <v>0</v>
      </c>
      <c r="J18" s="13">
        <f>C18*G18</f>
        <v>0</v>
      </c>
      <c r="K18" s="13">
        <f>SUM(H18:J18)</f>
        <v>0.5</v>
      </c>
      <c r="L18" s="13">
        <f>IF(K18&gt;$B$3,1,0)</f>
        <v>0</v>
      </c>
      <c r="M18" s="13">
        <f>D18-L18</f>
        <v>1</v>
      </c>
      <c r="N18" s="13">
        <f>M18*$B$4</f>
        <v>0.1</v>
      </c>
      <c r="O18" s="13">
        <f>E18+A18*$N18</f>
        <v>0.6</v>
      </c>
      <c r="P18" s="13">
        <f>F18+B18*$N18</f>
        <v>0.2</v>
      </c>
      <c r="Q18" s="13">
        <f>G18+C18*$N18</f>
        <v>0.1</v>
      </c>
      <c r="R18" s="31">
        <f>R14+1</f>
        <v>3</v>
      </c>
      <c r="S18" s="34">
        <f>SUM(T18:T21)</f>
        <v>4</v>
      </c>
      <c r="T18">
        <f t="shared" si="10"/>
        <v>1</v>
      </c>
    </row>
    <row r="19" spans="1:20">
      <c r="A19" s="14">
        <f t="shared" si="11"/>
        <v>1</v>
      </c>
      <c r="B19" s="15">
        <f t="shared" si="11"/>
        <v>0</v>
      </c>
      <c r="C19" s="15">
        <f t="shared" si="11"/>
        <v>1</v>
      </c>
      <c r="D19" s="15">
        <f t="shared" si="11"/>
        <v>0</v>
      </c>
      <c r="E19" s="15">
        <f t="shared" si="1"/>
        <v>0.6</v>
      </c>
      <c r="F19" s="15">
        <f t="shared" si="2"/>
        <v>0.2</v>
      </c>
      <c r="G19" s="15">
        <f t="shared" si="3"/>
        <v>0.1</v>
      </c>
      <c r="H19" s="15">
        <f t="shared" ref="H19:J21" si="16">A19*E19</f>
        <v>0.6</v>
      </c>
      <c r="I19" s="15">
        <f t="shared" si="16"/>
        <v>0</v>
      </c>
      <c r="J19" s="15">
        <f t="shared" si="16"/>
        <v>0.1</v>
      </c>
      <c r="K19" s="15">
        <f t="shared" ref="K19:K21" si="17">SUM(H19:J19)</f>
        <v>0.7</v>
      </c>
      <c r="L19" s="15">
        <f t="shared" si="6"/>
        <v>1</v>
      </c>
      <c r="M19" s="15">
        <f t="shared" ref="M19:M21" si="18">D19-L19</f>
        <v>-1</v>
      </c>
      <c r="N19" s="15">
        <f t="shared" si="8"/>
        <v>-0.1</v>
      </c>
      <c r="O19" s="15">
        <f t="shared" ref="O19:Q21" si="19">E19+A19*$N19</f>
        <v>0.5</v>
      </c>
      <c r="P19" s="15">
        <f t="shared" si="19"/>
        <v>0.2</v>
      </c>
      <c r="Q19" s="15">
        <f t="shared" si="19"/>
        <v>0</v>
      </c>
      <c r="R19" s="32"/>
      <c r="S19" s="35"/>
      <c r="T19">
        <f t="shared" si="10"/>
        <v>1</v>
      </c>
    </row>
    <row r="20" spans="1:20">
      <c r="A20" s="14">
        <f t="shared" si="11"/>
        <v>1</v>
      </c>
      <c r="B20" s="15">
        <f t="shared" si="11"/>
        <v>1</v>
      </c>
      <c r="C20" s="15">
        <f t="shared" si="11"/>
        <v>0</v>
      </c>
      <c r="D20" s="15">
        <f t="shared" si="11"/>
        <v>0</v>
      </c>
      <c r="E20" s="15">
        <f t="shared" si="1"/>
        <v>0.5</v>
      </c>
      <c r="F20" s="15">
        <f t="shared" si="2"/>
        <v>0.2</v>
      </c>
      <c r="G20" s="15">
        <f t="shared" si="3"/>
        <v>0</v>
      </c>
      <c r="H20" s="15">
        <f t="shared" si="16"/>
        <v>0.5</v>
      </c>
      <c r="I20" s="15">
        <f t="shared" si="16"/>
        <v>0.2</v>
      </c>
      <c r="J20" s="15">
        <f t="shared" si="16"/>
        <v>0</v>
      </c>
      <c r="K20" s="15">
        <f t="shared" si="17"/>
        <v>0.7</v>
      </c>
      <c r="L20" s="15">
        <f t="shared" si="6"/>
        <v>1</v>
      </c>
      <c r="M20" s="15">
        <f t="shared" si="18"/>
        <v>-1</v>
      </c>
      <c r="N20" s="15">
        <f t="shared" si="8"/>
        <v>-0.1</v>
      </c>
      <c r="O20" s="15">
        <f t="shared" si="19"/>
        <v>0.4</v>
      </c>
      <c r="P20" s="15">
        <f t="shared" si="19"/>
        <v>0.1</v>
      </c>
      <c r="Q20" s="15">
        <f t="shared" si="19"/>
        <v>0</v>
      </c>
      <c r="R20" s="32"/>
      <c r="S20" s="35"/>
      <c r="T20">
        <f t="shared" si="10"/>
        <v>1</v>
      </c>
    </row>
    <row r="21" spans="1:20">
      <c r="A21" s="14">
        <f t="shared" si="11"/>
        <v>1</v>
      </c>
      <c r="B21" s="15">
        <f t="shared" si="11"/>
        <v>1</v>
      </c>
      <c r="C21" s="15">
        <f t="shared" si="11"/>
        <v>1</v>
      </c>
      <c r="D21" s="15">
        <f t="shared" si="11"/>
        <v>1</v>
      </c>
      <c r="E21" s="17">
        <f t="shared" si="1"/>
        <v>0.4</v>
      </c>
      <c r="F21" s="17">
        <f t="shared" si="2"/>
        <v>0.1</v>
      </c>
      <c r="G21" s="17">
        <f t="shared" si="3"/>
        <v>0</v>
      </c>
      <c r="H21" s="17">
        <f t="shared" si="16"/>
        <v>0.4</v>
      </c>
      <c r="I21" s="17">
        <f t="shared" si="16"/>
        <v>0.1</v>
      </c>
      <c r="J21" s="17">
        <f t="shared" si="16"/>
        <v>0</v>
      </c>
      <c r="K21" s="17">
        <f t="shared" si="17"/>
        <v>0.5</v>
      </c>
      <c r="L21" s="17">
        <f t="shared" si="6"/>
        <v>0</v>
      </c>
      <c r="M21" s="17">
        <f t="shared" si="18"/>
        <v>1</v>
      </c>
      <c r="N21" s="17">
        <f t="shared" si="8"/>
        <v>0.1</v>
      </c>
      <c r="O21" s="17">
        <f t="shared" si="19"/>
        <v>0.5</v>
      </c>
      <c r="P21" s="17">
        <f t="shared" si="19"/>
        <v>0.2</v>
      </c>
      <c r="Q21" s="17">
        <f t="shared" si="19"/>
        <v>0.1</v>
      </c>
      <c r="R21" s="33"/>
      <c r="S21" s="36"/>
      <c r="T21">
        <f t="shared" si="10"/>
        <v>1</v>
      </c>
    </row>
    <row r="22" spans="1:20">
      <c r="A22" s="12">
        <f t="shared" si="11"/>
        <v>1</v>
      </c>
      <c r="B22" s="13">
        <f t="shared" si="11"/>
        <v>0</v>
      </c>
      <c r="C22" s="13">
        <f t="shared" si="11"/>
        <v>0</v>
      </c>
      <c r="D22" s="13">
        <f t="shared" si="11"/>
        <v>1</v>
      </c>
      <c r="E22" s="15">
        <f t="shared" si="1"/>
        <v>0.5</v>
      </c>
      <c r="F22" s="15">
        <f t="shared" si="2"/>
        <v>0.2</v>
      </c>
      <c r="G22" s="15">
        <f t="shared" si="3"/>
        <v>0.1</v>
      </c>
      <c r="H22" s="13">
        <f>A22*E22</f>
        <v>0.5</v>
      </c>
      <c r="I22" s="13">
        <f>B22*F22</f>
        <v>0</v>
      </c>
      <c r="J22" s="13">
        <f>C22*G22</f>
        <v>0</v>
      </c>
      <c r="K22" s="13">
        <f>SUM(H22:J22)</f>
        <v>0.5</v>
      </c>
      <c r="L22" s="13">
        <f>IF(K22&gt;$B$3,1,0)</f>
        <v>0</v>
      </c>
      <c r="M22" s="13">
        <f>D22-L22</f>
        <v>1</v>
      </c>
      <c r="N22" s="13">
        <f>M22*$B$4</f>
        <v>0.1</v>
      </c>
      <c r="O22" s="13">
        <f>E22+A22*$N22</f>
        <v>0.6</v>
      </c>
      <c r="P22" s="13">
        <f>F22+B22*$N22</f>
        <v>0.2</v>
      </c>
      <c r="Q22" s="13">
        <f>G22+C22*$N22</f>
        <v>0.1</v>
      </c>
      <c r="R22" s="31">
        <f>R18+1</f>
        <v>4</v>
      </c>
      <c r="S22" s="34">
        <f>SUM(T22:T25)</f>
        <v>4</v>
      </c>
      <c r="T22">
        <f t="shared" si="10"/>
        <v>1</v>
      </c>
    </row>
    <row r="23" spans="1:20">
      <c r="A23" s="14">
        <f t="shared" si="11"/>
        <v>1</v>
      </c>
      <c r="B23" s="15">
        <f t="shared" si="11"/>
        <v>0</v>
      </c>
      <c r="C23" s="15">
        <f t="shared" si="11"/>
        <v>1</v>
      </c>
      <c r="D23" s="15">
        <f t="shared" si="11"/>
        <v>0</v>
      </c>
      <c r="E23" s="15">
        <f t="shared" si="1"/>
        <v>0.6</v>
      </c>
      <c r="F23" s="15">
        <f t="shared" si="2"/>
        <v>0.2</v>
      </c>
      <c r="G23" s="15">
        <f t="shared" si="3"/>
        <v>0.1</v>
      </c>
      <c r="H23" s="15">
        <f t="shared" ref="H23:J25" si="20">A23*E23</f>
        <v>0.6</v>
      </c>
      <c r="I23" s="15">
        <f t="shared" si="20"/>
        <v>0</v>
      </c>
      <c r="J23" s="15">
        <f t="shared" si="20"/>
        <v>0.1</v>
      </c>
      <c r="K23" s="15">
        <f t="shared" ref="K23:K25" si="21">SUM(H23:J23)</f>
        <v>0.7</v>
      </c>
      <c r="L23" s="15">
        <f t="shared" si="6"/>
        <v>1</v>
      </c>
      <c r="M23" s="15">
        <f t="shared" ref="M23:M25" si="22">D23-L23</f>
        <v>-1</v>
      </c>
      <c r="N23" s="15">
        <f t="shared" si="8"/>
        <v>-0.1</v>
      </c>
      <c r="O23" s="15">
        <f t="shared" ref="O23:Q25" si="23">E23+A23*$N23</f>
        <v>0.5</v>
      </c>
      <c r="P23" s="15">
        <f t="shared" si="23"/>
        <v>0.2</v>
      </c>
      <c r="Q23" s="15">
        <f t="shared" si="23"/>
        <v>0</v>
      </c>
      <c r="R23" s="32"/>
      <c r="S23" s="35"/>
      <c r="T23">
        <f t="shared" si="10"/>
        <v>1</v>
      </c>
    </row>
    <row r="24" spans="1:20">
      <c r="A24" s="14">
        <f t="shared" si="11"/>
        <v>1</v>
      </c>
      <c r="B24" s="15">
        <f t="shared" si="11"/>
        <v>1</v>
      </c>
      <c r="C24" s="15">
        <f t="shared" si="11"/>
        <v>0</v>
      </c>
      <c r="D24" s="15">
        <f t="shared" si="11"/>
        <v>0</v>
      </c>
      <c r="E24" s="15">
        <f t="shared" si="1"/>
        <v>0.5</v>
      </c>
      <c r="F24" s="15">
        <f t="shared" si="2"/>
        <v>0.2</v>
      </c>
      <c r="G24" s="15">
        <f t="shared" si="3"/>
        <v>0</v>
      </c>
      <c r="H24" s="15">
        <f t="shared" si="20"/>
        <v>0.5</v>
      </c>
      <c r="I24" s="15">
        <f t="shared" si="20"/>
        <v>0.2</v>
      </c>
      <c r="J24" s="15">
        <f t="shared" si="20"/>
        <v>0</v>
      </c>
      <c r="K24" s="15">
        <f t="shared" si="21"/>
        <v>0.7</v>
      </c>
      <c r="L24" s="15">
        <f t="shared" si="6"/>
        <v>1</v>
      </c>
      <c r="M24" s="15">
        <f t="shared" si="22"/>
        <v>-1</v>
      </c>
      <c r="N24" s="15">
        <f t="shared" si="8"/>
        <v>-0.1</v>
      </c>
      <c r="O24" s="15">
        <f t="shared" si="23"/>
        <v>0.4</v>
      </c>
      <c r="P24" s="15">
        <f t="shared" si="23"/>
        <v>0.1</v>
      </c>
      <c r="Q24" s="15">
        <f t="shared" si="23"/>
        <v>0</v>
      </c>
      <c r="R24" s="32"/>
      <c r="S24" s="35"/>
      <c r="T24">
        <f t="shared" si="10"/>
        <v>1</v>
      </c>
    </row>
    <row r="25" spans="1:20">
      <c r="A25" s="14">
        <f t="shared" si="11"/>
        <v>1</v>
      </c>
      <c r="B25" s="15">
        <f t="shared" si="11"/>
        <v>1</v>
      </c>
      <c r="C25" s="15">
        <f t="shared" si="11"/>
        <v>1</v>
      </c>
      <c r="D25" s="15">
        <f t="shared" si="11"/>
        <v>1</v>
      </c>
      <c r="E25" s="17">
        <f t="shared" si="1"/>
        <v>0.4</v>
      </c>
      <c r="F25" s="17">
        <f t="shared" si="2"/>
        <v>0.1</v>
      </c>
      <c r="G25" s="17">
        <f t="shared" si="3"/>
        <v>0</v>
      </c>
      <c r="H25" s="17">
        <f t="shared" si="20"/>
        <v>0.4</v>
      </c>
      <c r="I25" s="17">
        <f t="shared" si="20"/>
        <v>0.1</v>
      </c>
      <c r="J25" s="17">
        <f t="shared" si="20"/>
        <v>0</v>
      </c>
      <c r="K25" s="17">
        <f t="shared" si="21"/>
        <v>0.5</v>
      </c>
      <c r="L25" s="17">
        <f t="shared" si="6"/>
        <v>0</v>
      </c>
      <c r="M25" s="17">
        <f t="shared" si="22"/>
        <v>1</v>
      </c>
      <c r="N25" s="17">
        <f t="shared" si="8"/>
        <v>0.1</v>
      </c>
      <c r="O25" s="17">
        <f t="shared" si="23"/>
        <v>0.5</v>
      </c>
      <c r="P25" s="17">
        <f t="shared" si="23"/>
        <v>0.2</v>
      </c>
      <c r="Q25" s="17">
        <f t="shared" si="23"/>
        <v>0.1</v>
      </c>
      <c r="R25" s="33"/>
      <c r="S25" s="36"/>
      <c r="T25">
        <f t="shared" si="10"/>
        <v>1</v>
      </c>
    </row>
    <row r="26" spans="1:20">
      <c r="A26" s="12">
        <f t="shared" si="11"/>
        <v>1</v>
      </c>
      <c r="B26" s="13">
        <f t="shared" si="11"/>
        <v>0</v>
      </c>
      <c r="C26" s="13">
        <f t="shared" si="11"/>
        <v>0</v>
      </c>
      <c r="D26" s="13">
        <f t="shared" si="11"/>
        <v>1</v>
      </c>
      <c r="E26" s="15">
        <f t="shared" si="1"/>
        <v>0.5</v>
      </c>
      <c r="F26" s="15">
        <f t="shared" si="2"/>
        <v>0.2</v>
      </c>
      <c r="G26" s="15">
        <f t="shared" si="3"/>
        <v>0.1</v>
      </c>
      <c r="H26" s="13">
        <f>A26*E26</f>
        <v>0.5</v>
      </c>
      <c r="I26" s="13">
        <f>B26*F26</f>
        <v>0</v>
      </c>
      <c r="J26" s="13">
        <f>C26*G26</f>
        <v>0</v>
      </c>
      <c r="K26" s="13">
        <f>SUM(H26:J26)</f>
        <v>0.5</v>
      </c>
      <c r="L26" s="13">
        <f>IF(K26&gt;$B$3,1,0)</f>
        <v>0</v>
      </c>
      <c r="M26" s="13">
        <f>D26-L26</f>
        <v>1</v>
      </c>
      <c r="N26" s="13">
        <f>M26*$B$4</f>
        <v>0.1</v>
      </c>
      <c r="O26" s="13">
        <f>E26+A26*$N26</f>
        <v>0.6</v>
      </c>
      <c r="P26" s="13">
        <f>F26+B26*$N26</f>
        <v>0.2</v>
      </c>
      <c r="Q26" s="13">
        <f>G26+C26*$N26</f>
        <v>0.1</v>
      </c>
      <c r="R26" s="31">
        <f>R22+1</f>
        <v>5</v>
      </c>
      <c r="S26" s="34">
        <f>SUM(T26:T29)</f>
        <v>4</v>
      </c>
      <c r="T26">
        <f t="shared" si="10"/>
        <v>1</v>
      </c>
    </row>
    <row r="27" spans="1:20">
      <c r="A27" s="14">
        <f t="shared" si="11"/>
        <v>1</v>
      </c>
      <c r="B27" s="15">
        <f t="shared" si="11"/>
        <v>0</v>
      </c>
      <c r="C27" s="15">
        <f t="shared" si="11"/>
        <v>1</v>
      </c>
      <c r="D27" s="15">
        <f t="shared" si="11"/>
        <v>0</v>
      </c>
      <c r="E27" s="15">
        <f t="shared" si="1"/>
        <v>0.6</v>
      </c>
      <c r="F27" s="15">
        <f t="shared" si="2"/>
        <v>0.2</v>
      </c>
      <c r="G27" s="15">
        <f t="shared" si="3"/>
        <v>0.1</v>
      </c>
      <c r="H27" s="15">
        <f t="shared" ref="H27:J29" si="24">A27*E27</f>
        <v>0.6</v>
      </c>
      <c r="I27" s="15">
        <f t="shared" si="24"/>
        <v>0</v>
      </c>
      <c r="J27" s="15">
        <f t="shared" si="24"/>
        <v>0.1</v>
      </c>
      <c r="K27" s="15">
        <f t="shared" ref="K27:K29" si="25">SUM(H27:J27)</f>
        <v>0.7</v>
      </c>
      <c r="L27" s="15">
        <f t="shared" si="6"/>
        <v>1</v>
      </c>
      <c r="M27" s="15">
        <f t="shared" ref="M27:M29" si="26">D27-L27</f>
        <v>-1</v>
      </c>
      <c r="N27" s="15">
        <f t="shared" si="8"/>
        <v>-0.1</v>
      </c>
      <c r="O27" s="15">
        <f t="shared" ref="O27:Q29" si="27">E27+A27*$N27</f>
        <v>0.5</v>
      </c>
      <c r="P27" s="15">
        <f t="shared" si="27"/>
        <v>0.2</v>
      </c>
      <c r="Q27" s="15">
        <f t="shared" si="27"/>
        <v>0</v>
      </c>
      <c r="R27" s="32"/>
      <c r="S27" s="35"/>
      <c r="T27">
        <f t="shared" si="10"/>
        <v>1</v>
      </c>
    </row>
    <row r="28" spans="1:20">
      <c r="A28" s="14">
        <f t="shared" si="11"/>
        <v>1</v>
      </c>
      <c r="B28" s="15">
        <f t="shared" si="11"/>
        <v>1</v>
      </c>
      <c r="C28" s="15">
        <f t="shared" si="11"/>
        <v>0</v>
      </c>
      <c r="D28" s="15">
        <f t="shared" si="11"/>
        <v>0</v>
      </c>
      <c r="E28" s="15">
        <f t="shared" si="1"/>
        <v>0.5</v>
      </c>
      <c r="F28" s="15">
        <f t="shared" si="2"/>
        <v>0.2</v>
      </c>
      <c r="G28" s="15">
        <f t="shared" si="3"/>
        <v>0</v>
      </c>
      <c r="H28" s="15">
        <f t="shared" si="24"/>
        <v>0.5</v>
      </c>
      <c r="I28" s="15">
        <f t="shared" si="24"/>
        <v>0.2</v>
      </c>
      <c r="J28" s="15">
        <f t="shared" si="24"/>
        <v>0</v>
      </c>
      <c r="K28" s="15">
        <f t="shared" si="25"/>
        <v>0.7</v>
      </c>
      <c r="L28" s="15">
        <f t="shared" si="6"/>
        <v>1</v>
      </c>
      <c r="M28" s="15">
        <f t="shared" si="26"/>
        <v>-1</v>
      </c>
      <c r="N28" s="15">
        <f t="shared" si="8"/>
        <v>-0.1</v>
      </c>
      <c r="O28" s="15">
        <f t="shared" si="27"/>
        <v>0.4</v>
      </c>
      <c r="P28" s="15">
        <f t="shared" si="27"/>
        <v>0.1</v>
      </c>
      <c r="Q28" s="15">
        <f t="shared" si="27"/>
        <v>0</v>
      </c>
      <c r="R28" s="32"/>
      <c r="S28" s="35"/>
      <c r="T28">
        <f t="shared" si="10"/>
        <v>1</v>
      </c>
    </row>
    <row r="29" spans="1:20">
      <c r="A29" s="14">
        <f t="shared" si="11"/>
        <v>1</v>
      </c>
      <c r="B29" s="15">
        <f t="shared" si="11"/>
        <v>1</v>
      </c>
      <c r="C29" s="15">
        <f t="shared" si="11"/>
        <v>1</v>
      </c>
      <c r="D29" s="15">
        <f t="shared" si="11"/>
        <v>1</v>
      </c>
      <c r="E29" s="17">
        <f t="shared" si="1"/>
        <v>0.4</v>
      </c>
      <c r="F29" s="17">
        <f t="shared" si="2"/>
        <v>0.1</v>
      </c>
      <c r="G29" s="17">
        <f t="shared" si="3"/>
        <v>0</v>
      </c>
      <c r="H29" s="17">
        <f t="shared" si="24"/>
        <v>0.4</v>
      </c>
      <c r="I29" s="17">
        <f t="shared" si="24"/>
        <v>0.1</v>
      </c>
      <c r="J29" s="17">
        <f t="shared" si="24"/>
        <v>0</v>
      </c>
      <c r="K29" s="17">
        <f t="shared" si="25"/>
        <v>0.5</v>
      </c>
      <c r="L29" s="17">
        <f t="shared" si="6"/>
        <v>0</v>
      </c>
      <c r="M29" s="17">
        <f t="shared" si="26"/>
        <v>1</v>
      </c>
      <c r="N29" s="17">
        <f t="shared" si="8"/>
        <v>0.1</v>
      </c>
      <c r="O29" s="17">
        <f t="shared" si="27"/>
        <v>0.5</v>
      </c>
      <c r="P29" s="17">
        <f t="shared" si="27"/>
        <v>0.2</v>
      </c>
      <c r="Q29" s="17">
        <f t="shared" si="27"/>
        <v>0.1</v>
      </c>
      <c r="R29" s="33"/>
      <c r="S29" s="36"/>
      <c r="T29">
        <f t="shared" si="10"/>
        <v>1</v>
      </c>
    </row>
    <row r="30" spans="1:20">
      <c r="A30" s="12">
        <f t="shared" si="11"/>
        <v>1</v>
      </c>
      <c r="B30" s="13">
        <f t="shared" si="11"/>
        <v>0</v>
      </c>
      <c r="C30" s="13">
        <f t="shared" si="11"/>
        <v>0</v>
      </c>
      <c r="D30" s="13">
        <f t="shared" si="11"/>
        <v>1</v>
      </c>
      <c r="E30" s="15">
        <f t="shared" si="1"/>
        <v>0.5</v>
      </c>
      <c r="F30" s="15">
        <f t="shared" si="2"/>
        <v>0.2</v>
      </c>
      <c r="G30" s="15">
        <f t="shared" si="3"/>
        <v>0.1</v>
      </c>
      <c r="H30" s="13">
        <f>A30*E30</f>
        <v>0.5</v>
      </c>
      <c r="I30" s="13">
        <f>B30*F30</f>
        <v>0</v>
      </c>
      <c r="J30" s="13">
        <f>C30*G30</f>
        <v>0</v>
      </c>
      <c r="K30" s="13">
        <f>SUM(H30:J30)</f>
        <v>0.5</v>
      </c>
      <c r="L30" s="13">
        <f>IF(K30&gt;$B$3,1,0)</f>
        <v>0</v>
      </c>
      <c r="M30" s="13">
        <f>D30-L30</f>
        <v>1</v>
      </c>
      <c r="N30" s="13">
        <f>M30*$B$4</f>
        <v>0.1</v>
      </c>
      <c r="O30" s="13">
        <f>E30+A30*$N30</f>
        <v>0.6</v>
      </c>
      <c r="P30" s="13">
        <f>F30+B30*$N30</f>
        <v>0.2</v>
      </c>
      <c r="Q30" s="13">
        <f>G30+C30*$N30</f>
        <v>0.1</v>
      </c>
      <c r="R30" s="31">
        <f>R26+1</f>
        <v>6</v>
      </c>
      <c r="S30" s="34">
        <f>SUM(T30:T33)</f>
        <v>4</v>
      </c>
      <c r="T30">
        <f t="shared" si="10"/>
        <v>1</v>
      </c>
    </row>
    <row r="31" spans="1:20">
      <c r="A31" s="14">
        <f t="shared" si="11"/>
        <v>1</v>
      </c>
      <c r="B31" s="15">
        <f t="shared" si="11"/>
        <v>0</v>
      </c>
      <c r="C31" s="15">
        <f t="shared" si="11"/>
        <v>1</v>
      </c>
      <c r="D31" s="15">
        <f t="shared" si="11"/>
        <v>0</v>
      </c>
      <c r="E31" s="15">
        <f t="shared" si="1"/>
        <v>0.6</v>
      </c>
      <c r="F31" s="15">
        <f t="shared" si="2"/>
        <v>0.2</v>
      </c>
      <c r="G31" s="15">
        <f t="shared" si="3"/>
        <v>0.1</v>
      </c>
      <c r="H31" s="15">
        <f t="shared" ref="H31:J33" si="28">A31*E31</f>
        <v>0.6</v>
      </c>
      <c r="I31" s="15">
        <f t="shared" si="28"/>
        <v>0</v>
      </c>
      <c r="J31" s="15">
        <f t="shared" si="28"/>
        <v>0.1</v>
      </c>
      <c r="K31" s="15">
        <f t="shared" ref="K31:K33" si="29">SUM(H31:J31)</f>
        <v>0.7</v>
      </c>
      <c r="L31" s="15">
        <f t="shared" si="6"/>
        <v>1</v>
      </c>
      <c r="M31" s="15">
        <f t="shared" ref="M31:M33" si="30">D31-L31</f>
        <v>-1</v>
      </c>
      <c r="N31" s="15">
        <f t="shared" si="8"/>
        <v>-0.1</v>
      </c>
      <c r="O31" s="15">
        <f t="shared" ref="O31:Q33" si="31">E31+A31*$N31</f>
        <v>0.5</v>
      </c>
      <c r="P31" s="15">
        <f t="shared" si="31"/>
        <v>0.2</v>
      </c>
      <c r="Q31" s="15">
        <f t="shared" si="31"/>
        <v>0</v>
      </c>
      <c r="R31" s="32"/>
      <c r="S31" s="35"/>
      <c r="T31">
        <f t="shared" si="10"/>
        <v>1</v>
      </c>
    </row>
    <row r="32" spans="1:20">
      <c r="A32" s="14">
        <f t="shared" si="11"/>
        <v>1</v>
      </c>
      <c r="B32" s="15">
        <f t="shared" si="11"/>
        <v>1</v>
      </c>
      <c r="C32" s="15">
        <f t="shared" si="11"/>
        <v>0</v>
      </c>
      <c r="D32" s="15">
        <f t="shared" si="11"/>
        <v>0</v>
      </c>
      <c r="E32" s="15">
        <f t="shared" si="1"/>
        <v>0.5</v>
      </c>
      <c r="F32" s="15">
        <f t="shared" si="2"/>
        <v>0.2</v>
      </c>
      <c r="G32" s="15">
        <f t="shared" si="3"/>
        <v>0</v>
      </c>
      <c r="H32" s="15">
        <f t="shared" si="28"/>
        <v>0.5</v>
      </c>
      <c r="I32" s="15">
        <f t="shared" si="28"/>
        <v>0.2</v>
      </c>
      <c r="J32" s="15">
        <f t="shared" si="28"/>
        <v>0</v>
      </c>
      <c r="K32" s="15">
        <f t="shared" si="29"/>
        <v>0.7</v>
      </c>
      <c r="L32" s="15">
        <f t="shared" si="6"/>
        <v>1</v>
      </c>
      <c r="M32" s="15">
        <f t="shared" si="30"/>
        <v>-1</v>
      </c>
      <c r="N32" s="15">
        <f t="shared" si="8"/>
        <v>-0.1</v>
      </c>
      <c r="O32" s="15">
        <f t="shared" si="31"/>
        <v>0.4</v>
      </c>
      <c r="P32" s="15">
        <f t="shared" si="31"/>
        <v>0.1</v>
      </c>
      <c r="Q32" s="15">
        <f t="shared" si="31"/>
        <v>0</v>
      </c>
      <c r="R32" s="32"/>
      <c r="S32" s="35"/>
      <c r="T32">
        <f t="shared" si="10"/>
        <v>1</v>
      </c>
    </row>
    <row r="33" spans="1:20">
      <c r="A33" s="14">
        <f t="shared" si="11"/>
        <v>1</v>
      </c>
      <c r="B33" s="15">
        <f t="shared" si="11"/>
        <v>1</v>
      </c>
      <c r="C33" s="15">
        <f t="shared" si="11"/>
        <v>1</v>
      </c>
      <c r="D33" s="15">
        <f t="shared" si="11"/>
        <v>1</v>
      </c>
      <c r="E33" s="17">
        <f t="shared" si="1"/>
        <v>0.4</v>
      </c>
      <c r="F33" s="17">
        <f t="shared" si="2"/>
        <v>0.1</v>
      </c>
      <c r="G33" s="17">
        <f t="shared" si="3"/>
        <v>0</v>
      </c>
      <c r="H33" s="17">
        <f t="shared" si="28"/>
        <v>0.4</v>
      </c>
      <c r="I33" s="17">
        <f t="shared" si="28"/>
        <v>0.1</v>
      </c>
      <c r="J33" s="17">
        <f t="shared" si="28"/>
        <v>0</v>
      </c>
      <c r="K33" s="17">
        <f t="shared" si="29"/>
        <v>0.5</v>
      </c>
      <c r="L33" s="17">
        <f t="shared" si="6"/>
        <v>0</v>
      </c>
      <c r="M33" s="17">
        <f t="shared" si="30"/>
        <v>1</v>
      </c>
      <c r="N33" s="17">
        <f t="shared" si="8"/>
        <v>0.1</v>
      </c>
      <c r="O33" s="17">
        <f t="shared" si="31"/>
        <v>0.5</v>
      </c>
      <c r="P33" s="17">
        <f t="shared" si="31"/>
        <v>0.2</v>
      </c>
      <c r="Q33" s="17">
        <f t="shared" si="31"/>
        <v>0.1</v>
      </c>
      <c r="R33" s="33"/>
      <c r="S33" s="36"/>
      <c r="T33">
        <f t="shared" si="10"/>
        <v>1</v>
      </c>
    </row>
    <row r="34" spans="1:20">
      <c r="A34" s="12">
        <f t="shared" si="11"/>
        <v>1</v>
      </c>
      <c r="B34" s="13">
        <f t="shared" si="11"/>
        <v>0</v>
      </c>
      <c r="C34" s="13">
        <f t="shared" si="11"/>
        <v>0</v>
      </c>
      <c r="D34" s="13">
        <f t="shared" si="11"/>
        <v>1</v>
      </c>
      <c r="E34" s="15">
        <f t="shared" si="1"/>
        <v>0.5</v>
      </c>
      <c r="F34" s="15">
        <f t="shared" si="2"/>
        <v>0.2</v>
      </c>
      <c r="G34" s="15">
        <f t="shared" si="3"/>
        <v>0.1</v>
      </c>
      <c r="H34" s="13">
        <f>A34*E34</f>
        <v>0.5</v>
      </c>
      <c r="I34" s="13">
        <f>B34*F34</f>
        <v>0</v>
      </c>
      <c r="J34" s="13">
        <f>C34*G34</f>
        <v>0</v>
      </c>
      <c r="K34" s="13">
        <f>SUM(H34:J34)</f>
        <v>0.5</v>
      </c>
      <c r="L34" s="13">
        <f>IF(K34&gt;$B$3,1,0)</f>
        <v>0</v>
      </c>
      <c r="M34" s="13">
        <f>D34-L34</f>
        <v>1</v>
      </c>
      <c r="N34" s="13">
        <f>M34*$B$4</f>
        <v>0.1</v>
      </c>
      <c r="O34" s="13">
        <f>E34+A34*$N34</f>
        <v>0.6</v>
      </c>
      <c r="P34" s="13">
        <f>F34+B34*$N34</f>
        <v>0.2</v>
      </c>
      <c r="Q34" s="13">
        <f>G34+C34*$N34</f>
        <v>0.1</v>
      </c>
      <c r="R34" s="31">
        <f>R30+1</f>
        <v>7</v>
      </c>
      <c r="S34" s="34">
        <f>SUM(T34:T37)</f>
        <v>4</v>
      </c>
      <c r="T34">
        <f t="shared" si="10"/>
        <v>1</v>
      </c>
    </row>
    <row r="35" spans="1:20">
      <c r="A35" s="14">
        <f t="shared" si="11"/>
        <v>1</v>
      </c>
      <c r="B35" s="15">
        <f t="shared" si="11"/>
        <v>0</v>
      </c>
      <c r="C35" s="15">
        <f t="shared" si="11"/>
        <v>1</v>
      </c>
      <c r="D35" s="15">
        <f t="shared" si="11"/>
        <v>0</v>
      </c>
      <c r="E35" s="15">
        <f t="shared" si="1"/>
        <v>0.6</v>
      </c>
      <c r="F35" s="15">
        <f t="shared" si="2"/>
        <v>0.2</v>
      </c>
      <c r="G35" s="15">
        <f t="shared" si="3"/>
        <v>0.1</v>
      </c>
      <c r="H35" s="15">
        <f t="shared" ref="H35:J37" si="32">A35*E35</f>
        <v>0.6</v>
      </c>
      <c r="I35" s="15">
        <f t="shared" si="32"/>
        <v>0</v>
      </c>
      <c r="J35" s="15">
        <f t="shared" si="32"/>
        <v>0.1</v>
      </c>
      <c r="K35" s="15">
        <f t="shared" ref="K35:K37" si="33">SUM(H35:J35)</f>
        <v>0.7</v>
      </c>
      <c r="L35" s="15">
        <f t="shared" si="6"/>
        <v>1</v>
      </c>
      <c r="M35" s="15">
        <f t="shared" ref="M35:M37" si="34">D35-L35</f>
        <v>-1</v>
      </c>
      <c r="N35" s="15">
        <f t="shared" si="8"/>
        <v>-0.1</v>
      </c>
      <c r="O35" s="15">
        <f t="shared" ref="O35:Q37" si="35">E35+A35*$N35</f>
        <v>0.5</v>
      </c>
      <c r="P35" s="15">
        <f t="shared" si="35"/>
        <v>0.2</v>
      </c>
      <c r="Q35" s="15">
        <f t="shared" si="35"/>
        <v>0</v>
      </c>
      <c r="R35" s="32"/>
      <c r="S35" s="35"/>
      <c r="T35">
        <f t="shared" si="10"/>
        <v>1</v>
      </c>
    </row>
    <row r="36" spans="1:20">
      <c r="A36" s="14">
        <f t="shared" si="11"/>
        <v>1</v>
      </c>
      <c r="B36" s="15">
        <f t="shared" si="11"/>
        <v>1</v>
      </c>
      <c r="C36" s="15">
        <f t="shared" si="11"/>
        <v>0</v>
      </c>
      <c r="D36" s="15">
        <f t="shared" si="11"/>
        <v>0</v>
      </c>
      <c r="E36" s="15">
        <f t="shared" si="1"/>
        <v>0.5</v>
      </c>
      <c r="F36" s="15">
        <f t="shared" si="2"/>
        <v>0.2</v>
      </c>
      <c r="G36" s="15">
        <f t="shared" si="3"/>
        <v>0</v>
      </c>
      <c r="H36" s="15">
        <f t="shared" si="32"/>
        <v>0.5</v>
      </c>
      <c r="I36" s="15">
        <f t="shared" si="32"/>
        <v>0.2</v>
      </c>
      <c r="J36" s="15">
        <f t="shared" si="32"/>
        <v>0</v>
      </c>
      <c r="K36" s="15">
        <f t="shared" si="33"/>
        <v>0.7</v>
      </c>
      <c r="L36" s="15">
        <f t="shared" si="6"/>
        <v>1</v>
      </c>
      <c r="M36" s="15">
        <f t="shared" si="34"/>
        <v>-1</v>
      </c>
      <c r="N36" s="15">
        <f t="shared" si="8"/>
        <v>-0.1</v>
      </c>
      <c r="O36" s="15">
        <f t="shared" si="35"/>
        <v>0.4</v>
      </c>
      <c r="P36" s="15">
        <f t="shared" si="35"/>
        <v>0.1</v>
      </c>
      <c r="Q36" s="15">
        <f t="shared" si="35"/>
        <v>0</v>
      </c>
      <c r="R36" s="32"/>
      <c r="S36" s="35"/>
      <c r="T36">
        <f t="shared" si="10"/>
        <v>1</v>
      </c>
    </row>
    <row r="37" spans="1:20">
      <c r="A37" s="14">
        <f t="shared" si="11"/>
        <v>1</v>
      </c>
      <c r="B37" s="15">
        <f t="shared" si="11"/>
        <v>1</v>
      </c>
      <c r="C37" s="15">
        <f t="shared" si="11"/>
        <v>1</v>
      </c>
      <c r="D37" s="15">
        <f t="shared" si="11"/>
        <v>1</v>
      </c>
      <c r="E37" s="17">
        <f t="shared" si="1"/>
        <v>0.4</v>
      </c>
      <c r="F37" s="17">
        <f t="shared" si="2"/>
        <v>0.1</v>
      </c>
      <c r="G37" s="17">
        <f t="shared" si="3"/>
        <v>0</v>
      </c>
      <c r="H37" s="17">
        <f t="shared" si="32"/>
        <v>0.4</v>
      </c>
      <c r="I37" s="17">
        <f t="shared" si="32"/>
        <v>0.1</v>
      </c>
      <c r="J37" s="17">
        <f t="shared" si="32"/>
        <v>0</v>
      </c>
      <c r="K37" s="17">
        <f t="shared" si="33"/>
        <v>0.5</v>
      </c>
      <c r="L37" s="17">
        <f t="shared" si="6"/>
        <v>0</v>
      </c>
      <c r="M37" s="17">
        <f t="shared" si="34"/>
        <v>1</v>
      </c>
      <c r="N37" s="17">
        <f t="shared" si="8"/>
        <v>0.1</v>
      </c>
      <c r="O37" s="17">
        <f t="shared" si="35"/>
        <v>0.5</v>
      </c>
      <c r="P37" s="17">
        <f t="shared" si="35"/>
        <v>0.2</v>
      </c>
      <c r="Q37" s="17">
        <f t="shared" si="35"/>
        <v>0.1</v>
      </c>
      <c r="R37" s="33"/>
      <c r="S37" s="36"/>
      <c r="T37">
        <f t="shared" si="10"/>
        <v>1</v>
      </c>
    </row>
    <row r="38" spans="1:20">
      <c r="A38" s="12">
        <f t="shared" si="11"/>
        <v>1</v>
      </c>
      <c r="B38" s="13">
        <f t="shared" si="11"/>
        <v>0</v>
      </c>
      <c r="C38" s="13">
        <f t="shared" si="11"/>
        <v>0</v>
      </c>
      <c r="D38" s="13">
        <f t="shared" si="11"/>
        <v>1</v>
      </c>
      <c r="E38" s="13">
        <f t="shared" si="1"/>
        <v>0.5</v>
      </c>
      <c r="F38" s="13">
        <f t="shared" si="2"/>
        <v>0.2</v>
      </c>
      <c r="G38" s="13">
        <f t="shared" si="3"/>
        <v>0.1</v>
      </c>
      <c r="H38" s="13">
        <f>A38*E38</f>
        <v>0.5</v>
      </c>
      <c r="I38" s="13">
        <f>B38*F38</f>
        <v>0</v>
      </c>
      <c r="J38" s="13">
        <f>C38*G38</f>
        <v>0</v>
      </c>
      <c r="K38" s="13">
        <f>SUM(H38:J38)</f>
        <v>0.5</v>
      </c>
      <c r="L38" s="13">
        <f>IF(K38&gt;$B$3,1,0)</f>
        <v>0</v>
      </c>
      <c r="M38" s="13">
        <f>D38-L38</f>
        <v>1</v>
      </c>
      <c r="N38" s="13">
        <f>M38*$B$4</f>
        <v>0.1</v>
      </c>
      <c r="O38" s="13">
        <f>E38+A38*$N38</f>
        <v>0.6</v>
      </c>
      <c r="P38" s="13">
        <f>F38+B38*$N38</f>
        <v>0.2</v>
      </c>
      <c r="Q38" s="13">
        <f>G38+C38*$N38</f>
        <v>0.1</v>
      </c>
      <c r="R38" s="31">
        <f>R34+1</f>
        <v>8</v>
      </c>
      <c r="S38" s="34">
        <f>SUM(T38:T41)</f>
        <v>4</v>
      </c>
      <c r="T38">
        <f t="shared" si="10"/>
        <v>1</v>
      </c>
    </row>
    <row r="39" spans="1:20">
      <c r="A39" s="14">
        <f t="shared" si="11"/>
        <v>1</v>
      </c>
      <c r="B39" s="15">
        <f t="shared" si="11"/>
        <v>0</v>
      </c>
      <c r="C39" s="15">
        <f t="shared" si="11"/>
        <v>1</v>
      </c>
      <c r="D39" s="15">
        <f t="shared" si="11"/>
        <v>0</v>
      </c>
      <c r="E39" s="15">
        <f t="shared" si="1"/>
        <v>0.6</v>
      </c>
      <c r="F39" s="15">
        <f t="shared" si="2"/>
        <v>0.2</v>
      </c>
      <c r="G39" s="15">
        <f t="shared" si="3"/>
        <v>0.1</v>
      </c>
      <c r="H39" s="15">
        <f t="shared" ref="H39:J41" si="36">A39*E39</f>
        <v>0.6</v>
      </c>
      <c r="I39" s="15">
        <f t="shared" si="36"/>
        <v>0</v>
      </c>
      <c r="J39" s="15">
        <f t="shared" si="36"/>
        <v>0.1</v>
      </c>
      <c r="K39" s="15">
        <f t="shared" ref="K39:K41" si="37">SUM(H39:J39)</f>
        <v>0.7</v>
      </c>
      <c r="L39" s="15">
        <f t="shared" si="6"/>
        <v>1</v>
      </c>
      <c r="M39" s="15">
        <f t="shared" ref="M39:M41" si="38">D39-L39</f>
        <v>-1</v>
      </c>
      <c r="N39" s="15">
        <f t="shared" si="8"/>
        <v>-0.1</v>
      </c>
      <c r="O39" s="15">
        <f t="shared" ref="O39:Q41" si="39">E39+A39*$N39</f>
        <v>0.5</v>
      </c>
      <c r="P39" s="15">
        <f t="shared" si="39"/>
        <v>0.2</v>
      </c>
      <c r="Q39" s="15">
        <f t="shared" si="39"/>
        <v>0</v>
      </c>
      <c r="R39" s="32"/>
      <c r="S39" s="35"/>
      <c r="T39">
        <f t="shared" si="10"/>
        <v>1</v>
      </c>
    </row>
    <row r="40" spans="1:20">
      <c r="A40" s="14">
        <f t="shared" si="11"/>
        <v>1</v>
      </c>
      <c r="B40" s="15">
        <f t="shared" si="11"/>
        <v>1</v>
      </c>
      <c r="C40" s="15">
        <f t="shared" si="11"/>
        <v>0</v>
      </c>
      <c r="D40" s="15">
        <f t="shared" si="11"/>
        <v>0</v>
      </c>
      <c r="E40" s="15">
        <f t="shared" si="1"/>
        <v>0.5</v>
      </c>
      <c r="F40" s="15">
        <f t="shared" si="2"/>
        <v>0.2</v>
      </c>
      <c r="G40" s="15">
        <f t="shared" si="3"/>
        <v>0</v>
      </c>
      <c r="H40" s="15">
        <f t="shared" si="36"/>
        <v>0.5</v>
      </c>
      <c r="I40" s="15">
        <f t="shared" si="36"/>
        <v>0.2</v>
      </c>
      <c r="J40" s="15">
        <f t="shared" si="36"/>
        <v>0</v>
      </c>
      <c r="K40" s="15">
        <f t="shared" si="37"/>
        <v>0.7</v>
      </c>
      <c r="L40" s="15">
        <f t="shared" si="6"/>
        <v>1</v>
      </c>
      <c r="M40" s="15">
        <f t="shared" si="38"/>
        <v>-1</v>
      </c>
      <c r="N40" s="15">
        <f t="shared" si="8"/>
        <v>-0.1</v>
      </c>
      <c r="O40" s="15">
        <f t="shared" si="39"/>
        <v>0.4</v>
      </c>
      <c r="P40" s="15">
        <f t="shared" si="39"/>
        <v>0.1</v>
      </c>
      <c r="Q40" s="15">
        <f t="shared" si="39"/>
        <v>0</v>
      </c>
      <c r="R40" s="32"/>
      <c r="S40" s="35"/>
      <c r="T40">
        <f t="shared" si="10"/>
        <v>1</v>
      </c>
    </row>
    <row r="41" spans="1:20">
      <c r="A41" s="16">
        <f t="shared" si="11"/>
        <v>1</v>
      </c>
      <c r="B41" s="17">
        <f t="shared" si="11"/>
        <v>1</v>
      </c>
      <c r="C41" s="17">
        <f t="shared" si="11"/>
        <v>1</v>
      </c>
      <c r="D41" s="17">
        <f t="shared" si="11"/>
        <v>1</v>
      </c>
      <c r="E41" s="17">
        <f t="shared" si="1"/>
        <v>0.4</v>
      </c>
      <c r="F41" s="17">
        <f t="shared" si="2"/>
        <v>0.1</v>
      </c>
      <c r="G41" s="17">
        <f t="shared" si="3"/>
        <v>0</v>
      </c>
      <c r="H41" s="17">
        <f t="shared" si="36"/>
        <v>0.4</v>
      </c>
      <c r="I41" s="17">
        <f t="shared" si="36"/>
        <v>0.1</v>
      </c>
      <c r="J41" s="17">
        <f t="shared" si="36"/>
        <v>0</v>
      </c>
      <c r="K41" s="17">
        <f t="shared" si="37"/>
        <v>0.5</v>
      </c>
      <c r="L41" s="17">
        <f t="shared" si="6"/>
        <v>0</v>
      </c>
      <c r="M41" s="17">
        <f t="shared" si="38"/>
        <v>1</v>
      </c>
      <c r="N41" s="17">
        <f t="shared" si="8"/>
        <v>0.1</v>
      </c>
      <c r="O41" s="17">
        <f t="shared" si="39"/>
        <v>0.5</v>
      </c>
      <c r="P41" s="17">
        <f t="shared" si="39"/>
        <v>0.2</v>
      </c>
      <c r="Q41" s="17">
        <f t="shared" si="39"/>
        <v>0.1</v>
      </c>
      <c r="R41" s="33"/>
      <c r="S41" s="36"/>
      <c r="T41">
        <f t="shared" si="10"/>
        <v>1</v>
      </c>
    </row>
  </sheetData>
  <mergeCells count="24">
    <mergeCell ref="O6:Q7"/>
    <mergeCell ref="A7:C7"/>
    <mergeCell ref="H7:J7"/>
    <mergeCell ref="A6:D6"/>
    <mergeCell ref="E6:G7"/>
    <mergeCell ref="H6:L6"/>
    <mergeCell ref="M6:M7"/>
    <mergeCell ref="N6:N7"/>
    <mergeCell ref="R10:R13"/>
    <mergeCell ref="S10:S13"/>
    <mergeCell ref="R14:R17"/>
    <mergeCell ref="S14:S17"/>
    <mergeCell ref="R18:R21"/>
    <mergeCell ref="S18:S21"/>
    <mergeCell ref="R34:R37"/>
    <mergeCell ref="S34:S37"/>
    <mergeCell ref="R38:R41"/>
    <mergeCell ref="S38:S41"/>
    <mergeCell ref="R22:R25"/>
    <mergeCell ref="S22:S25"/>
    <mergeCell ref="R26:R29"/>
    <mergeCell ref="S26:S29"/>
    <mergeCell ref="R30:R33"/>
    <mergeCell ref="S30:S33"/>
  </mergeCells>
  <hyperlinks>
    <hyperlink ref="A1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E10" sqref="E10:G10"/>
    </sheetView>
  </sheetViews>
  <sheetFormatPr defaultRowHeight="15"/>
  <cols>
    <col min="1" max="4" width="8.7109375" customWidth="1"/>
    <col min="5" max="7" width="5.7109375" customWidth="1"/>
    <col min="8" max="10" width="7.7109375" customWidth="1"/>
    <col min="11" max="11" width="10.28515625" bestFit="1" customWidth="1"/>
    <col min="12" max="12" width="8.42578125" bestFit="1" customWidth="1"/>
    <col min="13" max="13" width="5.42578125" bestFit="1" customWidth="1"/>
    <col min="14" max="14" width="10" bestFit="1" customWidth="1"/>
    <col min="15" max="17" width="12.5703125" bestFit="1" customWidth="1"/>
    <col min="19" max="19" width="9.140625" style="21"/>
  </cols>
  <sheetData>
    <row r="1" spans="1:20">
      <c r="A1" s="7" t="s">
        <v>25</v>
      </c>
    </row>
    <row r="3" spans="1:20">
      <c r="A3" s="28" t="s">
        <v>58</v>
      </c>
      <c r="B3" s="28">
        <v>0.5</v>
      </c>
      <c r="C3" t="s">
        <v>62</v>
      </c>
    </row>
    <row r="4" spans="1:20">
      <c r="A4" s="28" t="s">
        <v>61</v>
      </c>
      <c r="B4" s="28">
        <v>0.1</v>
      </c>
      <c r="C4" t="s">
        <v>63</v>
      </c>
    </row>
    <row r="6" spans="1:20" s="11" customFormat="1">
      <c r="A6" s="37" t="s">
        <v>26</v>
      </c>
      <c r="B6" s="37"/>
      <c r="C6" s="37"/>
      <c r="D6" s="37"/>
      <c r="E6" s="38" t="s">
        <v>31</v>
      </c>
      <c r="F6" s="38"/>
      <c r="G6" s="38"/>
      <c r="H6" s="38" t="s">
        <v>33</v>
      </c>
      <c r="I6" s="38"/>
      <c r="J6" s="38"/>
      <c r="K6" s="38"/>
      <c r="L6" s="38"/>
      <c r="M6" s="38" t="s">
        <v>47</v>
      </c>
      <c r="N6" s="38" t="s">
        <v>50</v>
      </c>
      <c r="O6" s="38" t="s">
        <v>53</v>
      </c>
      <c r="P6" s="38"/>
      <c r="Q6" s="38"/>
      <c r="S6" s="22"/>
    </row>
    <row r="7" spans="1:20" s="11" customFormat="1" ht="30">
      <c r="A7" s="37" t="s">
        <v>27</v>
      </c>
      <c r="B7" s="37"/>
      <c r="C7" s="37"/>
      <c r="D7" s="25" t="s">
        <v>29</v>
      </c>
      <c r="E7" s="38"/>
      <c r="F7" s="38"/>
      <c r="G7" s="38"/>
      <c r="H7" s="38" t="s">
        <v>34</v>
      </c>
      <c r="I7" s="38"/>
      <c r="J7" s="38"/>
      <c r="K7" s="26" t="s">
        <v>38</v>
      </c>
      <c r="L7" s="26" t="s">
        <v>40</v>
      </c>
      <c r="M7" s="38"/>
      <c r="N7" s="38"/>
      <c r="O7" s="38"/>
      <c r="P7" s="38"/>
      <c r="Q7" s="38"/>
      <c r="S7" s="22"/>
    </row>
    <row r="8" spans="1:20" s="10" customFormat="1">
      <c r="A8" s="27" t="s">
        <v>28</v>
      </c>
      <c r="B8" s="27" t="s">
        <v>4</v>
      </c>
      <c r="C8" s="27" t="s">
        <v>5</v>
      </c>
      <c r="D8" s="27" t="s">
        <v>30</v>
      </c>
      <c r="E8" s="27" t="s">
        <v>32</v>
      </c>
      <c r="F8" s="27" t="s">
        <v>1</v>
      </c>
      <c r="G8" s="27" t="s">
        <v>2</v>
      </c>
      <c r="H8" s="27" t="s">
        <v>35</v>
      </c>
      <c r="I8" s="27" t="s">
        <v>36</v>
      </c>
      <c r="J8" s="27" t="s">
        <v>37</v>
      </c>
      <c r="K8" s="27" t="s">
        <v>39</v>
      </c>
      <c r="L8" s="27" t="s">
        <v>41</v>
      </c>
      <c r="M8" s="27" t="s">
        <v>48</v>
      </c>
      <c r="N8" s="27" t="s">
        <v>51</v>
      </c>
      <c r="O8" s="27" t="s">
        <v>32</v>
      </c>
      <c r="P8" s="27" t="s">
        <v>1</v>
      </c>
      <c r="Q8" s="27" t="s">
        <v>2</v>
      </c>
      <c r="S8" s="23"/>
    </row>
    <row r="9" spans="1:20" ht="45">
      <c r="A9" s="28" t="s">
        <v>57</v>
      </c>
      <c r="B9" s="28"/>
      <c r="C9" s="28"/>
      <c r="D9" s="28"/>
      <c r="E9" s="28"/>
      <c r="F9" s="28"/>
      <c r="G9" s="28"/>
      <c r="H9" s="28" t="s">
        <v>42</v>
      </c>
      <c r="I9" s="28" t="s">
        <v>43</v>
      </c>
      <c r="J9" s="28" t="s">
        <v>44</v>
      </c>
      <c r="K9" s="28" t="s">
        <v>45</v>
      </c>
      <c r="L9" s="29" t="s">
        <v>46</v>
      </c>
      <c r="M9" s="28" t="s">
        <v>49</v>
      </c>
      <c r="N9" s="28" t="s">
        <v>52</v>
      </c>
      <c r="O9" s="28" t="s">
        <v>54</v>
      </c>
      <c r="P9" s="28" t="s">
        <v>55</v>
      </c>
      <c r="Q9" s="28" t="s">
        <v>56</v>
      </c>
      <c r="R9" s="10" t="s">
        <v>59</v>
      </c>
      <c r="S9" s="24" t="s">
        <v>60</v>
      </c>
    </row>
    <row r="10" spans="1:20">
      <c r="A10" s="12">
        <v>1</v>
      </c>
      <c r="B10" s="18">
        <v>0</v>
      </c>
      <c r="C10" s="18">
        <v>0</v>
      </c>
      <c r="D10" s="18">
        <v>0</v>
      </c>
      <c r="E10" s="18">
        <v>-0.8649</v>
      </c>
      <c r="F10" s="18">
        <v>0.30919999999999997</v>
      </c>
      <c r="G10" s="18">
        <v>0.30919999999999997</v>
      </c>
      <c r="H10" s="13">
        <f>A10*E10</f>
        <v>-0.8649</v>
      </c>
      <c r="I10" s="13">
        <f>B10*F10</f>
        <v>0</v>
      </c>
      <c r="J10" s="13">
        <f>C10*G10</f>
        <v>0</v>
      </c>
      <c r="K10" s="13">
        <f>SUM(H10:J10)</f>
        <v>-0.8649</v>
      </c>
      <c r="L10" s="13">
        <f>IF(K10&gt;$B$3,1,0)</f>
        <v>0</v>
      </c>
      <c r="M10" s="13">
        <f>D10-L10</f>
        <v>0</v>
      </c>
      <c r="N10" s="13">
        <f>M10*$B$4</f>
        <v>0</v>
      </c>
      <c r="O10" s="13">
        <f>E10+A10*$N10</f>
        <v>-0.8649</v>
      </c>
      <c r="P10" s="13">
        <f>F10+B10*$N10</f>
        <v>0.30919999999999997</v>
      </c>
      <c r="Q10" s="13">
        <f>G10+C10*$N10</f>
        <v>0.30919999999999997</v>
      </c>
      <c r="R10" s="31">
        <v>1</v>
      </c>
      <c r="S10" s="34">
        <f>SUM(T10:T13)</f>
        <v>3</v>
      </c>
      <c r="T10">
        <f t="shared" ref="T10" si="0">ABS(M10)</f>
        <v>0</v>
      </c>
    </row>
    <row r="11" spans="1:20">
      <c r="A11" s="14">
        <v>1</v>
      </c>
      <c r="B11" s="19">
        <v>0</v>
      </c>
      <c r="C11" s="19">
        <v>1</v>
      </c>
      <c r="D11" s="19">
        <v>1</v>
      </c>
      <c r="E11" s="15">
        <f t="shared" ref="E11:E41" si="1">O10</f>
        <v>-0.8649</v>
      </c>
      <c r="F11" s="15">
        <f t="shared" ref="F11:F41" si="2">P10</f>
        <v>0.30919999999999997</v>
      </c>
      <c r="G11" s="15">
        <f t="shared" ref="G11:G41" si="3">Q10</f>
        <v>0.30919999999999997</v>
      </c>
      <c r="H11" s="15">
        <f t="shared" ref="H11:J13" si="4">A11*E11</f>
        <v>-0.8649</v>
      </c>
      <c r="I11" s="15">
        <f t="shared" si="4"/>
        <v>0</v>
      </c>
      <c r="J11" s="15">
        <f t="shared" si="4"/>
        <v>0.30919999999999997</v>
      </c>
      <c r="K11" s="15">
        <f t="shared" ref="K11:K13" si="5">SUM(H11:J11)</f>
        <v>-0.55570000000000008</v>
      </c>
      <c r="L11" s="15">
        <f t="shared" ref="L11:L41" si="6">IF(K11&gt;$B$3,1,0)</f>
        <v>0</v>
      </c>
      <c r="M11" s="15">
        <f t="shared" ref="M11:M13" si="7">D11-L11</f>
        <v>1</v>
      </c>
      <c r="N11" s="15">
        <f t="shared" ref="N11:N41" si="8">M11*$B$4</f>
        <v>0.1</v>
      </c>
      <c r="O11" s="15">
        <f t="shared" ref="O11:Q13" si="9">E11+A11*$N11</f>
        <v>-0.76490000000000002</v>
      </c>
      <c r="P11" s="15">
        <f t="shared" si="9"/>
        <v>0.30919999999999997</v>
      </c>
      <c r="Q11" s="15">
        <f t="shared" si="9"/>
        <v>0.40920000000000001</v>
      </c>
      <c r="R11" s="32"/>
      <c r="S11" s="35"/>
      <c r="T11">
        <f>ABS(M11)</f>
        <v>1</v>
      </c>
    </row>
    <row r="12" spans="1:20">
      <c r="A12" s="14">
        <v>1</v>
      </c>
      <c r="B12" s="19">
        <v>1</v>
      </c>
      <c r="C12" s="19">
        <v>0</v>
      </c>
      <c r="D12" s="19">
        <v>1</v>
      </c>
      <c r="E12" s="15">
        <f t="shared" si="1"/>
        <v>-0.76490000000000002</v>
      </c>
      <c r="F12" s="15">
        <f t="shared" si="2"/>
        <v>0.30919999999999997</v>
      </c>
      <c r="G12" s="15">
        <f t="shared" si="3"/>
        <v>0.40920000000000001</v>
      </c>
      <c r="H12" s="15">
        <f t="shared" si="4"/>
        <v>-0.76490000000000002</v>
      </c>
      <c r="I12" s="15">
        <f t="shared" si="4"/>
        <v>0.30919999999999997</v>
      </c>
      <c r="J12" s="15">
        <f t="shared" si="4"/>
        <v>0</v>
      </c>
      <c r="K12" s="15">
        <f t="shared" si="5"/>
        <v>-0.45570000000000005</v>
      </c>
      <c r="L12" s="15">
        <f t="shared" si="6"/>
        <v>0</v>
      </c>
      <c r="M12" s="15">
        <f t="shared" si="7"/>
        <v>1</v>
      </c>
      <c r="N12" s="15">
        <f t="shared" si="8"/>
        <v>0.1</v>
      </c>
      <c r="O12" s="15">
        <f t="shared" si="9"/>
        <v>-0.66490000000000005</v>
      </c>
      <c r="P12" s="15">
        <f t="shared" si="9"/>
        <v>0.40920000000000001</v>
      </c>
      <c r="Q12" s="15">
        <f t="shared" si="9"/>
        <v>0.40920000000000001</v>
      </c>
      <c r="R12" s="32"/>
      <c r="S12" s="35"/>
      <c r="T12">
        <f t="shared" ref="T12:T41" si="10">ABS(M12)</f>
        <v>1</v>
      </c>
    </row>
    <row r="13" spans="1:20">
      <c r="A13" s="16">
        <v>1</v>
      </c>
      <c r="B13" s="20">
        <v>1</v>
      </c>
      <c r="C13" s="20">
        <v>1</v>
      </c>
      <c r="D13" s="20">
        <v>1</v>
      </c>
      <c r="E13" s="17">
        <f t="shared" si="1"/>
        <v>-0.66490000000000005</v>
      </c>
      <c r="F13" s="17">
        <f t="shared" si="2"/>
        <v>0.40920000000000001</v>
      </c>
      <c r="G13" s="17">
        <f t="shared" si="3"/>
        <v>0.40920000000000001</v>
      </c>
      <c r="H13" s="17">
        <f t="shared" si="4"/>
        <v>-0.66490000000000005</v>
      </c>
      <c r="I13" s="17">
        <f t="shared" si="4"/>
        <v>0.40920000000000001</v>
      </c>
      <c r="J13" s="17">
        <f t="shared" si="4"/>
        <v>0.40920000000000001</v>
      </c>
      <c r="K13" s="17">
        <f t="shared" si="5"/>
        <v>0.15349999999999997</v>
      </c>
      <c r="L13" s="17">
        <f t="shared" si="6"/>
        <v>0</v>
      </c>
      <c r="M13" s="17">
        <f t="shared" si="7"/>
        <v>1</v>
      </c>
      <c r="N13" s="17">
        <f t="shared" si="8"/>
        <v>0.1</v>
      </c>
      <c r="O13" s="17">
        <f t="shared" si="9"/>
        <v>-0.56490000000000007</v>
      </c>
      <c r="P13" s="17">
        <f t="shared" si="9"/>
        <v>0.50919999999999999</v>
      </c>
      <c r="Q13" s="17">
        <f t="shared" si="9"/>
        <v>0.50919999999999999</v>
      </c>
      <c r="R13" s="33"/>
      <c r="S13" s="36"/>
      <c r="T13">
        <f t="shared" si="10"/>
        <v>1</v>
      </c>
    </row>
    <row r="14" spans="1:20">
      <c r="A14" s="12">
        <f t="shared" ref="A14:D41" si="11">A10</f>
        <v>1</v>
      </c>
      <c r="B14" s="13">
        <f t="shared" si="11"/>
        <v>0</v>
      </c>
      <c r="C14" s="13">
        <f t="shared" si="11"/>
        <v>0</v>
      </c>
      <c r="D14" s="13">
        <f t="shared" si="11"/>
        <v>0</v>
      </c>
      <c r="E14" s="15">
        <f t="shared" si="1"/>
        <v>-0.56490000000000007</v>
      </c>
      <c r="F14" s="15">
        <f t="shared" si="2"/>
        <v>0.50919999999999999</v>
      </c>
      <c r="G14" s="15">
        <f t="shared" si="3"/>
        <v>0.50919999999999999</v>
      </c>
      <c r="H14" s="13">
        <f>A14*E14</f>
        <v>-0.56490000000000007</v>
      </c>
      <c r="I14" s="13">
        <f>B14*F14</f>
        <v>0</v>
      </c>
      <c r="J14" s="13">
        <f>C14*G14</f>
        <v>0</v>
      </c>
      <c r="K14" s="13">
        <f>SUM(H14:J14)</f>
        <v>-0.56490000000000007</v>
      </c>
      <c r="L14" s="13">
        <f>IF(K14&gt;$B$3,1,0)</f>
        <v>0</v>
      </c>
      <c r="M14" s="13">
        <f>D14-L14</f>
        <v>0</v>
      </c>
      <c r="N14" s="13">
        <f>M14*$B$4</f>
        <v>0</v>
      </c>
      <c r="O14" s="13">
        <f>E14+A14*$N14</f>
        <v>-0.56490000000000007</v>
      </c>
      <c r="P14" s="13">
        <f>F14+B14*$N14</f>
        <v>0.50919999999999999</v>
      </c>
      <c r="Q14" s="13">
        <f>G14+C14*$N14</f>
        <v>0.50919999999999999</v>
      </c>
      <c r="R14" s="31">
        <f>R10+1</f>
        <v>2</v>
      </c>
      <c r="S14" s="34">
        <f>SUM(T14:T17)</f>
        <v>2</v>
      </c>
      <c r="T14">
        <f t="shared" si="10"/>
        <v>0</v>
      </c>
    </row>
    <row r="15" spans="1:20">
      <c r="A15" s="14">
        <f t="shared" si="11"/>
        <v>1</v>
      </c>
      <c r="B15" s="15">
        <f t="shared" si="11"/>
        <v>0</v>
      </c>
      <c r="C15" s="15">
        <f t="shared" si="11"/>
        <v>1</v>
      </c>
      <c r="D15" s="15">
        <f t="shared" si="11"/>
        <v>1</v>
      </c>
      <c r="E15" s="15">
        <f t="shared" si="1"/>
        <v>-0.56490000000000007</v>
      </c>
      <c r="F15" s="15">
        <f t="shared" si="2"/>
        <v>0.50919999999999999</v>
      </c>
      <c r="G15" s="15">
        <f t="shared" si="3"/>
        <v>0.50919999999999999</v>
      </c>
      <c r="H15" s="15">
        <f t="shared" ref="H15:J17" si="12">A15*E15</f>
        <v>-0.56490000000000007</v>
      </c>
      <c r="I15" s="15">
        <f t="shared" si="12"/>
        <v>0</v>
      </c>
      <c r="J15" s="15">
        <f t="shared" si="12"/>
        <v>0.50919999999999999</v>
      </c>
      <c r="K15" s="15">
        <f t="shared" ref="K15:K17" si="13">SUM(H15:J15)</f>
        <v>-5.5700000000000083E-2</v>
      </c>
      <c r="L15" s="15">
        <f t="shared" si="6"/>
        <v>0</v>
      </c>
      <c r="M15" s="15">
        <f t="shared" ref="M15:M17" si="14">D15-L15</f>
        <v>1</v>
      </c>
      <c r="N15" s="15">
        <f t="shared" si="8"/>
        <v>0.1</v>
      </c>
      <c r="O15" s="15">
        <f t="shared" ref="O15:Q17" si="15">E15+A15*$N15</f>
        <v>-0.46490000000000009</v>
      </c>
      <c r="P15" s="15">
        <f t="shared" si="15"/>
        <v>0.50919999999999999</v>
      </c>
      <c r="Q15" s="15">
        <f t="shared" si="15"/>
        <v>0.60919999999999996</v>
      </c>
      <c r="R15" s="32"/>
      <c r="S15" s="35"/>
      <c r="T15">
        <f t="shared" si="10"/>
        <v>1</v>
      </c>
    </row>
    <row r="16" spans="1:20">
      <c r="A16" s="14">
        <f t="shared" si="11"/>
        <v>1</v>
      </c>
      <c r="B16" s="15">
        <f t="shared" si="11"/>
        <v>1</v>
      </c>
      <c r="C16" s="15">
        <f t="shared" si="11"/>
        <v>0</v>
      </c>
      <c r="D16" s="15">
        <f t="shared" si="11"/>
        <v>1</v>
      </c>
      <c r="E16" s="15">
        <f t="shared" si="1"/>
        <v>-0.46490000000000009</v>
      </c>
      <c r="F16" s="15">
        <f t="shared" si="2"/>
        <v>0.50919999999999999</v>
      </c>
      <c r="G16" s="15">
        <f t="shared" si="3"/>
        <v>0.60919999999999996</v>
      </c>
      <c r="H16" s="15">
        <f t="shared" si="12"/>
        <v>-0.46490000000000009</v>
      </c>
      <c r="I16" s="15">
        <f t="shared" si="12"/>
        <v>0.50919999999999999</v>
      </c>
      <c r="J16" s="15">
        <f t="shared" si="12"/>
        <v>0</v>
      </c>
      <c r="K16" s="15">
        <f t="shared" si="13"/>
        <v>4.4299999999999895E-2</v>
      </c>
      <c r="L16" s="15">
        <f t="shared" si="6"/>
        <v>0</v>
      </c>
      <c r="M16" s="15">
        <f t="shared" si="14"/>
        <v>1</v>
      </c>
      <c r="N16" s="15">
        <f t="shared" si="8"/>
        <v>0.1</v>
      </c>
      <c r="O16" s="15">
        <f t="shared" si="15"/>
        <v>-0.36490000000000011</v>
      </c>
      <c r="P16" s="15">
        <f t="shared" si="15"/>
        <v>0.60919999999999996</v>
      </c>
      <c r="Q16" s="15">
        <f t="shared" si="15"/>
        <v>0.60919999999999996</v>
      </c>
      <c r="R16" s="32"/>
      <c r="S16" s="35"/>
      <c r="T16">
        <f t="shared" si="10"/>
        <v>1</v>
      </c>
    </row>
    <row r="17" spans="1:20">
      <c r="A17" s="14">
        <f t="shared" si="11"/>
        <v>1</v>
      </c>
      <c r="B17" s="15">
        <f t="shared" si="11"/>
        <v>1</v>
      </c>
      <c r="C17" s="15">
        <f t="shared" si="11"/>
        <v>1</v>
      </c>
      <c r="D17" s="15">
        <f t="shared" si="11"/>
        <v>1</v>
      </c>
      <c r="E17" s="17">
        <f t="shared" si="1"/>
        <v>-0.36490000000000011</v>
      </c>
      <c r="F17" s="17">
        <f t="shared" si="2"/>
        <v>0.60919999999999996</v>
      </c>
      <c r="G17" s="17">
        <f t="shared" si="3"/>
        <v>0.60919999999999996</v>
      </c>
      <c r="H17" s="17">
        <f t="shared" si="12"/>
        <v>-0.36490000000000011</v>
      </c>
      <c r="I17" s="17">
        <f t="shared" si="12"/>
        <v>0.60919999999999996</v>
      </c>
      <c r="J17" s="17">
        <f t="shared" si="12"/>
        <v>0.60919999999999996</v>
      </c>
      <c r="K17" s="17">
        <f t="shared" si="13"/>
        <v>0.85349999999999981</v>
      </c>
      <c r="L17" s="17">
        <f t="shared" si="6"/>
        <v>1</v>
      </c>
      <c r="M17" s="17">
        <f t="shared" si="14"/>
        <v>0</v>
      </c>
      <c r="N17" s="17">
        <f t="shared" si="8"/>
        <v>0</v>
      </c>
      <c r="O17" s="17">
        <f t="shared" si="15"/>
        <v>-0.36490000000000011</v>
      </c>
      <c r="P17" s="17">
        <f t="shared" si="15"/>
        <v>0.60919999999999996</v>
      </c>
      <c r="Q17" s="17">
        <f t="shared" si="15"/>
        <v>0.60919999999999996</v>
      </c>
      <c r="R17" s="33"/>
      <c r="S17" s="36"/>
      <c r="T17">
        <f t="shared" si="10"/>
        <v>0</v>
      </c>
    </row>
    <row r="18" spans="1:20">
      <c r="A18" s="12">
        <f t="shared" si="11"/>
        <v>1</v>
      </c>
      <c r="B18" s="13">
        <f t="shared" si="11"/>
        <v>0</v>
      </c>
      <c r="C18" s="13">
        <f t="shared" si="11"/>
        <v>0</v>
      </c>
      <c r="D18" s="13">
        <f t="shared" si="11"/>
        <v>0</v>
      </c>
      <c r="E18" s="15">
        <f t="shared" si="1"/>
        <v>-0.36490000000000011</v>
      </c>
      <c r="F18" s="15">
        <f t="shared" si="2"/>
        <v>0.60919999999999996</v>
      </c>
      <c r="G18" s="15">
        <f t="shared" si="3"/>
        <v>0.60919999999999996</v>
      </c>
      <c r="H18" s="13">
        <f>A18*E18</f>
        <v>-0.36490000000000011</v>
      </c>
      <c r="I18" s="13">
        <f>B18*F18</f>
        <v>0</v>
      </c>
      <c r="J18" s="13">
        <f>C18*G18</f>
        <v>0</v>
      </c>
      <c r="K18" s="13">
        <f>SUM(H18:J18)</f>
        <v>-0.36490000000000011</v>
      </c>
      <c r="L18" s="13">
        <f>IF(K18&gt;$B$3,1,0)</f>
        <v>0</v>
      </c>
      <c r="M18" s="13">
        <f>D18-L18</f>
        <v>0</v>
      </c>
      <c r="N18" s="13">
        <f>M18*$B$4</f>
        <v>0</v>
      </c>
      <c r="O18" s="13">
        <f>E18+A18*$N18</f>
        <v>-0.36490000000000011</v>
      </c>
      <c r="P18" s="13">
        <f>F18+B18*$N18</f>
        <v>0.60919999999999996</v>
      </c>
      <c r="Q18" s="13">
        <f>G18+C18*$N18</f>
        <v>0.60919999999999996</v>
      </c>
      <c r="R18" s="31">
        <f>R14+1</f>
        <v>3</v>
      </c>
      <c r="S18" s="34">
        <f>SUM(T18:T21)</f>
        <v>2</v>
      </c>
      <c r="T18">
        <f t="shared" si="10"/>
        <v>0</v>
      </c>
    </row>
    <row r="19" spans="1:20">
      <c r="A19" s="14">
        <f t="shared" si="11"/>
        <v>1</v>
      </c>
      <c r="B19" s="15">
        <f t="shared" si="11"/>
        <v>0</v>
      </c>
      <c r="C19" s="15">
        <f t="shared" si="11"/>
        <v>1</v>
      </c>
      <c r="D19" s="15">
        <f t="shared" si="11"/>
        <v>1</v>
      </c>
      <c r="E19" s="15">
        <f t="shared" si="1"/>
        <v>-0.36490000000000011</v>
      </c>
      <c r="F19" s="15">
        <f t="shared" si="2"/>
        <v>0.60919999999999996</v>
      </c>
      <c r="G19" s="15">
        <f t="shared" si="3"/>
        <v>0.60919999999999996</v>
      </c>
      <c r="H19" s="15">
        <f t="shared" ref="H19:J21" si="16">A19*E19</f>
        <v>-0.36490000000000011</v>
      </c>
      <c r="I19" s="15">
        <f t="shared" si="16"/>
        <v>0</v>
      </c>
      <c r="J19" s="15">
        <f t="shared" si="16"/>
        <v>0.60919999999999996</v>
      </c>
      <c r="K19" s="15">
        <f t="shared" ref="K19:K21" si="17">SUM(H19:J19)</f>
        <v>0.24429999999999985</v>
      </c>
      <c r="L19" s="15">
        <f t="shared" si="6"/>
        <v>0</v>
      </c>
      <c r="M19" s="15">
        <f t="shared" ref="M19:M21" si="18">D19-L19</f>
        <v>1</v>
      </c>
      <c r="N19" s="15">
        <f t="shared" si="8"/>
        <v>0.1</v>
      </c>
      <c r="O19" s="15">
        <f t="shared" ref="O19:Q21" si="19">E19+A19*$N19</f>
        <v>-0.26490000000000014</v>
      </c>
      <c r="P19" s="15">
        <f t="shared" si="19"/>
        <v>0.60919999999999996</v>
      </c>
      <c r="Q19" s="15">
        <f t="shared" si="19"/>
        <v>0.70919999999999994</v>
      </c>
      <c r="R19" s="32"/>
      <c r="S19" s="35"/>
      <c r="T19">
        <f t="shared" si="10"/>
        <v>1</v>
      </c>
    </row>
    <row r="20" spans="1:20">
      <c r="A20" s="14">
        <f t="shared" si="11"/>
        <v>1</v>
      </c>
      <c r="B20" s="15">
        <f t="shared" si="11"/>
        <v>1</v>
      </c>
      <c r="C20" s="15">
        <f t="shared" si="11"/>
        <v>0</v>
      </c>
      <c r="D20" s="15">
        <f t="shared" si="11"/>
        <v>1</v>
      </c>
      <c r="E20" s="15">
        <f t="shared" si="1"/>
        <v>-0.26490000000000014</v>
      </c>
      <c r="F20" s="15">
        <f t="shared" si="2"/>
        <v>0.60919999999999996</v>
      </c>
      <c r="G20" s="15">
        <f t="shared" si="3"/>
        <v>0.70919999999999994</v>
      </c>
      <c r="H20" s="15">
        <f t="shared" si="16"/>
        <v>-0.26490000000000014</v>
      </c>
      <c r="I20" s="15">
        <f t="shared" si="16"/>
        <v>0.60919999999999996</v>
      </c>
      <c r="J20" s="15">
        <f t="shared" si="16"/>
        <v>0</v>
      </c>
      <c r="K20" s="15">
        <f t="shared" si="17"/>
        <v>0.34429999999999983</v>
      </c>
      <c r="L20" s="15">
        <f t="shared" si="6"/>
        <v>0</v>
      </c>
      <c r="M20" s="15">
        <f t="shared" si="18"/>
        <v>1</v>
      </c>
      <c r="N20" s="15">
        <f t="shared" si="8"/>
        <v>0.1</v>
      </c>
      <c r="O20" s="15">
        <f t="shared" si="19"/>
        <v>-0.16490000000000013</v>
      </c>
      <c r="P20" s="15">
        <f t="shared" si="19"/>
        <v>0.70919999999999994</v>
      </c>
      <c r="Q20" s="15">
        <f t="shared" si="19"/>
        <v>0.70919999999999994</v>
      </c>
      <c r="R20" s="32"/>
      <c r="S20" s="35"/>
      <c r="T20">
        <f t="shared" si="10"/>
        <v>1</v>
      </c>
    </row>
    <row r="21" spans="1:20">
      <c r="A21" s="14">
        <f t="shared" si="11"/>
        <v>1</v>
      </c>
      <c r="B21" s="15">
        <f t="shared" si="11"/>
        <v>1</v>
      </c>
      <c r="C21" s="15">
        <f t="shared" si="11"/>
        <v>1</v>
      </c>
      <c r="D21" s="15">
        <f t="shared" si="11"/>
        <v>1</v>
      </c>
      <c r="E21" s="17">
        <f t="shared" si="1"/>
        <v>-0.16490000000000013</v>
      </c>
      <c r="F21" s="17">
        <f t="shared" si="2"/>
        <v>0.70919999999999994</v>
      </c>
      <c r="G21" s="17">
        <f t="shared" si="3"/>
        <v>0.70919999999999994</v>
      </c>
      <c r="H21" s="17">
        <f t="shared" si="16"/>
        <v>-0.16490000000000013</v>
      </c>
      <c r="I21" s="17">
        <f t="shared" si="16"/>
        <v>0.70919999999999994</v>
      </c>
      <c r="J21" s="17">
        <f t="shared" si="16"/>
        <v>0.70919999999999994</v>
      </c>
      <c r="K21" s="17">
        <f t="shared" si="17"/>
        <v>1.2534999999999998</v>
      </c>
      <c r="L21" s="17">
        <f t="shared" si="6"/>
        <v>1</v>
      </c>
      <c r="M21" s="17">
        <f t="shared" si="18"/>
        <v>0</v>
      </c>
      <c r="N21" s="17">
        <f t="shared" si="8"/>
        <v>0</v>
      </c>
      <c r="O21" s="17">
        <f t="shared" si="19"/>
        <v>-0.16490000000000013</v>
      </c>
      <c r="P21" s="17">
        <f t="shared" si="19"/>
        <v>0.70919999999999994</v>
      </c>
      <c r="Q21" s="17">
        <f t="shared" si="19"/>
        <v>0.70919999999999994</v>
      </c>
      <c r="R21" s="33"/>
      <c r="S21" s="36"/>
      <c r="T21">
        <f t="shared" si="10"/>
        <v>0</v>
      </c>
    </row>
    <row r="22" spans="1:20">
      <c r="A22" s="12">
        <f t="shared" si="11"/>
        <v>1</v>
      </c>
      <c r="B22" s="13">
        <f t="shared" si="11"/>
        <v>0</v>
      </c>
      <c r="C22" s="13">
        <f t="shared" si="11"/>
        <v>0</v>
      </c>
      <c r="D22" s="13">
        <f t="shared" si="11"/>
        <v>0</v>
      </c>
      <c r="E22" s="15">
        <f t="shared" si="1"/>
        <v>-0.16490000000000013</v>
      </c>
      <c r="F22" s="15">
        <f t="shared" si="2"/>
        <v>0.70919999999999994</v>
      </c>
      <c r="G22" s="15">
        <f t="shared" si="3"/>
        <v>0.70919999999999994</v>
      </c>
      <c r="H22" s="13">
        <f>A22*E22</f>
        <v>-0.16490000000000013</v>
      </c>
      <c r="I22" s="13">
        <f>B22*F22</f>
        <v>0</v>
      </c>
      <c r="J22" s="13">
        <f>C22*G22</f>
        <v>0</v>
      </c>
      <c r="K22" s="13">
        <f>SUM(H22:J22)</f>
        <v>-0.16490000000000013</v>
      </c>
      <c r="L22" s="13">
        <f>IF(K22&gt;$B$3,1,0)</f>
        <v>0</v>
      </c>
      <c r="M22" s="13">
        <f>D22-L22</f>
        <v>0</v>
      </c>
      <c r="N22" s="13">
        <f>M22*$B$4</f>
        <v>0</v>
      </c>
      <c r="O22" s="13">
        <f>E22+A22*$N22</f>
        <v>-0.16490000000000013</v>
      </c>
      <c r="P22" s="13">
        <f>F22+B22*$N22</f>
        <v>0.70919999999999994</v>
      </c>
      <c r="Q22" s="13">
        <f>G22+C22*$N22</f>
        <v>0.70919999999999994</v>
      </c>
      <c r="R22" s="31">
        <f>R18+1</f>
        <v>4</v>
      </c>
      <c r="S22" s="34">
        <f>SUM(T22:T25)</f>
        <v>0</v>
      </c>
      <c r="T22">
        <f t="shared" si="10"/>
        <v>0</v>
      </c>
    </row>
    <row r="23" spans="1:20">
      <c r="A23" s="14">
        <f t="shared" si="11"/>
        <v>1</v>
      </c>
      <c r="B23" s="15">
        <f t="shared" si="11"/>
        <v>0</v>
      </c>
      <c r="C23" s="15">
        <f t="shared" si="11"/>
        <v>1</v>
      </c>
      <c r="D23" s="15">
        <f t="shared" si="11"/>
        <v>1</v>
      </c>
      <c r="E23" s="15">
        <f t="shared" si="1"/>
        <v>-0.16490000000000013</v>
      </c>
      <c r="F23" s="15">
        <f t="shared" si="2"/>
        <v>0.70919999999999994</v>
      </c>
      <c r="G23" s="15">
        <f t="shared" si="3"/>
        <v>0.70919999999999994</v>
      </c>
      <c r="H23" s="15">
        <f t="shared" ref="H23:J25" si="20">A23*E23</f>
        <v>-0.16490000000000013</v>
      </c>
      <c r="I23" s="15">
        <f t="shared" si="20"/>
        <v>0</v>
      </c>
      <c r="J23" s="15">
        <f t="shared" si="20"/>
        <v>0.70919999999999994</v>
      </c>
      <c r="K23" s="15">
        <f t="shared" ref="K23:K25" si="21">SUM(H23:J23)</f>
        <v>0.54429999999999978</v>
      </c>
      <c r="L23" s="15">
        <f t="shared" si="6"/>
        <v>1</v>
      </c>
      <c r="M23" s="15">
        <f t="shared" ref="M23:M25" si="22">D23-L23</f>
        <v>0</v>
      </c>
      <c r="N23" s="15">
        <f t="shared" si="8"/>
        <v>0</v>
      </c>
      <c r="O23" s="15">
        <f t="shared" ref="O23:Q25" si="23">E23+A23*$N23</f>
        <v>-0.16490000000000013</v>
      </c>
      <c r="P23" s="15">
        <f t="shared" si="23"/>
        <v>0.70919999999999994</v>
      </c>
      <c r="Q23" s="15">
        <f t="shared" si="23"/>
        <v>0.70919999999999994</v>
      </c>
      <c r="R23" s="32"/>
      <c r="S23" s="35"/>
      <c r="T23">
        <f t="shared" si="10"/>
        <v>0</v>
      </c>
    </row>
    <row r="24" spans="1:20">
      <c r="A24" s="14">
        <f t="shared" si="11"/>
        <v>1</v>
      </c>
      <c r="B24" s="15">
        <f t="shared" si="11"/>
        <v>1</v>
      </c>
      <c r="C24" s="15">
        <f t="shared" si="11"/>
        <v>0</v>
      </c>
      <c r="D24" s="15">
        <f t="shared" si="11"/>
        <v>1</v>
      </c>
      <c r="E24" s="15">
        <f t="shared" si="1"/>
        <v>-0.16490000000000013</v>
      </c>
      <c r="F24" s="15">
        <f t="shared" si="2"/>
        <v>0.70919999999999994</v>
      </c>
      <c r="G24" s="15">
        <f t="shared" si="3"/>
        <v>0.70919999999999994</v>
      </c>
      <c r="H24" s="15">
        <f t="shared" si="20"/>
        <v>-0.16490000000000013</v>
      </c>
      <c r="I24" s="15">
        <f t="shared" si="20"/>
        <v>0.70919999999999994</v>
      </c>
      <c r="J24" s="15">
        <f t="shared" si="20"/>
        <v>0</v>
      </c>
      <c r="K24" s="15">
        <f t="shared" si="21"/>
        <v>0.54429999999999978</v>
      </c>
      <c r="L24" s="15">
        <f t="shared" si="6"/>
        <v>1</v>
      </c>
      <c r="M24" s="15">
        <f t="shared" si="22"/>
        <v>0</v>
      </c>
      <c r="N24" s="15">
        <f t="shared" si="8"/>
        <v>0</v>
      </c>
      <c r="O24" s="15">
        <f t="shared" si="23"/>
        <v>-0.16490000000000013</v>
      </c>
      <c r="P24" s="15">
        <f t="shared" si="23"/>
        <v>0.70919999999999994</v>
      </c>
      <c r="Q24" s="15">
        <f t="shared" si="23"/>
        <v>0.70919999999999994</v>
      </c>
      <c r="R24" s="32"/>
      <c r="S24" s="35"/>
      <c r="T24">
        <f t="shared" si="10"/>
        <v>0</v>
      </c>
    </row>
    <row r="25" spans="1:20">
      <c r="A25" s="14">
        <f t="shared" si="11"/>
        <v>1</v>
      </c>
      <c r="B25" s="15">
        <f t="shared" si="11"/>
        <v>1</v>
      </c>
      <c r="C25" s="15">
        <f t="shared" si="11"/>
        <v>1</v>
      </c>
      <c r="D25" s="15">
        <f t="shared" si="11"/>
        <v>1</v>
      </c>
      <c r="E25" s="17">
        <f t="shared" si="1"/>
        <v>-0.16490000000000013</v>
      </c>
      <c r="F25" s="17">
        <f t="shared" si="2"/>
        <v>0.70919999999999994</v>
      </c>
      <c r="G25" s="17">
        <f t="shared" si="3"/>
        <v>0.70919999999999994</v>
      </c>
      <c r="H25" s="17">
        <f t="shared" si="20"/>
        <v>-0.16490000000000013</v>
      </c>
      <c r="I25" s="17">
        <f t="shared" si="20"/>
        <v>0.70919999999999994</v>
      </c>
      <c r="J25" s="17">
        <f t="shared" si="20"/>
        <v>0.70919999999999994</v>
      </c>
      <c r="K25" s="17">
        <f t="shared" si="21"/>
        <v>1.2534999999999998</v>
      </c>
      <c r="L25" s="17">
        <f t="shared" si="6"/>
        <v>1</v>
      </c>
      <c r="M25" s="17">
        <f t="shared" si="22"/>
        <v>0</v>
      </c>
      <c r="N25" s="17">
        <f t="shared" si="8"/>
        <v>0</v>
      </c>
      <c r="O25" s="17">
        <f t="shared" si="23"/>
        <v>-0.16490000000000013</v>
      </c>
      <c r="P25" s="17">
        <f t="shared" si="23"/>
        <v>0.70919999999999994</v>
      </c>
      <c r="Q25" s="17">
        <f t="shared" si="23"/>
        <v>0.70919999999999994</v>
      </c>
      <c r="R25" s="33"/>
      <c r="S25" s="36"/>
      <c r="T25">
        <f t="shared" si="10"/>
        <v>0</v>
      </c>
    </row>
    <row r="26" spans="1:20">
      <c r="A26" s="12">
        <f t="shared" si="11"/>
        <v>1</v>
      </c>
      <c r="B26" s="13">
        <f t="shared" si="11"/>
        <v>0</v>
      </c>
      <c r="C26" s="13">
        <f t="shared" si="11"/>
        <v>0</v>
      </c>
      <c r="D26" s="13">
        <f t="shared" si="11"/>
        <v>0</v>
      </c>
      <c r="E26" s="15">
        <f t="shared" si="1"/>
        <v>-0.16490000000000013</v>
      </c>
      <c r="F26" s="15">
        <f t="shared" si="2"/>
        <v>0.70919999999999994</v>
      </c>
      <c r="G26" s="15">
        <f t="shared" si="3"/>
        <v>0.70919999999999994</v>
      </c>
      <c r="H26" s="13">
        <f>A26*E26</f>
        <v>-0.16490000000000013</v>
      </c>
      <c r="I26" s="13">
        <f>B26*F26</f>
        <v>0</v>
      </c>
      <c r="J26" s="13">
        <f>C26*G26</f>
        <v>0</v>
      </c>
      <c r="K26" s="13">
        <f>SUM(H26:J26)</f>
        <v>-0.16490000000000013</v>
      </c>
      <c r="L26" s="13">
        <f>IF(K26&gt;$B$3,1,0)</f>
        <v>0</v>
      </c>
      <c r="M26" s="13">
        <f>D26-L26</f>
        <v>0</v>
      </c>
      <c r="N26" s="13">
        <f>M26*$B$4</f>
        <v>0</v>
      </c>
      <c r="O26" s="13">
        <f>E26+A26*$N26</f>
        <v>-0.16490000000000013</v>
      </c>
      <c r="P26" s="13">
        <f>F26+B26*$N26</f>
        <v>0.70919999999999994</v>
      </c>
      <c r="Q26" s="13">
        <f>G26+C26*$N26</f>
        <v>0.70919999999999994</v>
      </c>
      <c r="R26" s="31">
        <f>R22+1</f>
        <v>5</v>
      </c>
      <c r="S26" s="34">
        <f>SUM(T26:T29)</f>
        <v>0</v>
      </c>
      <c r="T26">
        <f t="shared" si="10"/>
        <v>0</v>
      </c>
    </row>
    <row r="27" spans="1:20">
      <c r="A27" s="14">
        <f t="shared" si="11"/>
        <v>1</v>
      </c>
      <c r="B27" s="15">
        <f t="shared" si="11"/>
        <v>0</v>
      </c>
      <c r="C27" s="15">
        <f t="shared" si="11"/>
        <v>1</v>
      </c>
      <c r="D27" s="15">
        <f t="shared" si="11"/>
        <v>1</v>
      </c>
      <c r="E27" s="15">
        <f t="shared" si="1"/>
        <v>-0.16490000000000013</v>
      </c>
      <c r="F27" s="15">
        <f t="shared" si="2"/>
        <v>0.70919999999999994</v>
      </c>
      <c r="G27" s="15">
        <f t="shared" si="3"/>
        <v>0.70919999999999994</v>
      </c>
      <c r="H27" s="15">
        <f t="shared" ref="H27:J29" si="24">A27*E27</f>
        <v>-0.16490000000000013</v>
      </c>
      <c r="I27" s="15">
        <f t="shared" si="24"/>
        <v>0</v>
      </c>
      <c r="J27" s="15">
        <f t="shared" si="24"/>
        <v>0.70919999999999994</v>
      </c>
      <c r="K27" s="15">
        <f t="shared" ref="K27:K29" si="25">SUM(H27:J27)</f>
        <v>0.54429999999999978</v>
      </c>
      <c r="L27" s="15">
        <f t="shared" si="6"/>
        <v>1</v>
      </c>
      <c r="M27" s="15">
        <f t="shared" ref="M27:M29" si="26">D27-L27</f>
        <v>0</v>
      </c>
      <c r="N27" s="15">
        <f t="shared" si="8"/>
        <v>0</v>
      </c>
      <c r="O27" s="15">
        <f t="shared" ref="O27:Q29" si="27">E27+A27*$N27</f>
        <v>-0.16490000000000013</v>
      </c>
      <c r="P27" s="15">
        <f t="shared" si="27"/>
        <v>0.70919999999999994</v>
      </c>
      <c r="Q27" s="15">
        <f t="shared" si="27"/>
        <v>0.70919999999999994</v>
      </c>
      <c r="R27" s="32"/>
      <c r="S27" s="35"/>
      <c r="T27">
        <f t="shared" si="10"/>
        <v>0</v>
      </c>
    </row>
    <row r="28" spans="1:20">
      <c r="A28" s="14">
        <f t="shared" si="11"/>
        <v>1</v>
      </c>
      <c r="B28" s="15">
        <f t="shared" si="11"/>
        <v>1</v>
      </c>
      <c r="C28" s="15">
        <f t="shared" si="11"/>
        <v>0</v>
      </c>
      <c r="D28" s="15">
        <f t="shared" si="11"/>
        <v>1</v>
      </c>
      <c r="E28" s="15">
        <f t="shared" si="1"/>
        <v>-0.16490000000000013</v>
      </c>
      <c r="F28" s="15">
        <f t="shared" si="2"/>
        <v>0.70919999999999994</v>
      </c>
      <c r="G28" s="15">
        <f t="shared" si="3"/>
        <v>0.70919999999999994</v>
      </c>
      <c r="H28" s="15">
        <f t="shared" si="24"/>
        <v>-0.16490000000000013</v>
      </c>
      <c r="I28" s="15">
        <f t="shared" si="24"/>
        <v>0.70919999999999994</v>
      </c>
      <c r="J28" s="15">
        <f t="shared" si="24"/>
        <v>0</v>
      </c>
      <c r="K28" s="15">
        <f t="shared" si="25"/>
        <v>0.54429999999999978</v>
      </c>
      <c r="L28" s="15">
        <f t="shared" si="6"/>
        <v>1</v>
      </c>
      <c r="M28" s="15">
        <f t="shared" si="26"/>
        <v>0</v>
      </c>
      <c r="N28" s="15">
        <f t="shared" si="8"/>
        <v>0</v>
      </c>
      <c r="O28" s="15">
        <f t="shared" si="27"/>
        <v>-0.16490000000000013</v>
      </c>
      <c r="P28" s="15">
        <f t="shared" si="27"/>
        <v>0.70919999999999994</v>
      </c>
      <c r="Q28" s="15">
        <f t="shared" si="27"/>
        <v>0.70919999999999994</v>
      </c>
      <c r="R28" s="32"/>
      <c r="S28" s="35"/>
      <c r="T28">
        <f t="shared" si="10"/>
        <v>0</v>
      </c>
    </row>
    <row r="29" spans="1:20">
      <c r="A29" s="14">
        <f t="shared" si="11"/>
        <v>1</v>
      </c>
      <c r="B29" s="15">
        <f t="shared" si="11"/>
        <v>1</v>
      </c>
      <c r="C29" s="15">
        <f t="shared" si="11"/>
        <v>1</v>
      </c>
      <c r="D29" s="15">
        <f t="shared" si="11"/>
        <v>1</v>
      </c>
      <c r="E29" s="17">
        <f t="shared" si="1"/>
        <v>-0.16490000000000013</v>
      </c>
      <c r="F29" s="17">
        <f t="shared" si="2"/>
        <v>0.70919999999999994</v>
      </c>
      <c r="G29" s="17">
        <f t="shared" si="3"/>
        <v>0.70919999999999994</v>
      </c>
      <c r="H29" s="17">
        <f t="shared" si="24"/>
        <v>-0.16490000000000013</v>
      </c>
      <c r="I29" s="17">
        <f t="shared" si="24"/>
        <v>0.70919999999999994</v>
      </c>
      <c r="J29" s="17">
        <f t="shared" si="24"/>
        <v>0.70919999999999994</v>
      </c>
      <c r="K29" s="17">
        <f t="shared" si="25"/>
        <v>1.2534999999999998</v>
      </c>
      <c r="L29" s="17">
        <f t="shared" si="6"/>
        <v>1</v>
      </c>
      <c r="M29" s="17">
        <f t="shared" si="26"/>
        <v>0</v>
      </c>
      <c r="N29" s="17">
        <f t="shared" si="8"/>
        <v>0</v>
      </c>
      <c r="O29" s="17">
        <f t="shared" si="27"/>
        <v>-0.16490000000000013</v>
      </c>
      <c r="P29" s="17">
        <f t="shared" si="27"/>
        <v>0.70919999999999994</v>
      </c>
      <c r="Q29" s="17">
        <f t="shared" si="27"/>
        <v>0.70919999999999994</v>
      </c>
      <c r="R29" s="33"/>
      <c r="S29" s="36"/>
      <c r="T29">
        <f t="shared" si="10"/>
        <v>0</v>
      </c>
    </row>
    <row r="30" spans="1:20">
      <c r="A30" s="12">
        <f t="shared" si="11"/>
        <v>1</v>
      </c>
      <c r="B30" s="13">
        <f t="shared" si="11"/>
        <v>0</v>
      </c>
      <c r="C30" s="13">
        <f t="shared" si="11"/>
        <v>0</v>
      </c>
      <c r="D30" s="13">
        <f t="shared" si="11"/>
        <v>0</v>
      </c>
      <c r="E30" s="15">
        <f t="shared" si="1"/>
        <v>-0.16490000000000013</v>
      </c>
      <c r="F30" s="15">
        <f t="shared" si="2"/>
        <v>0.70919999999999994</v>
      </c>
      <c r="G30" s="15">
        <f t="shared" si="3"/>
        <v>0.70919999999999994</v>
      </c>
      <c r="H30" s="13">
        <f>A30*E30</f>
        <v>-0.16490000000000013</v>
      </c>
      <c r="I30" s="13">
        <f>B30*F30</f>
        <v>0</v>
      </c>
      <c r="J30" s="13">
        <f>C30*G30</f>
        <v>0</v>
      </c>
      <c r="K30" s="13">
        <f>SUM(H30:J30)</f>
        <v>-0.16490000000000013</v>
      </c>
      <c r="L30" s="13">
        <f>IF(K30&gt;$B$3,1,0)</f>
        <v>0</v>
      </c>
      <c r="M30" s="13">
        <f>D30-L30</f>
        <v>0</v>
      </c>
      <c r="N30" s="13">
        <f>M30*$B$4</f>
        <v>0</v>
      </c>
      <c r="O30" s="13">
        <f>E30+A30*$N30</f>
        <v>-0.16490000000000013</v>
      </c>
      <c r="P30" s="13">
        <f>F30+B30*$N30</f>
        <v>0.70919999999999994</v>
      </c>
      <c r="Q30" s="13">
        <f>G30+C30*$N30</f>
        <v>0.70919999999999994</v>
      </c>
      <c r="R30" s="31">
        <f>R26+1</f>
        <v>6</v>
      </c>
      <c r="S30" s="34">
        <f>SUM(T30:T33)</f>
        <v>0</v>
      </c>
      <c r="T30">
        <f t="shared" si="10"/>
        <v>0</v>
      </c>
    </row>
    <row r="31" spans="1:20">
      <c r="A31" s="14">
        <f t="shared" si="11"/>
        <v>1</v>
      </c>
      <c r="B31" s="15">
        <f t="shared" si="11"/>
        <v>0</v>
      </c>
      <c r="C31" s="15">
        <f t="shared" si="11"/>
        <v>1</v>
      </c>
      <c r="D31" s="15">
        <f t="shared" si="11"/>
        <v>1</v>
      </c>
      <c r="E31" s="15">
        <f t="shared" si="1"/>
        <v>-0.16490000000000013</v>
      </c>
      <c r="F31" s="15">
        <f t="shared" si="2"/>
        <v>0.70919999999999994</v>
      </c>
      <c r="G31" s="15">
        <f t="shared" si="3"/>
        <v>0.70919999999999994</v>
      </c>
      <c r="H31" s="15">
        <f t="shared" ref="H31:J33" si="28">A31*E31</f>
        <v>-0.16490000000000013</v>
      </c>
      <c r="I31" s="15">
        <f t="shared" si="28"/>
        <v>0</v>
      </c>
      <c r="J31" s="15">
        <f t="shared" si="28"/>
        <v>0.70919999999999994</v>
      </c>
      <c r="K31" s="15">
        <f t="shared" ref="K31:K33" si="29">SUM(H31:J31)</f>
        <v>0.54429999999999978</v>
      </c>
      <c r="L31" s="15">
        <f t="shared" si="6"/>
        <v>1</v>
      </c>
      <c r="M31" s="15">
        <f t="shared" ref="M31:M33" si="30">D31-L31</f>
        <v>0</v>
      </c>
      <c r="N31" s="15">
        <f t="shared" si="8"/>
        <v>0</v>
      </c>
      <c r="O31" s="15">
        <f t="shared" ref="O31:Q33" si="31">E31+A31*$N31</f>
        <v>-0.16490000000000013</v>
      </c>
      <c r="P31" s="15">
        <f t="shared" si="31"/>
        <v>0.70919999999999994</v>
      </c>
      <c r="Q31" s="15">
        <f t="shared" si="31"/>
        <v>0.70919999999999994</v>
      </c>
      <c r="R31" s="32"/>
      <c r="S31" s="35"/>
      <c r="T31">
        <f t="shared" si="10"/>
        <v>0</v>
      </c>
    </row>
    <row r="32" spans="1:20">
      <c r="A32" s="14">
        <f t="shared" si="11"/>
        <v>1</v>
      </c>
      <c r="B32" s="15">
        <f t="shared" si="11"/>
        <v>1</v>
      </c>
      <c r="C32" s="15">
        <f t="shared" si="11"/>
        <v>0</v>
      </c>
      <c r="D32" s="15">
        <f t="shared" si="11"/>
        <v>1</v>
      </c>
      <c r="E32" s="15">
        <f t="shared" si="1"/>
        <v>-0.16490000000000013</v>
      </c>
      <c r="F32" s="15">
        <f t="shared" si="2"/>
        <v>0.70919999999999994</v>
      </c>
      <c r="G32" s="15">
        <f t="shared" si="3"/>
        <v>0.70919999999999994</v>
      </c>
      <c r="H32" s="15">
        <f t="shared" si="28"/>
        <v>-0.16490000000000013</v>
      </c>
      <c r="I32" s="15">
        <f t="shared" si="28"/>
        <v>0.70919999999999994</v>
      </c>
      <c r="J32" s="15">
        <f t="shared" si="28"/>
        <v>0</v>
      </c>
      <c r="K32" s="15">
        <f t="shared" si="29"/>
        <v>0.54429999999999978</v>
      </c>
      <c r="L32" s="15">
        <f t="shared" si="6"/>
        <v>1</v>
      </c>
      <c r="M32" s="15">
        <f t="shared" si="30"/>
        <v>0</v>
      </c>
      <c r="N32" s="15">
        <f t="shared" si="8"/>
        <v>0</v>
      </c>
      <c r="O32" s="15">
        <f t="shared" si="31"/>
        <v>-0.16490000000000013</v>
      </c>
      <c r="P32" s="15">
        <f t="shared" si="31"/>
        <v>0.70919999999999994</v>
      </c>
      <c r="Q32" s="15">
        <f t="shared" si="31"/>
        <v>0.70919999999999994</v>
      </c>
      <c r="R32" s="32"/>
      <c r="S32" s="35"/>
      <c r="T32">
        <f t="shared" si="10"/>
        <v>0</v>
      </c>
    </row>
    <row r="33" spans="1:20">
      <c r="A33" s="14">
        <f t="shared" si="11"/>
        <v>1</v>
      </c>
      <c r="B33" s="15">
        <f t="shared" si="11"/>
        <v>1</v>
      </c>
      <c r="C33" s="15">
        <f t="shared" si="11"/>
        <v>1</v>
      </c>
      <c r="D33" s="15">
        <f t="shared" si="11"/>
        <v>1</v>
      </c>
      <c r="E33" s="17">
        <f t="shared" si="1"/>
        <v>-0.16490000000000013</v>
      </c>
      <c r="F33" s="17">
        <f t="shared" si="2"/>
        <v>0.70919999999999994</v>
      </c>
      <c r="G33" s="17">
        <f t="shared" si="3"/>
        <v>0.70919999999999994</v>
      </c>
      <c r="H33" s="17">
        <f t="shared" si="28"/>
        <v>-0.16490000000000013</v>
      </c>
      <c r="I33" s="17">
        <f t="shared" si="28"/>
        <v>0.70919999999999994</v>
      </c>
      <c r="J33" s="17">
        <f t="shared" si="28"/>
        <v>0.70919999999999994</v>
      </c>
      <c r="K33" s="17">
        <f t="shared" si="29"/>
        <v>1.2534999999999998</v>
      </c>
      <c r="L33" s="17">
        <f t="shared" si="6"/>
        <v>1</v>
      </c>
      <c r="M33" s="17">
        <f t="shared" si="30"/>
        <v>0</v>
      </c>
      <c r="N33" s="17">
        <f t="shared" si="8"/>
        <v>0</v>
      </c>
      <c r="O33" s="17">
        <f t="shared" si="31"/>
        <v>-0.16490000000000013</v>
      </c>
      <c r="P33" s="17">
        <f t="shared" si="31"/>
        <v>0.70919999999999994</v>
      </c>
      <c r="Q33" s="17">
        <f t="shared" si="31"/>
        <v>0.70919999999999994</v>
      </c>
      <c r="R33" s="33"/>
      <c r="S33" s="36"/>
      <c r="T33">
        <f t="shared" si="10"/>
        <v>0</v>
      </c>
    </row>
    <row r="34" spans="1:20">
      <c r="A34" s="12">
        <f t="shared" si="11"/>
        <v>1</v>
      </c>
      <c r="B34" s="13">
        <f t="shared" si="11"/>
        <v>0</v>
      </c>
      <c r="C34" s="13">
        <f t="shared" si="11"/>
        <v>0</v>
      </c>
      <c r="D34" s="13">
        <f t="shared" si="11"/>
        <v>0</v>
      </c>
      <c r="E34" s="15">
        <f t="shared" si="1"/>
        <v>-0.16490000000000013</v>
      </c>
      <c r="F34" s="15">
        <f t="shared" si="2"/>
        <v>0.70919999999999994</v>
      </c>
      <c r="G34" s="15">
        <f t="shared" si="3"/>
        <v>0.70919999999999994</v>
      </c>
      <c r="H34" s="13">
        <f>A34*E34</f>
        <v>-0.16490000000000013</v>
      </c>
      <c r="I34" s="13">
        <f>B34*F34</f>
        <v>0</v>
      </c>
      <c r="J34" s="13">
        <f>C34*G34</f>
        <v>0</v>
      </c>
      <c r="K34" s="13">
        <f>SUM(H34:J34)</f>
        <v>-0.16490000000000013</v>
      </c>
      <c r="L34" s="13">
        <f>IF(K34&gt;$B$3,1,0)</f>
        <v>0</v>
      </c>
      <c r="M34" s="13">
        <f>D34-L34</f>
        <v>0</v>
      </c>
      <c r="N34" s="13">
        <f>M34*$B$4</f>
        <v>0</v>
      </c>
      <c r="O34" s="13">
        <f>E34+A34*$N34</f>
        <v>-0.16490000000000013</v>
      </c>
      <c r="P34" s="13">
        <f>F34+B34*$N34</f>
        <v>0.70919999999999994</v>
      </c>
      <c r="Q34" s="13">
        <f>G34+C34*$N34</f>
        <v>0.70919999999999994</v>
      </c>
      <c r="R34" s="31">
        <f>R30+1</f>
        <v>7</v>
      </c>
      <c r="S34" s="34">
        <f>SUM(T34:T37)</f>
        <v>0</v>
      </c>
      <c r="T34">
        <f t="shared" si="10"/>
        <v>0</v>
      </c>
    </row>
    <row r="35" spans="1:20">
      <c r="A35" s="14">
        <f t="shared" si="11"/>
        <v>1</v>
      </c>
      <c r="B35" s="15">
        <f t="shared" si="11"/>
        <v>0</v>
      </c>
      <c r="C35" s="15">
        <f t="shared" si="11"/>
        <v>1</v>
      </c>
      <c r="D35" s="15">
        <f t="shared" si="11"/>
        <v>1</v>
      </c>
      <c r="E35" s="15">
        <f t="shared" si="1"/>
        <v>-0.16490000000000013</v>
      </c>
      <c r="F35" s="15">
        <f t="shared" si="2"/>
        <v>0.70919999999999994</v>
      </c>
      <c r="G35" s="15">
        <f t="shared" si="3"/>
        <v>0.70919999999999994</v>
      </c>
      <c r="H35" s="15">
        <f t="shared" ref="H35:J37" si="32">A35*E35</f>
        <v>-0.16490000000000013</v>
      </c>
      <c r="I35" s="15">
        <f t="shared" si="32"/>
        <v>0</v>
      </c>
      <c r="J35" s="15">
        <f t="shared" si="32"/>
        <v>0.70919999999999994</v>
      </c>
      <c r="K35" s="15">
        <f t="shared" ref="K35:K37" si="33">SUM(H35:J35)</f>
        <v>0.54429999999999978</v>
      </c>
      <c r="L35" s="15">
        <f t="shared" si="6"/>
        <v>1</v>
      </c>
      <c r="M35" s="15">
        <f t="shared" ref="M35:M37" si="34">D35-L35</f>
        <v>0</v>
      </c>
      <c r="N35" s="15">
        <f t="shared" si="8"/>
        <v>0</v>
      </c>
      <c r="O35" s="15">
        <f t="shared" ref="O35:Q37" si="35">E35+A35*$N35</f>
        <v>-0.16490000000000013</v>
      </c>
      <c r="P35" s="15">
        <f t="shared" si="35"/>
        <v>0.70919999999999994</v>
      </c>
      <c r="Q35" s="15">
        <f t="shared" si="35"/>
        <v>0.70919999999999994</v>
      </c>
      <c r="R35" s="32"/>
      <c r="S35" s="35"/>
      <c r="T35">
        <f t="shared" si="10"/>
        <v>0</v>
      </c>
    </row>
    <row r="36" spans="1:20">
      <c r="A36" s="14">
        <f t="shared" si="11"/>
        <v>1</v>
      </c>
      <c r="B36" s="15">
        <f t="shared" si="11"/>
        <v>1</v>
      </c>
      <c r="C36" s="15">
        <f t="shared" si="11"/>
        <v>0</v>
      </c>
      <c r="D36" s="15">
        <f t="shared" si="11"/>
        <v>1</v>
      </c>
      <c r="E36" s="15">
        <f t="shared" si="1"/>
        <v>-0.16490000000000013</v>
      </c>
      <c r="F36" s="15">
        <f t="shared" si="2"/>
        <v>0.70919999999999994</v>
      </c>
      <c r="G36" s="15">
        <f t="shared" si="3"/>
        <v>0.70919999999999994</v>
      </c>
      <c r="H36" s="15">
        <f t="shared" si="32"/>
        <v>-0.16490000000000013</v>
      </c>
      <c r="I36" s="15">
        <f t="shared" si="32"/>
        <v>0.70919999999999994</v>
      </c>
      <c r="J36" s="15">
        <f t="shared" si="32"/>
        <v>0</v>
      </c>
      <c r="K36" s="15">
        <f t="shared" si="33"/>
        <v>0.54429999999999978</v>
      </c>
      <c r="L36" s="15">
        <f t="shared" si="6"/>
        <v>1</v>
      </c>
      <c r="M36" s="15">
        <f t="shared" si="34"/>
        <v>0</v>
      </c>
      <c r="N36" s="15">
        <f t="shared" si="8"/>
        <v>0</v>
      </c>
      <c r="O36" s="15">
        <f t="shared" si="35"/>
        <v>-0.16490000000000013</v>
      </c>
      <c r="P36" s="15">
        <f t="shared" si="35"/>
        <v>0.70919999999999994</v>
      </c>
      <c r="Q36" s="15">
        <f t="shared" si="35"/>
        <v>0.70919999999999994</v>
      </c>
      <c r="R36" s="32"/>
      <c r="S36" s="35"/>
      <c r="T36">
        <f t="shared" si="10"/>
        <v>0</v>
      </c>
    </row>
    <row r="37" spans="1:20">
      <c r="A37" s="14">
        <f t="shared" si="11"/>
        <v>1</v>
      </c>
      <c r="B37" s="15">
        <f t="shared" si="11"/>
        <v>1</v>
      </c>
      <c r="C37" s="15">
        <f t="shared" si="11"/>
        <v>1</v>
      </c>
      <c r="D37" s="15">
        <f t="shared" si="11"/>
        <v>1</v>
      </c>
      <c r="E37" s="17">
        <f t="shared" si="1"/>
        <v>-0.16490000000000013</v>
      </c>
      <c r="F37" s="17">
        <f t="shared" si="2"/>
        <v>0.70919999999999994</v>
      </c>
      <c r="G37" s="17">
        <f t="shared" si="3"/>
        <v>0.70919999999999994</v>
      </c>
      <c r="H37" s="17">
        <f t="shared" si="32"/>
        <v>-0.16490000000000013</v>
      </c>
      <c r="I37" s="17">
        <f t="shared" si="32"/>
        <v>0.70919999999999994</v>
      </c>
      <c r="J37" s="17">
        <f t="shared" si="32"/>
        <v>0.70919999999999994</v>
      </c>
      <c r="K37" s="17">
        <f t="shared" si="33"/>
        <v>1.2534999999999998</v>
      </c>
      <c r="L37" s="17">
        <f t="shared" si="6"/>
        <v>1</v>
      </c>
      <c r="M37" s="17">
        <f t="shared" si="34"/>
        <v>0</v>
      </c>
      <c r="N37" s="17">
        <f t="shared" si="8"/>
        <v>0</v>
      </c>
      <c r="O37" s="17">
        <f t="shared" si="35"/>
        <v>-0.16490000000000013</v>
      </c>
      <c r="P37" s="17">
        <f t="shared" si="35"/>
        <v>0.70919999999999994</v>
      </c>
      <c r="Q37" s="17">
        <f t="shared" si="35"/>
        <v>0.70919999999999994</v>
      </c>
      <c r="R37" s="33"/>
      <c r="S37" s="36"/>
      <c r="T37">
        <f t="shared" si="10"/>
        <v>0</v>
      </c>
    </row>
    <row r="38" spans="1:20">
      <c r="A38" s="12">
        <f t="shared" si="11"/>
        <v>1</v>
      </c>
      <c r="B38" s="13">
        <f t="shared" si="11"/>
        <v>0</v>
      </c>
      <c r="C38" s="13">
        <f t="shared" si="11"/>
        <v>0</v>
      </c>
      <c r="D38" s="13">
        <f t="shared" si="11"/>
        <v>0</v>
      </c>
      <c r="E38" s="13">
        <f t="shared" si="1"/>
        <v>-0.16490000000000013</v>
      </c>
      <c r="F38" s="13">
        <f t="shared" si="2"/>
        <v>0.70919999999999994</v>
      </c>
      <c r="G38" s="13">
        <f t="shared" si="3"/>
        <v>0.70919999999999994</v>
      </c>
      <c r="H38" s="13">
        <f>A38*E38</f>
        <v>-0.16490000000000013</v>
      </c>
      <c r="I38" s="13">
        <f>B38*F38</f>
        <v>0</v>
      </c>
      <c r="J38" s="13">
        <f>C38*G38</f>
        <v>0</v>
      </c>
      <c r="K38" s="13">
        <f>SUM(H38:J38)</f>
        <v>-0.16490000000000013</v>
      </c>
      <c r="L38" s="13">
        <f>IF(K38&gt;$B$3,1,0)</f>
        <v>0</v>
      </c>
      <c r="M38" s="13">
        <f>D38-L38</f>
        <v>0</v>
      </c>
      <c r="N38" s="13">
        <f>M38*$B$4</f>
        <v>0</v>
      </c>
      <c r="O38" s="13">
        <f>E38+A38*$N38</f>
        <v>-0.16490000000000013</v>
      </c>
      <c r="P38" s="13">
        <f>F38+B38*$N38</f>
        <v>0.70919999999999994</v>
      </c>
      <c r="Q38" s="13">
        <f>G38+C38*$N38</f>
        <v>0.70919999999999994</v>
      </c>
      <c r="R38" s="31">
        <f>R34+1</f>
        <v>8</v>
      </c>
      <c r="S38" s="34">
        <f>SUM(T38:T41)</f>
        <v>0</v>
      </c>
      <c r="T38">
        <f t="shared" si="10"/>
        <v>0</v>
      </c>
    </row>
    <row r="39" spans="1:20">
      <c r="A39" s="14">
        <f t="shared" si="11"/>
        <v>1</v>
      </c>
      <c r="B39" s="15">
        <f t="shared" si="11"/>
        <v>0</v>
      </c>
      <c r="C39" s="15">
        <f t="shared" si="11"/>
        <v>1</v>
      </c>
      <c r="D39" s="15">
        <f t="shared" si="11"/>
        <v>1</v>
      </c>
      <c r="E39" s="15">
        <f t="shared" si="1"/>
        <v>-0.16490000000000013</v>
      </c>
      <c r="F39" s="15">
        <f t="shared" si="2"/>
        <v>0.70919999999999994</v>
      </c>
      <c r="G39" s="15">
        <f t="shared" si="3"/>
        <v>0.70919999999999994</v>
      </c>
      <c r="H39" s="15">
        <f t="shared" ref="H39:J41" si="36">A39*E39</f>
        <v>-0.16490000000000013</v>
      </c>
      <c r="I39" s="15">
        <f t="shared" si="36"/>
        <v>0</v>
      </c>
      <c r="J39" s="15">
        <f t="shared" si="36"/>
        <v>0.70919999999999994</v>
      </c>
      <c r="K39" s="15">
        <f t="shared" ref="K39:K41" si="37">SUM(H39:J39)</f>
        <v>0.54429999999999978</v>
      </c>
      <c r="L39" s="15">
        <f t="shared" si="6"/>
        <v>1</v>
      </c>
      <c r="M39" s="15">
        <f t="shared" ref="M39:M41" si="38">D39-L39</f>
        <v>0</v>
      </c>
      <c r="N39" s="15">
        <f t="shared" si="8"/>
        <v>0</v>
      </c>
      <c r="O39" s="15">
        <f t="shared" ref="O39:Q41" si="39">E39+A39*$N39</f>
        <v>-0.16490000000000013</v>
      </c>
      <c r="P39" s="15">
        <f t="shared" si="39"/>
        <v>0.70919999999999994</v>
      </c>
      <c r="Q39" s="15">
        <f t="shared" si="39"/>
        <v>0.70919999999999994</v>
      </c>
      <c r="R39" s="32"/>
      <c r="S39" s="35"/>
      <c r="T39">
        <f t="shared" si="10"/>
        <v>0</v>
      </c>
    </row>
    <row r="40" spans="1:20">
      <c r="A40" s="14">
        <f t="shared" si="11"/>
        <v>1</v>
      </c>
      <c r="B40" s="15">
        <f t="shared" si="11"/>
        <v>1</v>
      </c>
      <c r="C40" s="15">
        <f t="shared" si="11"/>
        <v>0</v>
      </c>
      <c r="D40" s="15">
        <f t="shared" si="11"/>
        <v>1</v>
      </c>
      <c r="E40" s="15">
        <f t="shared" si="1"/>
        <v>-0.16490000000000013</v>
      </c>
      <c r="F40" s="15">
        <f t="shared" si="2"/>
        <v>0.70919999999999994</v>
      </c>
      <c r="G40" s="15">
        <f t="shared" si="3"/>
        <v>0.70919999999999994</v>
      </c>
      <c r="H40" s="15">
        <f t="shared" si="36"/>
        <v>-0.16490000000000013</v>
      </c>
      <c r="I40" s="15">
        <f t="shared" si="36"/>
        <v>0.70919999999999994</v>
      </c>
      <c r="J40" s="15">
        <f t="shared" si="36"/>
        <v>0</v>
      </c>
      <c r="K40" s="15">
        <f t="shared" si="37"/>
        <v>0.54429999999999978</v>
      </c>
      <c r="L40" s="15">
        <f t="shared" si="6"/>
        <v>1</v>
      </c>
      <c r="M40" s="15">
        <f t="shared" si="38"/>
        <v>0</v>
      </c>
      <c r="N40" s="15">
        <f t="shared" si="8"/>
        <v>0</v>
      </c>
      <c r="O40" s="15">
        <f t="shared" si="39"/>
        <v>-0.16490000000000013</v>
      </c>
      <c r="P40" s="15">
        <f t="shared" si="39"/>
        <v>0.70919999999999994</v>
      </c>
      <c r="Q40" s="15">
        <f t="shared" si="39"/>
        <v>0.70919999999999994</v>
      </c>
      <c r="R40" s="32"/>
      <c r="S40" s="35"/>
      <c r="T40">
        <f t="shared" si="10"/>
        <v>0</v>
      </c>
    </row>
    <row r="41" spans="1:20">
      <c r="A41" s="16">
        <f t="shared" si="11"/>
        <v>1</v>
      </c>
      <c r="B41" s="17">
        <f t="shared" si="11"/>
        <v>1</v>
      </c>
      <c r="C41" s="17">
        <f t="shared" si="11"/>
        <v>1</v>
      </c>
      <c r="D41" s="17">
        <f t="shared" si="11"/>
        <v>1</v>
      </c>
      <c r="E41" s="17">
        <f t="shared" si="1"/>
        <v>-0.16490000000000013</v>
      </c>
      <c r="F41" s="17">
        <f t="shared" si="2"/>
        <v>0.70919999999999994</v>
      </c>
      <c r="G41" s="17">
        <f t="shared" si="3"/>
        <v>0.70919999999999994</v>
      </c>
      <c r="H41" s="17">
        <f t="shared" si="36"/>
        <v>-0.16490000000000013</v>
      </c>
      <c r="I41" s="17">
        <f t="shared" si="36"/>
        <v>0.70919999999999994</v>
      </c>
      <c r="J41" s="17">
        <f t="shared" si="36"/>
        <v>0.70919999999999994</v>
      </c>
      <c r="K41" s="17">
        <f t="shared" si="37"/>
        <v>1.2534999999999998</v>
      </c>
      <c r="L41" s="17">
        <f t="shared" si="6"/>
        <v>1</v>
      </c>
      <c r="M41" s="17">
        <f t="shared" si="38"/>
        <v>0</v>
      </c>
      <c r="N41" s="17">
        <f t="shared" si="8"/>
        <v>0</v>
      </c>
      <c r="O41" s="17">
        <f t="shared" si="39"/>
        <v>-0.16490000000000013</v>
      </c>
      <c r="P41" s="17">
        <f t="shared" si="39"/>
        <v>0.70919999999999994</v>
      </c>
      <c r="Q41" s="17">
        <f t="shared" si="39"/>
        <v>0.70919999999999994</v>
      </c>
      <c r="R41" s="33"/>
      <c r="S41" s="36"/>
      <c r="T41">
        <f t="shared" si="10"/>
        <v>0</v>
      </c>
    </row>
  </sheetData>
  <mergeCells count="24">
    <mergeCell ref="O6:Q7"/>
    <mergeCell ref="A7:C7"/>
    <mergeCell ref="H7:J7"/>
    <mergeCell ref="A6:D6"/>
    <mergeCell ref="E6:G7"/>
    <mergeCell ref="H6:L6"/>
    <mergeCell ref="M6:M7"/>
    <mergeCell ref="N6:N7"/>
    <mergeCell ref="R10:R13"/>
    <mergeCell ref="S10:S13"/>
    <mergeCell ref="R14:R17"/>
    <mergeCell ref="S14:S17"/>
    <mergeCell ref="R18:R21"/>
    <mergeCell ref="S18:S21"/>
    <mergeCell ref="R34:R37"/>
    <mergeCell ref="S34:S37"/>
    <mergeCell ref="R38:R41"/>
    <mergeCell ref="S38:S41"/>
    <mergeCell ref="R22:R25"/>
    <mergeCell ref="S22:S25"/>
    <mergeCell ref="R26:R29"/>
    <mergeCell ref="S26:S29"/>
    <mergeCell ref="R30:R33"/>
    <mergeCell ref="S30:S33"/>
  </mergeCells>
  <hyperlinks>
    <hyperlink ref="A1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T61"/>
  <sheetViews>
    <sheetView workbookViewId="0"/>
  </sheetViews>
  <sheetFormatPr defaultRowHeight="15"/>
  <cols>
    <col min="1" max="4" width="8.7109375" customWidth="1"/>
    <col min="5" max="7" width="5.7109375" customWidth="1"/>
    <col min="8" max="10" width="7.7109375" customWidth="1"/>
    <col min="11" max="11" width="10.28515625" bestFit="1" customWidth="1"/>
    <col min="12" max="12" width="8.42578125" bestFit="1" customWidth="1"/>
    <col min="13" max="13" width="5.42578125" bestFit="1" customWidth="1"/>
    <col min="14" max="14" width="10" bestFit="1" customWidth="1"/>
    <col min="15" max="17" width="12.5703125" bestFit="1" customWidth="1"/>
    <col min="19" max="19" width="9.140625" style="21"/>
  </cols>
  <sheetData>
    <row r="1" spans="1:20">
      <c r="A1" s="7" t="s">
        <v>25</v>
      </c>
    </row>
    <row r="3" spans="1:20">
      <c r="A3" s="28" t="s">
        <v>58</v>
      </c>
      <c r="B3" s="28">
        <v>0.5</v>
      </c>
      <c r="C3" t="s">
        <v>62</v>
      </c>
    </row>
    <row r="4" spans="1:20">
      <c r="A4" s="28" t="s">
        <v>61</v>
      </c>
      <c r="B4" s="28">
        <v>0.5</v>
      </c>
      <c r="C4" t="s">
        <v>63</v>
      </c>
    </row>
    <row r="6" spans="1:20" s="11" customFormat="1">
      <c r="A6" s="37" t="s">
        <v>26</v>
      </c>
      <c r="B6" s="37"/>
      <c r="C6" s="37"/>
      <c r="D6" s="37"/>
      <c r="E6" s="38" t="s">
        <v>31</v>
      </c>
      <c r="F6" s="38"/>
      <c r="G6" s="38"/>
      <c r="H6" s="38" t="s">
        <v>33</v>
      </c>
      <c r="I6" s="38"/>
      <c r="J6" s="38"/>
      <c r="K6" s="38"/>
      <c r="L6" s="38"/>
      <c r="M6" s="38" t="s">
        <v>47</v>
      </c>
      <c r="N6" s="38" t="s">
        <v>50</v>
      </c>
      <c r="O6" s="38" t="s">
        <v>53</v>
      </c>
      <c r="P6" s="38"/>
      <c r="Q6" s="38"/>
      <c r="S6" s="22"/>
    </row>
    <row r="7" spans="1:20" s="11" customFormat="1" ht="30">
      <c r="A7" s="37" t="s">
        <v>27</v>
      </c>
      <c r="B7" s="37"/>
      <c r="C7" s="37"/>
      <c r="D7" s="25" t="s">
        <v>29</v>
      </c>
      <c r="E7" s="38"/>
      <c r="F7" s="38"/>
      <c r="G7" s="38"/>
      <c r="H7" s="38" t="s">
        <v>34</v>
      </c>
      <c r="I7" s="38"/>
      <c r="J7" s="38"/>
      <c r="K7" s="26" t="s">
        <v>38</v>
      </c>
      <c r="L7" s="26" t="s">
        <v>40</v>
      </c>
      <c r="M7" s="38"/>
      <c r="N7" s="38"/>
      <c r="O7" s="38"/>
      <c r="P7" s="38"/>
      <c r="Q7" s="38"/>
      <c r="S7" s="22"/>
    </row>
    <row r="8" spans="1:20" s="10" customFormat="1">
      <c r="A8" s="27" t="s">
        <v>28</v>
      </c>
      <c r="B8" s="27" t="s">
        <v>4</v>
      </c>
      <c r="C8" s="27" t="s">
        <v>5</v>
      </c>
      <c r="D8" s="27" t="s">
        <v>30</v>
      </c>
      <c r="E8" s="27" t="s">
        <v>32</v>
      </c>
      <c r="F8" s="27" t="s">
        <v>1</v>
      </c>
      <c r="G8" s="27" t="s">
        <v>2</v>
      </c>
      <c r="H8" s="27" t="s">
        <v>35</v>
      </c>
      <c r="I8" s="27" t="s">
        <v>36</v>
      </c>
      <c r="J8" s="27" t="s">
        <v>37</v>
      </c>
      <c r="K8" s="27" t="s">
        <v>39</v>
      </c>
      <c r="L8" s="27" t="s">
        <v>41</v>
      </c>
      <c r="M8" s="27" t="s">
        <v>48</v>
      </c>
      <c r="N8" s="27" t="s">
        <v>51</v>
      </c>
      <c r="O8" s="27" t="s">
        <v>32</v>
      </c>
      <c r="P8" s="27" t="s">
        <v>1</v>
      </c>
      <c r="Q8" s="27" t="s">
        <v>2</v>
      </c>
      <c r="S8" s="23"/>
    </row>
    <row r="9" spans="1:20" ht="45">
      <c r="A9" s="28" t="s">
        <v>57</v>
      </c>
      <c r="B9" s="28"/>
      <c r="C9" s="28"/>
      <c r="D9" s="28"/>
      <c r="E9" s="28"/>
      <c r="F9" s="28"/>
      <c r="G9" s="28"/>
      <c r="H9" s="28" t="s">
        <v>42</v>
      </c>
      <c r="I9" s="28" t="s">
        <v>43</v>
      </c>
      <c r="J9" s="28" t="s">
        <v>44</v>
      </c>
      <c r="K9" s="28" t="s">
        <v>45</v>
      </c>
      <c r="L9" s="29" t="s">
        <v>46</v>
      </c>
      <c r="M9" s="28" t="s">
        <v>49</v>
      </c>
      <c r="N9" s="28" t="s">
        <v>52</v>
      </c>
      <c r="O9" s="28" t="s">
        <v>54</v>
      </c>
      <c r="P9" s="28" t="s">
        <v>55</v>
      </c>
      <c r="Q9" s="28" t="s">
        <v>56</v>
      </c>
      <c r="R9" s="10" t="s">
        <v>59</v>
      </c>
      <c r="S9" s="24" t="s">
        <v>60</v>
      </c>
    </row>
    <row r="10" spans="1:20">
      <c r="A10" s="12">
        <v>1</v>
      </c>
      <c r="B10" s="18">
        <v>0</v>
      </c>
      <c r="C10" s="18">
        <v>0</v>
      </c>
      <c r="D10" s="18">
        <v>0</v>
      </c>
      <c r="E10" s="18">
        <v>5</v>
      </c>
      <c r="F10" s="18">
        <v>5</v>
      </c>
      <c r="G10" s="18">
        <v>5</v>
      </c>
      <c r="H10" s="13">
        <f>A10*E10</f>
        <v>5</v>
      </c>
      <c r="I10" s="13">
        <f>B10*F10</f>
        <v>0</v>
      </c>
      <c r="J10" s="13">
        <f>C10*G10</f>
        <v>0</v>
      </c>
      <c r="K10" s="13">
        <f>SUM(H10:J10)</f>
        <v>5</v>
      </c>
      <c r="L10" s="13">
        <f>IF(K10&gt;$B$3,1,0)</f>
        <v>1</v>
      </c>
      <c r="M10" s="13">
        <f>D10-L10</f>
        <v>-1</v>
      </c>
      <c r="N10" s="13">
        <f>M10*$B$4</f>
        <v>-0.5</v>
      </c>
      <c r="O10" s="13">
        <f>E10+A10*$N10</f>
        <v>4.5</v>
      </c>
      <c r="P10" s="13">
        <f>F10+B10*$N10</f>
        <v>5</v>
      </c>
      <c r="Q10" s="13">
        <f>G10+C10*$N10</f>
        <v>5</v>
      </c>
      <c r="R10" s="31">
        <v>1</v>
      </c>
      <c r="S10" s="34">
        <f>SUM(T10:T13)</f>
        <v>1</v>
      </c>
      <c r="T10">
        <f t="shared" ref="T10" si="0">ABS(M10)</f>
        <v>1</v>
      </c>
    </row>
    <row r="11" spans="1:20">
      <c r="A11" s="14">
        <v>1</v>
      </c>
      <c r="B11" s="19">
        <v>0</v>
      </c>
      <c r="C11" s="19">
        <v>1</v>
      </c>
      <c r="D11" s="19">
        <v>1</v>
      </c>
      <c r="E11" s="15">
        <f t="shared" ref="E11:G41" si="1">O10</f>
        <v>4.5</v>
      </c>
      <c r="F11" s="15">
        <f t="shared" si="1"/>
        <v>5</v>
      </c>
      <c r="G11" s="15">
        <f t="shared" si="1"/>
        <v>5</v>
      </c>
      <c r="H11" s="15">
        <f t="shared" ref="H11:J13" si="2">A11*E11</f>
        <v>4.5</v>
      </c>
      <c r="I11" s="15">
        <f t="shared" si="2"/>
        <v>0</v>
      </c>
      <c r="J11" s="15">
        <f t="shared" si="2"/>
        <v>5</v>
      </c>
      <c r="K11" s="15">
        <f t="shared" ref="K11:K13" si="3">SUM(H11:J11)</f>
        <v>9.5</v>
      </c>
      <c r="L11" s="15">
        <f t="shared" ref="L11:L41" si="4">IF(K11&gt;$B$3,1,0)</f>
        <v>1</v>
      </c>
      <c r="M11" s="15">
        <f t="shared" ref="M11:M13" si="5">D11-L11</f>
        <v>0</v>
      </c>
      <c r="N11" s="15">
        <f t="shared" ref="N11:N41" si="6">M11*$B$4</f>
        <v>0</v>
      </c>
      <c r="O11" s="15">
        <f t="shared" ref="O11:Q13" si="7">E11+A11*$N11</f>
        <v>4.5</v>
      </c>
      <c r="P11" s="15">
        <f t="shared" si="7"/>
        <v>5</v>
      </c>
      <c r="Q11" s="15">
        <f t="shared" si="7"/>
        <v>5</v>
      </c>
      <c r="R11" s="32"/>
      <c r="S11" s="35"/>
      <c r="T11">
        <f>ABS(M11)</f>
        <v>0</v>
      </c>
    </row>
    <row r="12" spans="1:20">
      <c r="A12" s="14">
        <v>1</v>
      </c>
      <c r="B12" s="19">
        <v>1</v>
      </c>
      <c r="C12" s="19">
        <v>0</v>
      </c>
      <c r="D12" s="19">
        <v>1</v>
      </c>
      <c r="E12" s="15">
        <f t="shared" si="1"/>
        <v>4.5</v>
      </c>
      <c r="F12" s="15">
        <f t="shared" si="1"/>
        <v>5</v>
      </c>
      <c r="G12" s="15">
        <f t="shared" si="1"/>
        <v>5</v>
      </c>
      <c r="H12" s="15">
        <f t="shared" si="2"/>
        <v>4.5</v>
      </c>
      <c r="I12" s="15">
        <f t="shared" si="2"/>
        <v>5</v>
      </c>
      <c r="J12" s="15">
        <f t="shared" si="2"/>
        <v>0</v>
      </c>
      <c r="K12" s="15">
        <f t="shared" si="3"/>
        <v>9.5</v>
      </c>
      <c r="L12" s="15">
        <f t="shared" si="4"/>
        <v>1</v>
      </c>
      <c r="M12" s="15">
        <f t="shared" si="5"/>
        <v>0</v>
      </c>
      <c r="N12" s="15">
        <f t="shared" si="6"/>
        <v>0</v>
      </c>
      <c r="O12" s="15">
        <f t="shared" si="7"/>
        <v>4.5</v>
      </c>
      <c r="P12" s="15">
        <f t="shared" si="7"/>
        <v>5</v>
      </c>
      <c r="Q12" s="15">
        <f t="shared" si="7"/>
        <v>5</v>
      </c>
      <c r="R12" s="32"/>
      <c r="S12" s="35"/>
      <c r="T12">
        <f t="shared" ref="T12:T41" si="8">ABS(M12)</f>
        <v>0</v>
      </c>
    </row>
    <row r="13" spans="1:20">
      <c r="A13" s="16">
        <v>1</v>
      </c>
      <c r="B13" s="20">
        <v>1</v>
      </c>
      <c r="C13" s="20">
        <v>1</v>
      </c>
      <c r="D13" s="20">
        <v>1</v>
      </c>
      <c r="E13" s="17">
        <f t="shared" si="1"/>
        <v>4.5</v>
      </c>
      <c r="F13" s="17">
        <f t="shared" si="1"/>
        <v>5</v>
      </c>
      <c r="G13" s="17">
        <f t="shared" si="1"/>
        <v>5</v>
      </c>
      <c r="H13" s="17">
        <f t="shared" si="2"/>
        <v>4.5</v>
      </c>
      <c r="I13" s="17">
        <f t="shared" si="2"/>
        <v>5</v>
      </c>
      <c r="J13" s="17">
        <f t="shared" si="2"/>
        <v>5</v>
      </c>
      <c r="K13" s="17">
        <f t="shared" si="3"/>
        <v>14.5</v>
      </c>
      <c r="L13" s="17">
        <f t="shared" si="4"/>
        <v>1</v>
      </c>
      <c r="M13" s="17">
        <f t="shared" si="5"/>
        <v>0</v>
      </c>
      <c r="N13" s="17">
        <f t="shared" si="6"/>
        <v>0</v>
      </c>
      <c r="O13" s="17">
        <f t="shared" si="7"/>
        <v>4.5</v>
      </c>
      <c r="P13" s="17">
        <f t="shared" si="7"/>
        <v>5</v>
      </c>
      <c r="Q13" s="17">
        <f t="shared" si="7"/>
        <v>5</v>
      </c>
      <c r="R13" s="33"/>
      <c r="S13" s="36"/>
      <c r="T13">
        <f t="shared" si="8"/>
        <v>0</v>
      </c>
    </row>
    <row r="14" spans="1:20">
      <c r="A14" s="12">
        <f t="shared" ref="A14:D29" si="9">A10</f>
        <v>1</v>
      </c>
      <c r="B14" s="13">
        <f t="shared" si="9"/>
        <v>0</v>
      </c>
      <c r="C14" s="13">
        <f t="shared" si="9"/>
        <v>0</v>
      </c>
      <c r="D14" s="13">
        <f t="shared" si="9"/>
        <v>0</v>
      </c>
      <c r="E14" s="15">
        <f t="shared" si="1"/>
        <v>4.5</v>
      </c>
      <c r="F14" s="15">
        <f t="shared" si="1"/>
        <v>5</v>
      </c>
      <c r="G14" s="15">
        <f t="shared" si="1"/>
        <v>5</v>
      </c>
      <c r="H14" s="13">
        <f>A14*E14</f>
        <v>4.5</v>
      </c>
      <c r="I14" s="13">
        <f>B14*F14</f>
        <v>0</v>
      </c>
      <c r="J14" s="13">
        <f>C14*G14</f>
        <v>0</v>
      </c>
      <c r="K14" s="13">
        <f>SUM(H14:J14)</f>
        <v>4.5</v>
      </c>
      <c r="L14" s="13">
        <f>IF(K14&gt;$B$3,1,0)</f>
        <v>1</v>
      </c>
      <c r="M14" s="13">
        <f>D14-L14</f>
        <v>-1</v>
      </c>
      <c r="N14" s="13">
        <f>M14*$B$4</f>
        <v>-0.5</v>
      </c>
      <c r="O14" s="13">
        <f>E14+A14*$N14</f>
        <v>4</v>
      </c>
      <c r="P14" s="13">
        <f>F14+B14*$N14</f>
        <v>5</v>
      </c>
      <c r="Q14" s="13">
        <f>G14+C14*$N14</f>
        <v>5</v>
      </c>
      <c r="R14" s="31">
        <f>R10+1</f>
        <v>2</v>
      </c>
      <c r="S14" s="34">
        <f>SUM(T14:T17)</f>
        <v>1</v>
      </c>
      <c r="T14">
        <f t="shared" si="8"/>
        <v>1</v>
      </c>
    </row>
    <row r="15" spans="1:20">
      <c r="A15" s="14">
        <f t="shared" si="9"/>
        <v>1</v>
      </c>
      <c r="B15" s="15">
        <f t="shared" si="9"/>
        <v>0</v>
      </c>
      <c r="C15" s="15">
        <f t="shared" si="9"/>
        <v>1</v>
      </c>
      <c r="D15" s="15">
        <f t="shared" si="9"/>
        <v>1</v>
      </c>
      <c r="E15" s="15">
        <f t="shared" si="1"/>
        <v>4</v>
      </c>
      <c r="F15" s="15">
        <f t="shared" si="1"/>
        <v>5</v>
      </c>
      <c r="G15" s="15">
        <f t="shared" si="1"/>
        <v>5</v>
      </c>
      <c r="H15" s="15">
        <f t="shared" ref="H15:J17" si="10">A15*E15</f>
        <v>4</v>
      </c>
      <c r="I15" s="15">
        <f t="shared" si="10"/>
        <v>0</v>
      </c>
      <c r="J15" s="15">
        <f t="shared" si="10"/>
        <v>5</v>
      </c>
      <c r="K15" s="15">
        <f t="shared" ref="K15:K17" si="11">SUM(H15:J15)</f>
        <v>9</v>
      </c>
      <c r="L15" s="15">
        <f t="shared" si="4"/>
        <v>1</v>
      </c>
      <c r="M15" s="15">
        <f t="shared" ref="M15:M17" si="12">D15-L15</f>
        <v>0</v>
      </c>
      <c r="N15" s="15">
        <f t="shared" si="6"/>
        <v>0</v>
      </c>
      <c r="O15" s="15">
        <f t="shared" ref="O15:Q17" si="13">E15+A15*$N15</f>
        <v>4</v>
      </c>
      <c r="P15" s="15">
        <f t="shared" si="13"/>
        <v>5</v>
      </c>
      <c r="Q15" s="15">
        <f t="shared" si="13"/>
        <v>5</v>
      </c>
      <c r="R15" s="32"/>
      <c r="S15" s="35"/>
      <c r="T15">
        <f t="shared" si="8"/>
        <v>0</v>
      </c>
    </row>
    <row r="16" spans="1:20">
      <c r="A16" s="14">
        <f t="shared" si="9"/>
        <v>1</v>
      </c>
      <c r="B16" s="15">
        <f t="shared" si="9"/>
        <v>1</v>
      </c>
      <c r="C16" s="15">
        <f t="shared" si="9"/>
        <v>0</v>
      </c>
      <c r="D16" s="15">
        <f t="shared" si="9"/>
        <v>1</v>
      </c>
      <c r="E16" s="15">
        <f t="shared" si="1"/>
        <v>4</v>
      </c>
      <c r="F16" s="15">
        <f t="shared" si="1"/>
        <v>5</v>
      </c>
      <c r="G16" s="15">
        <f t="shared" si="1"/>
        <v>5</v>
      </c>
      <c r="H16" s="15">
        <f t="shared" si="10"/>
        <v>4</v>
      </c>
      <c r="I16" s="15">
        <f t="shared" si="10"/>
        <v>5</v>
      </c>
      <c r="J16" s="15">
        <f t="shared" si="10"/>
        <v>0</v>
      </c>
      <c r="K16" s="15">
        <f t="shared" si="11"/>
        <v>9</v>
      </c>
      <c r="L16" s="15">
        <f t="shared" si="4"/>
        <v>1</v>
      </c>
      <c r="M16" s="15">
        <f t="shared" si="12"/>
        <v>0</v>
      </c>
      <c r="N16" s="15">
        <f t="shared" si="6"/>
        <v>0</v>
      </c>
      <c r="O16" s="15">
        <f t="shared" si="13"/>
        <v>4</v>
      </c>
      <c r="P16" s="15">
        <f t="shared" si="13"/>
        <v>5</v>
      </c>
      <c r="Q16" s="15">
        <f t="shared" si="13"/>
        <v>5</v>
      </c>
      <c r="R16" s="32"/>
      <c r="S16" s="35"/>
      <c r="T16">
        <f t="shared" si="8"/>
        <v>0</v>
      </c>
    </row>
    <row r="17" spans="1:20">
      <c r="A17" s="14">
        <f t="shared" si="9"/>
        <v>1</v>
      </c>
      <c r="B17" s="15">
        <f t="shared" si="9"/>
        <v>1</v>
      </c>
      <c r="C17" s="15">
        <f t="shared" si="9"/>
        <v>1</v>
      </c>
      <c r="D17" s="15">
        <f t="shared" si="9"/>
        <v>1</v>
      </c>
      <c r="E17" s="17">
        <f t="shared" si="1"/>
        <v>4</v>
      </c>
      <c r="F17" s="17">
        <f t="shared" si="1"/>
        <v>5</v>
      </c>
      <c r="G17" s="17">
        <f t="shared" si="1"/>
        <v>5</v>
      </c>
      <c r="H17" s="17">
        <f t="shared" si="10"/>
        <v>4</v>
      </c>
      <c r="I17" s="17">
        <f t="shared" si="10"/>
        <v>5</v>
      </c>
      <c r="J17" s="17">
        <f t="shared" si="10"/>
        <v>5</v>
      </c>
      <c r="K17" s="17">
        <f t="shared" si="11"/>
        <v>14</v>
      </c>
      <c r="L17" s="17">
        <f t="shared" si="4"/>
        <v>1</v>
      </c>
      <c r="M17" s="17">
        <f t="shared" si="12"/>
        <v>0</v>
      </c>
      <c r="N17" s="17">
        <f t="shared" si="6"/>
        <v>0</v>
      </c>
      <c r="O17" s="17">
        <f t="shared" si="13"/>
        <v>4</v>
      </c>
      <c r="P17" s="17">
        <f t="shared" si="13"/>
        <v>5</v>
      </c>
      <c r="Q17" s="17">
        <f t="shared" si="13"/>
        <v>5</v>
      </c>
      <c r="R17" s="33"/>
      <c r="S17" s="36"/>
      <c r="T17">
        <f t="shared" si="8"/>
        <v>0</v>
      </c>
    </row>
    <row r="18" spans="1:20">
      <c r="A18" s="12">
        <f t="shared" si="9"/>
        <v>1</v>
      </c>
      <c r="B18" s="13">
        <f t="shared" si="9"/>
        <v>0</v>
      </c>
      <c r="C18" s="13">
        <f t="shared" si="9"/>
        <v>0</v>
      </c>
      <c r="D18" s="13">
        <f t="shared" si="9"/>
        <v>0</v>
      </c>
      <c r="E18" s="15">
        <f t="shared" si="1"/>
        <v>4</v>
      </c>
      <c r="F18" s="15">
        <f t="shared" si="1"/>
        <v>5</v>
      </c>
      <c r="G18" s="15">
        <f t="shared" si="1"/>
        <v>5</v>
      </c>
      <c r="H18" s="13">
        <f>A18*E18</f>
        <v>4</v>
      </c>
      <c r="I18" s="13">
        <f>B18*F18</f>
        <v>0</v>
      </c>
      <c r="J18" s="13">
        <f>C18*G18</f>
        <v>0</v>
      </c>
      <c r="K18" s="13">
        <f>SUM(H18:J18)</f>
        <v>4</v>
      </c>
      <c r="L18" s="13">
        <f>IF(K18&gt;$B$3,1,0)</f>
        <v>1</v>
      </c>
      <c r="M18" s="13">
        <f>D18-L18</f>
        <v>-1</v>
      </c>
      <c r="N18" s="13">
        <f>M18*$B$4</f>
        <v>-0.5</v>
      </c>
      <c r="O18" s="13">
        <f>E18+A18*$N18</f>
        <v>3.5</v>
      </c>
      <c r="P18" s="13">
        <f>F18+B18*$N18</f>
        <v>5</v>
      </c>
      <c r="Q18" s="13">
        <f>G18+C18*$N18</f>
        <v>5</v>
      </c>
      <c r="R18" s="31">
        <f>R14+1</f>
        <v>3</v>
      </c>
      <c r="S18" s="34">
        <f>SUM(T18:T21)</f>
        <v>1</v>
      </c>
      <c r="T18">
        <f t="shared" si="8"/>
        <v>1</v>
      </c>
    </row>
    <row r="19" spans="1:20">
      <c r="A19" s="14">
        <f t="shared" si="9"/>
        <v>1</v>
      </c>
      <c r="B19" s="15">
        <f t="shared" si="9"/>
        <v>0</v>
      </c>
      <c r="C19" s="15">
        <f t="shared" si="9"/>
        <v>1</v>
      </c>
      <c r="D19" s="15">
        <f t="shared" si="9"/>
        <v>1</v>
      </c>
      <c r="E19" s="15">
        <f t="shared" si="1"/>
        <v>3.5</v>
      </c>
      <c r="F19" s="15">
        <f t="shared" si="1"/>
        <v>5</v>
      </c>
      <c r="G19" s="15">
        <f t="shared" si="1"/>
        <v>5</v>
      </c>
      <c r="H19" s="15">
        <f t="shared" ref="H19:J21" si="14">A19*E19</f>
        <v>3.5</v>
      </c>
      <c r="I19" s="15">
        <f t="shared" si="14"/>
        <v>0</v>
      </c>
      <c r="J19" s="15">
        <f t="shared" si="14"/>
        <v>5</v>
      </c>
      <c r="K19" s="15">
        <f t="shared" ref="K19:K21" si="15">SUM(H19:J19)</f>
        <v>8.5</v>
      </c>
      <c r="L19" s="15">
        <f t="shared" si="4"/>
        <v>1</v>
      </c>
      <c r="M19" s="15">
        <f t="shared" ref="M19:M21" si="16">D19-L19</f>
        <v>0</v>
      </c>
      <c r="N19" s="15">
        <f t="shared" si="6"/>
        <v>0</v>
      </c>
      <c r="O19" s="15">
        <f t="shared" ref="O19:Q21" si="17">E19+A19*$N19</f>
        <v>3.5</v>
      </c>
      <c r="P19" s="15">
        <f t="shared" si="17"/>
        <v>5</v>
      </c>
      <c r="Q19" s="15">
        <f t="shared" si="17"/>
        <v>5</v>
      </c>
      <c r="R19" s="32"/>
      <c r="S19" s="35"/>
      <c r="T19">
        <f t="shared" si="8"/>
        <v>0</v>
      </c>
    </row>
    <row r="20" spans="1:20">
      <c r="A20" s="14">
        <f t="shared" si="9"/>
        <v>1</v>
      </c>
      <c r="B20" s="15">
        <f t="shared" si="9"/>
        <v>1</v>
      </c>
      <c r="C20" s="15">
        <f t="shared" si="9"/>
        <v>0</v>
      </c>
      <c r="D20" s="15">
        <f t="shared" si="9"/>
        <v>1</v>
      </c>
      <c r="E20" s="15">
        <f t="shared" si="1"/>
        <v>3.5</v>
      </c>
      <c r="F20" s="15">
        <f t="shared" si="1"/>
        <v>5</v>
      </c>
      <c r="G20" s="15">
        <f t="shared" si="1"/>
        <v>5</v>
      </c>
      <c r="H20" s="15">
        <f t="shared" si="14"/>
        <v>3.5</v>
      </c>
      <c r="I20" s="15">
        <f t="shared" si="14"/>
        <v>5</v>
      </c>
      <c r="J20" s="15">
        <f t="shared" si="14"/>
        <v>0</v>
      </c>
      <c r="K20" s="15">
        <f t="shared" si="15"/>
        <v>8.5</v>
      </c>
      <c r="L20" s="15">
        <f t="shared" si="4"/>
        <v>1</v>
      </c>
      <c r="M20" s="15">
        <f t="shared" si="16"/>
        <v>0</v>
      </c>
      <c r="N20" s="15">
        <f t="shared" si="6"/>
        <v>0</v>
      </c>
      <c r="O20" s="15">
        <f t="shared" si="17"/>
        <v>3.5</v>
      </c>
      <c r="P20" s="15">
        <f t="shared" si="17"/>
        <v>5</v>
      </c>
      <c r="Q20" s="15">
        <f t="shared" si="17"/>
        <v>5</v>
      </c>
      <c r="R20" s="32"/>
      <c r="S20" s="35"/>
      <c r="T20">
        <f t="shared" si="8"/>
        <v>0</v>
      </c>
    </row>
    <row r="21" spans="1:20">
      <c r="A21" s="14">
        <f t="shared" si="9"/>
        <v>1</v>
      </c>
      <c r="B21" s="15">
        <f t="shared" si="9"/>
        <v>1</v>
      </c>
      <c r="C21" s="15">
        <f t="shared" si="9"/>
        <v>1</v>
      </c>
      <c r="D21" s="15">
        <f t="shared" si="9"/>
        <v>1</v>
      </c>
      <c r="E21" s="17">
        <f t="shared" si="1"/>
        <v>3.5</v>
      </c>
      <c r="F21" s="17">
        <f t="shared" si="1"/>
        <v>5</v>
      </c>
      <c r="G21" s="17">
        <f t="shared" si="1"/>
        <v>5</v>
      </c>
      <c r="H21" s="17">
        <f t="shared" si="14"/>
        <v>3.5</v>
      </c>
      <c r="I21" s="17">
        <f t="shared" si="14"/>
        <v>5</v>
      </c>
      <c r="J21" s="17">
        <f t="shared" si="14"/>
        <v>5</v>
      </c>
      <c r="K21" s="17">
        <f t="shared" si="15"/>
        <v>13.5</v>
      </c>
      <c r="L21" s="17">
        <f t="shared" si="4"/>
        <v>1</v>
      </c>
      <c r="M21" s="17">
        <f t="shared" si="16"/>
        <v>0</v>
      </c>
      <c r="N21" s="17">
        <f t="shared" si="6"/>
        <v>0</v>
      </c>
      <c r="O21" s="17">
        <f t="shared" si="17"/>
        <v>3.5</v>
      </c>
      <c r="P21" s="17">
        <f t="shared" si="17"/>
        <v>5</v>
      </c>
      <c r="Q21" s="17">
        <f t="shared" si="17"/>
        <v>5</v>
      </c>
      <c r="R21" s="33"/>
      <c r="S21" s="36"/>
      <c r="T21">
        <f t="shared" si="8"/>
        <v>0</v>
      </c>
    </row>
    <row r="22" spans="1:20">
      <c r="A22" s="12">
        <f t="shared" si="9"/>
        <v>1</v>
      </c>
      <c r="B22" s="13">
        <f t="shared" si="9"/>
        <v>0</v>
      </c>
      <c r="C22" s="13">
        <f t="shared" si="9"/>
        <v>0</v>
      </c>
      <c r="D22" s="13">
        <f t="shared" si="9"/>
        <v>0</v>
      </c>
      <c r="E22" s="15">
        <f t="shared" si="1"/>
        <v>3.5</v>
      </c>
      <c r="F22" s="15">
        <f t="shared" si="1"/>
        <v>5</v>
      </c>
      <c r="G22" s="15">
        <f t="shared" si="1"/>
        <v>5</v>
      </c>
      <c r="H22" s="13">
        <f>A22*E22</f>
        <v>3.5</v>
      </c>
      <c r="I22" s="13">
        <f>B22*F22</f>
        <v>0</v>
      </c>
      <c r="J22" s="13">
        <f>C22*G22</f>
        <v>0</v>
      </c>
      <c r="K22" s="13">
        <f>SUM(H22:J22)</f>
        <v>3.5</v>
      </c>
      <c r="L22" s="13">
        <f>IF(K22&gt;$B$3,1,0)</f>
        <v>1</v>
      </c>
      <c r="M22" s="13">
        <f>D22-L22</f>
        <v>-1</v>
      </c>
      <c r="N22" s="13">
        <f>M22*$B$4</f>
        <v>-0.5</v>
      </c>
      <c r="O22" s="13">
        <f>E22+A22*$N22</f>
        <v>3</v>
      </c>
      <c r="P22" s="13">
        <f>F22+B22*$N22</f>
        <v>5</v>
      </c>
      <c r="Q22" s="13">
        <f>G22+C22*$N22</f>
        <v>5</v>
      </c>
      <c r="R22" s="31">
        <f>R18+1</f>
        <v>4</v>
      </c>
      <c r="S22" s="34">
        <f>SUM(T22:T25)</f>
        <v>1</v>
      </c>
      <c r="T22">
        <f t="shared" si="8"/>
        <v>1</v>
      </c>
    </row>
    <row r="23" spans="1:20">
      <c r="A23" s="14">
        <f t="shared" si="9"/>
        <v>1</v>
      </c>
      <c r="B23" s="15">
        <f t="shared" si="9"/>
        <v>0</v>
      </c>
      <c r="C23" s="15">
        <f t="shared" si="9"/>
        <v>1</v>
      </c>
      <c r="D23" s="15">
        <f t="shared" si="9"/>
        <v>1</v>
      </c>
      <c r="E23" s="15">
        <f t="shared" si="1"/>
        <v>3</v>
      </c>
      <c r="F23" s="15">
        <f t="shared" si="1"/>
        <v>5</v>
      </c>
      <c r="G23" s="15">
        <f t="shared" si="1"/>
        <v>5</v>
      </c>
      <c r="H23" s="15">
        <f t="shared" ref="H23:J25" si="18">A23*E23</f>
        <v>3</v>
      </c>
      <c r="I23" s="15">
        <f t="shared" si="18"/>
        <v>0</v>
      </c>
      <c r="J23" s="15">
        <f t="shared" si="18"/>
        <v>5</v>
      </c>
      <c r="K23" s="15">
        <f t="shared" ref="K23:K25" si="19">SUM(H23:J23)</f>
        <v>8</v>
      </c>
      <c r="L23" s="15">
        <f t="shared" si="4"/>
        <v>1</v>
      </c>
      <c r="M23" s="15">
        <f t="shared" ref="M23:M25" si="20">D23-L23</f>
        <v>0</v>
      </c>
      <c r="N23" s="15">
        <f t="shared" si="6"/>
        <v>0</v>
      </c>
      <c r="O23" s="15">
        <f t="shared" ref="O23:Q25" si="21">E23+A23*$N23</f>
        <v>3</v>
      </c>
      <c r="P23" s="15">
        <f t="shared" si="21"/>
        <v>5</v>
      </c>
      <c r="Q23" s="15">
        <f t="shared" si="21"/>
        <v>5</v>
      </c>
      <c r="R23" s="32"/>
      <c r="S23" s="35"/>
      <c r="T23">
        <f t="shared" si="8"/>
        <v>0</v>
      </c>
    </row>
    <row r="24" spans="1:20">
      <c r="A24" s="14">
        <f t="shared" si="9"/>
        <v>1</v>
      </c>
      <c r="B24" s="15">
        <f t="shared" si="9"/>
        <v>1</v>
      </c>
      <c r="C24" s="15">
        <f t="shared" si="9"/>
        <v>0</v>
      </c>
      <c r="D24" s="15">
        <f t="shared" si="9"/>
        <v>1</v>
      </c>
      <c r="E24" s="15">
        <f t="shared" si="1"/>
        <v>3</v>
      </c>
      <c r="F24" s="15">
        <f t="shared" si="1"/>
        <v>5</v>
      </c>
      <c r="G24" s="15">
        <f t="shared" si="1"/>
        <v>5</v>
      </c>
      <c r="H24" s="15">
        <f t="shared" si="18"/>
        <v>3</v>
      </c>
      <c r="I24" s="15">
        <f t="shared" si="18"/>
        <v>5</v>
      </c>
      <c r="J24" s="15">
        <f t="shared" si="18"/>
        <v>0</v>
      </c>
      <c r="K24" s="15">
        <f t="shared" si="19"/>
        <v>8</v>
      </c>
      <c r="L24" s="15">
        <f t="shared" si="4"/>
        <v>1</v>
      </c>
      <c r="M24" s="15">
        <f t="shared" si="20"/>
        <v>0</v>
      </c>
      <c r="N24" s="15">
        <f t="shared" si="6"/>
        <v>0</v>
      </c>
      <c r="O24" s="15">
        <f t="shared" si="21"/>
        <v>3</v>
      </c>
      <c r="P24" s="15">
        <f t="shared" si="21"/>
        <v>5</v>
      </c>
      <c r="Q24" s="15">
        <f t="shared" si="21"/>
        <v>5</v>
      </c>
      <c r="R24" s="32"/>
      <c r="S24" s="35"/>
      <c r="T24">
        <f t="shared" si="8"/>
        <v>0</v>
      </c>
    </row>
    <row r="25" spans="1:20">
      <c r="A25" s="14">
        <f t="shared" si="9"/>
        <v>1</v>
      </c>
      <c r="B25" s="15">
        <f t="shared" si="9"/>
        <v>1</v>
      </c>
      <c r="C25" s="15">
        <f t="shared" si="9"/>
        <v>1</v>
      </c>
      <c r="D25" s="15">
        <f t="shared" si="9"/>
        <v>1</v>
      </c>
      <c r="E25" s="17">
        <f t="shared" si="1"/>
        <v>3</v>
      </c>
      <c r="F25" s="17">
        <f t="shared" si="1"/>
        <v>5</v>
      </c>
      <c r="G25" s="17">
        <f t="shared" si="1"/>
        <v>5</v>
      </c>
      <c r="H25" s="17">
        <f t="shared" si="18"/>
        <v>3</v>
      </c>
      <c r="I25" s="17">
        <f t="shared" si="18"/>
        <v>5</v>
      </c>
      <c r="J25" s="17">
        <f t="shared" si="18"/>
        <v>5</v>
      </c>
      <c r="K25" s="17">
        <f t="shared" si="19"/>
        <v>13</v>
      </c>
      <c r="L25" s="17">
        <f t="shared" si="4"/>
        <v>1</v>
      </c>
      <c r="M25" s="17">
        <f t="shared" si="20"/>
        <v>0</v>
      </c>
      <c r="N25" s="17">
        <f t="shared" si="6"/>
        <v>0</v>
      </c>
      <c r="O25" s="17">
        <f t="shared" si="21"/>
        <v>3</v>
      </c>
      <c r="P25" s="17">
        <f t="shared" si="21"/>
        <v>5</v>
      </c>
      <c r="Q25" s="17">
        <f t="shared" si="21"/>
        <v>5</v>
      </c>
      <c r="R25" s="33"/>
      <c r="S25" s="36"/>
      <c r="T25">
        <f t="shared" si="8"/>
        <v>0</v>
      </c>
    </row>
    <row r="26" spans="1:20">
      <c r="A26" s="12">
        <f t="shared" si="9"/>
        <v>1</v>
      </c>
      <c r="B26" s="13">
        <f t="shared" si="9"/>
        <v>0</v>
      </c>
      <c r="C26" s="13">
        <f t="shared" si="9"/>
        <v>0</v>
      </c>
      <c r="D26" s="13">
        <f t="shared" si="9"/>
        <v>0</v>
      </c>
      <c r="E26" s="15">
        <f t="shared" si="1"/>
        <v>3</v>
      </c>
      <c r="F26" s="15">
        <f t="shared" si="1"/>
        <v>5</v>
      </c>
      <c r="G26" s="15">
        <f t="shared" si="1"/>
        <v>5</v>
      </c>
      <c r="H26" s="13">
        <f>A26*E26</f>
        <v>3</v>
      </c>
      <c r="I26" s="13">
        <f>B26*F26</f>
        <v>0</v>
      </c>
      <c r="J26" s="13">
        <f>C26*G26</f>
        <v>0</v>
      </c>
      <c r="K26" s="13">
        <f>SUM(H26:J26)</f>
        <v>3</v>
      </c>
      <c r="L26" s="13">
        <f>IF(K26&gt;$B$3,1,0)</f>
        <v>1</v>
      </c>
      <c r="M26" s="13">
        <f>D26-L26</f>
        <v>-1</v>
      </c>
      <c r="N26" s="13">
        <f>M26*$B$4</f>
        <v>-0.5</v>
      </c>
      <c r="O26" s="13">
        <f>E26+A26*$N26</f>
        <v>2.5</v>
      </c>
      <c r="P26" s="13">
        <f>F26+B26*$N26</f>
        <v>5</v>
      </c>
      <c r="Q26" s="13">
        <f>G26+C26*$N26</f>
        <v>5</v>
      </c>
      <c r="R26" s="31">
        <f>R22+1</f>
        <v>5</v>
      </c>
      <c r="S26" s="34">
        <f>SUM(T26:T29)</f>
        <v>1</v>
      </c>
      <c r="T26">
        <f t="shared" si="8"/>
        <v>1</v>
      </c>
    </row>
    <row r="27" spans="1:20">
      <c r="A27" s="14">
        <f t="shared" si="9"/>
        <v>1</v>
      </c>
      <c r="B27" s="15">
        <f t="shared" si="9"/>
        <v>0</v>
      </c>
      <c r="C27" s="15">
        <f t="shared" si="9"/>
        <v>1</v>
      </c>
      <c r="D27" s="15">
        <f t="shared" si="9"/>
        <v>1</v>
      </c>
      <c r="E27" s="15">
        <f t="shared" si="1"/>
        <v>2.5</v>
      </c>
      <c r="F27" s="15">
        <f t="shared" si="1"/>
        <v>5</v>
      </c>
      <c r="G27" s="15">
        <f t="shared" si="1"/>
        <v>5</v>
      </c>
      <c r="H27" s="15">
        <f t="shared" ref="H27:J29" si="22">A27*E27</f>
        <v>2.5</v>
      </c>
      <c r="I27" s="15">
        <f t="shared" si="22"/>
        <v>0</v>
      </c>
      <c r="J27" s="15">
        <f t="shared" si="22"/>
        <v>5</v>
      </c>
      <c r="K27" s="15">
        <f t="shared" ref="K27:K29" si="23">SUM(H27:J27)</f>
        <v>7.5</v>
      </c>
      <c r="L27" s="15">
        <f t="shared" si="4"/>
        <v>1</v>
      </c>
      <c r="M27" s="15">
        <f t="shared" ref="M27:M29" si="24">D27-L27</f>
        <v>0</v>
      </c>
      <c r="N27" s="15">
        <f t="shared" si="6"/>
        <v>0</v>
      </c>
      <c r="O27" s="15">
        <f t="shared" ref="O27:Q29" si="25">E27+A27*$N27</f>
        <v>2.5</v>
      </c>
      <c r="P27" s="15">
        <f t="shared" si="25"/>
        <v>5</v>
      </c>
      <c r="Q27" s="15">
        <f t="shared" si="25"/>
        <v>5</v>
      </c>
      <c r="R27" s="32"/>
      <c r="S27" s="35"/>
      <c r="T27">
        <f t="shared" si="8"/>
        <v>0</v>
      </c>
    </row>
    <row r="28" spans="1:20">
      <c r="A28" s="14">
        <f t="shared" si="9"/>
        <v>1</v>
      </c>
      <c r="B28" s="15">
        <f t="shared" si="9"/>
        <v>1</v>
      </c>
      <c r="C28" s="15">
        <f t="shared" si="9"/>
        <v>0</v>
      </c>
      <c r="D28" s="15">
        <f t="shared" si="9"/>
        <v>1</v>
      </c>
      <c r="E28" s="15">
        <f t="shared" si="1"/>
        <v>2.5</v>
      </c>
      <c r="F28" s="15">
        <f t="shared" si="1"/>
        <v>5</v>
      </c>
      <c r="G28" s="15">
        <f t="shared" si="1"/>
        <v>5</v>
      </c>
      <c r="H28" s="15">
        <f t="shared" si="22"/>
        <v>2.5</v>
      </c>
      <c r="I28" s="15">
        <f t="shared" si="22"/>
        <v>5</v>
      </c>
      <c r="J28" s="15">
        <f t="shared" si="22"/>
        <v>0</v>
      </c>
      <c r="K28" s="15">
        <f t="shared" si="23"/>
        <v>7.5</v>
      </c>
      <c r="L28" s="15">
        <f t="shared" si="4"/>
        <v>1</v>
      </c>
      <c r="M28" s="15">
        <f t="shared" si="24"/>
        <v>0</v>
      </c>
      <c r="N28" s="15">
        <f t="shared" si="6"/>
        <v>0</v>
      </c>
      <c r="O28" s="15">
        <f t="shared" si="25"/>
        <v>2.5</v>
      </c>
      <c r="P28" s="15">
        <f t="shared" si="25"/>
        <v>5</v>
      </c>
      <c r="Q28" s="15">
        <f t="shared" si="25"/>
        <v>5</v>
      </c>
      <c r="R28" s="32"/>
      <c r="S28" s="35"/>
      <c r="T28">
        <f t="shared" si="8"/>
        <v>0</v>
      </c>
    </row>
    <row r="29" spans="1:20">
      <c r="A29" s="14">
        <f t="shared" si="9"/>
        <v>1</v>
      </c>
      <c r="B29" s="15">
        <f t="shared" si="9"/>
        <v>1</v>
      </c>
      <c r="C29" s="15">
        <f t="shared" si="9"/>
        <v>1</v>
      </c>
      <c r="D29" s="15">
        <f t="shared" si="9"/>
        <v>1</v>
      </c>
      <c r="E29" s="17">
        <f t="shared" si="1"/>
        <v>2.5</v>
      </c>
      <c r="F29" s="17">
        <f t="shared" si="1"/>
        <v>5</v>
      </c>
      <c r="G29" s="17">
        <f t="shared" si="1"/>
        <v>5</v>
      </c>
      <c r="H29" s="17">
        <f t="shared" si="22"/>
        <v>2.5</v>
      </c>
      <c r="I29" s="17">
        <f t="shared" si="22"/>
        <v>5</v>
      </c>
      <c r="J29" s="17">
        <f t="shared" si="22"/>
        <v>5</v>
      </c>
      <c r="K29" s="17">
        <f t="shared" si="23"/>
        <v>12.5</v>
      </c>
      <c r="L29" s="17">
        <f t="shared" si="4"/>
        <v>1</v>
      </c>
      <c r="M29" s="17">
        <f t="shared" si="24"/>
        <v>0</v>
      </c>
      <c r="N29" s="17">
        <f t="shared" si="6"/>
        <v>0</v>
      </c>
      <c r="O29" s="17">
        <f t="shared" si="25"/>
        <v>2.5</v>
      </c>
      <c r="P29" s="17">
        <f t="shared" si="25"/>
        <v>5</v>
      </c>
      <c r="Q29" s="17">
        <f t="shared" si="25"/>
        <v>5</v>
      </c>
      <c r="R29" s="33"/>
      <c r="S29" s="36"/>
      <c r="T29">
        <f t="shared" si="8"/>
        <v>0</v>
      </c>
    </row>
    <row r="30" spans="1:20">
      <c r="A30" s="12">
        <f t="shared" ref="A30:D41" si="26">A26</f>
        <v>1</v>
      </c>
      <c r="B30" s="13">
        <f t="shared" si="26"/>
        <v>0</v>
      </c>
      <c r="C30" s="13">
        <f t="shared" si="26"/>
        <v>0</v>
      </c>
      <c r="D30" s="13">
        <f t="shared" si="26"/>
        <v>0</v>
      </c>
      <c r="E30" s="15">
        <f t="shared" si="1"/>
        <v>2.5</v>
      </c>
      <c r="F30" s="15">
        <f t="shared" si="1"/>
        <v>5</v>
      </c>
      <c r="G30" s="15">
        <f t="shared" si="1"/>
        <v>5</v>
      </c>
      <c r="H30" s="13">
        <f>A30*E30</f>
        <v>2.5</v>
      </c>
      <c r="I30" s="13">
        <f>B30*F30</f>
        <v>0</v>
      </c>
      <c r="J30" s="13">
        <f>C30*G30</f>
        <v>0</v>
      </c>
      <c r="K30" s="13">
        <f>SUM(H30:J30)</f>
        <v>2.5</v>
      </c>
      <c r="L30" s="13">
        <f>IF(K30&gt;$B$3,1,0)</f>
        <v>1</v>
      </c>
      <c r="M30" s="13">
        <f>D30-L30</f>
        <v>-1</v>
      </c>
      <c r="N30" s="13">
        <f>M30*$B$4</f>
        <v>-0.5</v>
      </c>
      <c r="O30" s="13">
        <f>E30+A30*$N30</f>
        <v>2</v>
      </c>
      <c r="P30" s="13">
        <f>F30+B30*$N30</f>
        <v>5</v>
      </c>
      <c r="Q30" s="13">
        <f>G30+C30*$N30</f>
        <v>5</v>
      </c>
      <c r="R30" s="31">
        <f>R26+1</f>
        <v>6</v>
      </c>
      <c r="S30" s="34">
        <f>SUM(T30:T33)</f>
        <v>1</v>
      </c>
      <c r="T30">
        <f t="shared" si="8"/>
        <v>1</v>
      </c>
    </row>
    <row r="31" spans="1:20">
      <c r="A31" s="14">
        <f t="shared" si="26"/>
        <v>1</v>
      </c>
      <c r="B31" s="15">
        <f t="shared" si="26"/>
        <v>0</v>
      </c>
      <c r="C31" s="15">
        <f t="shared" si="26"/>
        <v>1</v>
      </c>
      <c r="D31" s="15">
        <f t="shared" si="26"/>
        <v>1</v>
      </c>
      <c r="E31" s="15">
        <f t="shared" si="1"/>
        <v>2</v>
      </c>
      <c r="F31" s="15">
        <f t="shared" si="1"/>
        <v>5</v>
      </c>
      <c r="G31" s="15">
        <f t="shared" si="1"/>
        <v>5</v>
      </c>
      <c r="H31" s="15">
        <f t="shared" ref="H31:J33" si="27">A31*E31</f>
        <v>2</v>
      </c>
      <c r="I31" s="15">
        <f t="shared" si="27"/>
        <v>0</v>
      </c>
      <c r="J31" s="15">
        <f t="shared" si="27"/>
        <v>5</v>
      </c>
      <c r="K31" s="15">
        <f t="shared" ref="K31:K33" si="28">SUM(H31:J31)</f>
        <v>7</v>
      </c>
      <c r="L31" s="15">
        <f t="shared" si="4"/>
        <v>1</v>
      </c>
      <c r="M31" s="15">
        <f t="shared" ref="M31:M33" si="29">D31-L31</f>
        <v>0</v>
      </c>
      <c r="N31" s="15">
        <f t="shared" si="6"/>
        <v>0</v>
      </c>
      <c r="O31" s="15">
        <f t="shared" ref="O31:Q33" si="30">E31+A31*$N31</f>
        <v>2</v>
      </c>
      <c r="P31" s="15">
        <f t="shared" si="30"/>
        <v>5</v>
      </c>
      <c r="Q31" s="15">
        <f t="shared" si="30"/>
        <v>5</v>
      </c>
      <c r="R31" s="32"/>
      <c r="S31" s="35"/>
      <c r="T31">
        <f t="shared" si="8"/>
        <v>0</v>
      </c>
    </row>
    <row r="32" spans="1:20">
      <c r="A32" s="14">
        <f t="shared" si="26"/>
        <v>1</v>
      </c>
      <c r="B32" s="15">
        <f t="shared" si="26"/>
        <v>1</v>
      </c>
      <c r="C32" s="15">
        <f t="shared" si="26"/>
        <v>0</v>
      </c>
      <c r="D32" s="15">
        <f t="shared" si="26"/>
        <v>1</v>
      </c>
      <c r="E32" s="15">
        <f t="shared" si="1"/>
        <v>2</v>
      </c>
      <c r="F32" s="15">
        <f t="shared" si="1"/>
        <v>5</v>
      </c>
      <c r="G32" s="15">
        <f t="shared" si="1"/>
        <v>5</v>
      </c>
      <c r="H32" s="15">
        <f t="shared" si="27"/>
        <v>2</v>
      </c>
      <c r="I32" s="15">
        <f t="shared" si="27"/>
        <v>5</v>
      </c>
      <c r="J32" s="15">
        <f t="shared" si="27"/>
        <v>0</v>
      </c>
      <c r="K32" s="15">
        <f t="shared" si="28"/>
        <v>7</v>
      </c>
      <c r="L32" s="15">
        <f t="shared" si="4"/>
        <v>1</v>
      </c>
      <c r="M32" s="15">
        <f t="shared" si="29"/>
        <v>0</v>
      </c>
      <c r="N32" s="15">
        <f t="shared" si="6"/>
        <v>0</v>
      </c>
      <c r="O32" s="15">
        <f t="shared" si="30"/>
        <v>2</v>
      </c>
      <c r="P32" s="15">
        <f t="shared" si="30"/>
        <v>5</v>
      </c>
      <c r="Q32" s="15">
        <f t="shared" si="30"/>
        <v>5</v>
      </c>
      <c r="R32" s="32"/>
      <c r="S32" s="35"/>
      <c r="T32">
        <f t="shared" si="8"/>
        <v>0</v>
      </c>
    </row>
    <row r="33" spans="1:20">
      <c r="A33" s="14">
        <f t="shared" si="26"/>
        <v>1</v>
      </c>
      <c r="B33" s="15">
        <f t="shared" si="26"/>
        <v>1</v>
      </c>
      <c r="C33" s="15">
        <f t="shared" si="26"/>
        <v>1</v>
      </c>
      <c r="D33" s="15">
        <f t="shared" si="26"/>
        <v>1</v>
      </c>
      <c r="E33" s="17">
        <f t="shared" si="1"/>
        <v>2</v>
      </c>
      <c r="F33" s="17">
        <f t="shared" si="1"/>
        <v>5</v>
      </c>
      <c r="G33" s="17">
        <f t="shared" si="1"/>
        <v>5</v>
      </c>
      <c r="H33" s="17">
        <f t="shared" si="27"/>
        <v>2</v>
      </c>
      <c r="I33" s="17">
        <f t="shared" si="27"/>
        <v>5</v>
      </c>
      <c r="J33" s="17">
        <f t="shared" si="27"/>
        <v>5</v>
      </c>
      <c r="K33" s="17">
        <f t="shared" si="28"/>
        <v>12</v>
      </c>
      <c r="L33" s="17">
        <f t="shared" si="4"/>
        <v>1</v>
      </c>
      <c r="M33" s="17">
        <f t="shared" si="29"/>
        <v>0</v>
      </c>
      <c r="N33" s="17">
        <f t="shared" si="6"/>
        <v>0</v>
      </c>
      <c r="O33" s="17">
        <f t="shared" si="30"/>
        <v>2</v>
      </c>
      <c r="P33" s="17">
        <f t="shared" si="30"/>
        <v>5</v>
      </c>
      <c r="Q33" s="17">
        <f t="shared" si="30"/>
        <v>5</v>
      </c>
      <c r="R33" s="33"/>
      <c r="S33" s="36"/>
      <c r="T33">
        <f t="shared" si="8"/>
        <v>0</v>
      </c>
    </row>
    <row r="34" spans="1:20">
      <c r="A34" s="12">
        <f t="shared" si="26"/>
        <v>1</v>
      </c>
      <c r="B34" s="13">
        <f t="shared" si="26"/>
        <v>0</v>
      </c>
      <c r="C34" s="13">
        <f t="shared" si="26"/>
        <v>0</v>
      </c>
      <c r="D34" s="13">
        <f t="shared" si="26"/>
        <v>0</v>
      </c>
      <c r="E34" s="15">
        <f t="shared" si="1"/>
        <v>2</v>
      </c>
      <c r="F34" s="15">
        <f t="shared" si="1"/>
        <v>5</v>
      </c>
      <c r="G34" s="15">
        <f t="shared" si="1"/>
        <v>5</v>
      </c>
      <c r="H34" s="13">
        <f>A34*E34</f>
        <v>2</v>
      </c>
      <c r="I34" s="13">
        <f>B34*F34</f>
        <v>0</v>
      </c>
      <c r="J34" s="13">
        <f>C34*G34</f>
        <v>0</v>
      </c>
      <c r="K34" s="13">
        <f>SUM(H34:J34)</f>
        <v>2</v>
      </c>
      <c r="L34" s="13">
        <f>IF(K34&gt;$B$3,1,0)</f>
        <v>1</v>
      </c>
      <c r="M34" s="13">
        <f>D34-L34</f>
        <v>-1</v>
      </c>
      <c r="N34" s="13">
        <f>M34*$B$4</f>
        <v>-0.5</v>
      </c>
      <c r="O34" s="13">
        <f>E34+A34*$N34</f>
        <v>1.5</v>
      </c>
      <c r="P34" s="13">
        <f>F34+B34*$N34</f>
        <v>5</v>
      </c>
      <c r="Q34" s="13">
        <f>G34+C34*$N34</f>
        <v>5</v>
      </c>
      <c r="R34" s="31">
        <f>R30+1</f>
        <v>7</v>
      </c>
      <c r="S34" s="34">
        <f>SUM(T34:T37)</f>
        <v>1</v>
      </c>
      <c r="T34">
        <f t="shared" si="8"/>
        <v>1</v>
      </c>
    </row>
    <row r="35" spans="1:20">
      <c r="A35" s="14">
        <f t="shared" si="26"/>
        <v>1</v>
      </c>
      <c r="B35" s="15">
        <f t="shared" si="26"/>
        <v>0</v>
      </c>
      <c r="C35" s="15">
        <f t="shared" si="26"/>
        <v>1</v>
      </c>
      <c r="D35" s="15">
        <f t="shared" si="26"/>
        <v>1</v>
      </c>
      <c r="E35" s="15">
        <f t="shared" si="1"/>
        <v>1.5</v>
      </c>
      <c r="F35" s="15">
        <f t="shared" si="1"/>
        <v>5</v>
      </c>
      <c r="G35" s="15">
        <f t="shared" si="1"/>
        <v>5</v>
      </c>
      <c r="H35" s="15">
        <f t="shared" ref="H35:J37" si="31">A35*E35</f>
        <v>1.5</v>
      </c>
      <c r="I35" s="15">
        <f t="shared" si="31"/>
        <v>0</v>
      </c>
      <c r="J35" s="15">
        <f t="shared" si="31"/>
        <v>5</v>
      </c>
      <c r="K35" s="15">
        <f t="shared" ref="K35:K37" si="32">SUM(H35:J35)</f>
        <v>6.5</v>
      </c>
      <c r="L35" s="15">
        <f t="shared" si="4"/>
        <v>1</v>
      </c>
      <c r="M35" s="15">
        <f t="shared" ref="M35:M37" si="33">D35-L35</f>
        <v>0</v>
      </c>
      <c r="N35" s="15">
        <f t="shared" si="6"/>
        <v>0</v>
      </c>
      <c r="O35" s="15">
        <f t="shared" ref="O35:Q37" si="34">E35+A35*$N35</f>
        <v>1.5</v>
      </c>
      <c r="P35" s="15">
        <f t="shared" si="34"/>
        <v>5</v>
      </c>
      <c r="Q35" s="15">
        <f t="shared" si="34"/>
        <v>5</v>
      </c>
      <c r="R35" s="32"/>
      <c r="S35" s="35"/>
      <c r="T35">
        <f t="shared" si="8"/>
        <v>0</v>
      </c>
    </row>
    <row r="36" spans="1:20">
      <c r="A36" s="14">
        <f t="shared" si="26"/>
        <v>1</v>
      </c>
      <c r="B36" s="15">
        <f t="shared" si="26"/>
        <v>1</v>
      </c>
      <c r="C36" s="15">
        <f t="shared" si="26"/>
        <v>0</v>
      </c>
      <c r="D36" s="15">
        <f t="shared" si="26"/>
        <v>1</v>
      </c>
      <c r="E36" s="15">
        <f t="shared" si="1"/>
        <v>1.5</v>
      </c>
      <c r="F36" s="15">
        <f t="shared" si="1"/>
        <v>5</v>
      </c>
      <c r="G36" s="15">
        <f t="shared" si="1"/>
        <v>5</v>
      </c>
      <c r="H36" s="15">
        <f t="shared" si="31"/>
        <v>1.5</v>
      </c>
      <c r="I36" s="15">
        <f t="shared" si="31"/>
        <v>5</v>
      </c>
      <c r="J36" s="15">
        <f t="shared" si="31"/>
        <v>0</v>
      </c>
      <c r="K36" s="15">
        <f t="shared" si="32"/>
        <v>6.5</v>
      </c>
      <c r="L36" s="15">
        <f t="shared" si="4"/>
        <v>1</v>
      </c>
      <c r="M36" s="15">
        <f t="shared" si="33"/>
        <v>0</v>
      </c>
      <c r="N36" s="15">
        <f t="shared" si="6"/>
        <v>0</v>
      </c>
      <c r="O36" s="15">
        <f t="shared" si="34"/>
        <v>1.5</v>
      </c>
      <c r="P36" s="15">
        <f t="shared" si="34"/>
        <v>5</v>
      </c>
      <c r="Q36" s="15">
        <f t="shared" si="34"/>
        <v>5</v>
      </c>
      <c r="R36" s="32"/>
      <c r="S36" s="35"/>
      <c r="T36">
        <f t="shared" si="8"/>
        <v>0</v>
      </c>
    </row>
    <row r="37" spans="1:20">
      <c r="A37" s="14">
        <f t="shared" si="26"/>
        <v>1</v>
      </c>
      <c r="B37" s="15">
        <f t="shared" si="26"/>
        <v>1</v>
      </c>
      <c r="C37" s="15">
        <f t="shared" si="26"/>
        <v>1</v>
      </c>
      <c r="D37" s="15">
        <f t="shared" si="26"/>
        <v>1</v>
      </c>
      <c r="E37" s="17">
        <f t="shared" si="1"/>
        <v>1.5</v>
      </c>
      <c r="F37" s="17">
        <f t="shared" si="1"/>
        <v>5</v>
      </c>
      <c r="G37" s="17">
        <f t="shared" si="1"/>
        <v>5</v>
      </c>
      <c r="H37" s="17">
        <f t="shared" si="31"/>
        <v>1.5</v>
      </c>
      <c r="I37" s="17">
        <f t="shared" si="31"/>
        <v>5</v>
      </c>
      <c r="J37" s="17">
        <f t="shared" si="31"/>
        <v>5</v>
      </c>
      <c r="K37" s="17">
        <f t="shared" si="32"/>
        <v>11.5</v>
      </c>
      <c r="L37" s="17">
        <f t="shared" si="4"/>
        <v>1</v>
      </c>
      <c r="M37" s="17">
        <f t="shared" si="33"/>
        <v>0</v>
      </c>
      <c r="N37" s="17">
        <f t="shared" si="6"/>
        <v>0</v>
      </c>
      <c r="O37" s="17">
        <f t="shared" si="34"/>
        <v>1.5</v>
      </c>
      <c r="P37" s="17">
        <f t="shared" si="34"/>
        <v>5</v>
      </c>
      <c r="Q37" s="17">
        <f t="shared" si="34"/>
        <v>5</v>
      </c>
      <c r="R37" s="33"/>
      <c r="S37" s="36"/>
      <c r="T37">
        <f t="shared" si="8"/>
        <v>0</v>
      </c>
    </row>
    <row r="38" spans="1:20">
      <c r="A38" s="12">
        <f t="shared" si="26"/>
        <v>1</v>
      </c>
      <c r="B38" s="13">
        <f t="shared" si="26"/>
        <v>0</v>
      </c>
      <c r="C38" s="13">
        <f t="shared" si="26"/>
        <v>0</v>
      </c>
      <c r="D38" s="13">
        <f t="shared" si="26"/>
        <v>0</v>
      </c>
      <c r="E38" s="13">
        <f t="shared" si="1"/>
        <v>1.5</v>
      </c>
      <c r="F38" s="13">
        <f t="shared" si="1"/>
        <v>5</v>
      </c>
      <c r="G38" s="13">
        <f t="shared" si="1"/>
        <v>5</v>
      </c>
      <c r="H38" s="13">
        <f>A38*E38</f>
        <v>1.5</v>
      </c>
      <c r="I38" s="13">
        <f>B38*F38</f>
        <v>0</v>
      </c>
      <c r="J38" s="13">
        <f>C38*G38</f>
        <v>0</v>
      </c>
      <c r="K38" s="13">
        <f>SUM(H38:J38)</f>
        <v>1.5</v>
      </c>
      <c r="L38" s="13">
        <f>IF(K38&gt;$B$3,1,0)</f>
        <v>1</v>
      </c>
      <c r="M38" s="13">
        <f>D38-L38</f>
        <v>-1</v>
      </c>
      <c r="N38" s="13">
        <f>M38*$B$4</f>
        <v>-0.5</v>
      </c>
      <c r="O38" s="13">
        <f>E38+A38*$N38</f>
        <v>1</v>
      </c>
      <c r="P38" s="13">
        <f>F38+B38*$N38</f>
        <v>5</v>
      </c>
      <c r="Q38" s="13">
        <f>G38+C38*$N38</f>
        <v>5</v>
      </c>
      <c r="R38" s="31">
        <f>R34+1</f>
        <v>8</v>
      </c>
      <c r="S38" s="34">
        <f>SUM(T38:T41)</f>
        <v>1</v>
      </c>
      <c r="T38">
        <f t="shared" si="8"/>
        <v>1</v>
      </c>
    </row>
    <row r="39" spans="1:20">
      <c r="A39" s="14">
        <f t="shared" si="26"/>
        <v>1</v>
      </c>
      <c r="B39" s="15">
        <f t="shared" si="26"/>
        <v>0</v>
      </c>
      <c r="C39" s="15">
        <f t="shared" si="26"/>
        <v>1</v>
      </c>
      <c r="D39" s="15">
        <f t="shared" si="26"/>
        <v>1</v>
      </c>
      <c r="E39" s="15">
        <f t="shared" si="1"/>
        <v>1</v>
      </c>
      <c r="F39" s="15">
        <f t="shared" si="1"/>
        <v>5</v>
      </c>
      <c r="G39" s="15">
        <f t="shared" si="1"/>
        <v>5</v>
      </c>
      <c r="H39" s="15">
        <f t="shared" ref="H39:J41" si="35">A39*E39</f>
        <v>1</v>
      </c>
      <c r="I39" s="15">
        <f t="shared" si="35"/>
        <v>0</v>
      </c>
      <c r="J39" s="15">
        <f t="shared" si="35"/>
        <v>5</v>
      </c>
      <c r="K39" s="15">
        <f t="shared" ref="K39:K41" si="36">SUM(H39:J39)</f>
        <v>6</v>
      </c>
      <c r="L39" s="15">
        <f t="shared" si="4"/>
        <v>1</v>
      </c>
      <c r="M39" s="15">
        <f t="shared" ref="M39:M41" si="37">D39-L39</f>
        <v>0</v>
      </c>
      <c r="N39" s="15">
        <f t="shared" si="6"/>
        <v>0</v>
      </c>
      <c r="O39" s="15">
        <f t="shared" ref="O39:Q41" si="38">E39+A39*$N39</f>
        <v>1</v>
      </c>
      <c r="P39" s="15">
        <f t="shared" si="38"/>
        <v>5</v>
      </c>
      <c r="Q39" s="15">
        <f t="shared" si="38"/>
        <v>5</v>
      </c>
      <c r="R39" s="32"/>
      <c r="S39" s="35"/>
      <c r="T39">
        <f t="shared" si="8"/>
        <v>0</v>
      </c>
    </row>
    <row r="40" spans="1:20">
      <c r="A40" s="14">
        <f t="shared" si="26"/>
        <v>1</v>
      </c>
      <c r="B40" s="15">
        <f t="shared" si="26"/>
        <v>1</v>
      </c>
      <c r="C40" s="15">
        <f t="shared" si="26"/>
        <v>0</v>
      </c>
      <c r="D40" s="15">
        <f t="shared" si="26"/>
        <v>1</v>
      </c>
      <c r="E40" s="15">
        <f t="shared" si="1"/>
        <v>1</v>
      </c>
      <c r="F40" s="15">
        <f t="shared" si="1"/>
        <v>5</v>
      </c>
      <c r="G40" s="15">
        <f t="shared" si="1"/>
        <v>5</v>
      </c>
      <c r="H40" s="15">
        <f t="shared" si="35"/>
        <v>1</v>
      </c>
      <c r="I40" s="15">
        <f t="shared" si="35"/>
        <v>5</v>
      </c>
      <c r="J40" s="15">
        <f t="shared" si="35"/>
        <v>0</v>
      </c>
      <c r="K40" s="15">
        <f t="shared" si="36"/>
        <v>6</v>
      </c>
      <c r="L40" s="15">
        <f t="shared" si="4"/>
        <v>1</v>
      </c>
      <c r="M40" s="15">
        <f t="shared" si="37"/>
        <v>0</v>
      </c>
      <c r="N40" s="15">
        <f t="shared" si="6"/>
        <v>0</v>
      </c>
      <c r="O40" s="15">
        <f t="shared" si="38"/>
        <v>1</v>
      </c>
      <c r="P40" s="15">
        <f t="shared" si="38"/>
        <v>5</v>
      </c>
      <c r="Q40" s="15">
        <f t="shared" si="38"/>
        <v>5</v>
      </c>
      <c r="R40" s="32"/>
      <c r="S40" s="35"/>
      <c r="T40">
        <f t="shared" si="8"/>
        <v>0</v>
      </c>
    </row>
    <row r="41" spans="1:20">
      <c r="A41" s="16">
        <f t="shared" si="26"/>
        <v>1</v>
      </c>
      <c r="B41" s="17">
        <f t="shared" si="26"/>
        <v>1</v>
      </c>
      <c r="C41" s="17">
        <f t="shared" si="26"/>
        <v>1</v>
      </c>
      <c r="D41" s="17">
        <f t="shared" si="26"/>
        <v>1</v>
      </c>
      <c r="E41" s="17">
        <f t="shared" si="1"/>
        <v>1</v>
      </c>
      <c r="F41" s="17">
        <f t="shared" si="1"/>
        <v>5</v>
      </c>
      <c r="G41" s="17">
        <f t="shared" si="1"/>
        <v>5</v>
      </c>
      <c r="H41" s="17">
        <f t="shared" si="35"/>
        <v>1</v>
      </c>
      <c r="I41" s="17">
        <f t="shared" si="35"/>
        <v>5</v>
      </c>
      <c r="J41" s="17">
        <f t="shared" si="35"/>
        <v>5</v>
      </c>
      <c r="K41" s="17">
        <f t="shared" si="36"/>
        <v>11</v>
      </c>
      <c r="L41" s="17">
        <f t="shared" si="4"/>
        <v>1</v>
      </c>
      <c r="M41" s="17">
        <f t="shared" si="37"/>
        <v>0</v>
      </c>
      <c r="N41" s="17">
        <f t="shared" si="6"/>
        <v>0</v>
      </c>
      <c r="O41" s="17">
        <f t="shared" si="38"/>
        <v>1</v>
      </c>
      <c r="P41" s="17">
        <f t="shared" si="38"/>
        <v>5</v>
      </c>
      <c r="Q41" s="17">
        <f t="shared" si="38"/>
        <v>5</v>
      </c>
      <c r="R41" s="33"/>
      <c r="S41" s="36"/>
      <c r="T41">
        <f t="shared" si="8"/>
        <v>0</v>
      </c>
    </row>
    <row r="42" spans="1:20">
      <c r="A42" s="12">
        <f t="shared" ref="A42:D42" si="39">A38</f>
        <v>1</v>
      </c>
      <c r="B42" s="13">
        <f t="shared" si="39"/>
        <v>0</v>
      </c>
      <c r="C42" s="13">
        <f t="shared" si="39"/>
        <v>0</v>
      </c>
      <c r="D42" s="13">
        <f t="shared" si="39"/>
        <v>0</v>
      </c>
      <c r="E42" s="13">
        <f t="shared" ref="E42:E57" si="40">O41</f>
        <v>1</v>
      </c>
      <c r="F42" s="13">
        <f t="shared" ref="F42:F57" si="41">P41</f>
        <v>5</v>
      </c>
      <c r="G42" s="13">
        <f t="shared" ref="G42:G57" si="42">Q41</f>
        <v>5</v>
      </c>
      <c r="H42" s="13">
        <f>A42*E42</f>
        <v>1</v>
      </c>
      <c r="I42" s="13">
        <f>B42*F42</f>
        <v>0</v>
      </c>
      <c r="J42" s="13">
        <f>C42*G42</f>
        <v>0</v>
      </c>
      <c r="K42" s="13">
        <f>SUM(H42:J42)</f>
        <v>1</v>
      </c>
      <c r="L42" s="13">
        <f>IF(K42&gt;$B$3,1,0)</f>
        <v>1</v>
      </c>
      <c r="M42" s="13">
        <f>D42-L42</f>
        <v>-1</v>
      </c>
      <c r="N42" s="13">
        <f>M42*$B$4</f>
        <v>-0.5</v>
      </c>
      <c r="O42" s="13">
        <f>E42+A42*$N42</f>
        <v>0.5</v>
      </c>
      <c r="P42" s="13">
        <f>F42+B42*$N42</f>
        <v>5</v>
      </c>
      <c r="Q42" s="13">
        <f>G42+C42*$N42</f>
        <v>5</v>
      </c>
      <c r="R42" s="31">
        <f>R38+1</f>
        <v>9</v>
      </c>
      <c r="S42" s="34">
        <f>SUM(T42:T45)</f>
        <v>1</v>
      </c>
      <c r="T42">
        <f t="shared" ref="T42:T57" si="43">ABS(M42)</f>
        <v>1</v>
      </c>
    </row>
    <row r="43" spans="1:20">
      <c r="A43" s="14">
        <f t="shared" ref="A43:D43" si="44">A39</f>
        <v>1</v>
      </c>
      <c r="B43" s="15">
        <f t="shared" si="44"/>
        <v>0</v>
      </c>
      <c r="C43" s="15">
        <f t="shared" si="44"/>
        <v>1</v>
      </c>
      <c r="D43" s="15">
        <f t="shared" si="44"/>
        <v>1</v>
      </c>
      <c r="E43" s="15">
        <f t="shared" si="40"/>
        <v>0.5</v>
      </c>
      <c r="F43" s="15">
        <f t="shared" si="41"/>
        <v>5</v>
      </c>
      <c r="G43" s="15">
        <f t="shared" si="42"/>
        <v>5</v>
      </c>
      <c r="H43" s="15">
        <f t="shared" ref="H43:H45" si="45">A43*E43</f>
        <v>0.5</v>
      </c>
      <c r="I43" s="15">
        <f t="shared" ref="I43:I45" si="46">B43*F43</f>
        <v>0</v>
      </c>
      <c r="J43" s="15">
        <f t="shared" ref="J43:J45" si="47">C43*G43</f>
        <v>5</v>
      </c>
      <c r="K43" s="15">
        <f t="shared" ref="K43:K45" si="48">SUM(H43:J43)</f>
        <v>5.5</v>
      </c>
      <c r="L43" s="15">
        <f t="shared" ref="L43:L45" si="49">IF(K43&gt;$B$3,1,0)</f>
        <v>1</v>
      </c>
      <c r="M43" s="15">
        <f t="shared" ref="M43:M45" si="50">D43-L43</f>
        <v>0</v>
      </c>
      <c r="N43" s="15">
        <f t="shared" ref="N43:N45" si="51">M43*$B$4</f>
        <v>0</v>
      </c>
      <c r="O43" s="15">
        <f t="shared" ref="O43:O45" si="52">E43+A43*$N43</f>
        <v>0.5</v>
      </c>
      <c r="P43" s="15">
        <f t="shared" ref="P43:P45" si="53">F43+B43*$N43</f>
        <v>5</v>
      </c>
      <c r="Q43" s="15">
        <f t="shared" ref="Q43:Q45" si="54">G43+C43*$N43</f>
        <v>5</v>
      </c>
      <c r="R43" s="32"/>
      <c r="S43" s="35"/>
      <c r="T43">
        <f t="shared" si="43"/>
        <v>0</v>
      </c>
    </row>
    <row r="44" spans="1:20">
      <c r="A44" s="14">
        <f t="shared" ref="A44:D44" si="55">A40</f>
        <v>1</v>
      </c>
      <c r="B44" s="15">
        <f t="shared" si="55"/>
        <v>1</v>
      </c>
      <c r="C44" s="15">
        <f t="shared" si="55"/>
        <v>0</v>
      </c>
      <c r="D44" s="15">
        <f t="shared" si="55"/>
        <v>1</v>
      </c>
      <c r="E44" s="15">
        <f t="shared" si="40"/>
        <v>0.5</v>
      </c>
      <c r="F44" s="15">
        <f t="shared" si="41"/>
        <v>5</v>
      </c>
      <c r="G44" s="15">
        <f t="shared" si="42"/>
        <v>5</v>
      </c>
      <c r="H44" s="15">
        <f t="shared" si="45"/>
        <v>0.5</v>
      </c>
      <c r="I44" s="15">
        <f t="shared" si="46"/>
        <v>5</v>
      </c>
      <c r="J44" s="15">
        <f t="shared" si="47"/>
        <v>0</v>
      </c>
      <c r="K44" s="15">
        <f t="shared" si="48"/>
        <v>5.5</v>
      </c>
      <c r="L44" s="15">
        <f t="shared" si="49"/>
        <v>1</v>
      </c>
      <c r="M44" s="15">
        <f t="shared" si="50"/>
        <v>0</v>
      </c>
      <c r="N44" s="15">
        <f t="shared" si="51"/>
        <v>0</v>
      </c>
      <c r="O44" s="15">
        <f t="shared" si="52"/>
        <v>0.5</v>
      </c>
      <c r="P44" s="15">
        <f t="shared" si="53"/>
        <v>5</v>
      </c>
      <c r="Q44" s="15">
        <f t="shared" si="54"/>
        <v>5</v>
      </c>
      <c r="R44" s="32"/>
      <c r="S44" s="35"/>
      <c r="T44">
        <f t="shared" si="43"/>
        <v>0</v>
      </c>
    </row>
    <row r="45" spans="1:20">
      <c r="A45" s="16">
        <f t="shared" ref="A45:D45" si="56">A41</f>
        <v>1</v>
      </c>
      <c r="B45" s="17">
        <f t="shared" si="56"/>
        <v>1</v>
      </c>
      <c r="C45" s="17">
        <f t="shared" si="56"/>
        <v>1</v>
      </c>
      <c r="D45" s="17">
        <f t="shared" si="56"/>
        <v>1</v>
      </c>
      <c r="E45" s="17">
        <f t="shared" si="40"/>
        <v>0.5</v>
      </c>
      <c r="F45" s="17">
        <f t="shared" si="41"/>
        <v>5</v>
      </c>
      <c r="G45" s="17">
        <f t="shared" si="42"/>
        <v>5</v>
      </c>
      <c r="H45" s="17">
        <f t="shared" si="45"/>
        <v>0.5</v>
      </c>
      <c r="I45" s="17">
        <f t="shared" si="46"/>
        <v>5</v>
      </c>
      <c r="J45" s="17">
        <f t="shared" si="47"/>
        <v>5</v>
      </c>
      <c r="K45" s="17">
        <f t="shared" si="48"/>
        <v>10.5</v>
      </c>
      <c r="L45" s="17">
        <f t="shared" si="49"/>
        <v>1</v>
      </c>
      <c r="M45" s="17">
        <f t="shared" si="50"/>
        <v>0</v>
      </c>
      <c r="N45" s="17">
        <f t="shared" si="51"/>
        <v>0</v>
      </c>
      <c r="O45" s="17">
        <f t="shared" si="52"/>
        <v>0.5</v>
      </c>
      <c r="P45" s="17">
        <f t="shared" si="53"/>
        <v>5</v>
      </c>
      <c r="Q45" s="17">
        <f t="shared" si="54"/>
        <v>5</v>
      </c>
      <c r="R45" s="33"/>
      <c r="S45" s="36"/>
      <c r="T45">
        <f t="shared" si="43"/>
        <v>0</v>
      </c>
    </row>
    <row r="46" spans="1:20">
      <c r="A46" s="12">
        <f t="shared" ref="A46:D46" si="57">A42</f>
        <v>1</v>
      </c>
      <c r="B46" s="13">
        <f t="shared" si="57"/>
        <v>0</v>
      </c>
      <c r="C46" s="13">
        <f t="shared" si="57"/>
        <v>0</v>
      </c>
      <c r="D46" s="13">
        <f t="shared" si="57"/>
        <v>0</v>
      </c>
      <c r="E46" s="13">
        <f t="shared" si="40"/>
        <v>0.5</v>
      </c>
      <c r="F46" s="13">
        <f t="shared" si="41"/>
        <v>5</v>
      </c>
      <c r="G46" s="13">
        <f t="shared" si="42"/>
        <v>5</v>
      </c>
      <c r="H46" s="13">
        <f>A46*E46</f>
        <v>0.5</v>
      </c>
      <c r="I46" s="13">
        <f>B46*F46</f>
        <v>0</v>
      </c>
      <c r="J46" s="13">
        <f>C46*G46</f>
        <v>0</v>
      </c>
      <c r="K46" s="13">
        <f>SUM(H46:J46)</f>
        <v>0.5</v>
      </c>
      <c r="L46" s="13">
        <f>IF(K46&gt;$B$3,1,0)</f>
        <v>0</v>
      </c>
      <c r="M46" s="13">
        <f>D46-L46</f>
        <v>0</v>
      </c>
      <c r="N46" s="13">
        <f>M46*$B$4</f>
        <v>0</v>
      </c>
      <c r="O46" s="13">
        <f>E46+A46*$N46</f>
        <v>0.5</v>
      </c>
      <c r="P46" s="13">
        <f>F46+B46*$N46</f>
        <v>5</v>
      </c>
      <c r="Q46" s="13">
        <f>G46+C46*$N46</f>
        <v>5</v>
      </c>
      <c r="R46" s="31">
        <f>R42+1</f>
        <v>10</v>
      </c>
      <c r="S46" s="34">
        <f>SUM(T46:T49)</f>
        <v>0</v>
      </c>
      <c r="T46">
        <f t="shared" si="43"/>
        <v>0</v>
      </c>
    </row>
    <row r="47" spans="1:20">
      <c r="A47" s="14">
        <f t="shared" ref="A47:D47" si="58">A43</f>
        <v>1</v>
      </c>
      <c r="B47" s="15">
        <f t="shared" si="58"/>
        <v>0</v>
      </c>
      <c r="C47" s="15">
        <f t="shared" si="58"/>
        <v>1</v>
      </c>
      <c r="D47" s="15">
        <f t="shared" si="58"/>
        <v>1</v>
      </c>
      <c r="E47" s="15">
        <f t="shared" si="40"/>
        <v>0.5</v>
      </c>
      <c r="F47" s="15">
        <f t="shared" si="41"/>
        <v>5</v>
      </c>
      <c r="G47" s="15">
        <f t="shared" si="42"/>
        <v>5</v>
      </c>
      <c r="H47" s="15">
        <f t="shared" ref="H47:H49" si="59">A47*E47</f>
        <v>0.5</v>
      </c>
      <c r="I47" s="15">
        <f t="shared" ref="I47:I49" si="60">B47*F47</f>
        <v>0</v>
      </c>
      <c r="J47" s="15">
        <f t="shared" ref="J47:J49" si="61">C47*G47</f>
        <v>5</v>
      </c>
      <c r="K47" s="15">
        <f t="shared" ref="K47:K49" si="62">SUM(H47:J47)</f>
        <v>5.5</v>
      </c>
      <c r="L47" s="15">
        <f t="shared" ref="L47:L49" si="63">IF(K47&gt;$B$3,1,0)</f>
        <v>1</v>
      </c>
      <c r="M47" s="15">
        <f t="shared" ref="M47:M49" si="64">D47-L47</f>
        <v>0</v>
      </c>
      <c r="N47" s="15">
        <f t="shared" ref="N47:N49" si="65">M47*$B$4</f>
        <v>0</v>
      </c>
      <c r="O47" s="15">
        <f t="shared" ref="O47:O49" si="66">E47+A47*$N47</f>
        <v>0.5</v>
      </c>
      <c r="P47" s="15">
        <f t="shared" ref="P47:P49" si="67">F47+B47*$N47</f>
        <v>5</v>
      </c>
      <c r="Q47" s="15">
        <f t="shared" ref="Q47:Q49" si="68">G47+C47*$N47</f>
        <v>5</v>
      </c>
      <c r="R47" s="32"/>
      <c r="S47" s="35"/>
      <c r="T47">
        <f t="shared" si="43"/>
        <v>0</v>
      </c>
    </row>
    <row r="48" spans="1:20">
      <c r="A48" s="14">
        <f t="shared" ref="A48:D48" si="69">A44</f>
        <v>1</v>
      </c>
      <c r="B48" s="15">
        <f t="shared" si="69"/>
        <v>1</v>
      </c>
      <c r="C48" s="15">
        <f t="shared" si="69"/>
        <v>0</v>
      </c>
      <c r="D48" s="15">
        <f t="shared" si="69"/>
        <v>1</v>
      </c>
      <c r="E48" s="15">
        <f t="shared" si="40"/>
        <v>0.5</v>
      </c>
      <c r="F48" s="15">
        <f t="shared" si="41"/>
        <v>5</v>
      </c>
      <c r="G48" s="15">
        <f t="shared" si="42"/>
        <v>5</v>
      </c>
      <c r="H48" s="15">
        <f t="shared" si="59"/>
        <v>0.5</v>
      </c>
      <c r="I48" s="15">
        <f t="shared" si="60"/>
        <v>5</v>
      </c>
      <c r="J48" s="15">
        <f t="shared" si="61"/>
        <v>0</v>
      </c>
      <c r="K48" s="15">
        <f t="shared" si="62"/>
        <v>5.5</v>
      </c>
      <c r="L48" s="15">
        <f t="shared" si="63"/>
        <v>1</v>
      </c>
      <c r="M48" s="15">
        <f t="shared" si="64"/>
        <v>0</v>
      </c>
      <c r="N48" s="15">
        <f t="shared" si="65"/>
        <v>0</v>
      </c>
      <c r="O48" s="15">
        <f t="shared" si="66"/>
        <v>0.5</v>
      </c>
      <c r="P48" s="15">
        <f t="shared" si="67"/>
        <v>5</v>
      </c>
      <c r="Q48" s="15">
        <f t="shared" si="68"/>
        <v>5</v>
      </c>
      <c r="R48" s="32"/>
      <c r="S48" s="35"/>
      <c r="T48">
        <f t="shared" si="43"/>
        <v>0</v>
      </c>
    </row>
    <row r="49" spans="1:20">
      <c r="A49" s="16">
        <f t="shared" ref="A49:D49" si="70">A45</f>
        <v>1</v>
      </c>
      <c r="B49" s="17">
        <f t="shared" si="70"/>
        <v>1</v>
      </c>
      <c r="C49" s="17">
        <f t="shared" si="70"/>
        <v>1</v>
      </c>
      <c r="D49" s="17">
        <f t="shared" si="70"/>
        <v>1</v>
      </c>
      <c r="E49" s="17">
        <f t="shared" si="40"/>
        <v>0.5</v>
      </c>
      <c r="F49" s="17">
        <f t="shared" si="41"/>
        <v>5</v>
      </c>
      <c r="G49" s="17">
        <f t="shared" si="42"/>
        <v>5</v>
      </c>
      <c r="H49" s="17">
        <f t="shared" si="59"/>
        <v>0.5</v>
      </c>
      <c r="I49" s="17">
        <f t="shared" si="60"/>
        <v>5</v>
      </c>
      <c r="J49" s="17">
        <f t="shared" si="61"/>
        <v>5</v>
      </c>
      <c r="K49" s="17">
        <f t="shared" si="62"/>
        <v>10.5</v>
      </c>
      <c r="L49" s="17">
        <f t="shared" si="63"/>
        <v>1</v>
      </c>
      <c r="M49" s="17">
        <f t="shared" si="64"/>
        <v>0</v>
      </c>
      <c r="N49" s="17">
        <f t="shared" si="65"/>
        <v>0</v>
      </c>
      <c r="O49" s="17">
        <f t="shared" si="66"/>
        <v>0.5</v>
      </c>
      <c r="P49" s="17">
        <f t="shared" si="67"/>
        <v>5</v>
      </c>
      <c r="Q49" s="17">
        <f t="shared" si="68"/>
        <v>5</v>
      </c>
      <c r="R49" s="33"/>
      <c r="S49" s="36"/>
      <c r="T49">
        <f t="shared" si="43"/>
        <v>0</v>
      </c>
    </row>
    <row r="50" spans="1:20">
      <c r="A50" s="12">
        <f t="shared" ref="A50:D50" si="71">A46</f>
        <v>1</v>
      </c>
      <c r="B50" s="13">
        <f t="shared" si="71"/>
        <v>0</v>
      </c>
      <c r="C50" s="13">
        <f t="shared" si="71"/>
        <v>0</v>
      </c>
      <c r="D50" s="13">
        <f t="shared" si="71"/>
        <v>0</v>
      </c>
      <c r="E50" s="13">
        <f t="shared" si="40"/>
        <v>0.5</v>
      </c>
      <c r="F50" s="13">
        <f t="shared" si="41"/>
        <v>5</v>
      </c>
      <c r="G50" s="13">
        <f t="shared" si="42"/>
        <v>5</v>
      </c>
      <c r="H50" s="13">
        <f>A50*E50</f>
        <v>0.5</v>
      </c>
      <c r="I50" s="13">
        <f>B50*F50</f>
        <v>0</v>
      </c>
      <c r="J50" s="13">
        <f>C50*G50</f>
        <v>0</v>
      </c>
      <c r="K50" s="13">
        <f>SUM(H50:J50)</f>
        <v>0.5</v>
      </c>
      <c r="L50" s="13">
        <f>IF(K50&gt;$B$3,1,0)</f>
        <v>0</v>
      </c>
      <c r="M50" s="13">
        <f>D50-L50</f>
        <v>0</v>
      </c>
      <c r="N50" s="13">
        <f>M50*$B$4</f>
        <v>0</v>
      </c>
      <c r="O50" s="13">
        <f>E50+A50*$N50</f>
        <v>0.5</v>
      </c>
      <c r="P50" s="13">
        <f>F50+B50*$N50</f>
        <v>5</v>
      </c>
      <c r="Q50" s="13">
        <f>G50+C50*$N50</f>
        <v>5</v>
      </c>
      <c r="R50" s="31">
        <f>R46+1</f>
        <v>11</v>
      </c>
      <c r="S50" s="34">
        <f>SUM(T50:T53)</f>
        <v>0</v>
      </c>
      <c r="T50">
        <f t="shared" si="43"/>
        <v>0</v>
      </c>
    </row>
    <row r="51" spans="1:20">
      <c r="A51" s="14">
        <f t="shared" ref="A51:D51" si="72">A47</f>
        <v>1</v>
      </c>
      <c r="B51" s="15">
        <f t="shared" si="72"/>
        <v>0</v>
      </c>
      <c r="C51" s="15">
        <f t="shared" si="72"/>
        <v>1</v>
      </c>
      <c r="D51" s="15">
        <f t="shared" si="72"/>
        <v>1</v>
      </c>
      <c r="E51" s="15">
        <f t="shared" si="40"/>
        <v>0.5</v>
      </c>
      <c r="F51" s="15">
        <f t="shared" si="41"/>
        <v>5</v>
      </c>
      <c r="G51" s="15">
        <f t="shared" si="42"/>
        <v>5</v>
      </c>
      <c r="H51" s="15">
        <f t="shared" ref="H51:H53" si="73">A51*E51</f>
        <v>0.5</v>
      </c>
      <c r="I51" s="15">
        <f t="shared" ref="I51:I53" si="74">B51*F51</f>
        <v>0</v>
      </c>
      <c r="J51" s="15">
        <f t="shared" ref="J51:J53" si="75">C51*G51</f>
        <v>5</v>
      </c>
      <c r="K51" s="15">
        <f t="shared" ref="K51:K53" si="76">SUM(H51:J51)</f>
        <v>5.5</v>
      </c>
      <c r="L51" s="15">
        <f t="shared" ref="L51:L53" si="77">IF(K51&gt;$B$3,1,0)</f>
        <v>1</v>
      </c>
      <c r="M51" s="15">
        <f t="shared" ref="M51:M53" si="78">D51-L51</f>
        <v>0</v>
      </c>
      <c r="N51" s="15">
        <f t="shared" ref="N51:N53" si="79">M51*$B$4</f>
        <v>0</v>
      </c>
      <c r="O51" s="15">
        <f t="shared" ref="O51:O53" si="80">E51+A51*$N51</f>
        <v>0.5</v>
      </c>
      <c r="P51" s="15">
        <f t="shared" ref="P51:P53" si="81">F51+B51*$N51</f>
        <v>5</v>
      </c>
      <c r="Q51" s="15">
        <f t="shared" ref="Q51:Q53" si="82">G51+C51*$N51</f>
        <v>5</v>
      </c>
      <c r="R51" s="32"/>
      <c r="S51" s="35"/>
      <c r="T51">
        <f t="shared" si="43"/>
        <v>0</v>
      </c>
    </row>
    <row r="52" spans="1:20">
      <c r="A52" s="14">
        <f t="shared" ref="A52:D52" si="83">A48</f>
        <v>1</v>
      </c>
      <c r="B52" s="15">
        <f t="shared" si="83"/>
        <v>1</v>
      </c>
      <c r="C52" s="15">
        <f t="shared" si="83"/>
        <v>0</v>
      </c>
      <c r="D52" s="15">
        <f t="shared" si="83"/>
        <v>1</v>
      </c>
      <c r="E52" s="15">
        <f t="shared" si="40"/>
        <v>0.5</v>
      </c>
      <c r="F52" s="15">
        <f t="shared" si="41"/>
        <v>5</v>
      </c>
      <c r="G52" s="15">
        <f t="shared" si="42"/>
        <v>5</v>
      </c>
      <c r="H52" s="15">
        <f t="shared" si="73"/>
        <v>0.5</v>
      </c>
      <c r="I52" s="15">
        <f t="shared" si="74"/>
        <v>5</v>
      </c>
      <c r="J52" s="15">
        <f t="shared" si="75"/>
        <v>0</v>
      </c>
      <c r="K52" s="15">
        <f t="shared" si="76"/>
        <v>5.5</v>
      </c>
      <c r="L52" s="15">
        <f t="shared" si="77"/>
        <v>1</v>
      </c>
      <c r="M52" s="15">
        <f t="shared" si="78"/>
        <v>0</v>
      </c>
      <c r="N52" s="15">
        <f t="shared" si="79"/>
        <v>0</v>
      </c>
      <c r="O52" s="15">
        <f t="shared" si="80"/>
        <v>0.5</v>
      </c>
      <c r="P52" s="15">
        <f t="shared" si="81"/>
        <v>5</v>
      </c>
      <c r="Q52" s="15">
        <f t="shared" si="82"/>
        <v>5</v>
      </c>
      <c r="R52" s="32"/>
      <c r="S52" s="35"/>
      <c r="T52">
        <f t="shared" si="43"/>
        <v>0</v>
      </c>
    </row>
    <row r="53" spans="1:20">
      <c r="A53" s="16">
        <f t="shared" ref="A53:D53" si="84">A49</f>
        <v>1</v>
      </c>
      <c r="B53" s="17">
        <f t="shared" si="84"/>
        <v>1</v>
      </c>
      <c r="C53" s="17">
        <f t="shared" si="84"/>
        <v>1</v>
      </c>
      <c r="D53" s="17">
        <f t="shared" si="84"/>
        <v>1</v>
      </c>
      <c r="E53" s="17">
        <f t="shared" si="40"/>
        <v>0.5</v>
      </c>
      <c r="F53" s="17">
        <f t="shared" si="41"/>
        <v>5</v>
      </c>
      <c r="G53" s="17">
        <f t="shared" si="42"/>
        <v>5</v>
      </c>
      <c r="H53" s="17">
        <f t="shared" si="73"/>
        <v>0.5</v>
      </c>
      <c r="I53" s="17">
        <f t="shared" si="74"/>
        <v>5</v>
      </c>
      <c r="J53" s="17">
        <f t="shared" si="75"/>
        <v>5</v>
      </c>
      <c r="K53" s="17">
        <f t="shared" si="76"/>
        <v>10.5</v>
      </c>
      <c r="L53" s="17">
        <f t="shared" si="77"/>
        <v>1</v>
      </c>
      <c r="M53" s="17">
        <f t="shared" si="78"/>
        <v>0</v>
      </c>
      <c r="N53" s="17">
        <f t="shared" si="79"/>
        <v>0</v>
      </c>
      <c r="O53" s="17">
        <f t="shared" si="80"/>
        <v>0.5</v>
      </c>
      <c r="P53" s="17">
        <f t="shared" si="81"/>
        <v>5</v>
      </c>
      <c r="Q53" s="17">
        <f t="shared" si="82"/>
        <v>5</v>
      </c>
      <c r="R53" s="33"/>
      <c r="S53" s="36"/>
      <c r="T53">
        <f t="shared" si="43"/>
        <v>0</v>
      </c>
    </row>
    <row r="54" spans="1:20">
      <c r="A54" s="12">
        <f t="shared" ref="A54:D54" si="85">A50</f>
        <v>1</v>
      </c>
      <c r="B54" s="13">
        <f t="shared" si="85"/>
        <v>0</v>
      </c>
      <c r="C54" s="13">
        <f t="shared" si="85"/>
        <v>0</v>
      </c>
      <c r="D54" s="13">
        <f t="shared" si="85"/>
        <v>0</v>
      </c>
      <c r="E54" s="13">
        <f t="shared" si="40"/>
        <v>0.5</v>
      </c>
      <c r="F54" s="13">
        <f t="shared" si="41"/>
        <v>5</v>
      </c>
      <c r="G54" s="13">
        <f t="shared" si="42"/>
        <v>5</v>
      </c>
      <c r="H54" s="13">
        <f>A54*E54</f>
        <v>0.5</v>
      </c>
      <c r="I54" s="13">
        <f>B54*F54</f>
        <v>0</v>
      </c>
      <c r="J54" s="13">
        <f>C54*G54</f>
        <v>0</v>
      </c>
      <c r="K54" s="13">
        <f>SUM(H54:J54)</f>
        <v>0.5</v>
      </c>
      <c r="L54" s="13">
        <f>IF(K54&gt;$B$3,1,0)</f>
        <v>0</v>
      </c>
      <c r="M54" s="13">
        <f>D54-L54</f>
        <v>0</v>
      </c>
      <c r="N54" s="13">
        <f>M54*$B$4</f>
        <v>0</v>
      </c>
      <c r="O54" s="13">
        <f>E54+A54*$N54</f>
        <v>0.5</v>
      </c>
      <c r="P54" s="13">
        <f>F54+B54*$N54</f>
        <v>5</v>
      </c>
      <c r="Q54" s="13">
        <f>G54+C54*$N54</f>
        <v>5</v>
      </c>
      <c r="R54" s="31">
        <f>R50+1</f>
        <v>12</v>
      </c>
      <c r="S54" s="34">
        <f>SUM(T54:T57)</f>
        <v>0</v>
      </c>
      <c r="T54">
        <f t="shared" si="43"/>
        <v>0</v>
      </c>
    </row>
    <row r="55" spans="1:20">
      <c r="A55" s="14">
        <f t="shared" ref="A55:D55" si="86">A51</f>
        <v>1</v>
      </c>
      <c r="B55" s="15">
        <f t="shared" si="86"/>
        <v>0</v>
      </c>
      <c r="C55" s="15">
        <f t="shared" si="86"/>
        <v>1</v>
      </c>
      <c r="D55" s="15">
        <f t="shared" si="86"/>
        <v>1</v>
      </c>
      <c r="E55" s="15">
        <f t="shared" si="40"/>
        <v>0.5</v>
      </c>
      <c r="F55" s="15">
        <f t="shared" si="41"/>
        <v>5</v>
      </c>
      <c r="G55" s="15">
        <f t="shared" si="42"/>
        <v>5</v>
      </c>
      <c r="H55" s="15">
        <f t="shared" ref="H55:H57" si="87">A55*E55</f>
        <v>0.5</v>
      </c>
      <c r="I55" s="15">
        <f t="shared" ref="I55:I57" si="88">B55*F55</f>
        <v>0</v>
      </c>
      <c r="J55" s="15">
        <f t="shared" ref="J55:J57" si="89">C55*G55</f>
        <v>5</v>
      </c>
      <c r="K55" s="15">
        <f t="shared" ref="K55:K57" si="90">SUM(H55:J55)</f>
        <v>5.5</v>
      </c>
      <c r="L55" s="15">
        <f t="shared" ref="L55:L57" si="91">IF(K55&gt;$B$3,1,0)</f>
        <v>1</v>
      </c>
      <c r="M55" s="15">
        <f t="shared" ref="M55:M57" si="92">D55-L55</f>
        <v>0</v>
      </c>
      <c r="N55" s="15">
        <f t="shared" ref="N55:N57" si="93">M55*$B$4</f>
        <v>0</v>
      </c>
      <c r="O55" s="15">
        <f t="shared" ref="O55:O57" si="94">E55+A55*$N55</f>
        <v>0.5</v>
      </c>
      <c r="P55" s="15">
        <f t="shared" ref="P55:P57" si="95">F55+B55*$N55</f>
        <v>5</v>
      </c>
      <c r="Q55" s="15">
        <f t="shared" ref="Q55:Q57" si="96">G55+C55*$N55</f>
        <v>5</v>
      </c>
      <c r="R55" s="32"/>
      <c r="S55" s="35"/>
      <c r="T55">
        <f t="shared" si="43"/>
        <v>0</v>
      </c>
    </row>
    <row r="56" spans="1:20">
      <c r="A56" s="14">
        <f t="shared" ref="A56:D56" si="97">A52</f>
        <v>1</v>
      </c>
      <c r="B56" s="15">
        <f t="shared" si="97"/>
        <v>1</v>
      </c>
      <c r="C56" s="15">
        <f t="shared" si="97"/>
        <v>0</v>
      </c>
      <c r="D56" s="15">
        <f t="shared" si="97"/>
        <v>1</v>
      </c>
      <c r="E56" s="15">
        <f t="shared" si="40"/>
        <v>0.5</v>
      </c>
      <c r="F56" s="15">
        <f t="shared" si="41"/>
        <v>5</v>
      </c>
      <c r="G56" s="15">
        <f t="shared" si="42"/>
        <v>5</v>
      </c>
      <c r="H56" s="15">
        <f t="shared" si="87"/>
        <v>0.5</v>
      </c>
      <c r="I56" s="15">
        <f t="shared" si="88"/>
        <v>5</v>
      </c>
      <c r="J56" s="15">
        <f t="shared" si="89"/>
        <v>0</v>
      </c>
      <c r="K56" s="15">
        <f t="shared" si="90"/>
        <v>5.5</v>
      </c>
      <c r="L56" s="15">
        <f t="shared" si="91"/>
        <v>1</v>
      </c>
      <c r="M56" s="15">
        <f t="shared" si="92"/>
        <v>0</v>
      </c>
      <c r="N56" s="15">
        <f t="shared" si="93"/>
        <v>0</v>
      </c>
      <c r="O56" s="15">
        <f t="shared" si="94"/>
        <v>0.5</v>
      </c>
      <c r="P56" s="15">
        <f t="shared" si="95"/>
        <v>5</v>
      </c>
      <c r="Q56" s="15">
        <f t="shared" si="96"/>
        <v>5</v>
      </c>
      <c r="R56" s="32"/>
      <c r="S56" s="35"/>
      <c r="T56">
        <f t="shared" si="43"/>
        <v>0</v>
      </c>
    </row>
    <row r="57" spans="1:20">
      <c r="A57" s="16">
        <f t="shared" ref="A57:D57" si="98">A53</f>
        <v>1</v>
      </c>
      <c r="B57" s="17">
        <f t="shared" si="98"/>
        <v>1</v>
      </c>
      <c r="C57" s="17">
        <f t="shared" si="98"/>
        <v>1</v>
      </c>
      <c r="D57" s="17">
        <f t="shared" si="98"/>
        <v>1</v>
      </c>
      <c r="E57" s="17">
        <f t="shared" si="40"/>
        <v>0.5</v>
      </c>
      <c r="F57" s="17">
        <f t="shared" si="41"/>
        <v>5</v>
      </c>
      <c r="G57" s="17">
        <f t="shared" si="42"/>
        <v>5</v>
      </c>
      <c r="H57" s="17">
        <f t="shared" si="87"/>
        <v>0.5</v>
      </c>
      <c r="I57" s="17">
        <f t="shared" si="88"/>
        <v>5</v>
      </c>
      <c r="J57" s="17">
        <f t="shared" si="89"/>
        <v>5</v>
      </c>
      <c r="K57" s="17">
        <f t="shared" si="90"/>
        <v>10.5</v>
      </c>
      <c r="L57" s="17">
        <f t="shared" si="91"/>
        <v>1</v>
      </c>
      <c r="M57" s="17">
        <f t="shared" si="92"/>
        <v>0</v>
      </c>
      <c r="N57" s="17">
        <f t="shared" si="93"/>
        <v>0</v>
      </c>
      <c r="O57" s="17">
        <f t="shared" si="94"/>
        <v>0.5</v>
      </c>
      <c r="P57" s="17">
        <f t="shared" si="95"/>
        <v>5</v>
      </c>
      <c r="Q57" s="17">
        <f t="shared" si="96"/>
        <v>5</v>
      </c>
      <c r="R57" s="33"/>
      <c r="S57" s="36"/>
      <c r="T57">
        <f t="shared" si="43"/>
        <v>0</v>
      </c>
    </row>
    <row r="58" spans="1:20">
      <c r="A58" s="12">
        <f t="shared" ref="A58:D58" si="99">A54</f>
        <v>1</v>
      </c>
      <c r="B58" s="13">
        <f t="shared" si="99"/>
        <v>0</v>
      </c>
      <c r="C58" s="13">
        <f t="shared" si="99"/>
        <v>0</v>
      </c>
      <c r="D58" s="13">
        <f t="shared" si="99"/>
        <v>0</v>
      </c>
      <c r="E58" s="13">
        <f t="shared" ref="E58:E61" si="100">O57</f>
        <v>0.5</v>
      </c>
      <c r="F58" s="13">
        <f t="shared" ref="F58:F61" si="101">P57</f>
        <v>5</v>
      </c>
      <c r="G58" s="13">
        <f t="shared" ref="G58:G61" si="102">Q57</f>
        <v>5</v>
      </c>
      <c r="H58" s="13">
        <f>A58*E58</f>
        <v>0.5</v>
      </c>
      <c r="I58" s="13">
        <f>B58*F58</f>
        <v>0</v>
      </c>
      <c r="J58" s="13">
        <f>C58*G58</f>
        <v>0</v>
      </c>
      <c r="K58" s="13">
        <f>SUM(H58:J58)</f>
        <v>0.5</v>
      </c>
      <c r="L58" s="13">
        <f>IF(K58&gt;$B$3,1,0)</f>
        <v>0</v>
      </c>
      <c r="M58" s="13">
        <f>D58-L58</f>
        <v>0</v>
      </c>
      <c r="N58" s="13">
        <f>M58*$B$4</f>
        <v>0</v>
      </c>
      <c r="O58" s="13">
        <f>E58+A58*$N58</f>
        <v>0.5</v>
      </c>
      <c r="P58" s="13">
        <f>F58+B58*$N58</f>
        <v>5</v>
      </c>
      <c r="Q58" s="13">
        <f>G58+C58*$N58</f>
        <v>5</v>
      </c>
      <c r="R58" s="31">
        <f>R54+1</f>
        <v>13</v>
      </c>
      <c r="S58" s="34">
        <f>SUM(T58:T61)</f>
        <v>0</v>
      </c>
      <c r="T58">
        <f t="shared" ref="T58:T61" si="103">ABS(M58)</f>
        <v>0</v>
      </c>
    </row>
    <row r="59" spans="1:20">
      <c r="A59" s="14">
        <f t="shared" ref="A59:D59" si="104">A55</f>
        <v>1</v>
      </c>
      <c r="B59" s="15">
        <f t="shared" si="104"/>
        <v>0</v>
      </c>
      <c r="C59" s="15">
        <f t="shared" si="104"/>
        <v>1</v>
      </c>
      <c r="D59" s="15">
        <f t="shared" si="104"/>
        <v>1</v>
      </c>
      <c r="E59" s="15">
        <f t="shared" si="100"/>
        <v>0.5</v>
      </c>
      <c r="F59" s="15">
        <f t="shared" si="101"/>
        <v>5</v>
      </c>
      <c r="G59" s="15">
        <f t="shared" si="102"/>
        <v>5</v>
      </c>
      <c r="H59" s="15">
        <f t="shared" ref="H59:H61" si="105">A59*E59</f>
        <v>0.5</v>
      </c>
      <c r="I59" s="15">
        <f t="shared" ref="I59:I61" si="106">B59*F59</f>
        <v>0</v>
      </c>
      <c r="J59" s="15">
        <f t="shared" ref="J59:J61" si="107">C59*G59</f>
        <v>5</v>
      </c>
      <c r="K59" s="15">
        <f t="shared" ref="K59:K61" si="108">SUM(H59:J59)</f>
        <v>5.5</v>
      </c>
      <c r="L59" s="15">
        <f t="shared" ref="L59:L61" si="109">IF(K59&gt;$B$3,1,0)</f>
        <v>1</v>
      </c>
      <c r="M59" s="15">
        <f t="shared" ref="M59:M61" si="110">D59-L59</f>
        <v>0</v>
      </c>
      <c r="N59" s="15">
        <f t="shared" ref="N59:N61" si="111">M59*$B$4</f>
        <v>0</v>
      </c>
      <c r="O59" s="15">
        <f t="shared" ref="O59:O61" si="112">E59+A59*$N59</f>
        <v>0.5</v>
      </c>
      <c r="P59" s="15">
        <f t="shared" ref="P59:P61" si="113">F59+B59*$N59</f>
        <v>5</v>
      </c>
      <c r="Q59" s="15">
        <f t="shared" ref="Q59:Q61" si="114">G59+C59*$N59</f>
        <v>5</v>
      </c>
      <c r="R59" s="32"/>
      <c r="S59" s="35"/>
      <c r="T59">
        <f t="shared" si="103"/>
        <v>0</v>
      </c>
    </row>
    <row r="60" spans="1:20">
      <c r="A60" s="14">
        <f t="shared" ref="A60:D60" si="115">A56</f>
        <v>1</v>
      </c>
      <c r="B60" s="15">
        <f t="shared" si="115"/>
        <v>1</v>
      </c>
      <c r="C60" s="15">
        <f t="shared" si="115"/>
        <v>0</v>
      </c>
      <c r="D60" s="15">
        <f t="shared" si="115"/>
        <v>1</v>
      </c>
      <c r="E60" s="15">
        <f t="shared" si="100"/>
        <v>0.5</v>
      </c>
      <c r="F60" s="15">
        <f t="shared" si="101"/>
        <v>5</v>
      </c>
      <c r="G60" s="15">
        <f t="shared" si="102"/>
        <v>5</v>
      </c>
      <c r="H60" s="15">
        <f t="shared" si="105"/>
        <v>0.5</v>
      </c>
      <c r="I60" s="15">
        <f t="shared" si="106"/>
        <v>5</v>
      </c>
      <c r="J60" s="15">
        <f t="shared" si="107"/>
        <v>0</v>
      </c>
      <c r="K60" s="15">
        <f t="shared" si="108"/>
        <v>5.5</v>
      </c>
      <c r="L60" s="15">
        <f t="shared" si="109"/>
        <v>1</v>
      </c>
      <c r="M60" s="15">
        <f t="shared" si="110"/>
        <v>0</v>
      </c>
      <c r="N60" s="15">
        <f t="shared" si="111"/>
        <v>0</v>
      </c>
      <c r="O60" s="15">
        <f t="shared" si="112"/>
        <v>0.5</v>
      </c>
      <c r="P60" s="15">
        <f t="shared" si="113"/>
        <v>5</v>
      </c>
      <c r="Q60" s="15">
        <f t="shared" si="114"/>
        <v>5</v>
      </c>
      <c r="R60" s="32"/>
      <c r="S60" s="35"/>
      <c r="T60">
        <f t="shared" si="103"/>
        <v>0</v>
      </c>
    </row>
    <row r="61" spans="1:20">
      <c r="A61" s="16">
        <f t="shared" ref="A61:D61" si="116">A57</f>
        <v>1</v>
      </c>
      <c r="B61" s="17">
        <f t="shared" si="116"/>
        <v>1</v>
      </c>
      <c r="C61" s="17">
        <f t="shared" si="116"/>
        <v>1</v>
      </c>
      <c r="D61" s="17">
        <f t="shared" si="116"/>
        <v>1</v>
      </c>
      <c r="E61" s="17">
        <f t="shared" si="100"/>
        <v>0.5</v>
      </c>
      <c r="F61" s="17">
        <f t="shared" si="101"/>
        <v>5</v>
      </c>
      <c r="G61" s="17">
        <f t="shared" si="102"/>
        <v>5</v>
      </c>
      <c r="H61" s="17">
        <f t="shared" si="105"/>
        <v>0.5</v>
      </c>
      <c r="I61" s="17">
        <f t="shared" si="106"/>
        <v>5</v>
      </c>
      <c r="J61" s="17">
        <f t="shared" si="107"/>
        <v>5</v>
      </c>
      <c r="K61" s="17">
        <f t="shared" si="108"/>
        <v>10.5</v>
      </c>
      <c r="L61" s="17">
        <f t="shared" si="109"/>
        <v>1</v>
      </c>
      <c r="M61" s="17">
        <f t="shared" si="110"/>
        <v>0</v>
      </c>
      <c r="N61" s="17">
        <f t="shared" si="111"/>
        <v>0</v>
      </c>
      <c r="O61" s="17">
        <f t="shared" si="112"/>
        <v>0.5</v>
      </c>
      <c r="P61" s="17">
        <f t="shared" si="113"/>
        <v>5</v>
      </c>
      <c r="Q61" s="17">
        <f t="shared" si="114"/>
        <v>5</v>
      </c>
      <c r="R61" s="33"/>
      <c r="S61" s="36"/>
      <c r="T61">
        <f t="shared" si="103"/>
        <v>0</v>
      </c>
    </row>
  </sheetData>
  <mergeCells count="34">
    <mergeCell ref="R58:R61"/>
    <mergeCell ref="S58:S61"/>
    <mergeCell ref="R46:R49"/>
    <mergeCell ref="S46:S49"/>
    <mergeCell ref="R50:R53"/>
    <mergeCell ref="S50:S53"/>
    <mergeCell ref="R54:R57"/>
    <mergeCell ref="S54:S57"/>
    <mergeCell ref="R34:R37"/>
    <mergeCell ref="S34:S37"/>
    <mergeCell ref="R38:R41"/>
    <mergeCell ref="S38:S41"/>
    <mergeCell ref="R42:R45"/>
    <mergeCell ref="S42:S45"/>
    <mergeCell ref="R22:R25"/>
    <mergeCell ref="S22:S25"/>
    <mergeCell ref="R26:R29"/>
    <mergeCell ref="S26:S29"/>
    <mergeCell ref="R30:R33"/>
    <mergeCell ref="S30:S33"/>
    <mergeCell ref="R10:R13"/>
    <mergeCell ref="S10:S13"/>
    <mergeCell ref="R14:R17"/>
    <mergeCell ref="S14:S17"/>
    <mergeCell ref="R18:R21"/>
    <mergeCell ref="S18:S21"/>
    <mergeCell ref="A6:D6"/>
    <mergeCell ref="E6:G7"/>
    <mergeCell ref="H6:L6"/>
    <mergeCell ref="M6:M7"/>
    <mergeCell ref="N6:N7"/>
    <mergeCell ref="O6:Q7"/>
    <mergeCell ref="A7:C7"/>
    <mergeCell ref="H7:J7"/>
  </mergeCells>
  <hyperlinks>
    <hyperlink ref="A1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Plan1</vt:lpstr>
      <vt:lpstr>Plan1 (2)</vt:lpstr>
      <vt:lpstr>exemplo NAND</vt:lpstr>
      <vt:lpstr>exemplo AND</vt:lpstr>
      <vt:lpstr>exemplo OR</vt:lpstr>
      <vt:lpstr>exemplo XOR</vt:lpstr>
      <vt:lpstr>Plan3</vt:lpstr>
      <vt:lpstr>exemplo OR (exercicio)</vt:lpstr>
      <vt:lpstr>exemplo OR (testes)</vt:lpstr>
      <vt:lpstr>exemplo OR (adaline)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2017-08-24T00:33:35Z</dcterms:created>
  <dcterms:modified xsi:type="dcterms:W3CDTF">2017-08-28T20:12:26Z</dcterms:modified>
</cp:coreProperties>
</file>