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bi-\Documents\GitHub\brazil_rejobs\raw\"/>
    </mc:Choice>
  </mc:AlternateContent>
  <xr:revisionPtr revIDLastSave="0" documentId="13_ncr:1_{43DE14FF-B49D-4D2B-B719-E32F68C75FEB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absolar_cnae" sheetId="1" r:id="rId1"/>
    <sheet name="wind_related cnae" sheetId="2" r:id="rId2"/>
    <sheet name="solar_related_CNAE_" sheetId="5" r:id="rId3"/>
    <sheet name="sources" sheetId="3" r:id="rId4"/>
  </sheets>
  <definedNames>
    <definedName name="_xlnm._FilterDatabase" localSheetId="0" hidden="1">absolar_cnae!$A$1:$D$14</definedName>
    <definedName name="_xlnm._FilterDatabase" localSheetId="2" hidden="1">solar_related_CNAE_!$A$1:$F$31</definedName>
    <definedName name="_xlnm._FilterDatabase" localSheetId="1" hidden="1">'wind_related cnae'!$A$1:$F$32</definedName>
    <definedName name="codes">'wind_related cnae'!$A$2:$A$17</definedName>
    <definedName name="codes_2">'wind_related cnae'!$A$2:$F$17</definedName>
    <definedName name="phases">'wind_related cnae'!$A$1:$E$29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5" l="1"/>
  <c r="E5" i="5"/>
  <c r="E6" i="5"/>
  <c r="E7" i="5"/>
  <c r="E8" i="5"/>
  <c r="E9" i="5"/>
  <c r="E10" i="5"/>
  <c r="E11" i="5"/>
  <c r="E12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" i="5"/>
  <c r="B25" i="5"/>
  <c r="B26" i="2"/>
  <c r="B22" i="5"/>
  <c r="B26" i="5"/>
  <c r="B27" i="2"/>
  <c r="B23" i="2"/>
  <c r="B2" i="2"/>
  <c r="B3" i="5"/>
  <c r="B5" i="5"/>
  <c r="B6" i="5"/>
  <c r="B7" i="5"/>
  <c r="B8" i="5"/>
  <c r="B9" i="5"/>
  <c r="B10" i="5"/>
  <c r="B11" i="5"/>
  <c r="B12" i="5"/>
  <c r="B14" i="5"/>
  <c r="B15" i="5"/>
  <c r="B16" i="5"/>
  <c r="B17" i="5"/>
  <c r="B18" i="5"/>
  <c r="B19" i="5"/>
  <c r="B20" i="5"/>
  <c r="B21" i="5"/>
  <c r="B23" i="5"/>
  <c r="B24" i="5"/>
  <c r="B27" i="5"/>
  <c r="B28" i="5"/>
  <c r="B29" i="5"/>
  <c r="B30" i="5"/>
  <c r="B31" i="5"/>
  <c r="B13" i="5"/>
  <c r="B4" i="5"/>
  <c r="B2" i="5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4" i="2"/>
  <c r="B25" i="2"/>
  <c r="B29" i="2"/>
  <c r="B30" i="2"/>
  <c r="B32" i="2"/>
  <c r="B31" i="2"/>
  <c r="B28" i="2"/>
  <c r="B3" i="2"/>
  <c r="B3" i="1"/>
  <c r="C3" i="1" s="1"/>
  <c r="B4" i="1"/>
  <c r="B5" i="1"/>
  <c r="B6" i="1"/>
  <c r="C6" i="1" s="1"/>
  <c r="B7" i="1"/>
  <c r="C7" i="1" s="1"/>
  <c r="B8" i="1"/>
  <c r="C8" i="1" s="1"/>
  <c r="B9" i="1"/>
  <c r="C9" i="1" s="1"/>
  <c r="B10" i="1"/>
  <c r="C10" i="1" s="1"/>
  <c r="B11" i="1"/>
  <c r="C11" i="1" s="1"/>
  <c r="B12" i="1"/>
  <c r="C12" i="1" s="1"/>
  <c r="B13" i="1"/>
  <c r="C13" i="1" s="1"/>
  <c r="B14" i="1"/>
  <c r="C14" i="1" s="1"/>
  <c r="B2" i="1"/>
  <c r="C5" i="1" l="1"/>
  <c r="C4" i="1"/>
  <c r="C2" i="1"/>
</calcChain>
</file>

<file path=xl/sharedStrings.xml><?xml version="1.0" encoding="utf-8"?>
<sst xmlns="http://schemas.openxmlformats.org/spreadsheetml/2006/main" count="255" uniqueCount="132">
  <si>
    <t>CNAE</t>
  </si>
  <si>
    <t>https://www.contabeis.com.br/ferramentas/simples-nacional/</t>
  </si>
  <si>
    <t>Fabricação de motores e turbinas, peças e acessórios, exceto para aviões e veículos rodoviários</t>
  </si>
  <si>
    <t>Construção de estações e redes de distribuição de energia elétrica</t>
  </si>
  <si>
    <t>related activity</t>
  </si>
  <si>
    <t>USINAS EÓLICAS; CONSTRUÇÃO DE</t>
  </si>
  <si>
    <t>a fabricação de moinhos de vento e outras máquinas eólicas produtoras de energia motriz</t>
  </si>
  <si>
    <t>Geração de energia elétrica</t>
  </si>
  <si>
    <t>a geração de energia elétrica de origem hidráulica, térmica (carvão, gás, diesel, combustíveis renováveis, etc.), nuclear, eólica, solar, etc.</t>
  </si>
  <si>
    <t>MOINHOS DE VENTO, MANUTENÇÃO E REPARAÇÃO EXECUTADA POR UNIDADE ESPECIALIZADA</t>
  </si>
  <si>
    <t>Manutenção e reparação de máquinas motrizes não-elétricas</t>
  </si>
  <si>
    <t>Distribuição de energia elétrica</t>
  </si>
  <si>
    <t>a operação de sistemas de distribuição de energia elétrica que transportam a eletricidade recebida dos sistemas de geração ou transmissão para o consumidor final</t>
  </si>
  <si>
    <t>Transmissão de energia elétrica</t>
  </si>
  <si>
    <t>a operação de sistemas de transmissão de energia elétrica que transportam a eletricidade recebida dos sistemas de geração para os sistemas de distribuição</t>
  </si>
  <si>
    <t>Comércio atacadista de energia elétrica</t>
  </si>
  <si>
    <t>as atividades de corretores ou agentes de energia elétrica que intermedeiam a venda de eletricidade para sistemas de distribuição de eletricidade</t>
  </si>
  <si>
    <t>Manutenção de redes de distribuição de energia elétrica</t>
  </si>
  <si>
    <t>a manutenção de redes de distribuição de energia elétrica, quando executada por empresa não-produtora ou distribuidora de energia elétrica</t>
  </si>
  <si>
    <t>Manutenção e reparação de máquinas, aparelhos e materiais elétricos não especificados anteriormente</t>
  </si>
  <si>
    <t>a manutenção e reparação de aparelhos e equipamentos para distribuição e controle de energia elétrica</t>
  </si>
  <si>
    <t>Fabricação de aparelhos e equipamentos para distribuição e controle de energia elétrica</t>
  </si>
  <si>
    <t>a fabricação de disjuntores, chaves de todos os tipos, seccionadores, comutadores, reguladores de voltagem, isoladores completos e semelhantes para uso em sistemas de distribuição de energia</t>
  </si>
  <si>
    <t>Fabricação de geradores de corrente contínua e alternada, peças e acessórios</t>
  </si>
  <si>
    <t>GERADORES DE ENERGIA ELÉTRICA; FABRICAÇÃO DE</t>
  </si>
  <si>
    <t>Comércio atacadista de outras máquinas e equipamentos não especificados anteriormente; partes e peças</t>
  </si>
  <si>
    <t xml:space="preserve"> o comércio atacadista de motores e transformadores elétricos</t>
  </si>
  <si>
    <t>os serviços de medição de consumo de energia elétrica, gás e água associados ou não com a manutenção de medidores de consumo, inclusive os serviços de ligação e corte de consumo, quando executados por terceiros</t>
  </si>
  <si>
    <t>Medição de consumo de energia elétrica, gás e água</t>
  </si>
  <si>
    <t>Atividades de coordenação e controle da operação da geração e transmissão de energia elétrica</t>
  </si>
  <si>
    <t>O Planejamento e programação da operação e o despacho centralizado da geração</t>
  </si>
  <si>
    <t>Fabricação de outros produtos de metal não especificados anteriormente</t>
  </si>
  <si>
    <t>a fabricação de ferragens eletrotécnicas para instalações de redes e subestações de energia elétrica e telecomunicações (cintas e braçadeiras para postes, parafusos (francês, olhal) hastes de aterramento, mão-francesa, etc.)</t>
  </si>
  <si>
    <t>a fabricação de estruturas metálicas para torres de transmissão de energia elétrica, para antenas transmissoras de comunicação e para extração de petróleo, etc.</t>
  </si>
  <si>
    <t>Fabricação de estruturas metálicas</t>
  </si>
  <si>
    <t xml:space="preserve">already found in wind </t>
  </si>
  <si>
    <t>Name of class</t>
  </si>
  <si>
    <t>Aluguel de outras máquinas e equipamentos comerciais e industriais não especificados anteriormente, sem operador</t>
  </si>
  <si>
    <t>comment</t>
  </si>
  <si>
    <t>correct</t>
  </si>
  <si>
    <t>rental of machines? Okay…</t>
  </si>
  <si>
    <t>Maintenance of equipment not specified….maybe, but very far</t>
  </si>
  <si>
    <t>very far off</t>
  </si>
  <si>
    <t>Serviços de engenharia</t>
  </si>
  <si>
    <t>engenharia elétrica, eletrônica, de minas, química, mecânica, industrial, de sistemas e de segurança, agrária, etc.</t>
  </si>
  <si>
    <t>very far off, indirect..</t>
  </si>
  <si>
    <t>Instalação de máquinas e equipamentos industriais</t>
  </si>
  <si>
    <t>instalação de geradores, transformadores e de outros equipamentos elétricos</t>
  </si>
  <si>
    <t>INVENTARIO DE BENS; SERVIÇO DE? Inventory services… could be but far…</t>
  </si>
  <si>
    <t>Fabricação de aparelhos e equipamentos de medida, teste e controle</t>
  </si>
  <si>
    <t>fabricação de instrumentos de medida e teste de eletricidade e sinais elétricos (inclusive telecomunicações)</t>
  </si>
  <si>
    <t>Fabricação de transformadores, indutores, conversores, sincronizadores e semelhantes, peças e acessóriosfabricação de transformadores para transmissão e distribuição (transformadores de força, de corrente e de potencial), inclusive microtransformadores</t>
  </si>
  <si>
    <t>Fabricação de motores elétricos, peças e acessórios</t>
  </si>
  <si>
    <t>fabricação de motores e micromotores elétricos (trifásicos, monofásicos com capacitor permanente e semelhantes)ROTORES PARA MOTORES ELÉTRICOS; FABRICAÇÃO DE</t>
  </si>
  <si>
    <t>Fabricação de fios, cabos e condutores elétricos isolados</t>
  </si>
  <si>
    <t xml:space="preserve"> fabricação de fios, cabos, cordoalhas e outros condutores elétricos isolados; fios telefônicos; fios coaxiais e fios magnéticos para enrolamento de motores, bobinas, transformadores, etc</t>
  </si>
  <si>
    <t>Fabricação de eletrodos, contatos e outros artigos de carvão e grafita para uso elétrico, eletroímãs e isoladores</t>
  </si>
  <si>
    <t xml:space="preserve"> fabricação de isoladores para aparelhos e equipamentos elétricos</t>
  </si>
  <si>
    <t>Fabricação de outros equipamentos e aparelhos elétricos não especificados anteriormente</t>
  </si>
  <si>
    <t>PEÇAS E DISPOSITIVOS ELÉTRICOS E ELETRÔNICOS PARA MOTORES E MÁQUINAS; FABRICAÇÃO DE</t>
  </si>
  <si>
    <t>PAINÉIS FOTOELÉTRICOS; FABRICAÇÃO, MONTAGEM DE</t>
  </si>
  <si>
    <t>Manutenção e reparação de geradores, transformadores e motores elétricos</t>
  </si>
  <si>
    <t>manutenção e reparação de geradores, transformadores, indutores, conversores e semelhantes</t>
  </si>
  <si>
    <t>aluguel e leasing operacional, de curta ou longa duração, de outros tipos de máquinas e equipamentos, elétricos ou não, sem operador, tais como: motores, turbinas e máquinas-ferramenta</t>
  </si>
  <si>
    <t>Instalação e manutenção elétrica</t>
  </si>
  <si>
    <t xml:space="preserve"> instalação, alteração, manutenção e reparo em todos os tipos de construções de: sistemas de eletricidade (cabos de qualquer tensão, fiação, materiais elétricos, etc.)</t>
  </si>
  <si>
    <t>FIOS, CABOS E CONDUTORES ELÉTRICOS ISOLADOS, N.E.; FABRICAÇÃO DE</t>
  </si>
  <si>
    <t>Manutenção e reparação de máquinas, aparelhos e equipamentos para instalações térmicas</t>
  </si>
  <si>
    <t>manutenção e reparação de equipamentos alimentados por energia solar</t>
  </si>
  <si>
    <t>Fabricação de componentes eletrônicos</t>
  </si>
  <si>
    <t>CÉLULA FOTOVOLTAICA; FABRICAÇÃO DE</t>
  </si>
  <si>
    <t>Keywords</t>
  </si>
  <si>
    <t>Source</t>
  </si>
  <si>
    <t>Technology</t>
  </si>
  <si>
    <t>wind</t>
  </si>
  <si>
    <t>keyword search using "eolica, vento, enegia elétrica*, eletrc*"</t>
  </si>
  <si>
    <t>solar</t>
  </si>
  <si>
    <t>using the same power-related codes found for wind and
adding: 
3313706
2610800
eliminating (because exclusively wind-focused):
2811900
3314701</t>
  </si>
  <si>
    <t>legend</t>
  </si>
  <si>
    <t>most directly related codes are marked yellow</t>
  </si>
  <si>
    <t>Observation</t>
  </si>
  <si>
    <t>RAIS Data only has CNAE_2 from 2006 onwards, hence we should use CNAE_1 to have pre-treatment periods</t>
  </si>
  <si>
    <t>Will have to use correspondance table to identify relevant codes</t>
  </si>
  <si>
    <t>installation</t>
  </si>
  <si>
    <t>description</t>
  </si>
  <si>
    <t>Construção de barragens e represas para geração de energia elétrica</t>
  </si>
  <si>
    <t>Obras de montagem industrial</t>
  </si>
  <si>
    <t>Fabricação de estruturas pré-moldadas de concreto armado, em série e sob encomenda</t>
  </si>
  <si>
    <t>Montagem de estruturas metálicas</t>
  </si>
  <si>
    <t xml:space="preserve">
a montagem de estruturas metálicas permanentes</t>
  </si>
  <si>
    <t>operations</t>
  </si>
  <si>
    <t>components</t>
  </si>
  <si>
    <t>phase</t>
  </si>
  <si>
    <t>cnae</t>
  </si>
  <si>
    <t>Manufacture of metal structures</t>
  </si>
  <si>
    <t>Manufacture of other metal products not specified above</t>
  </si>
  <si>
    <t>Manufacture of direct and alternating current generators, parts and accessories</t>
  </si>
  <si>
    <t>Manufacture of electric motors, parts and accessories</t>
  </si>
  <si>
    <t>Manufacture of other electrical equipment and apparatus not specified above</t>
  </si>
  <si>
    <t>Maintenance and repair of electrical machinery, apparatus and materials not specified above</t>
  </si>
  <si>
    <t>Installation of industrial machinery and equipment</t>
  </si>
  <si>
    <t>Coordination and control activities for the operation of electric power generation and transmission</t>
  </si>
  <si>
    <t>Transmission of electric power</t>
  </si>
  <si>
    <t>Wholesale of electric energy</t>
  </si>
  <si>
    <t>Distribution of electric power</t>
  </si>
  <si>
    <t>Manufacture of precast reinforced concrete structures, in series and on request</t>
  </si>
  <si>
    <t>Manufacture of measurement, testing and control devices and equipment</t>
  </si>
  <si>
    <t>Manufacture of apparatus and equipment for electricity distribution and control</t>
  </si>
  <si>
    <t>Manufacture of wiring, cables and insulated electric conductors</t>
  </si>
  <si>
    <t>Manufacture of engines and turbines, parts and accessories, except for aircraft and road vehicles</t>
  </si>
  <si>
    <t>Maintenance and repair of generators, transformers and electric motors</t>
  </si>
  <si>
    <t>Maintenance and repair of non-electric power tools</t>
  </si>
  <si>
    <t>Generation of electricity</t>
  </si>
  <si>
    <t>Construction of dams and reservoirs for electricity generation</t>
  </si>
  <si>
    <t>Construction of electrical energy distribution stations and networks</t>
  </si>
  <si>
    <t>Maintenance of electricity distribution networks</t>
  </si>
  <si>
    <t>Assembly of metallic structures</t>
  </si>
  <si>
    <t>Industrial assembly works</t>
  </si>
  <si>
    <t>Electrical installation and maintenance</t>
  </si>
  <si>
    <t>Wholesale of other machinery and equipment not specified above; parts and pieces</t>
  </si>
  <si>
    <t>Engineering services</t>
  </si>
  <si>
    <t>Rental of other commercial and industrial machinery and equipment not specified above, without operator</t>
  </si>
  <si>
    <t>Electricity, gas and water consumption measurement</t>
  </si>
  <si>
    <t>description english</t>
  </si>
  <si>
    <t>Manufacture of electronic components</t>
  </si>
  <si>
    <t>Maintenance and repair of machinery, apparatus and equipment for heating installations</t>
  </si>
  <si>
    <t>Maintenance and repair of electrical machinery, apparatus and equipment not specified above</t>
  </si>
  <si>
    <t>Electric power generation</t>
  </si>
  <si>
    <t>Wholesale of electricity</t>
  </si>
  <si>
    <t>Manufacture of electrodes, contacts and other carbon and graphite articles for electrical purposes</t>
  </si>
  <si>
    <t>Manufacture of transformers, inductors, converters, synchronizers and similar equipment</t>
  </si>
  <si>
    <t>Manufacture of direct and alternating current generators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</si>
</sst>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0" borderId="0" xfId="0" applyAlignment="1">
      <alignment wrapText="1"/>
    </xf>
    <xf numFmtId="0" fontId="16" fillId="0" borderId="0" xfId="0" applyFont="1"/>
    <xf numFmtId="0" fontId="0" fillId="35" borderId="0" xfId="0" applyFill="1" applyAlignment="1">
      <alignment wrapText="1"/>
    </xf>
    <xf numFmtId="0" fontId="14" fillId="0" borderId="0" xfId="0" applyFont="1"/>
    <xf numFmtId="0" fontId="14" fillId="0" borderId="0" xfId="0" applyFont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4"/>
  <sheetViews>
    <sheetView workbookViewId="0">
      <selection activeCell="D2" sqref="D2"/>
    </sheetView>
  </sheetViews>
  <sheetFormatPr defaultColWidth="11.42578125" defaultRowHeight="15" x14ac:dyDescent="0.25"/>
  <cols>
    <col min="1" max="1" width="8.140625" bestFit="1" customWidth="1"/>
    <col min="2" max="2" width="23.140625" bestFit="1" customWidth="1"/>
    <col min="3" max="3" width="107" bestFit="1" customWidth="1"/>
    <col min="4" max="4" width="53.140625" bestFit="1" customWidth="1"/>
  </cols>
  <sheetData>
    <row r="1" spans="1:4" x14ac:dyDescent="0.25">
      <c r="A1" t="s">
        <v>0</v>
      </c>
      <c r="B1" t="s">
        <v>35</v>
      </c>
      <c r="C1" t="s">
        <v>36</v>
      </c>
      <c r="D1" t="s">
        <v>38</v>
      </c>
    </row>
    <row r="2" spans="1:4" x14ac:dyDescent="0.25">
      <c r="A2">
        <v>2710401</v>
      </c>
      <c r="B2">
        <f t="shared" ref="B2:B14" si="0">VLOOKUP(A2,codes_2,1,FALSE)</f>
        <v>2710401</v>
      </c>
      <c r="C2" t="str">
        <f t="shared" ref="C2:C14" si="1">VLOOKUP(B2,codes_2,2,FALSE)</f>
        <v xml:space="preserve"> '2710401'</v>
      </c>
      <c r="D2" s="2" t="s">
        <v>39</v>
      </c>
    </row>
    <row r="3" spans="1:4" x14ac:dyDescent="0.25">
      <c r="A3">
        <v>3319800</v>
      </c>
      <c r="B3" t="e">
        <f t="shared" si="0"/>
        <v>#N/A</v>
      </c>
      <c r="C3" t="e">
        <f t="shared" si="1"/>
        <v>#N/A</v>
      </c>
      <c r="D3" s="1" t="s">
        <v>41</v>
      </c>
    </row>
    <row r="4" spans="1:4" x14ac:dyDescent="0.25">
      <c r="A4">
        <v>3321000</v>
      </c>
      <c r="B4">
        <f t="shared" si="0"/>
        <v>3321000</v>
      </c>
      <c r="C4" t="str">
        <f t="shared" si="1"/>
        <v xml:space="preserve"> '3321000'</v>
      </c>
      <c r="D4" s="2" t="s">
        <v>39</v>
      </c>
    </row>
    <row r="5" spans="1:4" x14ac:dyDescent="0.25">
      <c r="A5">
        <v>3511501</v>
      </c>
      <c r="B5" t="e">
        <f t="shared" si="0"/>
        <v>#N/A</v>
      </c>
      <c r="C5" t="e">
        <f t="shared" si="1"/>
        <v>#N/A</v>
      </c>
      <c r="D5" s="2" t="s">
        <v>39</v>
      </c>
    </row>
    <row r="6" spans="1:4" x14ac:dyDescent="0.25">
      <c r="A6">
        <v>3513100</v>
      </c>
      <c r="B6" t="e">
        <f t="shared" si="0"/>
        <v>#N/A</v>
      </c>
      <c r="C6" t="e">
        <f t="shared" si="1"/>
        <v>#N/A</v>
      </c>
      <c r="D6" s="2" t="s">
        <v>39</v>
      </c>
    </row>
    <row r="7" spans="1:4" x14ac:dyDescent="0.25">
      <c r="A7">
        <v>3514000</v>
      </c>
      <c r="B7" t="e">
        <f t="shared" si="0"/>
        <v>#N/A</v>
      </c>
      <c r="C7" t="e">
        <f t="shared" si="1"/>
        <v>#N/A</v>
      </c>
      <c r="D7" s="2" t="s">
        <v>39</v>
      </c>
    </row>
    <row r="8" spans="1:4" x14ac:dyDescent="0.25">
      <c r="A8">
        <v>4669999</v>
      </c>
      <c r="B8" t="e">
        <f t="shared" si="0"/>
        <v>#N/A</v>
      </c>
      <c r="C8" t="e">
        <f t="shared" si="1"/>
        <v>#N/A</v>
      </c>
      <c r="D8" s="2" t="s">
        <v>39</v>
      </c>
    </row>
    <row r="9" spans="1:4" x14ac:dyDescent="0.25">
      <c r="A9">
        <v>4789099</v>
      </c>
      <c r="B9" t="e">
        <f t="shared" si="0"/>
        <v>#N/A</v>
      </c>
      <c r="C9" t="e">
        <f t="shared" si="1"/>
        <v>#N/A</v>
      </c>
      <c r="D9" s="1" t="s">
        <v>42</v>
      </c>
    </row>
    <row r="10" spans="1:4" x14ac:dyDescent="0.25">
      <c r="A10">
        <v>6462000</v>
      </c>
      <c r="B10" t="e">
        <f t="shared" si="0"/>
        <v>#N/A</v>
      </c>
      <c r="C10" t="e">
        <f t="shared" si="1"/>
        <v>#N/A</v>
      </c>
      <c r="D10" s="1" t="s">
        <v>45</v>
      </c>
    </row>
    <row r="11" spans="1:4" x14ac:dyDescent="0.25">
      <c r="A11">
        <v>7112000</v>
      </c>
      <c r="B11" t="e">
        <f t="shared" si="0"/>
        <v>#N/A</v>
      </c>
      <c r="C11" t="e">
        <f t="shared" si="1"/>
        <v>#N/A</v>
      </c>
      <c r="D11" s="2" t="s">
        <v>39</v>
      </c>
    </row>
    <row r="12" spans="1:4" x14ac:dyDescent="0.25">
      <c r="A12">
        <v>7739099</v>
      </c>
      <c r="B12" t="e">
        <f t="shared" si="0"/>
        <v>#N/A</v>
      </c>
      <c r="C12" t="e">
        <f t="shared" si="1"/>
        <v>#N/A</v>
      </c>
      <c r="D12" s="3" t="s">
        <v>40</v>
      </c>
    </row>
    <row r="13" spans="1:4" x14ac:dyDescent="0.25">
      <c r="A13">
        <v>8299701</v>
      </c>
      <c r="B13" t="e">
        <f t="shared" si="0"/>
        <v>#N/A</v>
      </c>
      <c r="C13" t="e">
        <f t="shared" si="1"/>
        <v>#N/A</v>
      </c>
      <c r="D13" s="2" t="s">
        <v>39</v>
      </c>
    </row>
    <row r="14" spans="1:4" x14ac:dyDescent="0.25">
      <c r="A14">
        <v>8299799</v>
      </c>
      <c r="B14" t="e">
        <f t="shared" si="0"/>
        <v>#N/A</v>
      </c>
      <c r="C14" t="e">
        <f t="shared" si="1"/>
        <v>#N/A</v>
      </c>
      <c r="D14" s="3" t="s">
        <v>48</v>
      </c>
    </row>
  </sheetData>
  <autoFilter ref="A1:D14" xr:uid="{00000000-0009-0000-0000-000000000000}">
    <sortState xmlns:xlrd2="http://schemas.microsoft.com/office/spreadsheetml/2017/richdata2" ref="A2:D14">
      <sortCondition ref="A1:A14"/>
    </sortState>
  </autoFilter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2"/>
  <sheetViews>
    <sheetView workbookViewId="0">
      <selection activeCell="D7" sqref="D7:D8"/>
    </sheetView>
  </sheetViews>
  <sheetFormatPr defaultColWidth="11.42578125" defaultRowHeight="15" x14ac:dyDescent="0.25"/>
  <cols>
    <col min="1" max="1" width="12.85546875" bestFit="1" customWidth="1"/>
    <col min="2" max="2" width="12.85546875" customWidth="1"/>
    <col min="3" max="4" width="72" style="4" customWidth="1"/>
    <col min="5" max="5" width="35" customWidth="1"/>
    <col min="6" max="6" width="199" customWidth="1"/>
  </cols>
  <sheetData>
    <row r="1" spans="1:6" x14ac:dyDescent="0.25">
      <c r="A1" t="s">
        <v>93</v>
      </c>
      <c r="C1" s="4" t="s">
        <v>84</v>
      </c>
      <c r="D1" s="4" t="s">
        <v>123</v>
      </c>
      <c r="E1" t="s">
        <v>92</v>
      </c>
      <c r="F1" t="s">
        <v>4</v>
      </c>
    </row>
    <row r="2" spans="1:6" ht="30" x14ac:dyDescent="0.25">
      <c r="A2" s="7">
        <v>2330301</v>
      </c>
      <c r="B2" t="str">
        <f t="shared" ref="B2:B32" si="0">_xlfn.CONCAT(" '",A2,"'")</f>
        <v xml:space="preserve"> '2330301'</v>
      </c>
      <c r="C2" s="8" t="s">
        <v>87</v>
      </c>
      <c r="D2" s="8" t="s">
        <v>105</v>
      </c>
      <c r="E2" s="7" t="s">
        <v>91</v>
      </c>
      <c r="F2" s="7"/>
    </row>
    <row r="3" spans="1:6" x14ac:dyDescent="0.25">
      <c r="A3">
        <v>2511000</v>
      </c>
      <c r="B3" t="str">
        <f t="shared" si="0"/>
        <v xml:space="preserve"> '2511000'</v>
      </c>
      <c r="C3" s="4" t="s">
        <v>34</v>
      </c>
      <c r="D3" s="4" t="s">
        <v>94</v>
      </c>
      <c r="E3" t="s">
        <v>91</v>
      </c>
      <c r="F3" t="s">
        <v>33</v>
      </c>
    </row>
    <row r="4" spans="1:6" x14ac:dyDescent="0.25">
      <c r="A4">
        <v>2599399</v>
      </c>
      <c r="B4" t="str">
        <f t="shared" si="0"/>
        <v xml:space="preserve"> '2599399'</v>
      </c>
      <c r="C4" s="4" t="s">
        <v>31</v>
      </c>
      <c r="D4" s="4" t="s">
        <v>95</v>
      </c>
      <c r="E4" t="s">
        <v>91</v>
      </c>
      <c r="F4" t="s">
        <v>32</v>
      </c>
    </row>
    <row r="5" spans="1:6" x14ac:dyDescent="0.25">
      <c r="A5">
        <v>2651500</v>
      </c>
      <c r="B5" t="str">
        <f t="shared" si="0"/>
        <v xml:space="preserve"> '2651500'</v>
      </c>
      <c r="C5" s="4" t="s">
        <v>49</v>
      </c>
      <c r="D5" s="4" t="s">
        <v>106</v>
      </c>
      <c r="E5" t="s">
        <v>91</v>
      </c>
      <c r="F5" t="s">
        <v>50</v>
      </c>
    </row>
    <row r="6" spans="1:6" x14ac:dyDescent="0.25">
      <c r="A6">
        <v>2710401</v>
      </c>
      <c r="B6" t="str">
        <f t="shared" si="0"/>
        <v xml:space="preserve"> '2710401'</v>
      </c>
      <c r="C6" s="4" t="s">
        <v>23</v>
      </c>
      <c r="D6" s="4" t="s">
        <v>131</v>
      </c>
      <c r="E6" t="s">
        <v>91</v>
      </c>
      <c r="F6" t="s">
        <v>24</v>
      </c>
    </row>
    <row r="7" spans="1:6" ht="60" x14ac:dyDescent="0.25">
      <c r="A7">
        <v>2710402</v>
      </c>
      <c r="B7" t="str">
        <f t="shared" si="0"/>
        <v xml:space="preserve"> '2710402'</v>
      </c>
      <c r="C7" s="4" t="s">
        <v>51</v>
      </c>
      <c r="D7" s="4" t="s">
        <v>130</v>
      </c>
      <c r="E7" t="s">
        <v>91</v>
      </c>
      <c r="F7" t="s">
        <v>53</v>
      </c>
    </row>
    <row r="8" spans="1:6" x14ac:dyDescent="0.25">
      <c r="A8">
        <v>2710403</v>
      </c>
      <c r="B8" t="str">
        <f t="shared" si="0"/>
        <v xml:space="preserve"> '2710403'</v>
      </c>
      <c r="C8" s="4" t="s">
        <v>52</v>
      </c>
      <c r="D8" s="4" t="s">
        <v>97</v>
      </c>
      <c r="E8" t="s">
        <v>91</v>
      </c>
      <c r="F8" t="s">
        <v>55</v>
      </c>
    </row>
    <row r="9" spans="1:6" ht="30" x14ac:dyDescent="0.25">
      <c r="A9">
        <v>2731700</v>
      </c>
      <c r="B9" t="str">
        <f t="shared" si="0"/>
        <v xml:space="preserve"> '2731700'</v>
      </c>
      <c r="C9" s="4" t="s">
        <v>21</v>
      </c>
      <c r="D9" s="4" t="s">
        <v>107</v>
      </c>
      <c r="E9" t="s">
        <v>91</v>
      </c>
      <c r="F9" t="s">
        <v>22</v>
      </c>
    </row>
    <row r="10" spans="1:6" x14ac:dyDescent="0.25">
      <c r="A10">
        <v>2733300</v>
      </c>
      <c r="B10" t="str">
        <f t="shared" si="0"/>
        <v xml:space="preserve"> '2733300'</v>
      </c>
      <c r="C10" s="4" t="s">
        <v>54</v>
      </c>
      <c r="D10" s="4" t="s">
        <v>108</v>
      </c>
      <c r="E10" t="s">
        <v>91</v>
      </c>
      <c r="F10" t="s">
        <v>66</v>
      </c>
    </row>
    <row r="11" spans="1:6" ht="30" x14ac:dyDescent="0.25">
      <c r="A11">
        <v>2790201</v>
      </c>
      <c r="B11" t="str">
        <f t="shared" si="0"/>
        <v xml:space="preserve"> '2790201'</v>
      </c>
      <c r="C11" s="4" t="s">
        <v>56</v>
      </c>
      <c r="D11" s="4" t="s">
        <v>129</v>
      </c>
      <c r="E11" t="s">
        <v>91</v>
      </c>
      <c r="F11" t="s">
        <v>57</v>
      </c>
    </row>
    <row r="12" spans="1:6" s="3" customFormat="1" ht="30" x14ac:dyDescent="0.25">
      <c r="A12">
        <v>2790299</v>
      </c>
      <c r="B12" t="str">
        <f t="shared" si="0"/>
        <v xml:space="preserve"> '2790299'</v>
      </c>
      <c r="C12" s="4" t="s">
        <v>58</v>
      </c>
      <c r="D12" s="4" t="s">
        <v>98</v>
      </c>
      <c r="E12" t="s">
        <v>91</v>
      </c>
      <c r="F12" t="s">
        <v>59</v>
      </c>
    </row>
    <row r="13" spans="1:6" ht="30" x14ac:dyDescent="0.25">
      <c r="A13" s="3">
        <v>2811900</v>
      </c>
      <c r="B13" t="str">
        <f t="shared" si="0"/>
        <v xml:space="preserve"> '2811900'</v>
      </c>
      <c r="C13" s="6" t="s">
        <v>2</v>
      </c>
      <c r="D13" s="6" t="s">
        <v>109</v>
      </c>
      <c r="E13" t="s">
        <v>91</v>
      </c>
      <c r="F13" s="3" t="s">
        <v>6</v>
      </c>
    </row>
    <row r="14" spans="1:6" x14ac:dyDescent="0.25">
      <c r="A14">
        <v>3313901</v>
      </c>
      <c r="B14" t="str">
        <f t="shared" si="0"/>
        <v xml:space="preserve"> '3313901'</v>
      </c>
      <c r="C14" s="4" t="s">
        <v>61</v>
      </c>
      <c r="D14" s="4" t="s">
        <v>110</v>
      </c>
      <c r="E14" t="s">
        <v>90</v>
      </c>
      <c r="F14" t="s">
        <v>62</v>
      </c>
    </row>
    <row r="15" spans="1:6" s="3" customFormat="1" ht="30" x14ac:dyDescent="0.25">
      <c r="A15">
        <v>3313999</v>
      </c>
      <c r="B15" t="str">
        <f t="shared" si="0"/>
        <v xml:space="preserve"> '3313999'</v>
      </c>
      <c r="C15" s="4" t="s">
        <v>19</v>
      </c>
      <c r="D15" s="4" t="s">
        <v>99</v>
      </c>
      <c r="E15" t="s">
        <v>90</v>
      </c>
      <c r="F15" t="s">
        <v>20</v>
      </c>
    </row>
    <row r="16" spans="1:6" x14ac:dyDescent="0.25">
      <c r="A16" s="3">
        <v>3314701</v>
      </c>
      <c r="B16" t="str">
        <f t="shared" si="0"/>
        <v xml:space="preserve"> '3314701'</v>
      </c>
      <c r="C16" s="6" t="s">
        <v>10</v>
      </c>
      <c r="D16" s="6" t="s">
        <v>111</v>
      </c>
      <c r="E16" t="s">
        <v>90</v>
      </c>
      <c r="F16" s="3" t="s">
        <v>9</v>
      </c>
    </row>
    <row r="17" spans="1:6" x14ac:dyDescent="0.25">
      <c r="A17">
        <v>3321000</v>
      </c>
      <c r="B17" t="str">
        <f t="shared" si="0"/>
        <v xml:space="preserve"> '3321000'</v>
      </c>
      <c r="C17" s="4" t="s">
        <v>46</v>
      </c>
      <c r="D17" s="4" t="s">
        <v>100</v>
      </c>
      <c r="E17" t="s">
        <v>83</v>
      </c>
      <c r="F17" t="s">
        <v>47</v>
      </c>
    </row>
    <row r="18" spans="1:6" x14ac:dyDescent="0.25">
      <c r="A18">
        <v>3511501</v>
      </c>
      <c r="B18" t="str">
        <f t="shared" si="0"/>
        <v xml:space="preserve"> '3511501'</v>
      </c>
      <c r="C18" s="4" t="s">
        <v>7</v>
      </c>
      <c r="D18" s="4" t="s">
        <v>112</v>
      </c>
      <c r="E18" t="s">
        <v>90</v>
      </c>
      <c r="F18" t="s">
        <v>8</v>
      </c>
    </row>
    <row r="19" spans="1:6" ht="30" x14ac:dyDescent="0.25">
      <c r="A19">
        <v>3511502</v>
      </c>
      <c r="B19" t="str">
        <f t="shared" si="0"/>
        <v xml:space="preserve"> '3511502'</v>
      </c>
      <c r="C19" s="4" t="s">
        <v>29</v>
      </c>
      <c r="D19" s="4" t="s">
        <v>101</v>
      </c>
      <c r="E19" t="s">
        <v>90</v>
      </c>
      <c r="F19" t="s">
        <v>30</v>
      </c>
    </row>
    <row r="20" spans="1:6" x14ac:dyDescent="0.25">
      <c r="A20">
        <v>3512300</v>
      </c>
      <c r="B20" t="str">
        <f t="shared" si="0"/>
        <v xml:space="preserve"> '3512300'</v>
      </c>
      <c r="C20" s="4" t="s">
        <v>13</v>
      </c>
      <c r="D20" s="4" t="s">
        <v>102</v>
      </c>
      <c r="E20" t="s">
        <v>90</v>
      </c>
      <c r="F20" t="s">
        <v>14</v>
      </c>
    </row>
    <row r="21" spans="1:6" x14ac:dyDescent="0.25">
      <c r="A21">
        <v>3513100</v>
      </c>
      <c r="B21" t="str">
        <f t="shared" si="0"/>
        <v xml:space="preserve"> '3513100'</v>
      </c>
      <c r="C21" s="4" t="s">
        <v>15</v>
      </c>
      <c r="D21" s="4" t="s">
        <v>103</v>
      </c>
      <c r="E21" t="s">
        <v>90</v>
      </c>
      <c r="F21" t="s">
        <v>16</v>
      </c>
    </row>
    <row r="22" spans="1:6" x14ac:dyDescent="0.25">
      <c r="A22">
        <v>3514000</v>
      </c>
      <c r="B22" t="str">
        <f t="shared" si="0"/>
        <v xml:space="preserve"> '3514000'</v>
      </c>
      <c r="C22" s="4" t="s">
        <v>11</v>
      </c>
      <c r="D22" s="4" t="s">
        <v>104</v>
      </c>
      <c r="E22" t="s">
        <v>90</v>
      </c>
      <c r="F22" t="s">
        <v>12</v>
      </c>
    </row>
    <row r="23" spans="1:6" x14ac:dyDescent="0.25">
      <c r="A23" s="7">
        <v>4221901</v>
      </c>
      <c r="B23" t="str">
        <f t="shared" si="0"/>
        <v xml:space="preserve"> '4221901'</v>
      </c>
      <c r="C23" s="8" t="s">
        <v>85</v>
      </c>
      <c r="D23" s="8" t="s">
        <v>113</v>
      </c>
      <c r="E23" s="7" t="s">
        <v>83</v>
      </c>
      <c r="F23" s="7"/>
    </row>
    <row r="24" spans="1:6" x14ac:dyDescent="0.25">
      <c r="A24">
        <v>4221902</v>
      </c>
      <c r="B24" t="str">
        <f t="shared" si="0"/>
        <v xml:space="preserve"> '4221902'</v>
      </c>
      <c r="C24" s="4" t="s">
        <v>3</v>
      </c>
      <c r="D24" s="4" t="s">
        <v>114</v>
      </c>
      <c r="E24" t="s">
        <v>83</v>
      </c>
      <c r="F24" t="s">
        <v>5</v>
      </c>
    </row>
    <row r="25" spans="1:6" x14ac:dyDescent="0.25">
      <c r="A25">
        <v>4221903</v>
      </c>
      <c r="B25" t="str">
        <f t="shared" si="0"/>
        <v xml:space="preserve"> '4221903'</v>
      </c>
      <c r="C25" s="4" t="s">
        <v>17</v>
      </c>
      <c r="D25" s="4" t="s">
        <v>115</v>
      </c>
      <c r="E25" t="s">
        <v>83</v>
      </c>
      <c r="F25" t="s">
        <v>18</v>
      </c>
    </row>
    <row r="26" spans="1:6" ht="45" x14ac:dyDescent="0.25">
      <c r="A26" s="7">
        <v>4292801</v>
      </c>
      <c r="B26" t="str">
        <f t="shared" si="0"/>
        <v xml:space="preserve"> '4292801'</v>
      </c>
      <c r="C26" s="8" t="s">
        <v>88</v>
      </c>
      <c r="D26" s="8" t="s">
        <v>116</v>
      </c>
      <c r="E26" s="7" t="s">
        <v>83</v>
      </c>
      <c r="F26" s="8" t="s">
        <v>89</v>
      </c>
    </row>
    <row r="27" spans="1:6" x14ac:dyDescent="0.25">
      <c r="A27" s="7">
        <v>4292802</v>
      </c>
      <c r="B27" t="str">
        <f t="shared" si="0"/>
        <v xml:space="preserve"> '4292802'</v>
      </c>
      <c r="C27" s="8" t="s">
        <v>86</v>
      </c>
      <c r="D27" s="8" t="s">
        <v>117</v>
      </c>
      <c r="E27" s="7" t="s">
        <v>83</v>
      </c>
    </row>
    <row r="28" spans="1:6" x14ac:dyDescent="0.25">
      <c r="A28">
        <v>4321500</v>
      </c>
      <c r="B28" t="str">
        <f t="shared" si="0"/>
        <v xml:space="preserve"> '4321500'</v>
      </c>
      <c r="C28" s="4" t="s">
        <v>64</v>
      </c>
      <c r="D28" s="4" t="s">
        <v>118</v>
      </c>
      <c r="E28" t="s">
        <v>83</v>
      </c>
      <c r="F28" t="s">
        <v>65</v>
      </c>
    </row>
    <row r="29" spans="1:6" ht="30" x14ac:dyDescent="0.25">
      <c r="A29">
        <v>4669999</v>
      </c>
      <c r="B29" t="str">
        <f t="shared" si="0"/>
        <v xml:space="preserve"> '4669999'</v>
      </c>
      <c r="C29" s="4" t="s">
        <v>25</v>
      </c>
      <c r="D29" s="4" t="s">
        <v>119</v>
      </c>
      <c r="E29" t="s">
        <v>91</v>
      </c>
      <c r="F29" t="s">
        <v>26</v>
      </c>
    </row>
    <row r="30" spans="1:6" s="7" customFormat="1" x14ac:dyDescent="0.25">
      <c r="A30">
        <v>7112000</v>
      </c>
      <c r="B30" t="str">
        <f t="shared" si="0"/>
        <v xml:space="preserve"> '7112000'</v>
      </c>
      <c r="C30" s="4" t="s">
        <v>43</v>
      </c>
      <c r="D30" s="4" t="s">
        <v>120</v>
      </c>
      <c r="E30" t="s">
        <v>83</v>
      </c>
      <c r="F30" t="s">
        <v>44</v>
      </c>
    </row>
    <row r="31" spans="1:6" s="7" customFormat="1" ht="30" x14ac:dyDescent="0.25">
      <c r="A31">
        <v>7739099</v>
      </c>
      <c r="B31" t="str">
        <f t="shared" si="0"/>
        <v xml:space="preserve"> '7739099'</v>
      </c>
      <c r="C31" s="4" t="s">
        <v>37</v>
      </c>
      <c r="D31" s="4" t="s">
        <v>121</v>
      </c>
      <c r="E31" t="s">
        <v>83</v>
      </c>
      <c r="F31" s="4" t="s">
        <v>63</v>
      </c>
    </row>
    <row r="32" spans="1:6" s="7" customFormat="1" x14ac:dyDescent="0.25">
      <c r="A32">
        <v>8299701</v>
      </c>
      <c r="B32" t="str">
        <f t="shared" si="0"/>
        <v xml:space="preserve"> '8299701'</v>
      </c>
      <c r="C32" s="4" t="s">
        <v>28</v>
      </c>
      <c r="D32" s="4" t="s">
        <v>122</v>
      </c>
      <c r="E32" t="s">
        <v>90</v>
      </c>
      <c r="F32" t="s">
        <v>27</v>
      </c>
    </row>
  </sheetData>
  <autoFilter ref="A1:F32" xr:uid="{00000000-0009-0000-0000-000001000000}">
    <sortState xmlns:xlrd2="http://schemas.microsoft.com/office/spreadsheetml/2017/richdata2" ref="A2:F32">
      <sortCondition ref="A1:A32"/>
    </sortState>
  </autoFilter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1"/>
  <sheetViews>
    <sheetView tabSelected="1" zoomScaleNormal="100" workbookViewId="0">
      <selection activeCell="D19" sqref="D19"/>
    </sheetView>
  </sheetViews>
  <sheetFormatPr defaultColWidth="11.42578125" defaultRowHeight="15" x14ac:dyDescent="0.25"/>
  <cols>
    <col min="3" max="3" width="107" customWidth="1"/>
    <col min="4" max="4" width="102.5703125" style="4" customWidth="1"/>
    <col min="5" max="5" width="36.85546875" customWidth="1"/>
    <col min="6" max="6" width="199" customWidth="1"/>
  </cols>
  <sheetData>
    <row r="1" spans="1:6" x14ac:dyDescent="0.25">
      <c r="A1" t="s">
        <v>93</v>
      </c>
      <c r="C1" s="4" t="s">
        <v>84</v>
      </c>
      <c r="D1" s="4" t="s">
        <v>123</v>
      </c>
      <c r="E1" t="s">
        <v>92</v>
      </c>
      <c r="F1" t="s">
        <v>4</v>
      </c>
    </row>
    <row r="2" spans="1:6" x14ac:dyDescent="0.25">
      <c r="A2">
        <v>2511000</v>
      </c>
      <c r="B2" t="str">
        <f t="shared" ref="B2:B31" si="0">_xlfn.CONCAT(" '",A2,"'")</f>
        <v xml:space="preserve"> '2511000'</v>
      </c>
      <c r="C2" t="s">
        <v>34</v>
      </c>
      <c r="D2" s="4" t="s">
        <v>94</v>
      </c>
      <c r="E2" t="str">
        <f>VLOOKUP(A2,phases,5,FALSE)</f>
        <v>components</v>
      </c>
      <c r="F2" t="s">
        <v>33</v>
      </c>
    </row>
    <row r="3" spans="1:6" x14ac:dyDescent="0.25">
      <c r="A3">
        <v>2599399</v>
      </c>
      <c r="B3" t="str">
        <f t="shared" si="0"/>
        <v xml:space="preserve"> '2599399'</v>
      </c>
      <c r="C3" t="s">
        <v>31</v>
      </c>
      <c r="D3" s="4" t="s">
        <v>95</v>
      </c>
      <c r="E3" t="str">
        <f>VLOOKUP(A3,phases,5,FALSE)</f>
        <v>components</v>
      </c>
      <c r="F3" t="s">
        <v>32</v>
      </c>
    </row>
    <row r="4" spans="1:6" x14ac:dyDescent="0.25">
      <c r="A4" s="3">
        <v>2610800</v>
      </c>
      <c r="B4" t="str">
        <f t="shared" si="0"/>
        <v xml:space="preserve"> '2610800'</v>
      </c>
      <c r="C4" s="3" t="s">
        <v>69</v>
      </c>
      <c r="D4" s="6" t="s">
        <v>124</v>
      </c>
      <c r="E4" t="s">
        <v>91</v>
      </c>
      <c r="F4" s="3" t="s">
        <v>70</v>
      </c>
    </row>
    <row r="5" spans="1:6" x14ac:dyDescent="0.25">
      <c r="A5">
        <v>2651500</v>
      </c>
      <c r="B5" t="str">
        <f t="shared" si="0"/>
        <v xml:space="preserve"> '2651500'</v>
      </c>
      <c r="C5" t="s">
        <v>49</v>
      </c>
      <c r="D5" s="4" t="s">
        <v>106</v>
      </c>
      <c r="E5" t="str">
        <f t="shared" ref="E5:E12" si="1">VLOOKUP(A5,phases,5,FALSE)</f>
        <v>components</v>
      </c>
      <c r="F5" t="s">
        <v>50</v>
      </c>
    </row>
    <row r="6" spans="1:6" x14ac:dyDescent="0.25">
      <c r="A6">
        <v>2710401</v>
      </c>
      <c r="B6" t="str">
        <f t="shared" si="0"/>
        <v xml:space="preserve"> '2710401'</v>
      </c>
      <c r="C6" t="s">
        <v>23</v>
      </c>
      <c r="D6" s="4" t="s">
        <v>96</v>
      </c>
      <c r="E6" t="str">
        <f t="shared" si="1"/>
        <v>components</v>
      </c>
      <c r="F6" t="s">
        <v>24</v>
      </c>
    </row>
    <row r="7" spans="1:6" x14ac:dyDescent="0.25">
      <c r="A7">
        <v>2710402</v>
      </c>
      <c r="B7" t="str">
        <f t="shared" si="0"/>
        <v xml:space="preserve"> '2710402'</v>
      </c>
      <c r="C7" t="s">
        <v>51</v>
      </c>
      <c r="D7" s="4" t="s">
        <v>130</v>
      </c>
      <c r="E7" t="str">
        <f t="shared" si="1"/>
        <v>components</v>
      </c>
      <c r="F7" t="s">
        <v>53</v>
      </c>
    </row>
    <row r="8" spans="1:6" x14ac:dyDescent="0.25">
      <c r="A8">
        <v>2710403</v>
      </c>
      <c r="B8" t="str">
        <f t="shared" si="0"/>
        <v xml:space="preserve"> '2710403'</v>
      </c>
      <c r="C8" t="s">
        <v>52</v>
      </c>
      <c r="D8" s="4" t="s">
        <v>97</v>
      </c>
      <c r="E8" t="str">
        <f t="shared" si="1"/>
        <v>components</v>
      </c>
      <c r="F8" t="s">
        <v>55</v>
      </c>
    </row>
    <row r="9" spans="1:6" x14ac:dyDescent="0.25">
      <c r="A9">
        <v>2731700</v>
      </c>
      <c r="B9" t="str">
        <f t="shared" si="0"/>
        <v xml:space="preserve"> '2731700'</v>
      </c>
      <c r="C9" t="s">
        <v>21</v>
      </c>
      <c r="D9" s="4" t="s">
        <v>107</v>
      </c>
      <c r="E9" t="str">
        <f t="shared" si="1"/>
        <v>components</v>
      </c>
      <c r="F9" t="s">
        <v>22</v>
      </c>
    </row>
    <row r="10" spans="1:6" x14ac:dyDescent="0.25">
      <c r="A10">
        <v>2733300</v>
      </c>
      <c r="B10" t="str">
        <f t="shared" si="0"/>
        <v xml:space="preserve"> '2733300'</v>
      </c>
      <c r="C10" t="s">
        <v>54</v>
      </c>
      <c r="D10" s="4" t="s">
        <v>108</v>
      </c>
      <c r="E10" t="str">
        <f t="shared" si="1"/>
        <v>components</v>
      </c>
      <c r="F10" t="s">
        <v>66</v>
      </c>
    </row>
    <row r="11" spans="1:6" s="3" customFormat="1" x14ac:dyDescent="0.25">
      <c r="A11">
        <v>2790201</v>
      </c>
      <c r="B11" t="str">
        <f t="shared" si="0"/>
        <v xml:space="preserve"> '2790201'</v>
      </c>
      <c r="C11" t="s">
        <v>56</v>
      </c>
      <c r="D11" s="4" t="s">
        <v>129</v>
      </c>
      <c r="E11" t="str">
        <f t="shared" si="1"/>
        <v>components</v>
      </c>
      <c r="F11" t="s">
        <v>57</v>
      </c>
    </row>
    <row r="12" spans="1:6" x14ac:dyDescent="0.25">
      <c r="A12" s="3">
        <v>2790299</v>
      </c>
      <c r="B12" t="str">
        <f t="shared" si="0"/>
        <v xml:space="preserve"> '2790299'</v>
      </c>
      <c r="C12" s="3" t="s">
        <v>58</v>
      </c>
      <c r="D12" s="6" t="s">
        <v>98</v>
      </c>
      <c r="E12" t="str">
        <f t="shared" si="1"/>
        <v>components</v>
      </c>
      <c r="F12" s="3" t="s">
        <v>60</v>
      </c>
    </row>
    <row r="13" spans="1:6" x14ac:dyDescent="0.25">
      <c r="A13" s="3">
        <v>3313706</v>
      </c>
      <c r="B13" t="str">
        <f t="shared" si="0"/>
        <v xml:space="preserve"> '3313706'</v>
      </c>
      <c r="C13" s="3" t="s">
        <v>67</v>
      </c>
      <c r="D13" s="6" t="s">
        <v>125</v>
      </c>
      <c r="E13" t="s">
        <v>90</v>
      </c>
      <c r="F13" s="3" t="s">
        <v>68</v>
      </c>
    </row>
    <row r="14" spans="1:6" x14ac:dyDescent="0.25">
      <c r="A14">
        <v>3313901</v>
      </c>
      <c r="B14" t="str">
        <f t="shared" si="0"/>
        <v xml:space="preserve"> '3313901'</v>
      </c>
      <c r="C14" t="s">
        <v>61</v>
      </c>
      <c r="D14" s="4" t="s">
        <v>110</v>
      </c>
      <c r="E14" t="str">
        <f t="shared" ref="E14:E28" si="2">VLOOKUP(A14,phases,5,FALSE)</f>
        <v>operations</v>
      </c>
      <c r="F14" t="s">
        <v>62</v>
      </c>
    </row>
    <row r="15" spans="1:6" x14ac:dyDescent="0.25">
      <c r="A15">
        <v>3313999</v>
      </c>
      <c r="B15" t="str">
        <f t="shared" si="0"/>
        <v xml:space="preserve"> '3313999'</v>
      </c>
      <c r="C15" t="s">
        <v>19</v>
      </c>
      <c r="D15" s="4" t="s">
        <v>126</v>
      </c>
      <c r="E15" t="str">
        <f t="shared" si="2"/>
        <v>operations</v>
      </c>
      <c r="F15" t="s">
        <v>20</v>
      </c>
    </row>
    <row r="16" spans="1:6" x14ac:dyDescent="0.25">
      <c r="A16">
        <v>3321000</v>
      </c>
      <c r="B16" t="str">
        <f t="shared" si="0"/>
        <v xml:space="preserve"> '3321000'</v>
      </c>
      <c r="C16" t="s">
        <v>46</v>
      </c>
      <c r="D16" s="4" t="s">
        <v>100</v>
      </c>
      <c r="E16" t="str">
        <f t="shared" si="2"/>
        <v>installation</v>
      </c>
      <c r="F16" t="s">
        <v>47</v>
      </c>
    </row>
    <row r="17" spans="1:6" x14ac:dyDescent="0.25">
      <c r="A17">
        <v>3511501</v>
      </c>
      <c r="B17" t="str">
        <f t="shared" si="0"/>
        <v xml:space="preserve"> '3511501'</v>
      </c>
      <c r="C17" t="s">
        <v>7</v>
      </c>
      <c r="D17" s="4" t="s">
        <v>127</v>
      </c>
      <c r="E17" t="str">
        <f t="shared" si="2"/>
        <v>operations</v>
      </c>
      <c r="F17" t="s">
        <v>8</v>
      </c>
    </row>
    <row r="18" spans="1:6" x14ac:dyDescent="0.25">
      <c r="A18">
        <v>3511502</v>
      </c>
      <c r="B18" t="str">
        <f t="shared" si="0"/>
        <v xml:space="preserve"> '3511502'</v>
      </c>
      <c r="C18" t="s">
        <v>29</v>
      </c>
      <c r="D18" s="4" t="s">
        <v>101</v>
      </c>
      <c r="E18" t="str">
        <f t="shared" si="2"/>
        <v>operations</v>
      </c>
      <c r="F18" t="s">
        <v>30</v>
      </c>
    </row>
    <row r="19" spans="1:6" x14ac:dyDescent="0.25">
      <c r="A19">
        <v>3512300</v>
      </c>
      <c r="B19" t="str">
        <f t="shared" si="0"/>
        <v xml:space="preserve"> '3512300'</v>
      </c>
      <c r="C19" t="s">
        <v>13</v>
      </c>
      <c r="D19" s="4" t="s">
        <v>102</v>
      </c>
      <c r="E19" t="str">
        <f t="shared" si="2"/>
        <v>operations</v>
      </c>
      <c r="F19" t="s">
        <v>14</v>
      </c>
    </row>
    <row r="20" spans="1:6" x14ac:dyDescent="0.25">
      <c r="A20">
        <v>3513100</v>
      </c>
      <c r="B20" t="str">
        <f t="shared" si="0"/>
        <v xml:space="preserve"> '3513100'</v>
      </c>
      <c r="C20" t="s">
        <v>15</v>
      </c>
      <c r="D20" s="4" t="s">
        <v>128</v>
      </c>
      <c r="E20" t="str">
        <f t="shared" si="2"/>
        <v>operations</v>
      </c>
      <c r="F20" t="s">
        <v>16</v>
      </c>
    </row>
    <row r="21" spans="1:6" x14ac:dyDescent="0.25">
      <c r="A21">
        <v>3514000</v>
      </c>
      <c r="B21" t="str">
        <f t="shared" si="0"/>
        <v xml:space="preserve"> '3514000'</v>
      </c>
      <c r="C21" t="s">
        <v>11</v>
      </c>
      <c r="D21" s="4" t="s">
        <v>104</v>
      </c>
      <c r="E21" t="str">
        <f t="shared" si="2"/>
        <v>operations</v>
      </c>
      <c r="F21" t="s">
        <v>12</v>
      </c>
    </row>
    <row r="22" spans="1:6" x14ac:dyDescent="0.25">
      <c r="A22" s="7">
        <v>4221901</v>
      </c>
      <c r="B22" t="str">
        <f t="shared" si="0"/>
        <v xml:space="preserve"> '4221901'</v>
      </c>
      <c r="C22" s="8" t="s">
        <v>85</v>
      </c>
      <c r="D22" s="8" t="s">
        <v>113</v>
      </c>
      <c r="E22" t="str">
        <f t="shared" si="2"/>
        <v>installation</v>
      </c>
    </row>
    <row r="23" spans="1:6" x14ac:dyDescent="0.25">
      <c r="A23">
        <v>4221902</v>
      </c>
      <c r="B23" t="str">
        <f t="shared" si="0"/>
        <v xml:space="preserve"> '4221902'</v>
      </c>
      <c r="C23" t="s">
        <v>3</v>
      </c>
      <c r="D23" s="4" t="s">
        <v>114</v>
      </c>
      <c r="E23" t="str">
        <f t="shared" si="2"/>
        <v>installation</v>
      </c>
      <c r="F23" t="s">
        <v>5</v>
      </c>
    </row>
    <row r="24" spans="1:6" x14ac:dyDescent="0.25">
      <c r="A24">
        <v>4221903</v>
      </c>
      <c r="B24" t="str">
        <f t="shared" si="0"/>
        <v xml:space="preserve"> '4221903'</v>
      </c>
      <c r="C24" t="s">
        <v>17</v>
      </c>
      <c r="D24" s="4" t="s">
        <v>115</v>
      </c>
      <c r="E24" t="str">
        <f t="shared" si="2"/>
        <v>installation</v>
      </c>
      <c r="F24" t="s">
        <v>18</v>
      </c>
    </row>
    <row r="25" spans="1:6" ht="45" x14ac:dyDescent="0.25">
      <c r="A25" s="7">
        <v>4292801</v>
      </c>
      <c r="B25" t="str">
        <f t="shared" si="0"/>
        <v xml:space="preserve"> '4292801'</v>
      </c>
      <c r="C25" s="8" t="s">
        <v>88</v>
      </c>
      <c r="D25" s="8" t="s">
        <v>116</v>
      </c>
      <c r="E25" t="str">
        <f t="shared" si="2"/>
        <v>installation</v>
      </c>
      <c r="F25" s="8" t="s">
        <v>89</v>
      </c>
    </row>
    <row r="26" spans="1:6" x14ac:dyDescent="0.25">
      <c r="A26" s="7">
        <v>4292802</v>
      </c>
      <c r="B26" t="str">
        <f t="shared" si="0"/>
        <v xml:space="preserve"> '4292802'</v>
      </c>
      <c r="C26" s="8" t="s">
        <v>86</v>
      </c>
      <c r="D26" s="8" t="s">
        <v>117</v>
      </c>
      <c r="E26" t="str">
        <f t="shared" si="2"/>
        <v>installation</v>
      </c>
    </row>
    <row r="27" spans="1:6" x14ac:dyDescent="0.25">
      <c r="A27">
        <v>4321500</v>
      </c>
      <c r="B27" t="str">
        <f t="shared" si="0"/>
        <v xml:space="preserve"> '4321500'</v>
      </c>
      <c r="C27" t="s">
        <v>64</v>
      </c>
      <c r="D27" s="4" t="s">
        <v>118</v>
      </c>
      <c r="E27" t="str">
        <f t="shared" si="2"/>
        <v>installation</v>
      </c>
      <c r="F27" t="s">
        <v>65</v>
      </c>
    </row>
    <row r="28" spans="1:6" s="3" customFormat="1" x14ac:dyDescent="0.25">
      <c r="A28">
        <v>4669999</v>
      </c>
      <c r="B28" t="str">
        <f t="shared" si="0"/>
        <v xml:space="preserve"> '4669999'</v>
      </c>
      <c r="C28" t="s">
        <v>25</v>
      </c>
      <c r="D28" s="4" t="s">
        <v>119</v>
      </c>
      <c r="E28" t="str">
        <f t="shared" si="2"/>
        <v>components</v>
      </c>
      <c r="F28" t="s">
        <v>26</v>
      </c>
    </row>
    <row r="29" spans="1:6" s="3" customFormat="1" x14ac:dyDescent="0.25">
      <c r="A29">
        <v>7112000</v>
      </c>
      <c r="B29" t="str">
        <f t="shared" si="0"/>
        <v xml:space="preserve"> '7112000'</v>
      </c>
      <c r="C29" t="s">
        <v>43</v>
      </c>
      <c r="D29" s="4" t="s">
        <v>120</v>
      </c>
      <c r="E29" t="s">
        <v>83</v>
      </c>
      <c r="F29" t="s">
        <v>44</v>
      </c>
    </row>
    <row r="30" spans="1:6" x14ac:dyDescent="0.25">
      <c r="A30">
        <v>7739099</v>
      </c>
      <c r="B30" t="str">
        <f t="shared" si="0"/>
        <v xml:space="preserve"> '7739099'</v>
      </c>
      <c r="C30" t="s">
        <v>37</v>
      </c>
      <c r="D30" s="4" t="s">
        <v>121</v>
      </c>
      <c r="E30" t="s">
        <v>83</v>
      </c>
      <c r="F30" s="4" t="s">
        <v>63</v>
      </c>
    </row>
    <row r="31" spans="1:6" x14ac:dyDescent="0.25">
      <c r="A31">
        <v>8299701</v>
      </c>
      <c r="B31" t="str">
        <f t="shared" si="0"/>
        <v xml:space="preserve"> '8299701'</v>
      </c>
      <c r="C31" t="s">
        <v>28</v>
      </c>
      <c r="D31" s="4" t="s">
        <v>122</v>
      </c>
      <c r="E31" t="s">
        <v>90</v>
      </c>
      <c r="F31" t="s">
        <v>27</v>
      </c>
    </row>
  </sheetData>
  <autoFilter ref="A1:F31" xr:uid="{00000000-0009-0000-0000-000002000000}">
    <sortState xmlns:xlrd2="http://schemas.microsoft.com/office/spreadsheetml/2017/richdata2" ref="A2:F31">
      <sortCondition ref="A1:A31"/>
    </sortState>
  </autoFilter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0"/>
  <sheetViews>
    <sheetView workbookViewId="0">
      <selection activeCell="B31" sqref="B31"/>
    </sheetView>
  </sheetViews>
  <sheetFormatPr defaultColWidth="11.42578125" defaultRowHeight="15" x14ac:dyDescent="0.25"/>
  <cols>
    <col min="2" max="2" width="98" bestFit="1" customWidth="1"/>
    <col min="3" max="3" width="58.140625" bestFit="1" customWidth="1"/>
  </cols>
  <sheetData>
    <row r="1" spans="1:3" x14ac:dyDescent="0.25">
      <c r="A1" s="5" t="s">
        <v>73</v>
      </c>
      <c r="B1" s="5" t="s">
        <v>71</v>
      </c>
      <c r="C1" s="5" t="s">
        <v>72</v>
      </c>
    </row>
    <row r="2" spans="1:3" x14ac:dyDescent="0.25">
      <c r="A2" t="s">
        <v>74</v>
      </c>
      <c r="B2" t="s">
        <v>75</v>
      </c>
      <c r="C2" t="s">
        <v>1</v>
      </c>
    </row>
    <row r="3" spans="1:3" ht="120" x14ac:dyDescent="0.25">
      <c r="A3" t="s">
        <v>76</v>
      </c>
      <c r="B3" s="4" t="s">
        <v>77</v>
      </c>
      <c r="C3" t="s">
        <v>1</v>
      </c>
    </row>
    <row r="6" spans="1:3" x14ac:dyDescent="0.25">
      <c r="A6" t="s">
        <v>78</v>
      </c>
      <c r="B6" s="3" t="s">
        <v>79</v>
      </c>
    </row>
    <row r="9" spans="1:3" x14ac:dyDescent="0.25">
      <c r="A9" t="s">
        <v>80</v>
      </c>
      <c r="B9" t="s">
        <v>81</v>
      </c>
    </row>
    <row r="10" spans="1:3" x14ac:dyDescent="0.25">
      <c r="B10" t="s">
        <v>82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absolar_cnae</vt:lpstr>
      <vt:lpstr>wind_related cnae</vt:lpstr>
      <vt:lpstr>solar_related_CNAE_</vt:lpstr>
      <vt:lpstr>sources</vt:lpstr>
      <vt:lpstr>codes</vt:lpstr>
      <vt:lpstr>codes_2</vt:lpstr>
      <vt:lpstr>phases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Fabian Scheifele</cp:lastModifiedBy>
  <dcterms:created xsi:type="dcterms:W3CDTF">2023-02-10T15:12:45Z</dcterms:created>
  <dcterms:modified xsi:type="dcterms:W3CDTF">2023-11-19T15:10:44Z</dcterms:modified>
</cp:coreProperties>
</file>