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Manager\"/>
    </mc:Choice>
  </mc:AlternateContent>
  <bookViews>
    <workbookView xWindow="0" yWindow="0" windowWidth="25440" windowHeight="12030"/>
  </bookViews>
  <sheets>
    <sheet name="Line Operators" sheetId="2" r:id="rId1"/>
    <sheet name="Team Coordinators" sheetId="3" r:id="rId2"/>
    <sheet name="Shift Leaders" sheetId="1" r:id="rId3"/>
    <sheet name="CI Coordinator" sheetId="5" r:id="rId4"/>
    <sheet name="Plant Manager" sheetId="6" r:id="rId5"/>
  </sheets>
  <calcPr calcId="171027"/>
</workbook>
</file>

<file path=xl/calcChain.xml><?xml version="1.0" encoding="utf-8"?>
<calcChain xmlns="http://schemas.openxmlformats.org/spreadsheetml/2006/main">
  <c r="F50" i="1" l="1"/>
  <c r="E50" i="1"/>
  <c r="D50" i="1"/>
  <c r="C50" i="1"/>
  <c r="B50" i="1"/>
  <c r="F39" i="1"/>
  <c r="E39" i="1"/>
  <c r="D39" i="1"/>
  <c r="C39" i="1"/>
  <c r="B39" i="1"/>
  <c r="F25" i="1"/>
  <c r="E25" i="1"/>
  <c r="D25" i="1"/>
  <c r="C25" i="1"/>
  <c r="B25" i="1"/>
  <c r="F13" i="1"/>
  <c r="E13" i="1"/>
  <c r="D13" i="1"/>
  <c r="C13" i="1"/>
  <c r="B13" i="1"/>
  <c r="G13" i="1" s="1"/>
  <c r="G25" i="1" l="1"/>
  <c r="G39" i="1"/>
  <c r="F54" i="1"/>
  <c r="F55" i="1" s="1"/>
  <c r="D54" i="1"/>
  <c r="D56" i="1" s="1"/>
  <c r="E54" i="1"/>
  <c r="E56" i="1" s="1"/>
  <c r="C54" i="1"/>
  <c r="C56" i="1" s="1"/>
  <c r="B54" i="1"/>
  <c r="B56" i="1" s="1"/>
  <c r="C55" i="1"/>
  <c r="F56" i="1"/>
  <c r="G50" i="1"/>
  <c r="E55" i="1" l="1"/>
  <c r="D55" i="1"/>
  <c r="B55" i="1"/>
  <c r="G54" i="1"/>
  <c r="G55" i="1" s="1"/>
  <c r="F46" i="6"/>
  <c r="F47" i="6" s="1"/>
  <c r="E46" i="6"/>
  <c r="D46" i="6"/>
  <c r="C46" i="6"/>
  <c r="B46" i="6"/>
  <c r="B47" i="6" s="1"/>
  <c r="F35" i="6"/>
  <c r="F36" i="6" s="1"/>
  <c r="E35" i="6"/>
  <c r="D35" i="6"/>
  <c r="C35" i="6"/>
  <c r="C36" i="6" s="1"/>
  <c r="B35" i="6"/>
  <c r="B36" i="6" s="1"/>
  <c r="F25" i="6"/>
  <c r="F24" i="6"/>
  <c r="E24" i="6"/>
  <c r="D24" i="6"/>
  <c r="C24" i="6"/>
  <c r="C25" i="6" s="1"/>
  <c r="B24" i="6"/>
  <c r="B25" i="6" s="1"/>
  <c r="F14" i="6"/>
  <c r="F15" i="6" s="1"/>
  <c r="E14" i="6"/>
  <c r="D14" i="6"/>
  <c r="C14" i="6"/>
  <c r="C15" i="6" s="1"/>
  <c r="B14" i="6"/>
  <c r="B15" i="6" s="1"/>
  <c r="E3" i="6"/>
  <c r="C3" i="6"/>
  <c r="D3" i="6" s="1"/>
  <c r="C47" i="6" l="1"/>
  <c r="G14" i="6"/>
  <c r="G15" i="6" s="1"/>
  <c r="G24" i="6"/>
  <c r="G25" i="6" s="1"/>
  <c r="E47" i="6"/>
  <c r="G46" i="6"/>
  <c r="G47" i="6" s="1"/>
  <c r="C50" i="6"/>
  <c r="C51" i="6" s="1"/>
  <c r="G35" i="6"/>
  <c r="G36" i="6" s="1"/>
  <c r="B50" i="6"/>
  <c r="B51" i="6" s="1"/>
  <c r="F50" i="6"/>
  <c r="F52" i="6" s="1"/>
  <c r="D50" i="6"/>
  <c r="D52" i="6" s="1"/>
  <c r="E50" i="6"/>
  <c r="E52" i="6" s="1"/>
  <c r="B52" i="6"/>
  <c r="G50" i="6"/>
  <c r="G51" i="6" s="1"/>
  <c r="D36" i="6"/>
  <c r="D15" i="6"/>
  <c r="D47" i="6"/>
  <c r="D25" i="6"/>
  <c r="E15" i="6"/>
  <c r="E25" i="6"/>
  <c r="E36" i="6"/>
  <c r="C52" i="6" l="1"/>
  <c r="D51" i="6"/>
  <c r="F51" i="6"/>
  <c r="E51" i="6"/>
  <c r="E3" i="5"/>
  <c r="C3" i="5"/>
  <c r="D3" i="5" s="1"/>
  <c r="F46" i="5" l="1"/>
  <c r="F47" i="5" s="1"/>
  <c r="E46" i="5"/>
  <c r="D46" i="5"/>
  <c r="D47" i="5" s="1"/>
  <c r="C46" i="5"/>
  <c r="B46" i="5"/>
  <c r="B47" i="5" s="1"/>
  <c r="F35" i="5"/>
  <c r="F36" i="5" s="1"/>
  <c r="E35" i="5"/>
  <c r="E36" i="5" s="1"/>
  <c r="D35" i="5"/>
  <c r="D36" i="5" s="1"/>
  <c r="C35" i="5"/>
  <c r="C36" i="5" s="1"/>
  <c r="B35" i="5"/>
  <c r="F24" i="5"/>
  <c r="F25" i="5" s="1"/>
  <c r="E24" i="5"/>
  <c r="E25" i="5" s="1"/>
  <c r="D24" i="5"/>
  <c r="D25" i="5" s="1"/>
  <c r="C24" i="5"/>
  <c r="C25" i="5" s="1"/>
  <c r="B24" i="5"/>
  <c r="F14" i="5"/>
  <c r="F15" i="5" s="1"/>
  <c r="E14" i="5"/>
  <c r="E15" i="5" s="1"/>
  <c r="D14" i="5"/>
  <c r="D15" i="5" s="1"/>
  <c r="C14" i="5"/>
  <c r="C15" i="5" s="1"/>
  <c r="B14" i="5"/>
  <c r="C47" i="5" l="1"/>
  <c r="G46" i="5"/>
  <c r="G47" i="5" s="1"/>
  <c r="B36" i="5"/>
  <c r="G35" i="5"/>
  <c r="G36" i="5" s="1"/>
  <c r="B25" i="5"/>
  <c r="G24" i="5"/>
  <c r="G25" i="5" s="1"/>
  <c r="B15" i="5"/>
  <c r="G14" i="5"/>
  <c r="G15" i="5" s="1"/>
  <c r="E50" i="5"/>
  <c r="E51" i="5" s="1"/>
  <c r="E47" i="5"/>
  <c r="D50" i="5"/>
  <c r="C50" i="5"/>
  <c r="B50" i="5"/>
  <c r="F50" i="5"/>
  <c r="G50" i="5" l="1"/>
  <c r="G51" i="5" s="1"/>
  <c r="E52" i="5"/>
  <c r="F51" i="5"/>
  <c r="F52" i="5"/>
  <c r="C52" i="5"/>
  <c r="C51" i="5"/>
  <c r="B51" i="5"/>
  <c r="B52" i="5"/>
  <c r="D51" i="5"/>
  <c r="D52" i="5"/>
</calcChain>
</file>

<file path=xl/sharedStrings.xml><?xml version="1.0" encoding="utf-8"?>
<sst xmlns="http://schemas.openxmlformats.org/spreadsheetml/2006/main" count="165" uniqueCount="89">
  <si>
    <t xml:space="preserve">Team: </t>
  </si>
  <si>
    <t xml:space="preserve">Month: </t>
  </si>
  <si>
    <t>Monthly</t>
  </si>
  <si>
    <t>Qrtly</t>
  </si>
  <si>
    <t>Observing Work Practices</t>
  </si>
  <si>
    <t>Learning and Planning</t>
  </si>
  <si>
    <t>Reporting &amp; Communicating Activities</t>
  </si>
  <si>
    <t>Managing Others - Solving Problems</t>
  </si>
  <si>
    <t>Reports/ Paper work</t>
  </si>
  <si>
    <t xml:space="preserve">Name: </t>
  </si>
  <si>
    <t>Team:</t>
  </si>
  <si>
    <t>Month:</t>
  </si>
  <si>
    <t>Daily</t>
  </si>
  <si>
    <t>Weekly</t>
  </si>
  <si>
    <t xml:space="preserve">As they Arrive </t>
  </si>
  <si>
    <t xml:space="preserve">Notes: </t>
  </si>
  <si>
    <t>Annual</t>
  </si>
  <si>
    <t>Notes: Learning and Actions?</t>
  </si>
  <si>
    <t>total hours</t>
  </si>
  <si>
    <t>percentage of time</t>
  </si>
  <si>
    <t xml:space="preserve">Qtrly </t>
  </si>
  <si>
    <t>TOTAL HOURS</t>
  </si>
  <si>
    <t>PERCENTAGE</t>
  </si>
  <si>
    <t>PERCENTAGE OF YEAR</t>
  </si>
  <si>
    <t>Standard Work - Line Team Members</t>
  </si>
  <si>
    <t>Work Tasks</t>
  </si>
  <si>
    <t>Maintenance - 5S Tasks</t>
  </si>
  <si>
    <t>Provide real-time feedback</t>
  </si>
  <si>
    <t>Perform Leadership Safety Survey</t>
  </si>
  <si>
    <t>Production Scheduling Meeting</t>
  </si>
  <si>
    <t>Maintenance Scheduling Meeting</t>
  </si>
  <si>
    <t>Townhall Meetings</t>
  </si>
  <si>
    <t>Month: March</t>
  </si>
  <si>
    <t>Meet with previous coordinator</t>
  </si>
  <si>
    <t>Meet with Shift Leader</t>
  </si>
  <si>
    <t>Facilitate Huddle</t>
  </si>
  <si>
    <t>End of shift meet coordinator</t>
  </si>
  <si>
    <t>Update data board</t>
  </si>
  <si>
    <t>Open and inspect cabinets</t>
  </si>
  <si>
    <t>Organize cabinets</t>
  </si>
  <si>
    <t>Verify parts for change over</t>
  </si>
  <si>
    <t>Check condition of parts</t>
  </si>
  <si>
    <t>Check cleanliness of parts</t>
  </si>
  <si>
    <t>Daily Meetings</t>
  </si>
  <si>
    <t>Change over</t>
  </si>
  <si>
    <t>Communications</t>
  </si>
  <si>
    <t>Positive records to team and leaders</t>
  </si>
  <si>
    <t>Communicate unresolved behavior problems to Shift Leader</t>
  </si>
  <si>
    <t>Communicate changes</t>
  </si>
  <si>
    <t>Observe three huddle board meetings</t>
  </si>
  <si>
    <t>Complete RCA's and create action items</t>
  </si>
  <si>
    <t>Floor tours</t>
  </si>
  <si>
    <t>Observe efficiencies prior day, week, month - complete trending</t>
  </si>
  <si>
    <t>Plan/schedule team meetings</t>
  </si>
  <si>
    <t>Conduct team meetings for project work</t>
  </si>
  <si>
    <t>Daily Pre Production meeting</t>
  </si>
  <si>
    <t>Daily Production meeting</t>
  </si>
  <si>
    <t>DTT and follow up</t>
  </si>
  <si>
    <t>Weekly Management/Supervisor Meetings</t>
  </si>
  <si>
    <t xml:space="preserve"> Name: </t>
  </si>
  <si>
    <t xml:space="preserve"> Name:  Eddie Gay</t>
  </si>
  <si>
    <t>Distribute correct SAP information</t>
  </si>
  <si>
    <t>Line walk through (SIC Process)</t>
  </si>
  <si>
    <t>Supply Cabinets - 5S</t>
  </si>
  <si>
    <t xml:space="preserve">Stock cabinets  (chemical, supply cabinet) </t>
  </si>
  <si>
    <t>Cardboard bins</t>
  </si>
  <si>
    <t>Glass bins</t>
  </si>
  <si>
    <t>Garbage cans</t>
  </si>
  <si>
    <t xml:space="preserve">Broom/dust pan </t>
  </si>
  <si>
    <t>Staging of parts</t>
  </si>
  <si>
    <t>Communicate standard work with Shift Leader</t>
  </si>
  <si>
    <t>Learning</t>
  </si>
  <si>
    <t>Observe for CI</t>
  </si>
  <si>
    <t>Document and Standardize</t>
  </si>
  <si>
    <t>Document PDCA Cycles</t>
  </si>
  <si>
    <t>Leader Standard Work - Plant Manager</t>
  </si>
  <si>
    <t xml:space="preserve"> Name:  </t>
  </si>
  <si>
    <t>Standard Work - Team Coordinators</t>
  </si>
  <si>
    <t>Leader Standard Work - Shift Leader (Supervisor)</t>
  </si>
  <si>
    <t>Leader Standard Work - CI Coordinator</t>
  </si>
  <si>
    <t>Position:</t>
  </si>
  <si>
    <t>Minutes</t>
  </si>
  <si>
    <t>Hours</t>
  </si>
  <si>
    <t>Predicted or Allocated Time</t>
  </si>
  <si>
    <t>Actual Observed Time</t>
  </si>
  <si>
    <t>One-on-One with Plant Manager</t>
  </si>
  <si>
    <t>Setup Tasks</t>
  </si>
  <si>
    <t>Problems &amp; Possible Improvements</t>
  </si>
  <si>
    <t>Learnings &amp; Future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</si>
</sst>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20"/>
      <color indexed="8"/>
      <name val="Hypatia Sans Pro Semibold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06">
    <xf numFmtId="0" fontId="0" fillId="0" borderId="0" xfId="0"/>
    <xf numFmtId="0" fontId="0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/>
    <xf numFmtId="0" fontId="0" fillId="3" borderId="2" xfId="0" applyFill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0" xfId="0" applyAlignment="1"/>
    <xf numFmtId="0" fontId="0" fillId="0" borderId="5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0" xfId="0" applyFont="1" applyFill="1" applyBorder="1" applyAlignment="1">
      <alignment vertical="top"/>
    </xf>
    <xf numFmtId="0" fontId="0" fillId="6" borderId="0" xfId="0" applyFill="1" applyAlignment="1">
      <alignment vertical="top"/>
    </xf>
    <xf numFmtId="0" fontId="0" fillId="6" borderId="3" xfId="0" applyFill="1" applyBorder="1" applyAlignment="1">
      <alignment horizontal="center" vertical="top"/>
    </xf>
    <xf numFmtId="0" fontId="0" fillId="0" borderId="9" xfId="0" applyFill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8" borderId="3" xfId="0" applyFill="1" applyBorder="1" applyAlignment="1">
      <alignment horizontal="right" vertical="top" wrapText="1"/>
    </xf>
    <xf numFmtId="0" fontId="0" fillId="8" borderId="4" xfId="0" applyFill="1" applyBorder="1" applyAlignment="1">
      <alignment horizontal="right" vertical="top" wrapText="1"/>
    </xf>
    <xf numFmtId="9" fontId="10" fillId="8" borderId="4" xfId="1" applyNumberFormat="1" applyFont="1" applyFill="1" applyBorder="1" applyAlignment="1">
      <alignment horizontal="center" vertical="top"/>
    </xf>
    <xf numFmtId="0" fontId="0" fillId="0" borderId="3" xfId="0" applyFill="1" applyBorder="1" applyAlignment="1">
      <alignment vertical="top"/>
    </xf>
    <xf numFmtId="9" fontId="10" fillId="8" borderId="3" xfId="1" applyNumberFormat="1" applyFont="1" applyFill="1" applyBorder="1" applyAlignment="1">
      <alignment horizontal="center" vertical="top"/>
    </xf>
    <xf numFmtId="0" fontId="8" fillId="7" borderId="11" xfId="0" applyFont="1" applyFill="1" applyBorder="1" applyAlignment="1">
      <alignment vertical="top"/>
    </xf>
    <xf numFmtId="0" fontId="0" fillId="7" borderId="12" xfId="0" applyFill="1" applyBorder="1" applyAlignment="1">
      <alignment vertical="top"/>
    </xf>
    <xf numFmtId="0" fontId="0" fillId="7" borderId="13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5" fillId="9" borderId="3" xfId="0" applyFont="1" applyFill="1" applyBorder="1" applyAlignment="1">
      <alignment horizontal="right" vertical="top" wrapText="1"/>
    </xf>
    <xf numFmtId="0" fontId="0" fillId="9" borderId="3" xfId="0" applyFill="1" applyBorder="1" applyAlignment="1">
      <alignment horizontal="center" vertical="top"/>
    </xf>
    <xf numFmtId="0" fontId="0" fillId="9" borderId="6" xfId="0" applyFill="1" applyBorder="1" applyAlignment="1">
      <alignment vertical="top"/>
    </xf>
    <xf numFmtId="9" fontId="0" fillId="9" borderId="3" xfId="0" applyNumberFormat="1" applyFill="1" applyBorder="1" applyAlignment="1">
      <alignment horizontal="center" vertical="top"/>
    </xf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0" borderId="5" xfId="0" applyBorder="1" applyAlignment="1">
      <alignment vertical="top"/>
    </xf>
    <xf numFmtId="0" fontId="0" fillId="0" borderId="15" xfId="0" applyFill="1" applyBorder="1" applyAlignment="1">
      <alignment vertical="top"/>
    </xf>
    <xf numFmtId="0" fontId="8" fillId="6" borderId="0" xfId="0" applyFont="1" applyFill="1" applyBorder="1" applyAlignment="1">
      <alignment vertical="top"/>
    </xf>
    <xf numFmtId="0" fontId="5" fillId="6" borderId="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top"/>
    </xf>
    <xf numFmtId="0" fontId="8" fillId="7" borderId="16" xfId="0" applyFont="1" applyFill="1" applyBorder="1" applyAlignment="1">
      <alignment vertical="top"/>
    </xf>
    <xf numFmtId="0" fontId="8" fillId="7" borderId="16" xfId="0" applyFont="1" applyFill="1" applyBorder="1" applyAlignment="1">
      <alignment horizontal="center" vertical="top"/>
    </xf>
    <xf numFmtId="2" fontId="0" fillId="0" borderId="5" xfId="0" applyNumberFormat="1" applyFill="1" applyBorder="1" applyAlignment="1">
      <alignment horizontal="center" vertical="top"/>
    </xf>
    <xf numFmtId="2" fontId="0" fillId="0" borderId="5" xfId="0" applyNumberFormat="1" applyBorder="1" applyAlignment="1">
      <alignment horizontal="center" vertical="top"/>
    </xf>
    <xf numFmtId="2" fontId="0" fillId="0" borderId="3" xfId="0" applyNumberFormat="1" applyFill="1" applyBorder="1" applyAlignment="1">
      <alignment horizontal="center" vertical="top"/>
    </xf>
    <xf numFmtId="2" fontId="0" fillId="0" borderId="3" xfId="0" applyNumberFormat="1" applyBorder="1" applyAlignment="1">
      <alignment horizontal="center" vertical="top"/>
    </xf>
    <xf numFmtId="2" fontId="0" fillId="8" borderId="3" xfId="0" applyNumberFormat="1" applyFill="1" applyBorder="1" applyAlignment="1">
      <alignment horizontal="center" vertical="top"/>
    </xf>
    <xf numFmtId="2" fontId="0" fillId="8" borderId="0" xfId="0" applyNumberFormat="1" applyFill="1" applyBorder="1" applyAlignment="1">
      <alignment horizontal="center" vertical="top"/>
    </xf>
    <xf numFmtId="2" fontId="5" fillId="9" borderId="6" xfId="0" applyNumberFormat="1" applyFont="1" applyFill="1" applyBorder="1" applyAlignment="1">
      <alignment horizontal="center" vertical="top"/>
    </xf>
    <xf numFmtId="9" fontId="5" fillId="9" borderId="6" xfId="2" applyFont="1" applyFill="1" applyBorder="1" applyAlignment="1">
      <alignment horizontal="center" vertical="top"/>
    </xf>
    <xf numFmtId="0" fontId="0" fillId="3" borderId="16" xfId="0" applyFill="1" applyBorder="1" applyAlignment="1">
      <alignment horizontal="center"/>
    </xf>
    <xf numFmtId="0" fontId="0" fillId="3" borderId="16" xfId="0" applyFont="1" applyFill="1" applyBorder="1"/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top"/>
    </xf>
    <xf numFmtId="0" fontId="5" fillId="9" borderId="3" xfId="0" applyFont="1" applyFill="1" applyBorder="1" applyAlignment="1">
      <alignment horizontal="center" vertical="top"/>
    </xf>
    <xf numFmtId="0" fontId="0" fillId="9" borderId="14" xfId="0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5" borderId="22" xfId="0" applyFont="1" applyFill="1" applyBorder="1" applyAlignment="1">
      <alignment vertical="top"/>
    </xf>
    <xf numFmtId="0" fontId="5" fillId="6" borderId="3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vertical="top"/>
    </xf>
    <xf numFmtId="0" fontId="8" fillId="7" borderId="3" xfId="0" applyFont="1" applyFill="1" applyBorder="1" applyAlignment="1">
      <alignment vertical="top"/>
    </xf>
    <xf numFmtId="0" fontId="8" fillId="7" borderId="22" xfId="0" applyFont="1" applyFill="1" applyBorder="1" applyAlignment="1">
      <alignment horizontal="center" vertical="top"/>
    </xf>
    <xf numFmtId="0" fontId="0" fillId="0" borderId="27" xfId="0" applyBorder="1" applyAlignment="1">
      <alignment vertical="top"/>
    </xf>
    <xf numFmtId="0" fontId="0" fillId="0" borderId="22" xfId="0" applyFill="1" applyBorder="1" applyAlignment="1">
      <alignment vertical="top"/>
    </xf>
    <xf numFmtId="0" fontId="0" fillId="0" borderId="27" xfId="0" applyBorder="1" applyAlignment="1">
      <alignment vertical="top" wrapText="1"/>
    </xf>
    <xf numFmtId="0" fontId="0" fillId="8" borderId="27" xfId="0" applyFill="1" applyBorder="1" applyAlignment="1">
      <alignment horizontal="right" vertical="top" wrapText="1"/>
    </xf>
    <xf numFmtId="2" fontId="0" fillId="8" borderId="22" xfId="0" applyNumberFormat="1" applyFill="1" applyBorder="1" applyAlignment="1">
      <alignment horizontal="center" vertical="top"/>
    </xf>
    <xf numFmtId="9" fontId="10" fillId="8" borderId="22" xfId="1" applyNumberFormat="1" applyFont="1" applyFill="1" applyBorder="1" applyAlignment="1">
      <alignment horizontal="center" vertical="top"/>
    </xf>
    <xf numFmtId="0" fontId="0" fillId="7" borderId="3" xfId="0" applyFill="1" applyBorder="1" applyAlignment="1">
      <alignment vertical="top"/>
    </xf>
    <xf numFmtId="0" fontId="0" fillId="7" borderId="22" xfId="0" applyFill="1" applyBorder="1" applyAlignment="1">
      <alignment vertical="top"/>
    </xf>
    <xf numFmtId="0" fontId="0" fillId="9" borderId="27" xfId="0" applyFill="1" applyBorder="1" applyAlignment="1">
      <alignment horizontal="center" vertical="top"/>
    </xf>
    <xf numFmtId="0" fontId="0" fillId="9" borderId="22" xfId="0" applyFill="1" applyBorder="1" applyAlignment="1">
      <alignment horizontal="center" vertical="top"/>
    </xf>
    <xf numFmtId="0" fontId="5" fillId="9" borderId="27" xfId="0" applyFont="1" applyFill="1" applyBorder="1" applyAlignment="1">
      <alignment horizontal="right" vertical="top" wrapText="1"/>
    </xf>
    <xf numFmtId="2" fontId="5" fillId="9" borderId="22" xfId="0" applyNumberFormat="1" applyFont="1" applyFill="1" applyBorder="1" applyAlignment="1">
      <alignment horizontal="center" vertical="top"/>
    </xf>
    <xf numFmtId="9" fontId="5" fillId="9" borderId="22" xfId="2" applyFont="1" applyFill="1" applyBorder="1" applyAlignment="1">
      <alignment horizontal="center" vertical="top"/>
    </xf>
    <xf numFmtId="0" fontId="5" fillId="9" borderId="28" xfId="0" applyFont="1" applyFill="1" applyBorder="1" applyAlignment="1">
      <alignment horizontal="right" vertical="top" wrapText="1"/>
    </xf>
    <xf numFmtId="9" fontId="0" fillId="9" borderId="7" xfId="0" applyNumberFormat="1" applyFill="1" applyBorder="1" applyAlignment="1">
      <alignment horizontal="center" vertical="top"/>
    </xf>
    <xf numFmtId="0" fontId="0" fillId="9" borderId="29" xfId="0" applyFill="1" applyBorder="1" applyAlignment="1">
      <alignment vertical="top"/>
    </xf>
    <xf numFmtId="0" fontId="0" fillId="0" borderId="27" xfId="0" applyBorder="1" applyAlignment="1">
      <alignment vertical="top" shrinkToFit="1"/>
    </xf>
    <xf numFmtId="2" fontId="0" fillId="0" borderId="3" xfId="0" applyNumberFormat="1" applyFill="1" applyBorder="1" applyAlignment="1">
      <alignment horizontal="center" vertical="top" shrinkToFit="1"/>
    </xf>
    <xf numFmtId="2" fontId="0" fillId="0" borderId="3" xfId="0" applyNumberFormat="1" applyBorder="1" applyAlignment="1">
      <alignment horizontal="center" vertical="top" shrinkToFit="1"/>
    </xf>
    <xf numFmtId="0" fontId="0" fillId="0" borderId="22" xfId="0" applyFill="1" applyBorder="1" applyAlignment="1">
      <alignment vertical="top" shrinkToFit="1"/>
    </xf>
    <xf numFmtId="0" fontId="0" fillId="8" borderId="27" xfId="0" applyFill="1" applyBorder="1" applyAlignment="1">
      <alignment horizontal="right" vertical="top" shrinkToFit="1"/>
    </xf>
    <xf numFmtId="9" fontId="10" fillId="8" borderId="3" xfId="1" applyNumberFormat="1" applyFont="1" applyFill="1" applyBorder="1" applyAlignment="1">
      <alignment horizontal="center" vertical="top" shrinkToFit="1"/>
    </xf>
    <xf numFmtId="9" fontId="10" fillId="8" borderId="22" xfId="1" applyNumberFormat="1" applyFont="1" applyFill="1" applyBorder="1" applyAlignment="1">
      <alignment horizontal="center" vertical="top" shrinkToFit="1"/>
    </xf>
    <xf numFmtId="0" fontId="8" fillId="7" borderId="27" xfId="0" applyFont="1" applyFill="1" applyBorder="1" applyAlignment="1">
      <alignment vertical="top" shrinkToFit="1"/>
    </xf>
    <xf numFmtId="0" fontId="8" fillId="7" borderId="3" xfId="0" applyFont="1" applyFill="1" applyBorder="1" applyAlignment="1">
      <alignment vertical="top" shrinkToFit="1"/>
    </xf>
    <xf numFmtId="0" fontId="8" fillId="7" borderId="22" xfId="0" applyFont="1" applyFill="1" applyBorder="1" applyAlignment="1">
      <alignment horizontal="center" vertical="top" shrinkToFit="1"/>
    </xf>
    <xf numFmtId="0" fontId="0" fillId="7" borderId="3" xfId="0" applyFill="1" applyBorder="1" applyAlignment="1">
      <alignment vertical="top" shrinkToFit="1"/>
    </xf>
    <xf numFmtId="0" fontId="0" fillId="7" borderId="22" xfId="0" applyFill="1" applyBorder="1" applyAlignment="1">
      <alignment vertical="top" shrinkToFit="1"/>
    </xf>
    <xf numFmtId="0" fontId="0" fillId="0" borderId="3" xfId="0" applyFill="1" applyBorder="1" applyAlignment="1">
      <alignment vertical="top" shrinkToFit="1"/>
    </xf>
    <xf numFmtId="0" fontId="0" fillId="9" borderId="27" xfId="0" applyFill="1" applyBorder="1" applyAlignment="1">
      <alignment horizontal="center" vertical="top" shrinkToFit="1"/>
    </xf>
    <xf numFmtId="0" fontId="5" fillId="9" borderId="3" xfId="0" applyFont="1" applyFill="1" applyBorder="1" applyAlignment="1">
      <alignment horizontal="center" vertical="top" shrinkToFit="1"/>
    </xf>
    <xf numFmtId="0" fontId="0" fillId="9" borderId="22" xfId="0" applyFill="1" applyBorder="1" applyAlignment="1">
      <alignment horizontal="center" vertical="top" shrinkToFit="1"/>
    </xf>
    <xf numFmtId="2" fontId="0" fillId="9" borderId="3" xfId="0" applyNumberFormat="1" applyFill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/>
    <xf numFmtId="0" fontId="5" fillId="0" borderId="2" xfId="0" applyFont="1" applyBorder="1"/>
    <xf numFmtId="0" fontId="6" fillId="3" borderId="2" xfId="0" applyFont="1" applyFill="1" applyBorder="1"/>
    <xf numFmtId="0" fontId="0" fillId="3" borderId="2" xfId="0" applyFont="1" applyFill="1" applyBorder="1"/>
    <xf numFmtId="0" fontId="0" fillId="0" borderId="0" xfId="0" applyAlignment="1">
      <alignment horizontal="left" wrapText="1"/>
    </xf>
    <xf numFmtId="0" fontId="0" fillId="10" borderId="5" xfId="0" applyFill="1" applyBorder="1" applyAlignment="1">
      <alignment horizontal="center" wrapText="1"/>
    </xf>
    <xf numFmtId="0" fontId="0" fillId="10" borderId="3" xfId="0" applyFill="1" applyBorder="1" applyAlignment="1">
      <alignment horizontal="center" wrapText="1"/>
    </xf>
    <xf numFmtId="0" fontId="0" fillId="10" borderId="3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6" fillId="3" borderId="11" xfId="0" applyFont="1" applyFill="1" applyBorder="1"/>
    <xf numFmtId="0" fontId="0" fillId="3" borderId="16" xfId="0" applyFont="1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1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10" borderId="3" xfId="0" applyFont="1" applyFill="1" applyBorder="1" applyAlignment="1">
      <alignment horizontal="center"/>
    </xf>
    <xf numFmtId="0" fontId="0" fillId="10" borderId="3" xfId="0" applyFill="1" applyBorder="1"/>
    <xf numFmtId="0" fontId="0" fillId="0" borderId="15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9" xfId="0" applyFont="1" applyBorder="1"/>
    <xf numFmtId="0" fontId="0" fillId="0" borderId="30" xfId="0" applyFont="1" applyBorder="1"/>
    <xf numFmtId="0" fontId="0" fillId="0" borderId="15" xfId="0" applyBorder="1"/>
    <xf numFmtId="0" fontId="0" fillId="0" borderId="15" xfId="0" applyFont="1" applyBorder="1"/>
    <xf numFmtId="0" fontId="0" fillId="0" borderId="9" xfId="0" applyBorder="1"/>
    <xf numFmtId="0" fontId="0" fillId="0" borderId="3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3" borderId="3" xfId="0" applyFont="1" applyFill="1" applyBorder="1"/>
    <xf numFmtId="0" fontId="0" fillId="3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6" fillId="3" borderId="20" xfId="0" applyFont="1" applyFill="1" applyBorder="1" applyAlignment="1"/>
    <xf numFmtId="0" fontId="0" fillId="3" borderId="10" xfId="0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0" xfId="0" applyFont="1" applyFill="1" applyBorder="1"/>
    <xf numFmtId="0" fontId="0" fillId="10" borderId="5" xfId="0" applyFill="1" applyBorder="1"/>
    <xf numFmtId="0" fontId="0" fillId="0" borderId="5" xfId="0" applyFont="1" applyBorder="1" applyAlignment="1">
      <alignment horizontal="left" vertical="top"/>
    </xf>
    <xf numFmtId="0" fontId="5" fillId="3" borderId="20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9" xfId="0" applyFont="1" applyFill="1" applyBorder="1"/>
    <xf numFmtId="0" fontId="0" fillId="3" borderId="10" xfId="0" applyFill="1" applyBorder="1"/>
    <xf numFmtId="0" fontId="0" fillId="3" borderId="3" xfId="0" applyFill="1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0" fillId="3" borderId="20" xfId="0" applyFill="1" applyBorder="1"/>
    <xf numFmtId="0" fontId="0" fillId="3" borderId="3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3" fillId="3" borderId="3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left"/>
    </xf>
    <xf numFmtId="0" fontId="3" fillId="6" borderId="3" xfId="0" applyFont="1" applyFill="1" applyBorder="1" applyAlignment="1"/>
    <xf numFmtId="0" fontId="4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top"/>
    </xf>
    <xf numFmtId="0" fontId="0" fillId="6" borderId="3" xfId="0" applyFill="1" applyBorder="1" applyAlignment="1">
      <alignment horizontal="center"/>
    </xf>
    <xf numFmtId="0" fontId="0" fillId="6" borderId="3" xfId="0" applyFill="1" applyBorder="1"/>
    <xf numFmtId="0" fontId="0" fillId="6" borderId="3" xfId="0" applyFont="1" applyFill="1" applyBorder="1" applyAlignment="1">
      <alignment horizontal="center"/>
    </xf>
    <xf numFmtId="0" fontId="0" fillId="6" borderId="3" xfId="0" applyFont="1" applyFill="1" applyBorder="1"/>
    <xf numFmtId="0" fontId="0" fillId="11" borderId="3" xfId="0" applyFill="1" applyBorder="1"/>
    <xf numFmtId="0" fontId="3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3" xfId="0" applyFont="1" applyFill="1" applyBorder="1" applyAlignment="1">
      <alignment vertical="top"/>
    </xf>
    <xf numFmtId="0" fontId="0" fillId="0" borderId="3" xfId="0" applyFill="1" applyBorder="1"/>
    <xf numFmtId="0" fontId="3" fillId="3" borderId="3" xfId="0" applyFont="1" applyFill="1" applyBorder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wrapText="1"/>
    </xf>
    <xf numFmtId="0" fontId="3" fillId="0" borderId="3" xfId="0" applyFont="1" applyFill="1" applyBorder="1"/>
    <xf numFmtId="0" fontId="12" fillId="12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0" fillId="3" borderId="3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0" fillId="6" borderId="23" xfId="0" applyFill="1" applyBorder="1" applyAlignment="1">
      <alignment horizontal="center" vertical="top"/>
    </xf>
    <xf numFmtId="0" fontId="0" fillId="6" borderId="25" xfId="0" applyFill="1" applyBorder="1" applyAlignment="1">
      <alignment horizontal="center" vertical="top"/>
    </xf>
    <xf numFmtId="0" fontId="7" fillId="4" borderId="17" xfId="0" applyFont="1" applyFill="1" applyBorder="1" applyAlignment="1">
      <alignment horizontal="center" vertical="top"/>
    </xf>
    <xf numFmtId="0" fontId="7" fillId="4" borderId="18" xfId="0" applyFont="1" applyFill="1" applyBorder="1" applyAlignment="1">
      <alignment horizontal="center" vertical="top"/>
    </xf>
    <xf numFmtId="0" fontId="7" fillId="4" borderId="19" xfId="0" applyFont="1" applyFill="1" applyBorder="1" applyAlignment="1">
      <alignment horizontal="center" vertical="top"/>
    </xf>
    <xf numFmtId="0" fontId="8" fillId="5" borderId="20" xfId="0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21" xfId="0" applyFont="1" applyFill="1" applyBorder="1" applyAlignment="1">
      <alignment horizontal="left" vertical="top"/>
    </xf>
    <xf numFmtId="0" fontId="8" fillId="6" borderId="24" xfId="0" applyFont="1" applyFill="1" applyBorder="1" applyAlignment="1">
      <alignment horizontal="left"/>
    </xf>
    <xf numFmtId="0" fontId="8" fillId="6" borderId="26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center" vertical="top"/>
    </xf>
  </cellXfs>
  <cellStyles count="3">
    <cellStyle name="Normal" xfId="0" builtinId="0"/>
    <cellStyle name="Percent" xfId="2" builtinId="5"/>
    <cellStyle name="Percent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M21" sqref="M21"/>
    </sheetView>
  </sheetViews>
  <sheetFormatPr defaultRowHeight="15" x14ac:dyDescent="0.25"/>
  <cols>
    <col min="1" max="1" width="47.5703125" customWidth="1"/>
    <col min="6" max="6" width="10" customWidth="1"/>
    <col min="10" max="10" width="34" customWidth="1"/>
    <col min="11" max="11" width="32.28515625" customWidth="1"/>
  </cols>
  <sheetData>
    <row r="1" spans="1:11" ht="15" customHeight="1" x14ac:dyDescent="0.25">
      <c r="A1" s="175" t="s">
        <v>24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1" ht="15" customHeight="1" x14ac:dyDescent="0.25">
      <c r="A2" s="175"/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11" ht="25.5" customHeight="1" x14ac:dyDescent="0.25">
      <c r="A3" s="151" t="s">
        <v>80</v>
      </c>
      <c r="B3" s="178" t="s">
        <v>0</v>
      </c>
      <c r="C3" s="179"/>
      <c r="D3" s="179"/>
      <c r="E3" s="180"/>
      <c r="F3" s="178" t="s">
        <v>1</v>
      </c>
      <c r="G3" s="179"/>
      <c r="H3" s="179"/>
      <c r="I3" s="180"/>
      <c r="J3" s="177" t="s">
        <v>87</v>
      </c>
      <c r="K3" s="177" t="s">
        <v>88</v>
      </c>
    </row>
    <row r="4" spans="1:11" ht="28.5" customHeight="1" x14ac:dyDescent="0.25">
      <c r="A4" s="151"/>
      <c r="B4" s="181" t="s">
        <v>83</v>
      </c>
      <c r="C4" s="182"/>
      <c r="D4" s="182"/>
      <c r="E4" s="183"/>
      <c r="F4" s="181" t="s">
        <v>84</v>
      </c>
      <c r="G4" s="182"/>
      <c r="H4" s="182"/>
      <c r="I4" s="183"/>
      <c r="J4" s="177"/>
      <c r="K4" s="177"/>
    </row>
    <row r="5" spans="1:11" ht="21" x14ac:dyDescent="0.35">
      <c r="A5" s="166" t="s">
        <v>25</v>
      </c>
      <c r="B5" s="150" t="s">
        <v>81</v>
      </c>
      <c r="C5" s="150" t="s">
        <v>82</v>
      </c>
      <c r="D5" s="150" t="s">
        <v>12</v>
      </c>
      <c r="E5" s="150" t="s">
        <v>13</v>
      </c>
      <c r="F5" s="154" t="s">
        <v>81</v>
      </c>
      <c r="G5" s="154" t="s">
        <v>82</v>
      </c>
      <c r="H5" s="154" t="s">
        <v>12</v>
      </c>
      <c r="I5" s="154" t="s">
        <v>13</v>
      </c>
      <c r="J5" s="174"/>
      <c r="K5" s="163"/>
    </row>
    <row r="6" spans="1:11" ht="15.75" x14ac:dyDescent="0.25">
      <c r="A6" s="150" t="s">
        <v>86</v>
      </c>
      <c r="B6" s="152"/>
      <c r="C6" s="152"/>
      <c r="D6" s="152"/>
      <c r="E6" s="152"/>
      <c r="F6" s="155"/>
      <c r="G6" s="155"/>
      <c r="H6" s="155"/>
      <c r="I6" s="155"/>
      <c r="J6" s="174"/>
      <c r="K6" s="163"/>
    </row>
    <row r="7" spans="1:11" ht="15.75" x14ac:dyDescent="0.25">
      <c r="A7" s="167"/>
      <c r="B7" s="153"/>
      <c r="C7" s="164"/>
      <c r="D7" s="164"/>
      <c r="E7" s="164"/>
      <c r="F7" s="156"/>
      <c r="G7" s="157"/>
      <c r="H7" s="157"/>
      <c r="I7" s="157"/>
      <c r="J7" s="174"/>
      <c r="K7" s="163"/>
    </row>
    <row r="8" spans="1:11" ht="15.75" x14ac:dyDescent="0.25">
      <c r="A8" s="168"/>
      <c r="B8" s="153"/>
      <c r="C8" s="165"/>
      <c r="D8" s="148"/>
      <c r="E8" s="148"/>
      <c r="F8" s="156"/>
      <c r="G8" s="158"/>
      <c r="H8" s="159"/>
      <c r="I8" s="159"/>
      <c r="J8" s="174"/>
      <c r="K8" s="163"/>
    </row>
    <row r="9" spans="1:11" ht="15.75" x14ac:dyDescent="0.25">
      <c r="A9" s="169"/>
      <c r="B9" s="153"/>
      <c r="C9" s="165"/>
      <c r="D9" s="148"/>
      <c r="E9" s="148"/>
      <c r="F9" s="156"/>
      <c r="G9" s="158"/>
      <c r="H9" s="159"/>
      <c r="I9" s="159"/>
      <c r="J9" s="174"/>
      <c r="K9" s="163"/>
    </row>
    <row r="10" spans="1:11" ht="15.75" x14ac:dyDescent="0.25">
      <c r="A10" s="5"/>
      <c r="B10" s="153"/>
      <c r="C10" s="148"/>
      <c r="D10" s="148"/>
      <c r="E10" s="148"/>
      <c r="F10" s="156"/>
      <c r="G10" s="159"/>
      <c r="H10" s="159"/>
      <c r="I10" s="159"/>
      <c r="J10" s="174"/>
      <c r="K10" s="163"/>
    </row>
    <row r="11" spans="1:11" ht="15.75" x14ac:dyDescent="0.25">
      <c r="A11" s="5"/>
      <c r="B11" s="153"/>
      <c r="C11" s="148"/>
      <c r="D11" s="148"/>
      <c r="E11" s="148"/>
      <c r="F11" s="156"/>
      <c r="G11" s="159"/>
      <c r="H11" s="159"/>
      <c r="I11" s="159"/>
      <c r="J11" s="174"/>
      <c r="K11" s="163"/>
    </row>
    <row r="12" spans="1:11" ht="15.75" x14ac:dyDescent="0.25">
      <c r="A12" s="170" t="s">
        <v>25</v>
      </c>
      <c r="B12" s="153"/>
      <c r="C12" s="148"/>
      <c r="D12" s="148"/>
      <c r="E12" s="148"/>
      <c r="F12" s="156"/>
      <c r="G12" s="159"/>
      <c r="H12" s="159"/>
      <c r="I12" s="159"/>
      <c r="J12" s="174"/>
      <c r="K12" s="163"/>
    </row>
    <row r="13" spans="1:11" ht="15.75" x14ac:dyDescent="0.25">
      <c r="A13" s="169"/>
      <c r="B13" s="153"/>
      <c r="C13" s="148"/>
      <c r="D13" s="148"/>
      <c r="E13" s="148"/>
      <c r="F13" s="156"/>
      <c r="G13" s="159"/>
      <c r="H13" s="159"/>
      <c r="I13" s="159"/>
      <c r="J13" s="174"/>
      <c r="K13" s="163"/>
    </row>
    <row r="14" spans="1:11" ht="15.75" x14ac:dyDescent="0.25">
      <c r="A14" s="169"/>
      <c r="B14" s="153"/>
      <c r="C14" s="148"/>
      <c r="D14" s="148"/>
      <c r="E14" s="148"/>
      <c r="F14" s="156"/>
      <c r="G14" s="159"/>
      <c r="H14" s="159"/>
      <c r="I14" s="159"/>
      <c r="J14" s="174"/>
      <c r="K14" s="163"/>
    </row>
    <row r="15" spans="1:11" x14ac:dyDescent="0.25">
      <c r="A15" s="169"/>
      <c r="B15" s="148"/>
      <c r="C15" s="148"/>
      <c r="D15" s="148"/>
      <c r="E15" s="148"/>
      <c r="F15" s="159"/>
      <c r="G15" s="159"/>
      <c r="H15" s="159"/>
      <c r="I15" s="159"/>
      <c r="J15" s="174"/>
      <c r="K15" s="163"/>
    </row>
    <row r="16" spans="1:11" ht="15.75" x14ac:dyDescent="0.25">
      <c r="A16" s="173"/>
      <c r="B16" s="148"/>
      <c r="C16" s="148"/>
      <c r="D16" s="148"/>
      <c r="E16" s="148"/>
      <c r="F16" s="159"/>
      <c r="G16" s="159"/>
      <c r="H16" s="159"/>
      <c r="I16" s="159"/>
      <c r="J16" s="174"/>
      <c r="K16" s="163"/>
    </row>
    <row r="17" spans="1:11" x14ac:dyDescent="0.25">
      <c r="A17" s="169"/>
      <c r="B17" s="148"/>
      <c r="C17" s="148"/>
      <c r="D17" s="148"/>
      <c r="E17" s="148"/>
      <c r="F17" s="159"/>
      <c r="G17" s="159"/>
      <c r="H17" s="159"/>
      <c r="I17" s="159"/>
      <c r="J17" s="174"/>
      <c r="K17" s="163"/>
    </row>
    <row r="18" spans="1:11" x14ac:dyDescent="0.25">
      <c r="A18" s="169"/>
      <c r="B18" s="148"/>
      <c r="C18" s="148"/>
      <c r="D18" s="148"/>
      <c r="E18" s="148"/>
      <c r="F18" s="159"/>
      <c r="G18" s="159"/>
      <c r="H18" s="159"/>
      <c r="I18" s="159"/>
      <c r="J18" s="174"/>
      <c r="K18" s="163"/>
    </row>
    <row r="19" spans="1:11" x14ac:dyDescent="0.25">
      <c r="A19" s="169"/>
      <c r="B19" s="148"/>
      <c r="C19" s="148"/>
      <c r="D19" s="148"/>
      <c r="E19" s="148"/>
      <c r="F19" s="159"/>
      <c r="G19" s="159"/>
      <c r="H19" s="159"/>
      <c r="I19" s="159"/>
      <c r="J19" s="174"/>
      <c r="K19" s="163"/>
    </row>
    <row r="20" spans="1:11" x14ac:dyDescent="0.25">
      <c r="A20" s="26"/>
      <c r="B20" s="148"/>
      <c r="C20" s="148"/>
      <c r="D20" s="148"/>
      <c r="E20" s="148"/>
      <c r="F20" s="159"/>
      <c r="G20" s="159"/>
      <c r="H20" s="159"/>
      <c r="I20" s="159"/>
      <c r="J20" s="174"/>
      <c r="K20" s="163"/>
    </row>
    <row r="21" spans="1:11" x14ac:dyDescent="0.25">
      <c r="A21" s="169"/>
      <c r="B21" s="148"/>
      <c r="C21" s="148"/>
      <c r="D21" s="148"/>
      <c r="E21" s="148"/>
      <c r="F21" s="159"/>
      <c r="G21" s="159"/>
      <c r="H21" s="159"/>
      <c r="I21" s="159"/>
      <c r="J21" s="174"/>
      <c r="K21" s="163"/>
    </row>
    <row r="22" spans="1:11" x14ac:dyDescent="0.25">
      <c r="A22" s="169"/>
      <c r="B22" s="148"/>
      <c r="C22" s="148"/>
      <c r="D22" s="148"/>
      <c r="E22" s="148"/>
      <c r="F22" s="159"/>
      <c r="G22" s="159"/>
      <c r="H22" s="159"/>
      <c r="I22" s="159"/>
      <c r="J22" s="174"/>
      <c r="K22" s="163"/>
    </row>
    <row r="23" spans="1:11" x14ac:dyDescent="0.25">
      <c r="A23" s="5"/>
      <c r="B23" s="148"/>
      <c r="C23" s="148"/>
      <c r="D23" s="148"/>
      <c r="E23" s="148"/>
      <c r="F23" s="159"/>
      <c r="G23" s="159"/>
      <c r="H23" s="159"/>
      <c r="I23" s="159"/>
      <c r="J23" s="174"/>
      <c r="K23" s="163"/>
    </row>
    <row r="24" spans="1:11" x14ac:dyDescent="0.25">
      <c r="A24" s="5"/>
      <c r="B24" s="148"/>
      <c r="C24" s="148"/>
      <c r="D24" s="148"/>
      <c r="E24" s="148"/>
      <c r="F24" s="159"/>
      <c r="G24" s="159"/>
      <c r="H24" s="159"/>
      <c r="I24" s="159"/>
      <c r="J24" s="174"/>
      <c r="K24" s="163"/>
    </row>
    <row r="25" spans="1:11" ht="15.75" x14ac:dyDescent="0.25">
      <c r="A25" s="170" t="s">
        <v>26</v>
      </c>
      <c r="B25" s="153"/>
      <c r="C25" s="153"/>
      <c r="D25" s="153"/>
      <c r="E25" s="153"/>
      <c r="F25" s="156"/>
      <c r="G25" s="156"/>
      <c r="H25" s="156"/>
      <c r="I25" s="156"/>
      <c r="J25" s="174"/>
      <c r="K25" s="163"/>
    </row>
    <row r="26" spans="1:11" x14ac:dyDescent="0.25">
      <c r="A26" s="5"/>
      <c r="B26" s="148"/>
      <c r="C26" s="148"/>
      <c r="D26" s="148"/>
      <c r="E26" s="148"/>
      <c r="F26" s="159"/>
      <c r="G26" s="159"/>
      <c r="H26" s="159"/>
      <c r="I26" s="159"/>
      <c r="J26" s="174"/>
      <c r="K26" s="163"/>
    </row>
    <row r="27" spans="1:11" x14ac:dyDescent="0.25">
      <c r="A27" s="5"/>
      <c r="B27" s="148"/>
      <c r="C27" s="148"/>
      <c r="D27" s="148"/>
      <c r="E27" s="148"/>
      <c r="F27" s="159"/>
      <c r="G27" s="159"/>
      <c r="H27" s="159"/>
      <c r="I27" s="159"/>
      <c r="J27" s="174"/>
      <c r="K27" s="163"/>
    </row>
    <row r="28" spans="1:11" x14ac:dyDescent="0.25">
      <c r="A28" s="5"/>
      <c r="B28" s="148"/>
      <c r="C28" s="148"/>
      <c r="D28" s="148"/>
      <c r="E28" s="148"/>
      <c r="F28" s="159"/>
      <c r="G28" s="159"/>
      <c r="H28" s="159"/>
      <c r="I28" s="159"/>
      <c r="J28" s="174"/>
      <c r="K28" s="163"/>
    </row>
    <row r="29" spans="1:11" x14ac:dyDescent="0.25">
      <c r="A29" s="171"/>
      <c r="B29" s="148"/>
      <c r="C29" s="148"/>
      <c r="D29" s="37"/>
      <c r="E29" s="37"/>
      <c r="F29" s="159"/>
      <c r="G29" s="159"/>
      <c r="H29" s="160"/>
      <c r="I29" s="160"/>
      <c r="J29" s="174"/>
      <c r="K29" s="163"/>
    </row>
    <row r="30" spans="1:11" x14ac:dyDescent="0.25">
      <c r="A30" s="172"/>
      <c r="B30" s="148"/>
      <c r="C30" s="37"/>
      <c r="D30" s="37"/>
      <c r="E30" s="37"/>
      <c r="F30" s="159"/>
      <c r="G30" s="160"/>
      <c r="H30" s="160"/>
      <c r="I30" s="160"/>
      <c r="J30" s="174"/>
      <c r="K30" s="163"/>
    </row>
    <row r="31" spans="1:11" ht="15.75" x14ac:dyDescent="0.25">
      <c r="A31" s="170" t="s">
        <v>8</v>
      </c>
      <c r="B31" s="148"/>
      <c r="C31" s="37"/>
      <c r="D31" s="37"/>
      <c r="E31" s="37"/>
      <c r="F31" s="159"/>
      <c r="G31" s="160"/>
      <c r="H31" s="160"/>
      <c r="I31" s="160"/>
      <c r="J31" s="174"/>
      <c r="K31" s="163"/>
    </row>
    <row r="32" spans="1:11" x14ac:dyDescent="0.25">
      <c r="A32" s="169"/>
      <c r="B32" s="149"/>
      <c r="C32" s="149"/>
      <c r="D32" s="130"/>
      <c r="E32" s="130"/>
      <c r="F32" s="161"/>
      <c r="G32" s="161"/>
      <c r="H32" s="162"/>
      <c r="I32" s="162"/>
      <c r="J32" s="174"/>
      <c r="K32" s="163"/>
    </row>
    <row r="33" spans="1:11" x14ac:dyDescent="0.25">
      <c r="A33" s="169"/>
      <c r="B33" s="37"/>
      <c r="C33" s="37"/>
      <c r="D33" s="37"/>
      <c r="E33" s="37"/>
      <c r="F33" s="160"/>
      <c r="G33" s="160"/>
      <c r="H33" s="160"/>
      <c r="I33" s="160"/>
      <c r="J33" s="174"/>
      <c r="K33" s="163"/>
    </row>
    <row r="34" spans="1:11" x14ac:dyDescent="0.25">
      <c r="A34" s="5"/>
      <c r="B34" s="37"/>
      <c r="C34" s="37"/>
      <c r="D34" s="37"/>
      <c r="E34" s="37"/>
      <c r="F34" s="160"/>
      <c r="G34" s="160"/>
      <c r="H34" s="160"/>
      <c r="I34" s="160"/>
      <c r="J34" s="174"/>
      <c r="K34" s="163"/>
    </row>
    <row r="35" spans="1:11" x14ac:dyDescent="0.25">
      <c r="A35" s="5"/>
      <c r="B35" s="37"/>
      <c r="C35" s="37"/>
      <c r="D35" s="37"/>
      <c r="E35" s="37"/>
      <c r="F35" s="160"/>
      <c r="G35" s="160"/>
      <c r="H35" s="160"/>
      <c r="I35" s="160"/>
      <c r="J35" s="174"/>
      <c r="K35" s="163"/>
    </row>
    <row r="36" spans="1:11" x14ac:dyDescent="0.25">
      <c r="A36" s="5"/>
      <c r="B36" s="37"/>
      <c r="C36" s="37"/>
      <c r="D36" s="37"/>
      <c r="E36" s="37"/>
      <c r="F36" s="160"/>
      <c r="G36" s="160"/>
      <c r="H36" s="160"/>
      <c r="I36" s="160"/>
      <c r="J36" s="174"/>
      <c r="K36" s="163"/>
    </row>
    <row r="37" spans="1:11" x14ac:dyDescent="0.25">
      <c r="A37" s="5"/>
      <c r="B37" s="37"/>
      <c r="C37" s="37"/>
      <c r="D37" s="37"/>
      <c r="E37" s="37"/>
      <c r="F37" s="160"/>
      <c r="G37" s="160"/>
      <c r="H37" s="160"/>
      <c r="I37" s="160"/>
      <c r="J37" s="174"/>
      <c r="K37" s="163"/>
    </row>
    <row r="38" spans="1:11" x14ac:dyDescent="0.25">
      <c r="A38" s="5"/>
      <c r="B38" s="37"/>
      <c r="C38" s="37"/>
      <c r="D38" s="37"/>
      <c r="E38" s="37"/>
      <c r="F38" s="160"/>
      <c r="G38" s="160"/>
      <c r="H38" s="160"/>
      <c r="I38" s="160"/>
      <c r="J38" s="174"/>
      <c r="K38" s="163"/>
    </row>
    <row r="39" spans="1:11" x14ac:dyDescent="0.25">
      <c r="A39" s="5"/>
      <c r="B39" s="37"/>
      <c r="C39" s="37"/>
      <c r="D39" s="37"/>
      <c r="E39" s="37"/>
      <c r="F39" s="160"/>
      <c r="G39" s="160"/>
      <c r="H39" s="160"/>
      <c r="I39" s="160"/>
      <c r="J39" s="174"/>
      <c r="K39" s="163"/>
    </row>
  </sheetData>
  <mergeCells count="7">
    <mergeCell ref="A1:K2"/>
    <mergeCell ref="J3:J4"/>
    <mergeCell ref="K3:K4"/>
    <mergeCell ref="B3:E3"/>
    <mergeCell ref="F3:I3"/>
    <mergeCell ref="B4:E4"/>
    <mergeCell ref="F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84" zoomScaleNormal="84" workbookViewId="0">
      <selection activeCell="A37" sqref="A37"/>
    </sheetView>
  </sheetViews>
  <sheetFormatPr defaultRowHeight="15" x14ac:dyDescent="0.25"/>
  <cols>
    <col min="1" max="1" width="38" customWidth="1"/>
    <col min="4" max="4" width="14.42578125" customWidth="1"/>
    <col min="7" max="7" width="38.7109375" style="15" customWidth="1"/>
  </cols>
  <sheetData>
    <row r="1" spans="1:7" x14ac:dyDescent="0.25">
      <c r="A1" s="188" t="s">
        <v>77</v>
      </c>
      <c r="B1" s="189"/>
      <c r="C1" s="189"/>
      <c r="D1" s="189"/>
      <c r="E1" s="189"/>
      <c r="F1" s="189"/>
      <c r="G1" s="189"/>
    </row>
    <row r="2" spans="1:7" x14ac:dyDescent="0.25">
      <c r="A2" s="189"/>
      <c r="B2" s="189"/>
      <c r="C2" s="189"/>
      <c r="D2" s="189"/>
      <c r="E2" s="189"/>
      <c r="F2" s="189"/>
      <c r="G2" s="189"/>
    </row>
    <row r="3" spans="1:7" x14ac:dyDescent="0.25">
      <c r="A3" s="190" t="s">
        <v>9</v>
      </c>
      <c r="B3" s="191"/>
      <c r="C3" s="190" t="s">
        <v>10</v>
      </c>
      <c r="D3" s="191"/>
      <c r="E3" s="191"/>
      <c r="F3" s="192" t="s">
        <v>11</v>
      </c>
      <c r="G3" s="193"/>
    </row>
    <row r="4" spans="1:7" x14ac:dyDescent="0.25">
      <c r="A4" s="191"/>
      <c r="B4" s="191"/>
      <c r="C4" s="191"/>
      <c r="D4" s="191"/>
      <c r="E4" s="191"/>
      <c r="F4" s="193"/>
      <c r="G4" s="193"/>
    </row>
    <row r="5" spans="1:7" ht="15.75" thickBot="1" x14ac:dyDescent="0.3">
      <c r="A5" s="1"/>
      <c r="B5" s="100" t="s">
        <v>12</v>
      </c>
      <c r="C5" s="100" t="s">
        <v>13</v>
      </c>
      <c r="D5" s="101" t="s">
        <v>14</v>
      </c>
      <c r="E5" s="102" t="s">
        <v>3</v>
      </c>
      <c r="F5" s="11"/>
      <c r="G5" s="128"/>
    </row>
    <row r="6" spans="1:7" ht="16.5" thickBot="1" x14ac:dyDescent="0.3">
      <c r="A6" s="103" t="s">
        <v>43</v>
      </c>
      <c r="B6" s="6"/>
      <c r="C6" s="6"/>
      <c r="D6" s="6"/>
      <c r="E6" s="104"/>
      <c r="F6" s="194" t="s">
        <v>15</v>
      </c>
      <c r="G6" s="194"/>
    </row>
    <row r="7" spans="1:7" x14ac:dyDescent="0.25">
      <c r="A7" s="105" t="s">
        <v>33</v>
      </c>
      <c r="B7" s="106"/>
      <c r="C7" s="7"/>
      <c r="D7" s="7"/>
      <c r="E7" s="121"/>
      <c r="F7" s="9"/>
      <c r="G7" s="129"/>
    </row>
    <row r="8" spans="1:7" x14ac:dyDescent="0.25">
      <c r="A8" s="105" t="s">
        <v>34</v>
      </c>
      <c r="B8" s="107"/>
      <c r="C8" s="8"/>
      <c r="D8" s="8"/>
      <c r="E8" s="122"/>
      <c r="F8" s="11"/>
      <c r="G8" s="128"/>
    </row>
    <row r="9" spans="1:7" x14ac:dyDescent="0.25">
      <c r="A9" s="105" t="s">
        <v>62</v>
      </c>
      <c r="B9" s="107"/>
      <c r="C9" s="8"/>
      <c r="D9" s="8"/>
      <c r="E9" s="122"/>
      <c r="F9" s="11"/>
      <c r="G9" s="128"/>
    </row>
    <row r="10" spans="1:7" x14ac:dyDescent="0.25">
      <c r="A10" s="61" t="s">
        <v>35</v>
      </c>
      <c r="B10" s="108"/>
      <c r="C10" s="10"/>
      <c r="D10" s="2"/>
      <c r="E10" s="123"/>
      <c r="F10" s="11"/>
      <c r="G10" s="128"/>
    </row>
    <row r="11" spans="1:7" x14ac:dyDescent="0.25">
      <c r="A11" s="61" t="s">
        <v>36</v>
      </c>
      <c r="B11" s="108"/>
      <c r="C11" s="2"/>
      <c r="D11" s="10"/>
      <c r="E11" s="123"/>
      <c r="F11" s="186"/>
      <c r="G11" s="187"/>
    </row>
    <row r="12" spans="1:7" x14ac:dyDescent="0.25">
      <c r="A12" s="61" t="s">
        <v>62</v>
      </c>
      <c r="B12" s="108"/>
      <c r="C12" s="2"/>
      <c r="D12" s="10"/>
      <c r="E12" s="123"/>
      <c r="F12" s="2"/>
      <c r="G12" s="128"/>
    </row>
    <row r="13" spans="1:7" x14ac:dyDescent="0.25">
      <c r="A13" s="61" t="s">
        <v>37</v>
      </c>
      <c r="B13" s="108"/>
      <c r="C13" s="2"/>
      <c r="D13" s="10"/>
      <c r="E13" s="123"/>
      <c r="F13" s="2"/>
      <c r="G13" s="128"/>
    </row>
    <row r="14" spans="1:7" x14ac:dyDescent="0.25">
      <c r="A14" s="61" t="s">
        <v>34</v>
      </c>
      <c r="B14" s="108"/>
      <c r="C14" s="2"/>
      <c r="D14" s="10"/>
      <c r="E14" s="123"/>
      <c r="F14" s="2"/>
      <c r="G14" s="128"/>
    </row>
    <row r="15" spans="1:7" ht="15.75" thickBot="1" x14ac:dyDescent="0.3">
      <c r="A15" s="61"/>
      <c r="B15" s="3"/>
      <c r="C15" s="3"/>
      <c r="D15" s="109"/>
      <c r="E15" s="124"/>
      <c r="F15" s="11"/>
      <c r="G15" s="128"/>
    </row>
    <row r="16" spans="1:7" ht="16.5" thickBot="1" x14ac:dyDescent="0.3">
      <c r="A16" s="111" t="s">
        <v>63</v>
      </c>
      <c r="B16" s="53"/>
      <c r="C16" s="53"/>
      <c r="D16" s="112"/>
      <c r="E16" s="54"/>
      <c r="F16" s="130"/>
      <c r="G16" s="131"/>
    </row>
    <row r="17" spans="1:7" x14ac:dyDescent="0.25">
      <c r="A17" s="59" t="s">
        <v>38</v>
      </c>
      <c r="B17" s="113"/>
      <c r="C17" s="4"/>
      <c r="D17" s="4"/>
      <c r="E17" s="125"/>
      <c r="F17" s="11"/>
      <c r="G17" s="132"/>
    </row>
    <row r="18" spans="1:7" x14ac:dyDescent="0.25">
      <c r="A18" s="59" t="s">
        <v>64</v>
      </c>
      <c r="B18" s="108"/>
      <c r="C18" s="10"/>
      <c r="D18" s="10"/>
      <c r="E18" s="123"/>
      <c r="F18" s="11"/>
      <c r="G18" s="128"/>
    </row>
    <row r="19" spans="1:7" x14ac:dyDescent="0.25">
      <c r="A19" s="59" t="s">
        <v>39</v>
      </c>
      <c r="B19" s="108"/>
      <c r="C19" s="10"/>
      <c r="D19" s="10"/>
      <c r="E19" s="123"/>
      <c r="F19" s="11"/>
      <c r="G19" s="128"/>
    </row>
    <row r="20" spans="1:7" x14ac:dyDescent="0.25">
      <c r="A20" s="59" t="s">
        <v>65</v>
      </c>
      <c r="B20" s="114"/>
      <c r="C20" s="109"/>
      <c r="D20" s="109"/>
      <c r="E20" s="124"/>
      <c r="F20" s="11"/>
      <c r="G20" s="128"/>
    </row>
    <row r="21" spans="1:7" x14ac:dyDescent="0.25">
      <c r="A21" s="59" t="s">
        <v>66</v>
      </c>
      <c r="B21" s="114"/>
      <c r="C21" s="109"/>
      <c r="D21" s="109"/>
      <c r="E21" s="124"/>
      <c r="F21" s="11"/>
      <c r="G21" s="128"/>
    </row>
    <row r="22" spans="1:7" x14ac:dyDescent="0.25">
      <c r="A22" s="115" t="s">
        <v>67</v>
      </c>
      <c r="B22" s="114"/>
      <c r="C22" s="109"/>
      <c r="D22" s="109"/>
      <c r="E22" s="124"/>
      <c r="F22" s="11"/>
      <c r="G22" s="128"/>
    </row>
    <row r="23" spans="1:7" x14ac:dyDescent="0.25">
      <c r="A23" s="59" t="s">
        <v>68</v>
      </c>
      <c r="B23" s="114"/>
      <c r="C23" s="109"/>
      <c r="D23" s="109"/>
      <c r="E23" s="124"/>
      <c r="F23" s="11"/>
      <c r="G23" s="128"/>
    </row>
    <row r="24" spans="1:7" x14ac:dyDescent="0.25">
      <c r="B24" s="3"/>
      <c r="C24" s="109"/>
      <c r="D24" s="3"/>
      <c r="E24" s="124"/>
      <c r="F24" s="110"/>
      <c r="G24" s="133"/>
    </row>
    <row r="25" spans="1:7" ht="15.75" x14ac:dyDescent="0.25">
      <c r="A25" s="134" t="s">
        <v>44</v>
      </c>
      <c r="B25" s="135"/>
      <c r="C25" s="136"/>
      <c r="D25" s="136"/>
      <c r="E25" s="137"/>
      <c r="F25" s="184"/>
      <c r="G25" s="185"/>
    </row>
    <row r="26" spans="1:7" x14ac:dyDescent="0.25">
      <c r="A26" s="115" t="s">
        <v>40</v>
      </c>
      <c r="B26" s="116"/>
      <c r="C26" s="117"/>
      <c r="D26" s="4"/>
      <c r="E26" s="126"/>
      <c r="F26" s="4"/>
      <c r="G26" s="117"/>
    </row>
    <row r="27" spans="1:7" x14ac:dyDescent="0.25">
      <c r="A27" s="115" t="s">
        <v>41</v>
      </c>
      <c r="B27" s="108"/>
      <c r="C27" s="10"/>
      <c r="D27" s="10"/>
      <c r="E27" s="123"/>
      <c r="F27" s="11"/>
      <c r="G27" s="128"/>
    </row>
    <row r="28" spans="1:7" x14ac:dyDescent="0.25">
      <c r="A28" s="16" t="s">
        <v>42</v>
      </c>
      <c r="B28" s="119"/>
      <c r="C28" s="10"/>
      <c r="D28" s="2"/>
      <c r="E28" s="123"/>
      <c r="F28" s="11"/>
      <c r="G28" s="128"/>
    </row>
    <row r="29" spans="1:7" x14ac:dyDescent="0.25">
      <c r="A29" s="12" t="s">
        <v>69</v>
      </c>
      <c r="B29" s="108"/>
      <c r="C29" s="10"/>
      <c r="D29" s="2"/>
      <c r="E29" s="123"/>
      <c r="F29" s="11"/>
      <c r="G29" s="128"/>
    </row>
    <row r="30" spans="1:7" x14ac:dyDescent="0.25">
      <c r="A30" s="105"/>
      <c r="B30" s="109"/>
      <c r="C30" s="3"/>
      <c r="D30" s="109"/>
      <c r="E30" s="124"/>
      <c r="F30" s="110"/>
      <c r="G30" s="133"/>
    </row>
    <row r="31" spans="1:7" x14ac:dyDescent="0.25">
      <c r="A31" s="140" t="s">
        <v>45</v>
      </c>
      <c r="B31" s="141"/>
      <c r="C31" s="36"/>
      <c r="D31" s="141"/>
      <c r="E31" s="142"/>
      <c r="F31" s="130"/>
      <c r="G31" s="131"/>
    </row>
    <row r="32" spans="1:7" x14ac:dyDescent="0.25">
      <c r="A32" t="s">
        <v>46</v>
      </c>
      <c r="B32" s="138"/>
      <c r="C32" s="13"/>
      <c r="D32" s="13"/>
      <c r="E32" s="125"/>
      <c r="F32" s="118"/>
      <c r="G32" s="139"/>
    </row>
    <row r="33" spans="1:7" ht="30" x14ac:dyDescent="0.25">
      <c r="A33" s="14" t="s">
        <v>47</v>
      </c>
      <c r="B33" s="5"/>
      <c r="C33" s="5"/>
      <c r="D33" s="120"/>
      <c r="E33" s="127"/>
      <c r="F33" s="11"/>
      <c r="G33" s="128"/>
    </row>
    <row r="34" spans="1:7" ht="30" x14ac:dyDescent="0.25">
      <c r="A34" s="14" t="s">
        <v>70</v>
      </c>
      <c r="B34" s="5"/>
      <c r="C34" s="120"/>
      <c r="D34" s="5"/>
      <c r="E34" s="127"/>
      <c r="F34" s="11"/>
      <c r="G34" s="128"/>
    </row>
    <row r="35" spans="1:7" x14ac:dyDescent="0.25">
      <c r="A35" t="s">
        <v>48</v>
      </c>
      <c r="B35" s="120"/>
      <c r="C35" s="5"/>
      <c r="D35" s="5"/>
      <c r="E35" s="127"/>
      <c r="F35" s="11"/>
      <c r="G35" s="128"/>
    </row>
    <row r="36" spans="1:7" x14ac:dyDescent="0.25">
      <c r="A36" s="14"/>
      <c r="F36" s="11"/>
      <c r="G36" s="128"/>
    </row>
    <row r="37" spans="1:7" x14ac:dyDescent="0.25">
      <c r="F37" s="110"/>
      <c r="G37" s="133"/>
    </row>
    <row r="38" spans="1:7" x14ac:dyDescent="0.25">
      <c r="A38" s="140" t="s">
        <v>71</v>
      </c>
      <c r="B38" s="143"/>
      <c r="C38" s="143"/>
      <c r="D38" s="143"/>
      <c r="E38" s="143"/>
      <c r="F38" s="130"/>
      <c r="G38" s="131"/>
    </row>
    <row r="39" spans="1:7" x14ac:dyDescent="0.25">
      <c r="A39" t="s">
        <v>72</v>
      </c>
      <c r="B39" s="138"/>
      <c r="C39" s="138"/>
      <c r="D39" s="138"/>
      <c r="E39" s="125"/>
      <c r="F39" s="118"/>
      <c r="G39" s="139"/>
    </row>
    <row r="40" spans="1:7" x14ac:dyDescent="0.25">
      <c r="A40" t="s">
        <v>73</v>
      </c>
      <c r="B40" s="120"/>
      <c r="C40" s="120"/>
      <c r="D40" s="120"/>
      <c r="E40" s="127"/>
      <c r="F40" s="11"/>
      <c r="G40" s="128"/>
    </row>
    <row r="41" spans="1:7" x14ac:dyDescent="0.25">
      <c r="A41" t="s">
        <v>74</v>
      </c>
      <c r="B41" s="5"/>
      <c r="C41" s="5"/>
      <c r="D41" s="5"/>
      <c r="E41" s="127"/>
      <c r="F41" s="5"/>
      <c r="G41" s="129"/>
    </row>
    <row r="42" spans="1:7" x14ac:dyDescent="0.25">
      <c r="F42" s="145"/>
      <c r="G42" s="146"/>
    </row>
    <row r="43" spans="1:7" x14ac:dyDescent="0.25">
      <c r="A43" s="147"/>
      <c r="B43" s="143"/>
      <c r="C43" s="143"/>
      <c r="D43" s="143"/>
      <c r="E43" s="143"/>
      <c r="F43" s="37"/>
      <c r="G43" s="144"/>
    </row>
  </sheetData>
  <mergeCells count="7">
    <mergeCell ref="F25:G25"/>
    <mergeCell ref="F11:G11"/>
    <mergeCell ref="A1:G2"/>
    <mergeCell ref="A3:B4"/>
    <mergeCell ref="C3:E4"/>
    <mergeCell ref="F3:G4"/>
    <mergeCell ref="F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="62" zoomScaleNormal="62" workbookViewId="0">
      <selection activeCell="A10" sqref="A10"/>
    </sheetView>
  </sheetViews>
  <sheetFormatPr defaultRowHeight="15" x14ac:dyDescent="0.25"/>
  <cols>
    <col min="1" max="1" width="42.28515625" customWidth="1"/>
    <col min="7" max="7" width="37.42578125" customWidth="1"/>
  </cols>
  <sheetData>
    <row r="1" spans="1:7" ht="27.75" x14ac:dyDescent="0.25">
      <c r="A1" s="197" t="s">
        <v>78</v>
      </c>
      <c r="B1" s="198"/>
      <c r="C1" s="198"/>
      <c r="D1" s="198"/>
      <c r="E1" s="198"/>
      <c r="F1" s="198"/>
      <c r="G1" s="199"/>
    </row>
    <row r="2" spans="1:7" ht="18.75" x14ac:dyDescent="0.25">
      <c r="A2" s="200" t="s">
        <v>60</v>
      </c>
      <c r="B2" s="201"/>
      <c r="C2" s="201"/>
      <c r="D2" s="201"/>
      <c r="E2" s="201"/>
      <c r="F2" s="202"/>
      <c r="G2" s="62" t="s">
        <v>1</v>
      </c>
    </row>
    <row r="3" spans="1:7" x14ac:dyDescent="0.25">
      <c r="A3" s="195"/>
      <c r="B3" s="20">
        <v>8</v>
      </c>
      <c r="C3" s="20">
        <v>40</v>
      </c>
      <c r="D3" s="20">
        <v>160</v>
      </c>
      <c r="E3" s="20">
        <v>500</v>
      </c>
      <c r="F3" s="20">
        <v>2000</v>
      </c>
      <c r="G3" s="203" t="s">
        <v>17</v>
      </c>
    </row>
    <row r="4" spans="1:7" x14ac:dyDescent="0.25">
      <c r="A4" s="196"/>
      <c r="B4" s="63" t="s">
        <v>12</v>
      </c>
      <c r="C4" s="63" t="s">
        <v>13</v>
      </c>
      <c r="D4" s="63" t="s">
        <v>2</v>
      </c>
      <c r="E4" s="63" t="s">
        <v>3</v>
      </c>
      <c r="F4" s="63" t="s">
        <v>16</v>
      </c>
      <c r="G4" s="204"/>
    </row>
    <row r="5" spans="1:7" ht="18.75" x14ac:dyDescent="0.25">
      <c r="A5" s="64" t="s">
        <v>4</v>
      </c>
      <c r="B5" s="65"/>
      <c r="C5" s="65"/>
      <c r="D5" s="65"/>
      <c r="E5" s="65"/>
      <c r="F5" s="65"/>
      <c r="G5" s="66"/>
    </row>
    <row r="6" spans="1:7" x14ac:dyDescent="0.25">
      <c r="A6" s="67"/>
      <c r="B6" s="47"/>
      <c r="C6" s="47"/>
      <c r="D6" s="47"/>
      <c r="E6" s="48"/>
      <c r="F6" s="48"/>
      <c r="G6" s="68"/>
    </row>
    <row r="7" spans="1:7" x14ac:dyDescent="0.25">
      <c r="A7" s="83"/>
      <c r="B7" s="84"/>
      <c r="C7" s="84"/>
      <c r="D7" s="84"/>
      <c r="E7" s="85"/>
      <c r="F7" s="85"/>
      <c r="G7" s="86"/>
    </row>
    <row r="8" spans="1:7" x14ac:dyDescent="0.25">
      <c r="A8" s="83"/>
      <c r="B8" s="84"/>
      <c r="C8" s="84"/>
      <c r="D8" s="84"/>
      <c r="E8" s="85"/>
      <c r="F8" s="85"/>
      <c r="G8" s="86"/>
    </row>
    <row r="9" spans="1:7" x14ac:dyDescent="0.25">
      <c r="A9" s="83"/>
      <c r="B9" s="84"/>
      <c r="C9" s="84"/>
      <c r="D9" s="84"/>
      <c r="E9" s="85"/>
      <c r="F9" s="85"/>
      <c r="G9" s="86"/>
    </row>
    <row r="10" spans="1:7" x14ac:dyDescent="0.25">
      <c r="A10" s="83"/>
      <c r="B10" s="84"/>
      <c r="C10" s="84"/>
      <c r="D10" s="84"/>
      <c r="E10" s="84"/>
      <c r="F10" s="84"/>
      <c r="G10" s="86"/>
    </row>
    <row r="11" spans="1:7" x14ac:dyDescent="0.25">
      <c r="A11" s="83"/>
      <c r="B11" s="84"/>
      <c r="C11" s="84"/>
      <c r="D11" s="84"/>
      <c r="E11" s="84"/>
      <c r="F11" s="84"/>
      <c r="G11" s="86"/>
    </row>
    <row r="12" spans="1:7" x14ac:dyDescent="0.25">
      <c r="A12" s="69"/>
      <c r="B12" s="47"/>
      <c r="C12" s="47"/>
      <c r="D12" s="47"/>
      <c r="E12" s="47"/>
      <c r="F12" s="47"/>
      <c r="G12" s="68"/>
    </row>
    <row r="13" spans="1:7" x14ac:dyDescent="0.25">
      <c r="A13" s="70" t="s">
        <v>18</v>
      </c>
      <c r="B13" s="49">
        <f>SUM(B4:B12)</f>
        <v>0</v>
      </c>
      <c r="C13" s="49">
        <f>SUM(C4:C12)</f>
        <v>0</v>
      </c>
      <c r="D13" s="49">
        <f>SUM(D4:D12)</f>
        <v>0</v>
      </c>
      <c r="E13" s="49">
        <f>SUM(E4:E12)</f>
        <v>0</v>
      </c>
      <c r="F13" s="49">
        <f>SUM(F4:F12)</f>
        <v>0</v>
      </c>
      <c r="G13" s="71">
        <f>B13*250+C13*48+D13*12+E13*4+F13</f>
        <v>0</v>
      </c>
    </row>
    <row r="14" spans="1:7" x14ac:dyDescent="0.25">
      <c r="A14" s="87" t="s">
        <v>19</v>
      </c>
      <c r="B14" s="88">
        <v>0.22</v>
      </c>
      <c r="C14" s="88">
        <v>0.01</v>
      </c>
      <c r="D14" s="88"/>
      <c r="E14" s="88"/>
      <c r="F14" s="88"/>
      <c r="G14" s="89"/>
    </row>
    <row r="15" spans="1:7" ht="18.75" x14ac:dyDescent="0.25">
      <c r="A15" s="64" t="s">
        <v>5</v>
      </c>
      <c r="B15" s="65"/>
      <c r="C15" s="65"/>
      <c r="D15" s="65"/>
      <c r="E15" s="65"/>
      <c r="F15" s="65"/>
      <c r="G15" s="66"/>
    </row>
    <row r="16" spans="1:7" x14ac:dyDescent="0.25">
      <c r="A16" s="83"/>
      <c r="B16" s="84"/>
      <c r="C16" s="84"/>
      <c r="D16" s="84"/>
      <c r="E16" s="84"/>
      <c r="F16" s="84"/>
      <c r="G16" s="86"/>
    </row>
    <row r="17" spans="1:7" x14ac:dyDescent="0.25">
      <c r="A17" s="83"/>
      <c r="B17" s="84"/>
      <c r="C17" s="84"/>
      <c r="D17" s="84"/>
      <c r="E17" s="84"/>
      <c r="F17" s="84"/>
      <c r="G17" s="86"/>
    </row>
    <row r="18" spans="1:7" x14ac:dyDescent="0.25">
      <c r="A18" s="83"/>
      <c r="B18" s="84"/>
      <c r="C18" s="84"/>
      <c r="D18" s="84"/>
      <c r="E18" s="84"/>
      <c r="F18" s="84"/>
      <c r="G18" s="86"/>
    </row>
    <row r="19" spans="1:7" x14ac:dyDescent="0.25">
      <c r="A19" s="83"/>
      <c r="B19" s="84"/>
      <c r="C19" s="84"/>
      <c r="D19" s="84"/>
      <c r="E19" s="84"/>
      <c r="F19" s="84"/>
      <c r="G19" s="86"/>
    </row>
    <row r="20" spans="1:7" x14ac:dyDescent="0.25">
      <c r="A20" s="83"/>
      <c r="B20" s="84"/>
      <c r="C20" s="84"/>
      <c r="D20" s="84"/>
      <c r="E20" s="84"/>
      <c r="F20" s="84"/>
      <c r="G20" s="86"/>
    </row>
    <row r="21" spans="1:7" x14ac:dyDescent="0.25">
      <c r="A21" s="83"/>
      <c r="B21" s="84"/>
      <c r="C21" s="84"/>
      <c r="D21" s="84"/>
      <c r="E21" s="84"/>
      <c r="F21" s="84"/>
      <c r="G21" s="86"/>
    </row>
    <row r="22" spans="1:7" x14ac:dyDescent="0.25">
      <c r="A22" s="83"/>
      <c r="B22" s="84"/>
      <c r="C22" s="84"/>
      <c r="D22" s="84"/>
      <c r="E22" s="84"/>
      <c r="F22" s="84"/>
      <c r="G22" s="86"/>
    </row>
    <row r="23" spans="1:7" x14ac:dyDescent="0.25">
      <c r="A23" s="83"/>
      <c r="B23" s="84"/>
      <c r="C23" s="84"/>
      <c r="D23" s="84"/>
      <c r="E23" s="84"/>
      <c r="F23" s="84"/>
      <c r="G23" s="86"/>
    </row>
    <row r="24" spans="1:7" x14ac:dyDescent="0.25">
      <c r="A24" s="83" t="s">
        <v>61</v>
      </c>
      <c r="B24" s="84">
        <v>0.25</v>
      </c>
      <c r="C24" s="84"/>
      <c r="D24" s="84"/>
      <c r="E24" s="84"/>
      <c r="F24" s="84"/>
      <c r="G24" s="86"/>
    </row>
    <row r="25" spans="1:7" x14ac:dyDescent="0.25">
      <c r="A25" s="70" t="s">
        <v>18</v>
      </c>
      <c r="B25" s="49">
        <f>SUM(B16:B24)</f>
        <v>0.25</v>
      </c>
      <c r="C25" s="49">
        <f>SUM(C16:C24)</f>
        <v>0</v>
      </c>
      <c r="D25" s="49">
        <f>SUM(D16:D24)</f>
        <v>0</v>
      </c>
      <c r="E25" s="49">
        <f>SUM(E16:E24)</f>
        <v>0</v>
      </c>
      <c r="F25" s="49">
        <f>SUM(F16:F24)</f>
        <v>0</v>
      </c>
      <c r="G25" s="71">
        <f>B25*250+C25*48+D25*12+E25*4+F25</f>
        <v>62.5</v>
      </c>
    </row>
    <row r="26" spans="1:7" x14ac:dyDescent="0.25">
      <c r="A26" s="87" t="s">
        <v>19</v>
      </c>
      <c r="B26" s="88">
        <v>0.25</v>
      </c>
      <c r="C26" s="88">
        <v>0.01</v>
      </c>
      <c r="D26" s="88"/>
      <c r="E26" s="88">
        <v>0.01</v>
      </c>
      <c r="F26" s="88"/>
      <c r="G26" s="89"/>
    </row>
    <row r="27" spans="1:7" ht="18.75" x14ac:dyDescent="0.25">
      <c r="A27" s="90" t="s">
        <v>6</v>
      </c>
      <c r="B27" s="91"/>
      <c r="C27" s="91"/>
      <c r="D27" s="91"/>
      <c r="E27" s="91"/>
      <c r="F27" s="91"/>
      <c r="G27" s="92"/>
    </row>
    <row r="28" spans="1:7" x14ac:dyDescent="0.25">
      <c r="A28" s="83"/>
      <c r="B28" s="84"/>
      <c r="C28" s="84"/>
      <c r="D28" s="84"/>
      <c r="E28" s="84"/>
      <c r="F28" s="84"/>
      <c r="G28" s="86"/>
    </row>
    <row r="29" spans="1:7" x14ac:dyDescent="0.25">
      <c r="A29" s="83"/>
      <c r="B29" s="84"/>
      <c r="C29" s="84"/>
      <c r="D29" s="84"/>
      <c r="E29" s="84"/>
      <c r="F29" s="84"/>
      <c r="G29" s="86"/>
    </row>
    <row r="30" spans="1:7" x14ac:dyDescent="0.25">
      <c r="A30" s="83"/>
      <c r="B30" s="84"/>
      <c r="C30" s="84"/>
      <c r="D30" s="84"/>
      <c r="E30" s="84"/>
      <c r="F30" s="84"/>
      <c r="G30" s="86"/>
    </row>
    <row r="31" spans="1:7" x14ac:dyDescent="0.25">
      <c r="A31" s="83"/>
      <c r="B31" s="84"/>
      <c r="C31" s="84"/>
      <c r="D31" s="84"/>
      <c r="E31" s="84"/>
      <c r="F31" s="84"/>
      <c r="G31" s="86"/>
    </row>
    <row r="32" spans="1:7" x14ac:dyDescent="0.25">
      <c r="A32" s="83"/>
      <c r="B32" s="84"/>
      <c r="C32" s="84"/>
      <c r="D32" s="84"/>
      <c r="E32" s="84"/>
      <c r="F32" s="84"/>
      <c r="G32" s="86"/>
    </row>
    <row r="33" spans="1:7" x14ac:dyDescent="0.25">
      <c r="A33" s="83"/>
      <c r="B33" s="84"/>
      <c r="C33" s="84"/>
      <c r="D33" s="84"/>
      <c r="E33" s="84"/>
      <c r="F33" s="84"/>
      <c r="G33" s="86"/>
    </row>
    <row r="34" spans="1:7" x14ac:dyDescent="0.25">
      <c r="A34" s="83"/>
      <c r="B34" s="84"/>
      <c r="C34" s="84"/>
      <c r="D34" s="84"/>
      <c r="E34" s="84"/>
      <c r="F34" s="84"/>
      <c r="G34" s="86"/>
    </row>
    <row r="35" spans="1:7" x14ac:dyDescent="0.25">
      <c r="A35" s="83"/>
      <c r="B35" s="84"/>
      <c r="C35" s="84"/>
      <c r="D35" s="84"/>
      <c r="E35" s="84"/>
      <c r="F35" s="84"/>
      <c r="G35" s="86"/>
    </row>
    <row r="36" spans="1:7" x14ac:dyDescent="0.25">
      <c r="A36" s="83"/>
      <c r="B36" s="84"/>
      <c r="C36" s="84"/>
      <c r="D36" s="84"/>
      <c r="E36" s="84"/>
      <c r="F36" s="84"/>
      <c r="G36" s="86"/>
    </row>
    <row r="37" spans="1:7" x14ac:dyDescent="0.25">
      <c r="A37" s="83"/>
      <c r="B37" s="84"/>
      <c r="C37" s="84"/>
      <c r="D37" s="84"/>
      <c r="E37" s="84"/>
      <c r="F37" s="84"/>
      <c r="G37" s="86"/>
    </row>
    <row r="38" spans="1:7" x14ac:dyDescent="0.25">
      <c r="A38" s="83"/>
      <c r="B38" s="84"/>
      <c r="C38" s="84"/>
      <c r="D38" s="84"/>
      <c r="E38" s="84"/>
      <c r="F38" s="84"/>
      <c r="G38" s="86"/>
    </row>
    <row r="39" spans="1:7" x14ac:dyDescent="0.25">
      <c r="A39" s="70" t="s">
        <v>18</v>
      </c>
      <c r="B39" s="49">
        <f>SUM(B28:B38)</f>
        <v>0</v>
      </c>
      <c r="C39" s="49">
        <f>SUM(C28:C38)</f>
        <v>0</v>
      </c>
      <c r="D39" s="49">
        <f>SUM(D28:D38)</f>
        <v>0</v>
      </c>
      <c r="E39" s="49">
        <f>SUM(E28:E38)</f>
        <v>0</v>
      </c>
      <c r="F39" s="49">
        <f>SUM(F28:F38)</f>
        <v>0</v>
      </c>
      <c r="G39" s="71">
        <f>B39*250+C39*48+D39*12+E39*4+F39</f>
        <v>0</v>
      </c>
    </row>
    <row r="40" spans="1:7" x14ac:dyDescent="0.25">
      <c r="A40" s="87" t="s">
        <v>19</v>
      </c>
      <c r="B40" s="88">
        <v>0.15</v>
      </c>
      <c r="C40" s="88">
        <v>5.0000000000000001E-3</v>
      </c>
      <c r="D40" s="88">
        <v>0.01</v>
      </c>
      <c r="E40" s="88"/>
      <c r="F40" s="88">
        <v>0.01</v>
      </c>
      <c r="G40" s="89"/>
    </row>
    <row r="41" spans="1:7" ht="18.75" x14ac:dyDescent="0.25">
      <c r="A41" s="90" t="s">
        <v>7</v>
      </c>
      <c r="B41" s="93"/>
      <c r="C41" s="93"/>
      <c r="D41" s="93"/>
      <c r="E41" s="93"/>
      <c r="F41" s="93"/>
      <c r="G41" s="94"/>
    </row>
    <row r="42" spans="1:7" x14ac:dyDescent="0.25">
      <c r="A42" s="83"/>
      <c r="B42" s="85"/>
      <c r="C42" s="85"/>
      <c r="D42" s="85"/>
      <c r="E42" s="85"/>
      <c r="F42" s="85"/>
      <c r="G42" s="86"/>
    </row>
    <row r="43" spans="1:7" x14ac:dyDescent="0.25">
      <c r="A43" s="83"/>
      <c r="B43" s="85"/>
      <c r="C43" s="85"/>
      <c r="D43" s="85"/>
      <c r="E43" s="85"/>
      <c r="F43" s="85"/>
      <c r="G43" s="86"/>
    </row>
    <row r="44" spans="1:7" x14ac:dyDescent="0.25">
      <c r="A44" s="83"/>
      <c r="B44" s="84"/>
      <c r="C44" s="84"/>
      <c r="D44" s="84"/>
      <c r="E44" s="84"/>
      <c r="F44" s="84"/>
      <c r="G44" s="86"/>
    </row>
    <row r="45" spans="1:7" x14ac:dyDescent="0.25">
      <c r="A45" s="83"/>
      <c r="B45" s="84"/>
      <c r="C45" s="84"/>
      <c r="D45" s="84"/>
      <c r="E45" s="84"/>
      <c r="F45" s="84"/>
      <c r="G45" s="86"/>
    </row>
    <row r="46" spans="1:7" x14ac:dyDescent="0.25">
      <c r="A46" s="83"/>
      <c r="B46" s="84"/>
      <c r="C46" s="84"/>
      <c r="D46" s="84"/>
      <c r="E46" s="84"/>
      <c r="F46" s="84"/>
      <c r="G46" s="86"/>
    </row>
    <row r="47" spans="1:7" x14ac:dyDescent="0.25">
      <c r="A47" s="83"/>
      <c r="B47" s="84"/>
      <c r="C47" s="84"/>
      <c r="D47" s="84"/>
      <c r="E47" s="84"/>
      <c r="F47" s="84"/>
      <c r="G47" s="86"/>
    </row>
    <row r="48" spans="1:7" x14ac:dyDescent="0.25">
      <c r="A48" s="83"/>
      <c r="B48" s="84"/>
      <c r="C48" s="84"/>
      <c r="D48" s="84"/>
      <c r="E48" s="84"/>
      <c r="F48" s="84"/>
      <c r="G48" s="86"/>
    </row>
    <row r="49" spans="1:7" x14ac:dyDescent="0.25">
      <c r="A49" s="83"/>
      <c r="B49" s="84"/>
      <c r="C49" s="84"/>
      <c r="D49" s="84"/>
      <c r="E49" s="84"/>
      <c r="F49" s="84"/>
      <c r="G49" s="86"/>
    </row>
    <row r="50" spans="1:7" x14ac:dyDescent="0.25">
      <c r="A50" s="70" t="s">
        <v>18</v>
      </c>
      <c r="B50" s="49">
        <f>SUM(B42:B49)</f>
        <v>0</v>
      </c>
      <c r="C50" s="49">
        <f>SUM(C42:C49)</f>
        <v>0</v>
      </c>
      <c r="D50" s="49">
        <f>SUM(D42:D49)</f>
        <v>0</v>
      </c>
      <c r="E50" s="49">
        <f>SUM(E42:E49)</f>
        <v>0</v>
      </c>
      <c r="F50" s="49">
        <f>SUM(F42:F49)</f>
        <v>0</v>
      </c>
      <c r="G50" s="71">
        <f>B50*250+C50*48+D50*12+E50*4+F50</f>
        <v>0</v>
      </c>
    </row>
    <row r="51" spans="1:7" x14ac:dyDescent="0.25">
      <c r="A51" s="87" t="s">
        <v>19</v>
      </c>
      <c r="B51" s="88">
        <v>0.09</v>
      </c>
      <c r="C51" s="88"/>
      <c r="D51" s="88"/>
      <c r="E51" s="88"/>
      <c r="F51" s="88"/>
      <c r="G51" s="89"/>
    </row>
    <row r="52" spans="1:7" x14ac:dyDescent="0.25">
      <c r="A52" s="83"/>
      <c r="B52" s="95"/>
      <c r="C52" s="95"/>
      <c r="D52" s="95"/>
      <c r="E52" s="95"/>
      <c r="F52" s="95"/>
      <c r="G52" s="86"/>
    </row>
    <row r="53" spans="1:7" x14ac:dyDescent="0.25">
      <c r="A53" s="96"/>
      <c r="B53" s="97" t="s">
        <v>12</v>
      </c>
      <c r="C53" s="97" t="s">
        <v>13</v>
      </c>
      <c r="D53" s="97" t="s">
        <v>2</v>
      </c>
      <c r="E53" s="97" t="s">
        <v>20</v>
      </c>
      <c r="F53" s="97" t="s">
        <v>16</v>
      </c>
      <c r="G53" s="98"/>
    </row>
    <row r="54" spans="1:7" x14ac:dyDescent="0.25">
      <c r="A54" s="77" t="s">
        <v>21</v>
      </c>
      <c r="B54" s="99">
        <f>SUM(B50+B39+B25+B13)</f>
        <v>0.25</v>
      </c>
      <c r="C54" s="99">
        <f>SUM(C50+C39+C25+C13)</f>
        <v>0</v>
      </c>
      <c r="D54" s="99">
        <f>SUM(D50+D39+D25+D13)</f>
        <v>0</v>
      </c>
      <c r="E54" s="99">
        <f>SUM(E50+E39+E25+E13)</f>
        <v>0</v>
      </c>
      <c r="F54" s="99">
        <f>SUM(F50+F39+F25+F13)</f>
        <v>0</v>
      </c>
      <c r="G54" s="78">
        <f>B54*250+C54*48+D54*12+E54*4+F54</f>
        <v>62.5</v>
      </c>
    </row>
    <row r="55" spans="1:7" x14ac:dyDescent="0.25">
      <c r="A55" s="77" t="s">
        <v>22</v>
      </c>
      <c r="B55" s="35">
        <f>B54/B3</f>
        <v>3.125E-2</v>
      </c>
      <c r="C55" s="35">
        <f>C54/C3</f>
        <v>0</v>
      </c>
      <c r="D55" s="35">
        <f>D54/D3</f>
        <v>0</v>
      </c>
      <c r="E55" s="35">
        <f>E54/E3</f>
        <v>0</v>
      </c>
      <c r="F55" s="35">
        <f>F54/F3</f>
        <v>0</v>
      </c>
      <c r="G55" s="79">
        <f>G54/2000</f>
        <v>3.125E-2</v>
      </c>
    </row>
    <row r="56" spans="1:7" ht="15.75" thickBot="1" x14ac:dyDescent="0.3">
      <c r="A56" s="80" t="s">
        <v>23</v>
      </c>
      <c r="B56" s="81">
        <f>(B54*5*52)/1800</f>
        <v>3.6111111111111108E-2</v>
      </c>
      <c r="C56" s="81">
        <f>(C54*52)/1800</f>
        <v>0</v>
      </c>
      <c r="D56" s="81">
        <f>(D54*12)/1800</f>
        <v>0</v>
      </c>
      <c r="E56" s="81">
        <f>(E54*4)/1800</f>
        <v>0</v>
      </c>
      <c r="F56" s="81">
        <f>F54/F3</f>
        <v>0</v>
      </c>
      <c r="G56" s="82"/>
    </row>
  </sheetData>
  <mergeCells count="4">
    <mergeCell ref="A3:A4"/>
    <mergeCell ref="A1:G1"/>
    <mergeCell ref="A2:F2"/>
    <mergeCell ref="G3:G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zoomScaleNormal="100" workbookViewId="0">
      <selection activeCell="A29" sqref="A29"/>
    </sheetView>
  </sheetViews>
  <sheetFormatPr defaultRowHeight="15" x14ac:dyDescent="0.25"/>
  <cols>
    <col min="1" max="1" width="57.140625" customWidth="1"/>
    <col min="7" max="7" width="38.5703125" customWidth="1"/>
  </cols>
  <sheetData>
    <row r="1" spans="1:7" ht="27.75" x14ac:dyDescent="0.25">
      <c r="A1" s="205" t="s">
        <v>79</v>
      </c>
      <c r="B1" s="205"/>
      <c r="C1" s="205"/>
      <c r="D1" s="205"/>
      <c r="E1" s="205"/>
      <c r="F1" s="205"/>
      <c r="G1" s="205"/>
    </row>
    <row r="2" spans="1:7" ht="18.75" x14ac:dyDescent="0.25">
      <c r="A2" s="17" t="s">
        <v>59</v>
      </c>
      <c r="B2" s="18"/>
      <c r="C2" s="18"/>
      <c r="D2" s="18"/>
      <c r="E2" s="18"/>
      <c r="F2" s="18"/>
      <c r="G2" s="18" t="s">
        <v>32</v>
      </c>
    </row>
    <row r="3" spans="1:7" x14ac:dyDescent="0.25">
      <c r="A3" s="19"/>
      <c r="B3" s="20">
        <v>8</v>
      </c>
      <c r="C3" s="20">
        <f>B3*5</f>
        <v>40</v>
      </c>
      <c r="D3" s="20">
        <f>C3*4</f>
        <v>160</v>
      </c>
      <c r="E3" s="20">
        <f>F3/4</f>
        <v>500</v>
      </c>
      <c r="F3" s="20">
        <v>2000</v>
      </c>
      <c r="G3" s="19"/>
    </row>
    <row r="4" spans="1:7" ht="19.5" thickBot="1" x14ac:dyDescent="0.3">
      <c r="A4" s="40"/>
      <c r="B4" s="41" t="s">
        <v>12</v>
      </c>
      <c r="C4" s="41" t="s">
        <v>13</v>
      </c>
      <c r="D4" s="41" t="s">
        <v>2</v>
      </c>
      <c r="E4" s="41" t="s">
        <v>3</v>
      </c>
      <c r="F4" s="41" t="s">
        <v>16</v>
      </c>
      <c r="G4" s="42" t="s">
        <v>17</v>
      </c>
    </row>
    <row r="5" spans="1:7" ht="19.5" thickBot="1" x14ac:dyDescent="0.3">
      <c r="A5" s="43" t="s">
        <v>4</v>
      </c>
      <c r="B5" s="43"/>
      <c r="C5" s="43"/>
      <c r="D5" s="43"/>
      <c r="E5" s="43"/>
      <c r="F5" s="43"/>
      <c r="G5" s="44"/>
    </row>
    <row r="6" spans="1:7" x14ac:dyDescent="0.25">
      <c r="A6" s="38" t="s">
        <v>52</v>
      </c>
      <c r="C6" s="45"/>
      <c r="D6" s="45"/>
      <c r="E6" s="46"/>
      <c r="F6" s="46"/>
      <c r="G6" s="39"/>
    </row>
    <row r="7" spans="1:7" x14ac:dyDescent="0.25">
      <c r="A7" s="22" t="s">
        <v>57</v>
      </c>
      <c r="C7" s="47"/>
      <c r="D7" s="47"/>
      <c r="E7" s="48"/>
      <c r="F7" s="48"/>
      <c r="G7" s="21"/>
    </row>
    <row r="8" spans="1:7" x14ac:dyDescent="0.25">
      <c r="A8" s="22" t="s">
        <v>27</v>
      </c>
      <c r="C8" s="47"/>
      <c r="D8" s="47"/>
      <c r="E8" s="48"/>
      <c r="F8" s="48"/>
      <c r="G8" s="21"/>
    </row>
    <row r="9" spans="1:7" x14ac:dyDescent="0.25">
      <c r="A9" s="22" t="s">
        <v>51</v>
      </c>
      <c r="C9" s="47"/>
      <c r="D9" s="47"/>
      <c r="E9" s="48"/>
      <c r="F9" s="48"/>
      <c r="G9" s="21"/>
    </row>
    <row r="10" spans="1:7" x14ac:dyDescent="0.25">
      <c r="A10" s="22" t="s">
        <v>50</v>
      </c>
      <c r="C10" s="47"/>
      <c r="D10" s="47"/>
      <c r="E10" s="48"/>
      <c r="F10" s="48"/>
      <c r="G10" s="21"/>
    </row>
    <row r="11" spans="1:7" x14ac:dyDescent="0.25">
      <c r="A11" s="22" t="s">
        <v>28</v>
      </c>
      <c r="C11" s="47"/>
      <c r="D11" s="47"/>
      <c r="E11" s="47"/>
      <c r="F11" s="47"/>
      <c r="G11" s="21"/>
    </row>
    <row r="12" spans="1:7" x14ac:dyDescent="0.25">
      <c r="A12" s="22" t="s">
        <v>49</v>
      </c>
      <c r="C12" s="47"/>
      <c r="D12" s="47"/>
      <c r="E12" s="47"/>
      <c r="F12" s="47"/>
      <c r="G12" s="21"/>
    </row>
    <row r="13" spans="1:7" x14ac:dyDescent="0.25">
      <c r="A13" s="22"/>
      <c r="B13" s="47"/>
      <c r="C13" s="47"/>
      <c r="D13" s="47"/>
      <c r="E13" s="47"/>
      <c r="F13" s="47"/>
      <c r="G13" s="21"/>
    </row>
    <row r="14" spans="1:7" x14ac:dyDescent="0.25">
      <c r="A14" s="23" t="s">
        <v>18</v>
      </c>
      <c r="B14" s="49">
        <f>SUM(B5:B13)</f>
        <v>0</v>
      </c>
      <c r="C14" s="49">
        <f>SUM(C5:C13)</f>
        <v>0</v>
      </c>
      <c r="D14" s="49">
        <f>SUM(D5:D13)</f>
        <v>0</v>
      </c>
      <c r="E14" s="49">
        <f>SUM(E5:E13)</f>
        <v>0</v>
      </c>
      <c r="F14" s="49">
        <f>SUM(F5:F13)</f>
        <v>0</v>
      </c>
      <c r="G14" s="50">
        <f>B14*250+C14*48+D14*12+E14*4+F14</f>
        <v>0</v>
      </c>
    </row>
    <row r="15" spans="1:7" ht="15.75" thickBot="1" x14ac:dyDescent="0.3">
      <c r="A15" s="24" t="s">
        <v>19</v>
      </c>
      <c r="B15" s="25">
        <f>B14/B3</f>
        <v>0</v>
      </c>
      <c r="C15" s="25">
        <f>C14/C3</f>
        <v>0</v>
      </c>
      <c r="D15" s="25">
        <f>D14/D3</f>
        <v>0</v>
      </c>
      <c r="E15" s="25">
        <f>E14/E3</f>
        <v>0</v>
      </c>
      <c r="F15" s="25">
        <f>F14/F3</f>
        <v>0</v>
      </c>
      <c r="G15" s="25">
        <f>G14/2000</f>
        <v>0</v>
      </c>
    </row>
    <row r="16" spans="1:7" ht="19.5" thickBot="1" x14ac:dyDescent="0.3">
      <c r="A16" s="43" t="s">
        <v>5</v>
      </c>
      <c r="B16" s="43"/>
      <c r="C16" s="43"/>
      <c r="D16" s="43"/>
      <c r="E16" s="43"/>
      <c r="F16" s="43"/>
      <c r="G16" s="44"/>
    </row>
    <row r="17" spans="1:7" x14ac:dyDescent="0.25">
      <c r="A17" s="22" t="s">
        <v>53</v>
      </c>
      <c r="B17" s="45"/>
      <c r="C17" s="45"/>
      <c r="D17" s="45"/>
      <c r="E17" s="45"/>
      <c r="F17" s="45"/>
      <c r="G17" s="21"/>
    </row>
    <row r="18" spans="1:7" x14ac:dyDescent="0.25">
      <c r="A18" s="22" t="s">
        <v>54</v>
      </c>
      <c r="B18" s="47"/>
      <c r="C18" s="47"/>
      <c r="D18" s="47"/>
      <c r="E18" s="47"/>
      <c r="F18" s="47"/>
      <c r="G18" s="21"/>
    </row>
    <row r="19" spans="1:7" x14ac:dyDescent="0.25">
      <c r="A19" s="22" t="s">
        <v>29</v>
      </c>
      <c r="B19" s="47"/>
      <c r="C19" s="47"/>
      <c r="D19" s="47"/>
      <c r="E19" s="47"/>
      <c r="F19" s="47"/>
      <c r="G19" s="21"/>
    </row>
    <row r="20" spans="1:7" x14ac:dyDescent="0.25">
      <c r="A20" s="22" t="s">
        <v>30</v>
      </c>
      <c r="B20" s="47"/>
      <c r="C20" s="47"/>
      <c r="D20" s="47"/>
      <c r="E20" s="47"/>
      <c r="F20" s="47"/>
      <c r="G20" s="21"/>
    </row>
    <row r="21" spans="1:7" x14ac:dyDescent="0.25">
      <c r="A21" s="22" t="s">
        <v>55</v>
      </c>
      <c r="B21" s="47"/>
      <c r="C21" s="47"/>
      <c r="D21" s="47"/>
      <c r="E21" s="47"/>
      <c r="F21" s="47"/>
      <c r="G21" s="21"/>
    </row>
    <row r="22" spans="1:7" x14ac:dyDescent="0.25">
      <c r="A22" s="22" t="s">
        <v>56</v>
      </c>
      <c r="B22" s="47"/>
      <c r="C22" s="47"/>
      <c r="D22" s="47"/>
      <c r="E22" s="47"/>
      <c r="F22" s="47"/>
      <c r="G22" s="21"/>
    </row>
    <row r="23" spans="1:7" x14ac:dyDescent="0.25">
      <c r="A23" s="22"/>
      <c r="B23" s="47"/>
      <c r="C23" s="47"/>
      <c r="D23" s="47"/>
      <c r="E23" s="47"/>
      <c r="F23" s="47"/>
      <c r="G23" s="21"/>
    </row>
    <row r="24" spans="1:7" x14ac:dyDescent="0.25">
      <c r="A24" s="23" t="s">
        <v>18</v>
      </c>
      <c r="B24" s="49">
        <f>SUM(B17:B23)</f>
        <v>0</v>
      </c>
      <c r="C24" s="49">
        <f>SUM(C17:C23)</f>
        <v>0</v>
      </c>
      <c r="D24" s="49">
        <f>SUM(D17:D23)</f>
        <v>0</v>
      </c>
      <c r="E24" s="49">
        <f>SUM(E17:E23)</f>
        <v>0</v>
      </c>
      <c r="F24" s="49">
        <f>SUM(F17:F23)</f>
        <v>0</v>
      </c>
      <c r="G24" s="50">
        <f>B24*250+C24*48+D24*12+E24*4+F24</f>
        <v>0</v>
      </c>
    </row>
    <row r="25" spans="1:7" ht="15.75" thickBot="1" x14ac:dyDescent="0.3">
      <c r="A25" s="24" t="s">
        <v>19</v>
      </c>
      <c r="B25" s="25">
        <f>B24/B3</f>
        <v>0</v>
      </c>
      <c r="C25" s="25">
        <f>C24/C3</f>
        <v>0</v>
      </c>
      <c r="D25" s="25">
        <f>D24/D3</f>
        <v>0</v>
      </c>
      <c r="E25" s="25">
        <f>E24/E3</f>
        <v>0</v>
      </c>
      <c r="F25" s="25">
        <f>F24/F3</f>
        <v>0</v>
      </c>
      <c r="G25" s="25">
        <f>G24/2000</f>
        <v>0</v>
      </c>
    </row>
    <row r="26" spans="1:7" ht="19.5" thickBot="1" x14ac:dyDescent="0.3">
      <c r="A26" s="43" t="s">
        <v>6</v>
      </c>
      <c r="B26" s="43"/>
      <c r="C26" s="43"/>
      <c r="D26" s="43"/>
      <c r="E26" s="43"/>
      <c r="F26" s="43"/>
      <c r="G26" s="44"/>
    </row>
    <row r="27" spans="1:7" x14ac:dyDescent="0.25">
      <c r="A27" s="22"/>
      <c r="B27" s="47"/>
      <c r="C27" s="47"/>
      <c r="D27" s="47"/>
      <c r="E27" s="47"/>
      <c r="F27" s="47"/>
      <c r="G27" s="21"/>
    </row>
    <row r="28" spans="1:7" x14ac:dyDescent="0.25">
      <c r="A28" s="22" t="s">
        <v>85</v>
      </c>
      <c r="B28" s="47"/>
      <c r="C28" s="47"/>
      <c r="D28" s="47"/>
      <c r="E28" s="47"/>
      <c r="F28" s="47"/>
      <c r="G28" s="26"/>
    </row>
    <row r="29" spans="1:7" x14ac:dyDescent="0.25">
      <c r="A29" s="22" t="s">
        <v>31</v>
      </c>
      <c r="B29" s="47"/>
      <c r="C29" s="47"/>
      <c r="D29" s="47"/>
      <c r="E29" s="47"/>
      <c r="F29" s="47"/>
      <c r="G29" s="26"/>
    </row>
    <row r="30" spans="1:7" x14ac:dyDescent="0.25">
      <c r="A30" s="22" t="s">
        <v>58</v>
      </c>
      <c r="B30" s="47"/>
      <c r="C30" s="47"/>
      <c r="D30" s="47"/>
      <c r="E30" s="47"/>
      <c r="F30" s="47"/>
      <c r="G30" s="26"/>
    </row>
    <row r="31" spans="1:7" x14ac:dyDescent="0.25">
      <c r="A31" s="22"/>
      <c r="B31" s="47"/>
      <c r="C31" s="47"/>
      <c r="D31" s="47"/>
      <c r="E31" s="47"/>
      <c r="F31" s="47"/>
      <c r="G31" s="26"/>
    </row>
    <row r="32" spans="1:7" x14ac:dyDescent="0.25">
      <c r="A32" s="22"/>
      <c r="B32" s="47"/>
      <c r="C32" s="47"/>
      <c r="D32" s="47"/>
      <c r="E32" s="47"/>
      <c r="F32" s="47"/>
      <c r="G32" s="26"/>
    </row>
    <row r="33" spans="1:7" x14ac:dyDescent="0.25">
      <c r="A33" s="22"/>
      <c r="B33" s="47"/>
      <c r="C33" s="47"/>
      <c r="D33" s="47"/>
      <c r="E33" s="47"/>
      <c r="F33" s="47"/>
      <c r="G33" s="26"/>
    </row>
    <row r="34" spans="1:7" x14ac:dyDescent="0.25">
      <c r="A34" s="22"/>
      <c r="B34" s="47"/>
      <c r="C34" s="47"/>
      <c r="D34" s="47"/>
      <c r="E34" s="47"/>
      <c r="F34" s="47"/>
      <c r="G34" s="26"/>
    </row>
    <row r="35" spans="1:7" x14ac:dyDescent="0.25">
      <c r="A35" s="23" t="s">
        <v>18</v>
      </c>
      <c r="B35" s="49">
        <f>SUM(B27:B34)</f>
        <v>0</v>
      </c>
      <c r="C35" s="49">
        <f>SUM(C27:C34)</f>
        <v>0</v>
      </c>
      <c r="D35" s="49">
        <f>SUM(D27:D34)</f>
        <v>0</v>
      </c>
      <c r="E35" s="49">
        <f>SUM(E27:E34)</f>
        <v>0</v>
      </c>
      <c r="F35" s="49">
        <f>SUM(F27:F34)</f>
        <v>0</v>
      </c>
      <c r="G35" s="50">
        <f>B35*250+C35*48+D35*12+E35*4+F35</f>
        <v>0</v>
      </c>
    </row>
    <row r="36" spans="1:7" ht="15.75" thickBot="1" x14ac:dyDescent="0.3">
      <c r="A36" s="23" t="s">
        <v>19</v>
      </c>
      <c r="B36" s="27">
        <f>B35/B3</f>
        <v>0</v>
      </c>
      <c r="C36" s="27">
        <f>C35/C3</f>
        <v>0</v>
      </c>
      <c r="D36" s="27">
        <f>D35/D3</f>
        <v>0</v>
      </c>
      <c r="E36" s="27">
        <f>E35/E3</f>
        <v>0</v>
      </c>
      <c r="F36" s="27">
        <f>F35/F3</f>
        <v>0</v>
      </c>
      <c r="G36" s="25">
        <f>G35/2000</f>
        <v>0</v>
      </c>
    </row>
    <row r="37" spans="1:7" ht="19.5" thickBot="1" x14ac:dyDescent="0.3">
      <c r="A37" s="28" t="s">
        <v>7</v>
      </c>
      <c r="B37" s="29"/>
      <c r="C37" s="29"/>
      <c r="D37" s="29"/>
      <c r="E37" s="29"/>
      <c r="F37" s="29"/>
      <c r="G37" s="30"/>
    </row>
    <row r="38" spans="1:7" x14ac:dyDescent="0.25">
      <c r="A38" s="22"/>
      <c r="B38" s="48"/>
      <c r="C38" s="48"/>
      <c r="D38" s="48"/>
      <c r="E38" s="48"/>
      <c r="F38" s="48"/>
      <c r="G38" s="31"/>
    </row>
    <row r="39" spans="1:7" x14ac:dyDescent="0.25">
      <c r="A39" s="22"/>
      <c r="B39" s="48"/>
      <c r="C39" s="48"/>
      <c r="D39" s="48"/>
      <c r="E39" s="48"/>
      <c r="F39" s="48"/>
      <c r="G39" s="26"/>
    </row>
    <row r="40" spans="1:7" x14ac:dyDescent="0.25">
      <c r="A40" s="22"/>
      <c r="B40" s="47"/>
      <c r="C40" s="47"/>
      <c r="D40" s="47"/>
      <c r="E40" s="47"/>
      <c r="F40" s="47"/>
      <c r="G40" s="26"/>
    </row>
    <row r="41" spans="1:7" x14ac:dyDescent="0.25">
      <c r="A41" s="22"/>
      <c r="B41" s="47"/>
      <c r="C41" s="47"/>
      <c r="D41" s="47"/>
      <c r="E41" s="47"/>
      <c r="F41" s="47"/>
      <c r="G41" s="26"/>
    </row>
    <row r="42" spans="1:7" x14ac:dyDescent="0.25">
      <c r="A42" s="22"/>
      <c r="B42" s="47"/>
      <c r="C42" s="47"/>
      <c r="D42" s="47"/>
      <c r="E42" s="47"/>
      <c r="F42" s="47"/>
      <c r="G42" s="26"/>
    </row>
    <row r="43" spans="1:7" x14ac:dyDescent="0.25">
      <c r="A43" s="22"/>
      <c r="B43" s="47"/>
      <c r="C43" s="47"/>
      <c r="D43" s="47"/>
      <c r="E43" s="47"/>
      <c r="F43" s="47"/>
      <c r="G43" s="26"/>
    </row>
    <row r="44" spans="1:7" x14ac:dyDescent="0.25">
      <c r="A44" s="22"/>
      <c r="B44" s="47"/>
      <c r="C44" s="47"/>
      <c r="D44" s="47"/>
      <c r="E44" s="47"/>
      <c r="F44" s="47"/>
      <c r="G44" s="26"/>
    </row>
    <row r="45" spans="1:7" x14ac:dyDescent="0.25">
      <c r="A45" s="22"/>
      <c r="B45" s="47"/>
      <c r="C45" s="47"/>
      <c r="D45" s="47"/>
      <c r="E45" s="47"/>
      <c r="F45" s="47"/>
      <c r="G45" s="26"/>
    </row>
    <row r="46" spans="1:7" x14ac:dyDescent="0.25">
      <c r="A46" s="23" t="s">
        <v>18</v>
      </c>
      <c r="B46" s="49">
        <f>SUM(B38:B45)</f>
        <v>0</v>
      </c>
      <c r="C46" s="49">
        <f>SUM(C38:C45)</f>
        <v>0</v>
      </c>
      <c r="D46" s="49">
        <f>SUM(D38:D45)</f>
        <v>0</v>
      </c>
      <c r="E46" s="49">
        <f>SUM(E38:E45)</f>
        <v>0</v>
      </c>
      <c r="F46" s="49">
        <f>SUM(F38:F45)</f>
        <v>0</v>
      </c>
      <c r="G46" s="50">
        <f>B46*250+C46*48+D46*12+E46*4+F46</f>
        <v>0</v>
      </c>
    </row>
    <row r="47" spans="1:7" x14ac:dyDescent="0.25">
      <c r="A47" s="23" t="s">
        <v>19</v>
      </c>
      <c r="B47" s="27">
        <f>B46/B3</f>
        <v>0</v>
      </c>
      <c r="C47" s="27">
        <f>C46/C3</f>
        <v>0</v>
      </c>
      <c r="D47" s="27">
        <f>D46/D3</f>
        <v>0</v>
      </c>
      <c r="E47" s="27">
        <f>E46/E3</f>
        <v>0</v>
      </c>
      <c r="F47" s="27">
        <f>F46/F3</f>
        <v>0</v>
      </c>
      <c r="G47" s="25">
        <f>G46/2000</f>
        <v>0</v>
      </c>
    </row>
    <row r="48" spans="1:7" x14ac:dyDescent="0.25">
      <c r="A48" s="16"/>
      <c r="B48" s="26"/>
      <c r="C48" s="26"/>
      <c r="D48" s="26"/>
      <c r="E48" s="26"/>
      <c r="F48" s="26"/>
      <c r="G48" s="26"/>
    </row>
    <row r="49" spans="1:7" s="55" customFormat="1" x14ac:dyDescent="0.25">
      <c r="A49" s="56"/>
      <c r="B49" s="57" t="s">
        <v>12</v>
      </c>
      <c r="C49" s="57" t="s">
        <v>13</v>
      </c>
      <c r="D49" s="57" t="s">
        <v>2</v>
      </c>
      <c r="E49" s="57" t="s">
        <v>20</v>
      </c>
      <c r="F49" s="57" t="s">
        <v>16</v>
      </c>
      <c r="G49" s="58"/>
    </row>
    <row r="50" spans="1:7" x14ac:dyDescent="0.25">
      <c r="A50" s="32" t="s">
        <v>21</v>
      </c>
      <c r="B50" s="33">
        <f>SUM(B46+B35+B24+B14)</f>
        <v>0</v>
      </c>
      <c r="C50" s="33">
        <f>SUM(C46+C35+C24+C14)</f>
        <v>0</v>
      </c>
      <c r="D50" s="33">
        <f>SUM(D46+D35+D24+D14)</f>
        <v>0</v>
      </c>
      <c r="E50" s="33">
        <f>SUM(E46+E35+E24+E14)</f>
        <v>0</v>
      </c>
      <c r="F50" s="33">
        <f>SUM(F46+F35+F24+F14)</f>
        <v>0</v>
      </c>
      <c r="G50" s="51">
        <f>B50*250+C50*48+D50*12+E50*4+F50</f>
        <v>0</v>
      </c>
    </row>
    <row r="51" spans="1:7" x14ac:dyDescent="0.25">
      <c r="A51" s="32" t="s">
        <v>22</v>
      </c>
      <c r="B51" s="35">
        <f>B50/B3</f>
        <v>0</v>
      </c>
      <c r="C51" s="35">
        <f>C50/C3</f>
        <v>0</v>
      </c>
      <c r="D51" s="35">
        <f>D50/D3</f>
        <v>0</v>
      </c>
      <c r="E51" s="35">
        <f>E50/E3</f>
        <v>0</v>
      </c>
      <c r="F51" s="35">
        <f>F50/F3</f>
        <v>0</v>
      </c>
      <c r="G51" s="52">
        <f>G50/2000</f>
        <v>0</v>
      </c>
    </row>
    <row r="52" spans="1:7" x14ac:dyDescent="0.25">
      <c r="A52" s="32" t="s">
        <v>23</v>
      </c>
      <c r="B52" s="35">
        <f>(B50*5*52)/1800</f>
        <v>0</v>
      </c>
      <c r="C52" s="35">
        <f>(C50*52)/1800</f>
        <v>0</v>
      </c>
      <c r="D52" s="35">
        <f>(D50*12)/1800</f>
        <v>0</v>
      </c>
      <c r="E52" s="35">
        <f>(E50*4)/1800</f>
        <v>0</v>
      </c>
      <c r="F52" s="35">
        <f>F50/F3</f>
        <v>0</v>
      </c>
      <c r="G52" s="3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19" workbookViewId="0">
      <selection activeCell="A10" sqref="A10"/>
    </sheetView>
  </sheetViews>
  <sheetFormatPr defaultRowHeight="15" x14ac:dyDescent="0.25"/>
  <cols>
    <col min="1" max="1" width="45.7109375" bestFit="1" customWidth="1"/>
    <col min="2" max="2" width="5.42578125" bestFit="1" customWidth="1"/>
    <col min="3" max="3" width="7.85546875" bestFit="1" customWidth="1"/>
    <col min="4" max="4" width="8.5703125" bestFit="1" customWidth="1"/>
    <col min="5" max="5" width="5.85546875" bestFit="1" customWidth="1"/>
    <col min="6" max="6" width="7.28515625" bestFit="1" customWidth="1"/>
    <col min="7" max="7" width="35.140625" bestFit="1" customWidth="1"/>
  </cols>
  <sheetData>
    <row r="1" spans="1:7" ht="27.75" x14ac:dyDescent="0.25">
      <c r="A1" s="197" t="s">
        <v>75</v>
      </c>
      <c r="B1" s="198"/>
      <c r="C1" s="198"/>
      <c r="D1" s="198"/>
      <c r="E1" s="198"/>
      <c r="F1" s="198"/>
      <c r="G1" s="199"/>
    </row>
    <row r="2" spans="1:7" ht="18.75" x14ac:dyDescent="0.25">
      <c r="A2" s="200" t="s">
        <v>76</v>
      </c>
      <c r="B2" s="201"/>
      <c r="C2" s="201"/>
      <c r="D2" s="201"/>
      <c r="E2" s="201"/>
      <c r="F2" s="202"/>
      <c r="G2" s="62" t="s">
        <v>32</v>
      </c>
    </row>
    <row r="3" spans="1:7" x14ac:dyDescent="0.25">
      <c r="A3" s="195"/>
      <c r="B3" s="20">
        <v>8</v>
      </c>
      <c r="C3" s="20">
        <f>B3*5</f>
        <v>40</v>
      </c>
      <c r="D3" s="20">
        <f>C3*4</f>
        <v>160</v>
      </c>
      <c r="E3" s="20">
        <f>F3/4</f>
        <v>500</v>
      </c>
      <c r="F3" s="20">
        <v>2000</v>
      </c>
      <c r="G3" s="203" t="s">
        <v>17</v>
      </c>
    </row>
    <row r="4" spans="1:7" x14ac:dyDescent="0.25">
      <c r="A4" s="196"/>
      <c r="B4" s="63" t="s">
        <v>12</v>
      </c>
      <c r="C4" s="63" t="s">
        <v>13</v>
      </c>
      <c r="D4" s="63" t="s">
        <v>2</v>
      </c>
      <c r="E4" s="63" t="s">
        <v>3</v>
      </c>
      <c r="F4" s="63" t="s">
        <v>16</v>
      </c>
      <c r="G4" s="204"/>
    </row>
    <row r="5" spans="1:7" ht="18.75" x14ac:dyDescent="0.25">
      <c r="A5" s="64" t="s">
        <v>4</v>
      </c>
      <c r="B5" s="65"/>
      <c r="C5" s="65"/>
      <c r="D5" s="65"/>
      <c r="E5" s="65"/>
      <c r="F5" s="65"/>
      <c r="G5" s="66"/>
    </row>
    <row r="6" spans="1:7" x14ac:dyDescent="0.25">
      <c r="A6" s="67"/>
      <c r="B6" s="47"/>
      <c r="C6" s="47"/>
      <c r="D6" s="47"/>
      <c r="E6" s="48"/>
      <c r="F6" s="48"/>
      <c r="G6" s="68"/>
    </row>
    <row r="7" spans="1:7" x14ac:dyDescent="0.25">
      <c r="A7" s="69"/>
      <c r="B7" s="47"/>
      <c r="C7" s="47"/>
      <c r="D7" s="47"/>
      <c r="E7" s="48"/>
      <c r="F7" s="48"/>
      <c r="G7" s="68"/>
    </row>
    <row r="8" spans="1:7" x14ac:dyDescent="0.25">
      <c r="A8" s="69"/>
      <c r="B8" s="47"/>
      <c r="C8" s="47"/>
      <c r="D8" s="47"/>
      <c r="E8" s="48"/>
      <c r="F8" s="48"/>
      <c r="G8" s="68"/>
    </row>
    <row r="9" spans="1:7" x14ac:dyDescent="0.25">
      <c r="A9" s="69"/>
      <c r="B9" s="47"/>
      <c r="C9" s="47"/>
      <c r="D9" s="47"/>
      <c r="E9" s="48"/>
      <c r="F9" s="48"/>
      <c r="G9" s="68"/>
    </row>
    <row r="10" spans="1:7" x14ac:dyDescent="0.25">
      <c r="A10" s="69"/>
      <c r="B10" s="47"/>
      <c r="C10" s="47"/>
      <c r="D10" s="47"/>
      <c r="E10" s="48"/>
      <c r="F10" s="48"/>
      <c r="G10" s="68"/>
    </row>
    <row r="11" spans="1:7" x14ac:dyDescent="0.25">
      <c r="A11" s="69"/>
      <c r="B11" s="47"/>
      <c r="C11" s="47"/>
      <c r="D11" s="47"/>
      <c r="E11" s="47"/>
      <c r="F11" s="47"/>
      <c r="G11" s="68"/>
    </row>
    <row r="12" spans="1:7" x14ac:dyDescent="0.25">
      <c r="A12" s="69"/>
      <c r="B12" s="47"/>
      <c r="C12" s="47"/>
      <c r="D12" s="47"/>
      <c r="E12" s="47"/>
      <c r="F12" s="47"/>
      <c r="G12" s="68"/>
    </row>
    <row r="13" spans="1:7" x14ac:dyDescent="0.25">
      <c r="A13" s="69"/>
      <c r="B13" s="47"/>
      <c r="C13" s="47"/>
      <c r="D13" s="47"/>
      <c r="E13" s="47"/>
      <c r="F13" s="47"/>
      <c r="G13" s="68"/>
    </row>
    <row r="14" spans="1:7" x14ac:dyDescent="0.25">
      <c r="A14" s="70" t="s">
        <v>18</v>
      </c>
      <c r="B14" s="49">
        <f>SUM(B5:B13)</f>
        <v>0</v>
      </c>
      <c r="C14" s="49">
        <f>SUM(C5:C13)</f>
        <v>0</v>
      </c>
      <c r="D14" s="49">
        <f>SUM(D5:D13)</f>
        <v>0</v>
      </c>
      <c r="E14" s="49">
        <f>SUM(E5:E13)</f>
        <v>0</v>
      </c>
      <c r="F14" s="49">
        <f>SUM(F5:F13)</f>
        <v>0</v>
      </c>
      <c r="G14" s="71">
        <f>B14*250+C14*48+D14*12+E14*4+F14</f>
        <v>0</v>
      </c>
    </row>
    <row r="15" spans="1:7" x14ac:dyDescent="0.25">
      <c r="A15" s="70" t="s">
        <v>19</v>
      </c>
      <c r="B15" s="27">
        <f>B14/B3</f>
        <v>0</v>
      </c>
      <c r="C15" s="27">
        <f>C14/C3</f>
        <v>0</v>
      </c>
      <c r="D15" s="27">
        <f>D14/D3</f>
        <v>0</v>
      </c>
      <c r="E15" s="27">
        <f>E14/E3</f>
        <v>0</v>
      </c>
      <c r="F15" s="27">
        <f>F14/F3</f>
        <v>0</v>
      </c>
      <c r="G15" s="72">
        <f>G14/2000</f>
        <v>0</v>
      </c>
    </row>
    <row r="16" spans="1:7" ht="18.75" x14ac:dyDescent="0.25">
      <c r="A16" s="64" t="s">
        <v>5</v>
      </c>
      <c r="B16" s="65"/>
      <c r="C16" s="65"/>
      <c r="D16" s="65"/>
      <c r="E16" s="65"/>
      <c r="F16" s="65"/>
      <c r="G16" s="66"/>
    </row>
    <row r="17" spans="1:7" x14ac:dyDescent="0.25">
      <c r="A17" s="69"/>
      <c r="B17" s="47"/>
      <c r="C17" s="47"/>
      <c r="D17" s="47"/>
      <c r="E17" s="47"/>
      <c r="F17" s="47"/>
      <c r="G17" s="68"/>
    </row>
    <row r="18" spans="1:7" x14ac:dyDescent="0.25">
      <c r="A18" s="69"/>
      <c r="B18" s="47"/>
      <c r="C18" s="47"/>
      <c r="D18" s="47"/>
      <c r="E18" s="47"/>
      <c r="F18" s="47"/>
      <c r="G18" s="68"/>
    </row>
    <row r="19" spans="1:7" x14ac:dyDescent="0.25">
      <c r="A19" s="69"/>
      <c r="B19" s="47"/>
      <c r="C19" s="47"/>
      <c r="D19" s="47"/>
      <c r="E19" s="47"/>
      <c r="F19" s="47"/>
      <c r="G19" s="68"/>
    </row>
    <row r="20" spans="1:7" x14ac:dyDescent="0.25">
      <c r="A20" s="69"/>
      <c r="B20" s="47"/>
      <c r="C20" s="47"/>
      <c r="D20" s="47"/>
      <c r="E20" s="47"/>
      <c r="F20" s="47"/>
      <c r="G20" s="68"/>
    </row>
    <row r="21" spans="1:7" x14ac:dyDescent="0.25">
      <c r="A21" s="69"/>
      <c r="B21" s="47"/>
      <c r="C21" s="47"/>
      <c r="D21" s="47"/>
      <c r="E21" s="47"/>
      <c r="F21" s="47"/>
      <c r="G21" s="68"/>
    </row>
    <row r="22" spans="1:7" x14ac:dyDescent="0.25">
      <c r="A22" s="69"/>
      <c r="B22" s="47"/>
      <c r="C22" s="47"/>
      <c r="D22" s="47"/>
      <c r="E22" s="47"/>
      <c r="F22" s="47"/>
      <c r="G22" s="68"/>
    </row>
    <row r="23" spans="1:7" x14ac:dyDescent="0.25">
      <c r="A23" s="69"/>
      <c r="B23" s="47"/>
      <c r="C23" s="47"/>
      <c r="D23" s="47"/>
      <c r="E23" s="47"/>
      <c r="F23" s="47"/>
      <c r="G23" s="68"/>
    </row>
    <row r="24" spans="1:7" x14ac:dyDescent="0.25">
      <c r="A24" s="70" t="s">
        <v>18</v>
      </c>
      <c r="B24" s="49">
        <f>SUM(B17:B23)</f>
        <v>0</v>
      </c>
      <c r="C24" s="49">
        <f>SUM(C17:C23)</f>
        <v>0</v>
      </c>
      <c r="D24" s="49">
        <f>SUM(D17:D23)</f>
        <v>0</v>
      </c>
      <c r="E24" s="49">
        <f>SUM(E17:E23)</f>
        <v>0</v>
      </c>
      <c r="F24" s="49">
        <f>SUM(F17:F23)</f>
        <v>0</v>
      </c>
      <c r="G24" s="71">
        <f>B24*250+C24*48+D24*12+E24*4+F24</f>
        <v>0</v>
      </c>
    </row>
    <row r="25" spans="1:7" x14ac:dyDescent="0.25">
      <c r="A25" s="70" t="s">
        <v>19</v>
      </c>
      <c r="B25" s="27">
        <f>B24/B3</f>
        <v>0</v>
      </c>
      <c r="C25" s="27">
        <f>C24/C3</f>
        <v>0</v>
      </c>
      <c r="D25" s="27">
        <f>D24/D3</f>
        <v>0</v>
      </c>
      <c r="E25" s="27">
        <f>E24/E3</f>
        <v>0</v>
      </c>
      <c r="F25" s="27">
        <f>F24/F3</f>
        <v>0</v>
      </c>
      <c r="G25" s="72">
        <f>G24/2000</f>
        <v>0</v>
      </c>
    </row>
    <row r="26" spans="1:7" ht="18.75" x14ac:dyDescent="0.25">
      <c r="A26" s="64" t="s">
        <v>6</v>
      </c>
      <c r="B26" s="65"/>
      <c r="C26" s="65"/>
      <c r="D26" s="65"/>
      <c r="E26" s="65"/>
      <c r="F26" s="65"/>
      <c r="G26" s="66"/>
    </row>
    <row r="27" spans="1:7" x14ac:dyDescent="0.25">
      <c r="A27" s="69"/>
      <c r="B27" s="47"/>
      <c r="C27" s="47"/>
      <c r="D27" s="47"/>
      <c r="E27" s="47"/>
      <c r="F27" s="47"/>
      <c r="G27" s="68"/>
    </row>
    <row r="28" spans="1:7" x14ac:dyDescent="0.25">
      <c r="A28" s="69"/>
      <c r="B28" s="47"/>
      <c r="C28" s="47"/>
      <c r="D28" s="47"/>
      <c r="E28" s="47"/>
      <c r="F28" s="47"/>
      <c r="G28" s="68"/>
    </row>
    <row r="29" spans="1:7" x14ac:dyDescent="0.25">
      <c r="A29" s="69"/>
      <c r="B29" s="47"/>
      <c r="C29" s="47"/>
      <c r="D29" s="47"/>
      <c r="E29" s="47"/>
      <c r="F29" s="47"/>
      <c r="G29" s="68"/>
    </row>
    <row r="30" spans="1:7" x14ac:dyDescent="0.25">
      <c r="A30" s="69"/>
      <c r="B30" s="47"/>
      <c r="C30" s="47"/>
      <c r="D30" s="47"/>
      <c r="E30" s="47"/>
      <c r="F30" s="47"/>
      <c r="G30" s="68"/>
    </row>
    <row r="31" spans="1:7" x14ac:dyDescent="0.25">
      <c r="A31" s="69"/>
      <c r="B31" s="47"/>
      <c r="C31" s="47"/>
      <c r="D31" s="47"/>
      <c r="E31" s="47"/>
      <c r="F31" s="47"/>
      <c r="G31" s="68"/>
    </row>
    <row r="32" spans="1:7" x14ac:dyDescent="0.25">
      <c r="A32" s="69"/>
      <c r="B32" s="47"/>
      <c r="C32" s="47"/>
      <c r="D32" s="47"/>
      <c r="E32" s="47"/>
      <c r="F32" s="47"/>
      <c r="G32" s="68"/>
    </row>
    <row r="33" spans="1:7" x14ac:dyDescent="0.25">
      <c r="A33" s="69"/>
      <c r="B33" s="47"/>
      <c r="C33" s="47"/>
      <c r="D33" s="47"/>
      <c r="E33" s="47"/>
      <c r="F33" s="47"/>
      <c r="G33" s="68"/>
    </row>
    <row r="34" spans="1:7" x14ac:dyDescent="0.25">
      <c r="A34" s="69"/>
      <c r="B34" s="47"/>
      <c r="C34" s="47"/>
      <c r="D34" s="47"/>
      <c r="E34" s="47"/>
      <c r="F34" s="47"/>
      <c r="G34" s="68"/>
    </row>
    <row r="35" spans="1:7" x14ac:dyDescent="0.25">
      <c r="A35" s="70" t="s">
        <v>18</v>
      </c>
      <c r="B35" s="49">
        <f>SUM(B27:B34)</f>
        <v>0</v>
      </c>
      <c r="C35" s="49">
        <f>SUM(C27:C34)</f>
        <v>0</v>
      </c>
      <c r="D35" s="49">
        <f>SUM(D27:D34)</f>
        <v>0</v>
      </c>
      <c r="E35" s="49">
        <f>SUM(E27:E34)</f>
        <v>0</v>
      </c>
      <c r="F35" s="49">
        <f>SUM(F27:F34)</f>
        <v>0</v>
      </c>
      <c r="G35" s="71">
        <f>B35*250+C35*48+D35*12+E35*4+F35</f>
        <v>0</v>
      </c>
    </row>
    <row r="36" spans="1:7" x14ac:dyDescent="0.25">
      <c r="A36" s="70" t="s">
        <v>19</v>
      </c>
      <c r="B36" s="27">
        <f>B35/B3</f>
        <v>0</v>
      </c>
      <c r="C36" s="27">
        <f>C35/C3</f>
        <v>0</v>
      </c>
      <c r="D36" s="27">
        <f>D35/D3</f>
        <v>0</v>
      </c>
      <c r="E36" s="27">
        <f>E35/E3</f>
        <v>0</v>
      </c>
      <c r="F36" s="27">
        <f>F35/F3</f>
        <v>0</v>
      </c>
      <c r="G36" s="72">
        <f>G35/2000</f>
        <v>0</v>
      </c>
    </row>
    <row r="37" spans="1:7" ht="18.75" x14ac:dyDescent="0.25">
      <c r="A37" s="64" t="s">
        <v>7</v>
      </c>
      <c r="B37" s="73"/>
      <c r="C37" s="73"/>
      <c r="D37" s="73"/>
      <c r="E37" s="73"/>
      <c r="F37" s="73"/>
      <c r="G37" s="74"/>
    </row>
    <row r="38" spans="1:7" x14ac:dyDescent="0.25">
      <c r="A38" s="69"/>
      <c r="B38" s="48"/>
      <c r="C38" s="48"/>
      <c r="D38" s="48"/>
      <c r="E38" s="48"/>
      <c r="F38" s="48"/>
      <c r="G38" s="68"/>
    </row>
    <row r="39" spans="1:7" x14ac:dyDescent="0.25">
      <c r="A39" s="69"/>
      <c r="B39" s="48"/>
      <c r="C39" s="48"/>
      <c r="D39" s="48"/>
      <c r="E39" s="48"/>
      <c r="F39" s="48"/>
      <c r="G39" s="68"/>
    </row>
    <row r="40" spans="1:7" x14ac:dyDescent="0.25">
      <c r="A40" s="69"/>
      <c r="B40" s="47"/>
      <c r="C40" s="47"/>
      <c r="D40" s="47"/>
      <c r="E40" s="47"/>
      <c r="F40" s="47"/>
      <c r="G40" s="68"/>
    </row>
    <row r="41" spans="1:7" x14ac:dyDescent="0.25">
      <c r="A41" s="69"/>
      <c r="B41" s="47"/>
      <c r="C41" s="47"/>
      <c r="D41" s="47"/>
      <c r="E41" s="47"/>
      <c r="F41" s="47"/>
      <c r="G41" s="68"/>
    </row>
    <row r="42" spans="1:7" x14ac:dyDescent="0.25">
      <c r="A42" s="69"/>
      <c r="B42" s="47"/>
      <c r="C42" s="47"/>
      <c r="D42" s="47"/>
      <c r="E42" s="47"/>
      <c r="F42" s="47"/>
      <c r="G42" s="68"/>
    </row>
    <row r="43" spans="1:7" x14ac:dyDescent="0.25">
      <c r="A43" s="69"/>
      <c r="B43" s="47"/>
      <c r="C43" s="47"/>
      <c r="D43" s="47"/>
      <c r="E43" s="47"/>
      <c r="F43" s="47"/>
      <c r="G43" s="68"/>
    </row>
    <row r="44" spans="1:7" x14ac:dyDescent="0.25">
      <c r="A44" s="69"/>
      <c r="B44" s="47"/>
      <c r="C44" s="47"/>
      <c r="D44" s="47"/>
      <c r="E44" s="47"/>
      <c r="F44" s="47"/>
      <c r="G44" s="68"/>
    </row>
    <row r="45" spans="1:7" x14ac:dyDescent="0.25">
      <c r="A45" s="69"/>
      <c r="B45" s="47"/>
      <c r="C45" s="47"/>
      <c r="D45" s="47"/>
      <c r="E45" s="47"/>
      <c r="F45" s="47"/>
      <c r="G45" s="68"/>
    </row>
    <row r="46" spans="1:7" x14ac:dyDescent="0.25">
      <c r="A46" s="70" t="s">
        <v>18</v>
      </c>
      <c r="B46" s="49">
        <f>SUM(B38:B45)</f>
        <v>0</v>
      </c>
      <c r="C46" s="49">
        <f>SUM(C38:C45)</f>
        <v>0</v>
      </c>
      <c r="D46" s="49">
        <f>SUM(D38:D45)</f>
        <v>0</v>
      </c>
      <c r="E46" s="49">
        <f>SUM(E38:E45)</f>
        <v>0</v>
      </c>
      <c r="F46" s="49">
        <f>SUM(F38:F45)</f>
        <v>0</v>
      </c>
      <c r="G46" s="71">
        <f>B46*250+C46*48+D46*12+E46*4+F46</f>
        <v>0</v>
      </c>
    </row>
    <row r="47" spans="1:7" x14ac:dyDescent="0.25">
      <c r="A47" s="70" t="s">
        <v>19</v>
      </c>
      <c r="B47" s="27">
        <f>B46/B3</f>
        <v>0</v>
      </c>
      <c r="C47" s="27">
        <f>C46/C3</f>
        <v>0</v>
      </c>
      <c r="D47" s="27">
        <f>D46/D3</f>
        <v>0</v>
      </c>
      <c r="E47" s="27">
        <f>E46/E3</f>
        <v>0</v>
      </c>
      <c r="F47" s="27">
        <f>F46/F3</f>
        <v>0</v>
      </c>
      <c r="G47" s="72">
        <f>G46/2000</f>
        <v>0</v>
      </c>
    </row>
    <row r="48" spans="1:7" x14ac:dyDescent="0.25">
      <c r="A48" s="67"/>
      <c r="B48" s="26"/>
      <c r="C48" s="26"/>
      <c r="D48" s="26"/>
      <c r="E48" s="26"/>
      <c r="F48" s="26"/>
      <c r="G48" s="68"/>
    </row>
    <row r="49" spans="1:7" s="60" customFormat="1" x14ac:dyDescent="0.25">
      <c r="A49" s="75"/>
      <c r="B49" s="57" t="s">
        <v>12</v>
      </c>
      <c r="C49" s="57" t="s">
        <v>13</v>
      </c>
      <c r="D49" s="57" t="s">
        <v>2</v>
      </c>
      <c r="E49" s="57" t="s">
        <v>20</v>
      </c>
      <c r="F49" s="57" t="s">
        <v>16</v>
      </c>
      <c r="G49" s="76"/>
    </row>
    <row r="50" spans="1:7" x14ac:dyDescent="0.25">
      <c r="A50" s="77" t="s">
        <v>21</v>
      </c>
      <c r="B50" s="33">
        <f>SUM(B46+B35+B24+B14)</f>
        <v>0</v>
      </c>
      <c r="C50" s="33">
        <f>SUM(C46+C35+C24+C14)</f>
        <v>0</v>
      </c>
      <c r="D50" s="33">
        <f>SUM(D46+D35+D24+D14)</f>
        <v>0</v>
      </c>
      <c r="E50" s="33">
        <f>SUM(E46+E35+E24+E14)</f>
        <v>0</v>
      </c>
      <c r="F50" s="33">
        <f>SUM(F46+F35+F24+F14)</f>
        <v>0</v>
      </c>
      <c r="G50" s="78">
        <f>B50*250+C50*48+D50*12+E50*4+F50</f>
        <v>0</v>
      </c>
    </row>
    <row r="51" spans="1:7" x14ac:dyDescent="0.25">
      <c r="A51" s="77" t="s">
        <v>22</v>
      </c>
      <c r="B51" s="35">
        <f>B50/B3</f>
        <v>0</v>
      </c>
      <c r="C51" s="35">
        <f>C50/C3</f>
        <v>0</v>
      </c>
      <c r="D51" s="35">
        <f>D50/D3</f>
        <v>0</v>
      </c>
      <c r="E51" s="35">
        <f>E50/E3</f>
        <v>0</v>
      </c>
      <c r="F51" s="35">
        <f>F50/F3</f>
        <v>0</v>
      </c>
      <c r="G51" s="79">
        <f>G50/2000</f>
        <v>0</v>
      </c>
    </row>
    <row r="52" spans="1:7" ht="15.75" thickBot="1" x14ac:dyDescent="0.3">
      <c r="A52" s="80" t="s">
        <v>23</v>
      </c>
      <c r="B52" s="81">
        <f>(B50*5*52)/1800</f>
        <v>0</v>
      </c>
      <c r="C52" s="81">
        <f>(C50*52)/1800</f>
        <v>0</v>
      </c>
      <c r="D52" s="81">
        <f>(D50*12)/1800</f>
        <v>0</v>
      </c>
      <c r="E52" s="81">
        <f>(E50*4)/1800</f>
        <v>0</v>
      </c>
      <c r="F52" s="81">
        <f>F50/F3</f>
        <v>0</v>
      </c>
      <c r="G52" s="82"/>
    </row>
  </sheetData>
  <mergeCells count="4">
    <mergeCell ref="A1:G1"/>
    <mergeCell ref="A2:F2"/>
    <mergeCell ref="A3:A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Operators</vt:lpstr>
      <vt:lpstr>Team Coordinators</vt:lpstr>
      <vt:lpstr>Shift Leaders</vt:lpstr>
      <vt:lpstr>CI Coordinator</vt:lpstr>
      <vt:lpstr>Plant 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wallm</dc:creator>
  <cp:lastModifiedBy>LMMiller</cp:lastModifiedBy>
  <dcterms:created xsi:type="dcterms:W3CDTF">2012-11-02T11:33:11Z</dcterms:created>
  <dcterms:modified xsi:type="dcterms:W3CDTF">2016-11-21T01:10:28Z</dcterms:modified>
</cp:coreProperties>
</file>