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F5E59A63-FBE3-4018-9E35-F6278F784398}" xr6:coauthVersionLast="47" xr6:coauthVersionMax="47" xr10:uidLastSave="{00000000-0000-0000-0000-000000000000}"/>
  <bookViews>
    <workbookView xWindow="-108" yWindow="-108" windowWidth="30936" windowHeight="17496"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 i="11" l="1"/>
  <c r="I4" i="11" s="1"/>
  <c r="H7" i="11" l="1"/>
  <c r="I6" i="11" l="1"/>
  <c r="H36" i="11" l="1"/>
  <c r="H17" i="11"/>
  <c r="H13" i="11"/>
  <c r="H8" i="11"/>
  <c r="H19" i="11" l="1"/>
  <c r="H9" i="11" l="1"/>
  <c r="H20" i="11"/>
  <c r="H11" i="11"/>
  <c r="J5" i="11"/>
  <c r="K5" i="11" l="1"/>
  <c r="J6" i="11"/>
  <c r="H14" i="11"/>
  <c r="L5" i="11" l="1"/>
  <c r="K6" i="11"/>
  <c r="H15"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<sst xmlns="http://schemas.openxmlformats.org/spreadsheetml/2006/main" count="74" uniqueCount="64">
  <si>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</si>
  <si>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Cables - TINF20C</t>
  </si>
  <si>
    <t>Geben Sie den Firmennamen in Zelle B2 ein.</t>
  </si>
  <si>
    <t>Firmenname : Team 2</t>
  </si>
  <si>
    <t>Geben Sie den Namen des Projektleiters in Zelle B3 ein. Geben Sie das Startdatum für das Projekt in Zelle E3 ein. Start des Projekts: Die Bezeichnung steht in Zelle C3.</t>
  </si>
  <si>
    <t>Projektleiter : Kevin Pauer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</si>
  <si>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</si>
  <si>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</si>
  <si>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</si>
  <si>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</si>
  <si>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</si>
  <si>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</si>
  <si>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</si>
  <si>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</si>
  <si>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</si>
  <si>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</si>
  <si>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</si>
  <si>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</si>
  <si>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</si>
  <si>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Erster Sprint</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</si>
  <si>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</si>
  <si>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FT</t>
  </si>
  <si>
    <t>ALL</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</si>
  <si>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</si>
  <si>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</si>
  <si>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Zweiter Sprint</t>
  </si>
  <si>
    <t>Titelblock für Beispielphase</t>
  </si>
  <si>
    <t>Dritter Sprint</t>
  </si>
  <si>
    <t>Vierter Sprint</t>
  </si>
  <si>
    <t>Diese Zeile kennzeichnet das Ende des Projektplans. Geben Sie in dieser Zeile NICHTS EIN. 
Fügen Sie ÜBER dieser Zeile neue Zeilen ein, um mit der Erstellung Ihres Projektplans fortzufahren.</t>
  </si>
  <si>
    <t>Neue Zeilen ÜBER dieser einfügen</t>
  </si>
  <si>
    <t>KP</t>
  </si>
  <si>
    <t>LA, KP</t>
  </si>
  <si>
    <t>Austausch aktueller Stand</t>
  </si>
  <si>
    <t>Prototyping GUI</t>
  </si>
  <si>
    <t>Anforderung Kabeldaten vom Kunden</t>
  </si>
  <si>
    <t>KP, TR</t>
  </si>
  <si>
    <t>Kürzel: Leon Amtmann (LA), Calvin Friedrich (CF), Kevin Pauer (KP), Thorsten Rausch (TR), Fabian Thomé (FT)</t>
  </si>
  <si>
    <t>CF, KP</t>
  </si>
  <si>
    <t>Github Aktualisierung</t>
  </si>
  <si>
    <t>Prototyping Backend</t>
  </si>
  <si>
    <t>FT, LA</t>
  </si>
  <si>
    <t>SRS Anpassung an Kundenfeedback</t>
  </si>
  <si>
    <t>SAS Anpassung an Kundenfeedback</t>
  </si>
  <si>
    <t>TR, FT</t>
  </si>
  <si>
    <t>Prototyping Reworked Backend</t>
  </si>
  <si>
    <t>Frontend Implementation mit Dummy Backend-Daten</t>
  </si>
  <si>
    <t>Business Case</t>
  </si>
  <si>
    <t>Projekthandbuch</t>
  </si>
  <si>
    <t>Selbstkritik, Lessons Learned</t>
  </si>
  <si>
    <t>Kommentare hinzufügen</t>
  </si>
  <si>
    <t>Fertigstellung Backend</t>
  </si>
  <si>
    <t>Fertigstellung Projekthandbuch</t>
  </si>
  <si>
    <t>Fünfter Sprint</t>
  </si>
  <si>
    <t>Endgültige Anbindung Frontend an Backend</t>
  </si>
  <si>
    <t>Homepage des Wikis anpassen</t>
  </si>
  <si>
    <t>Letzte Änderungen an Dateien</t>
  </si>
  <si>
    <t>Finale Produktpräsentation vorbereiten</t>
  </si>
  <si>
    <t>Testphase, Erstellung STP und STR</t>
  </si>
  <si>
    <t>LA, CF</t>
  </si>
  <si>
    <t>Finale Überarbeitung SAS &amp; SRS</t>
  </si>
  <si>
    <t>LA, CF, FT</t>
  </si>
  <si>
    <t>LA, FT</t>
  </si>
  <si>
    <t>Demo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</si>
</sst>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
      <patternFill patternType="solid">
        <fgColor rgb="FF44678E"/>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9" fillId="9"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0" fontId="0" fillId="34" borderId="9" xfId="0" applyFill="1" applyBorder="1" applyAlignment="1">
      <alignment vertical="center"/>
    </xf>
    <xf numFmtId="0" fontId="0" fillId="34" borderId="9" xfId="0" applyFill="1" applyBorder="1" applyAlignment="1">
      <alignment horizontal="right" vertical="center"/>
    </xf>
    <xf numFmtId="0" fontId="0" fillId="0" borderId="10" xfId="0" applyBorder="1"/>
    <xf numFmtId="0" fontId="0" fillId="0" borderId="0" xfId="8" applyFont="1" applyAlignment="1"/>
    <xf numFmtId="0" fontId="9" fillId="0" borderId="0" xfId="8" applyAlignment="1"/>
    <xf numFmtId="0" fontId="9" fillId="19" borderId="2" xfId="39" applyBorder="1" applyAlignment="1">
      <alignment horizontal="center" vertical="center"/>
    </xf>
    <xf numFmtId="9" fontId="9" fillId="19" borderId="2" xfId="39" applyNumberFormat="1" applyBorder="1" applyAlignment="1">
      <alignment horizontal="center" vertical="center"/>
    </xf>
    <xf numFmtId="167" fontId="9" fillId="19" borderId="2" xfId="39" applyNumberFormat="1" applyBorder="1" applyAlignment="1">
      <alignment horizontal="center" vertical="center"/>
    </xf>
    <xf numFmtId="0" fontId="9" fillId="19" borderId="2" xfId="39" applyBorder="1" applyAlignment="1">
      <alignment horizontal="left" vertical="center" indent="2"/>
    </xf>
    <xf numFmtId="0" fontId="9" fillId="21" borderId="2" xfId="41" applyBorder="1" applyAlignment="1">
      <alignment horizontal="left" vertical="center" indent="1"/>
    </xf>
    <xf numFmtId="0" fontId="9" fillId="21" borderId="2" xfId="41" applyBorder="1" applyAlignment="1">
      <alignment horizontal="center" vertical="center"/>
    </xf>
    <xf numFmtId="9" fontId="9" fillId="21" borderId="2" xfId="41" applyNumberFormat="1" applyBorder="1" applyAlignment="1">
      <alignment horizontal="center" vertical="center"/>
    </xf>
    <xf numFmtId="167" fontId="9" fillId="21" borderId="2" xfId="41" applyNumberFormat="1" applyBorder="1" applyAlignment="1">
      <alignment horizontal="center" vertical="center"/>
    </xf>
    <xf numFmtId="0" fontId="9" fillId="25" borderId="2" xfId="45" applyBorder="1" applyAlignment="1">
      <alignment horizontal="left" vertical="center" indent="1"/>
    </xf>
    <xf numFmtId="0" fontId="9" fillId="25" borderId="2" xfId="45" applyBorder="1" applyAlignment="1">
      <alignment horizontal="center" vertical="center"/>
    </xf>
    <xf numFmtId="9" fontId="9" fillId="25" borderId="2" xfId="45" applyNumberFormat="1" applyBorder="1" applyAlignment="1">
      <alignment horizontal="center" vertical="center"/>
    </xf>
    <xf numFmtId="167" fontId="9" fillId="25" borderId="2" xfId="45" applyNumberFormat="1" applyBorder="1" applyAlignment="1">
      <alignment horizontal="center" vertical="center"/>
    </xf>
    <xf numFmtId="0" fontId="9" fillId="23" borderId="2" xfId="43" applyBorder="1" applyAlignment="1">
      <alignment horizontal="left" vertical="center" indent="2"/>
    </xf>
    <xf numFmtId="0" fontId="9" fillId="23" borderId="2" xfId="43" applyBorder="1" applyAlignment="1">
      <alignment horizontal="center" vertical="center"/>
    </xf>
    <xf numFmtId="9" fontId="9" fillId="23" borderId="2" xfId="43" applyNumberFormat="1" applyBorder="1" applyAlignment="1">
      <alignment horizontal="center" vertical="center"/>
    </xf>
    <xf numFmtId="167" fontId="9" fillId="23" borderId="2" xfId="43" applyNumberFormat="1" applyBorder="1" applyAlignment="1">
      <alignment horizontal="center" vertical="center"/>
    </xf>
    <xf numFmtId="9" fontId="9" fillId="32" borderId="2" xfId="52" applyNumberFormat="1" applyBorder="1" applyAlignment="1">
      <alignment horizontal="center" vertical="center"/>
    </xf>
    <xf numFmtId="0" fontId="9" fillId="32" borderId="2" xfId="52" applyBorder="1" applyAlignment="1">
      <alignment horizontal="left" vertical="center" indent="2"/>
    </xf>
    <xf numFmtId="0" fontId="9" fillId="32" borderId="2" xfId="52" applyBorder="1" applyAlignment="1">
      <alignment horizontal="center" vertical="center"/>
    </xf>
    <xf numFmtId="167" fontId="9" fillId="32" borderId="2" xfId="52" applyNumberFormat="1" applyBorder="1" applyAlignment="1">
      <alignment horizontal="center" vertical="center"/>
    </xf>
    <xf numFmtId="0" fontId="9" fillId="33" borderId="2" xfId="53" applyBorder="1" applyAlignment="1">
      <alignment horizontal="left" vertical="center" indent="1"/>
    </xf>
    <xf numFmtId="0" fontId="9" fillId="33" borderId="2" xfId="53" applyBorder="1" applyAlignment="1">
      <alignment horizontal="center" vertical="center"/>
    </xf>
    <xf numFmtId="9" fontId="9" fillId="33" borderId="2" xfId="53" applyNumberFormat="1" applyBorder="1" applyAlignment="1">
      <alignment horizontal="center" vertical="center"/>
    </xf>
    <xf numFmtId="167" fontId="9" fillId="33" borderId="2" xfId="53" applyNumberFormat="1" applyBorder="1" applyAlignment="1">
      <alignment horizontal="center" vertical="center"/>
    </xf>
    <xf numFmtId="0" fontId="9" fillId="27" borderId="2" xfId="47" applyBorder="1" applyAlignment="1">
      <alignment horizontal="center" vertical="center"/>
    </xf>
    <xf numFmtId="9" fontId="9" fillId="27" borderId="2" xfId="47" applyNumberFormat="1" applyBorder="1" applyAlignment="1">
      <alignment horizontal="center" vertical="center"/>
    </xf>
    <xf numFmtId="167" fontId="9" fillId="27" borderId="2" xfId="47" applyNumberFormat="1" applyBorder="1" applyAlignment="1">
      <alignment horizontal="center" vertical="center"/>
    </xf>
    <xf numFmtId="0" fontId="9" fillId="27" borderId="2" xfId="47" applyBorder="1" applyAlignment="1">
      <alignment horizontal="left" vertical="center" indent="2"/>
    </xf>
    <xf numFmtId="0" fontId="9" fillId="29" borderId="2" xfId="49" applyBorder="1" applyAlignment="1">
      <alignment horizontal="left" vertical="center" indent="1"/>
    </xf>
    <xf numFmtId="0" fontId="9" fillId="29" borderId="2" xfId="49" applyBorder="1" applyAlignment="1">
      <alignment horizontal="center" vertical="center"/>
    </xf>
    <xf numFmtId="9" fontId="9" fillId="29" borderId="2" xfId="49" applyNumberFormat="1" applyBorder="1" applyAlignment="1">
      <alignment horizontal="center" vertical="center"/>
    </xf>
    <xf numFmtId="167" fontId="9" fillId="29" borderId="2" xfId="49" applyNumberFormat="1" applyBorder="1" applyAlignment="1">
      <alignment horizontal="center" vertical="center"/>
    </xf>
    <xf numFmtId="169" fontId="11" fillId="35" borderId="6" xfId="0" applyNumberFormat="1" applyFont="1" applyFill="1" applyBorder="1" applyAlignment="1">
      <alignment horizontal="center" vertical="center"/>
    </xf>
    <xf numFmtId="169" fontId="11" fillId="35" borderId="0" xfId="0" applyNumberFormat="1" applyFont="1" applyFill="1" applyAlignment="1">
      <alignment horizontal="center" vertical="center"/>
    </xf>
    <xf numFmtId="169" fontId="11" fillId="35" borderId="7" xfId="0" applyNumberFormat="1" applyFont="1" applyFill="1" applyBorder="1" applyAlignment="1">
      <alignment horizontal="center" vertical="center"/>
    </xf>
    <xf numFmtId="0" fontId="7" fillId="36" borderId="1" xfId="0" applyFont="1" applyFill="1" applyBorder="1" applyAlignment="1">
      <alignment horizontal="left" vertical="center" indent="1"/>
    </xf>
    <xf numFmtId="0" fontId="7" fillId="36" borderId="1" xfId="0" applyFont="1" applyFill="1" applyBorder="1" applyAlignment="1">
      <alignment horizontal="center" vertical="center" wrapText="1"/>
    </xf>
    <xf numFmtId="0" fontId="12" fillId="36" borderId="8" xfId="0" applyFont="1" applyFill="1" applyBorder="1" applyAlignment="1">
      <alignment horizontal="center" vertical="center" shrinkToFit="1"/>
    </xf>
    <xf numFmtId="0" fontId="16" fillId="30" borderId="2" xfId="50" applyBorder="1" applyAlignment="1">
      <alignment horizontal="left" vertical="center" indent="1"/>
    </xf>
    <xf numFmtId="0" fontId="16" fillId="30" borderId="2" xfId="50" applyBorder="1" applyAlignment="1">
      <alignment horizontal="center" vertical="center"/>
    </xf>
    <xf numFmtId="9" fontId="16" fillId="30" borderId="2" xfId="50" applyNumberFormat="1" applyBorder="1" applyAlignment="1">
      <alignment horizontal="center" vertical="center"/>
    </xf>
    <xf numFmtId="167" fontId="16" fillId="30" borderId="2" xfId="50" applyNumberFormat="1" applyBorder="1" applyAlignment="1">
      <alignment horizontal="center" vertical="center"/>
    </xf>
    <xf numFmtId="0" fontId="9" fillId="33" borderId="2" xfId="53" applyBorder="1" applyAlignment="1">
      <alignment horizontal="left" vertical="center" indent="2"/>
    </xf>
    <xf numFmtId="0" fontId="0" fillId="23" borderId="2" xfId="43" applyFont="1" applyBorder="1" applyAlignment="1">
      <alignment horizontal="left" vertical="center" indent="2"/>
    </xf>
    <xf numFmtId="0" fontId="16" fillId="14" borderId="2" xfId="34" applyBorder="1" applyAlignment="1">
      <alignment horizontal="left" vertical="center" indent="1"/>
    </xf>
    <xf numFmtId="0" fontId="16" fillId="14" borderId="2" xfId="34" applyBorder="1" applyAlignment="1">
      <alignment horizontal="center" vertical="center"/>
    </xf>
    <xf numFmtId="9" fontId="16" fillId="14" borderId="2" xfId="34" applyNumberFormat="1" applyBorder="1" applyAlignment="1">
      <alignment horizontal="center" vertical="center"/>
    </xf>
    <xf numFmtId="167" fontId="16" fillId="14" borderId="2" xfId="34" applyNumberFormat="1" applyBorder="1" applyAlignment="1">
      <alignment horizontal="center" vertical="center"/>
    </xf>
    <xf numFmtId="0" fontId="9" fillId="17" borderId="2" xfId="37" applyBorder="1" applyAlignment="1">
      <alignment horizontal="left" vertical="center" indent="2"/>
    </xf>
    <xf numFmtId="0" fontId="9" fillId="17" borderId="2" xfId="37" applyBorder="1" applyAlignment="1">
      <alignment horizontal="center" vertical="center"/>
    </xf>
    <xf numFmtId="9" fontId="9" fillId="17" borderId="2" xfId="37" applyNumberFormat="1" applyBorder="1" applyAlignment="1">
      <alignment horizontal="center" vertical="center"/>
    </xf>
    <xf numFmtId="167" fontId="9" fillId="17" borderId="2" xfId="37" applyNumberFormat="1" applyBorder="1" applyAlignment="1">
      <alignment horizontal="center" vertical="center"/>
    </xf>
    <xf numFmtId="168" fontId="9" fillId="0" borderId="3" xfId="9" applyNumberFormat="1" applyAlignment="1">
      <alignment horizontal="center" vertical="center"/>
    </xf>
    <xf numFmtId="170" fontId="0" fillId="35" borderId="4" xfId="0" applyNumberFormat="1" applyFill="1" applyBorder="1" applyAlignment="1">
      <alignment horizontal="left" vertical="center" wrapText="1" indent="1"/>
    </xf>
    <xf numFmtId="170" fontId="0" fillId="35" borderId="1" xfId="0" applyNumberFormat="1" applyFill="1" applyBorder="1" applyAlignment="1">
      <alignment horizontal="left" vertical="center" wrapText="1" indent="1"/>
    </xf>
    <xf numFmtId="170" fontId="0" fillId="35" borderId="5" xfId="0" applyNumberFormat="1" applyFill="1" applyBorder="1" applyAlignment="1">
      <alignment horizontal="left" vertical="center" wrapText="1" indent="1"/>
    </xf>
    <xf numFmtId="0" fontId="0" fillId="0" borderId="0" xfId="0" applyAlignment="1">
      <alignment horizontal="center" vertical="top" wrapTex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ont>
        <color rgb="FF9C5700"/>
      </font>
      <fill>
        <patternFill>
          <bgColor rgb="FFFFEB9C"/>
        </patternFill>
      </fill>
    </dxf>
    <dxf>
      <font>
        <color rgb="FF9C5700"/>
      </font>
      <fill>
        <patternFill>
          <bgColor rgb="FFFFEB9C"/>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55" zoomScaleNormal="55" zoomScalePageLayoutView="70" workbookViewId="0">
      <pane ySplit="6" topLeftCell="A7" activePane="bottomLeft" state="frozen"/>
      <selection pane="bottomLeft" activeCell="AT2" sqref="AT2"/>
    </sheetView>
  </sheetViews>
  <sheetFormatPr baseColWidth="10" defaultColWidth="9.109375" defaultRowHeight="30" customHeight="1" x14ac:dyDescent="0.3"/>
  <cols>
    <col min="1" max="1" width="2.6640625" style="18" customWidth="1"/>
    <col min="2" max="2" width="50.6640625" bestFit="1" customWidth="1"/>
    <col min="3" max="3" width="30.6640625" customWidth="1"/>
    <col min="4" max="4" width="16.33203125" bestFit="1"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19" t="s">
        <v>0</v>
      </c>
      <c r="B1" s="23" t="s">
        <v>1</v>
      </c>
      <c r="C1" s="1"/>
      <c r="D1" s="2"/>
      <c r="E1" s="4"/>
      <c r="F1" s="17"/>
      <c r="H1" s="2"/>
      <c r="I1" s="8"/>
    </row>
    <row r="2" spans="1:64" ht="30" customHeight="1" x14ac:dyDescent="0.35">
      <c r="A2" s="18" t="s">
        <v>2</v>
      </c>
      <c r="B2" s="24" t="s">
        <v>3</v>
      </c>
      <c r="I2" s="21"/>
    </row>
    <row r="3" spans="1:64" ht="30" customHeight="1" x14ac:dyDescent="0.3">
      <c r="A3" s="18" t="s">
        <v>4</v>
      </c>
      <c r="B3" s="25" t="s">
        <v>5</v>
      </c>
      <c r="D3" s="32" t="s">
        <v>6</v>
      </c>
      <c r="E3" s="85">
        <v>44631</v>
      </c>
      <c r="F3" s="85"/>
    </row>
    <row r="4" spans="1:64" ht="30" customHeight="1" x14ac:dyDescent="0.3">
      <c r="A4" s="19" t="s">
        <v>7</v>
      </c>
      <c r="B4" s="89" t="s">
        <v>37</v>
      </c>
      <c r="C4" s="89"/>
      <c r="D4" s="31" t="s">
        <v>8</v>
      </c>
      <c r="E4" s="7">
        <v>1</v>
      </c>
      <c r="I4" s="86">
        <f>I5</f>
        <v>44627</v>
      </c>
      <c r="J4" s="87"/>
      <c r="K4" s="87"/>
      <c r="L4" s="87"/>
      <c r="M4" s="87"/>
      <c r="N4" s="87"/>
      <c r="O4" s="88"/>
      <c r="P4" s="86">
        <f>P5</f>
        <v>44634</v>
      </c>
      <c r="Q4" s="87"/>
      <c r="R4" s="87"/>
      <c r="S4" s="87"/>
      <c r="T4" s="87"/>
      <c r="U4" s="87"/>
      <c r="V4" s="88"/>
      <c r="W4" s="86">
        <f>W5</f>
        <v>44641</v>
      </c>
      <c r="X4" s="87"/>
      <c r="Y4" s="87"/>
      <c r="Z4" s="87"/>
      <c r="AA4" s="87"/>
      <c r="AB4" s="87"/>
      <c r="AC4" s="88"/>
      <c r="AD4" s="86">
        <f>AD5</f>
        <v>44648</v>
      </c>
      <c r="AE4" s="87"/>
      <c r="AF4" s="87"/>
      <c r="AG4" s="87"/>
      <c r="AH4" s="87"/>
      <c r="AI4" s="87"/>
      <c r="AJ4" s="88"/>
      <c r="AK4" s="86">
        <f>AK5</f>
        <v>44655</v>
      </c>
      <c r="AL4" s="87"/>
      <c r="AM4" s="87"/>
      <c r="AN4" s="87"/>
      <c r="AO4" s="87"/>
      <c r="AP4" s="87"/>
      <c r="AQ4" s="88"/>
      <c r="AR4" s="86">
        <f>AR5</f>
        <v>44662</v>
      </c>
      <c r="AS4" s="87"/>
      <c r="AT4" s="87"/>
      <c r="AU4" s="87"/>
      <c r="AV4" s="87"/>
      <c r="AW4" s="87"/>
      <c r="AX4" s="88"/>
      <c r="AY4" s="86">
        <f>AY5</f>
        <v>44669</v>
      </c>
      <c r="AZ4" s="87"/>
      <c r="BA4" s="87"/>
      <c r="BB4" s="87"/>
      <c r="BC4" s="87"/>
      <c r="BD4" s="87"/>
      <c r="BE4" s="88"/>
      <c r="BF4" s="86">
        <f>BF5</f>
        <v>44676</v>
      </c>
      <c r="BG4" s="87"/>
      <c r="BH4" s="87"/>
      <c r="BI4" s="87"/>
      <c r="BJ4" s="87"/>
      <c r="BK4" s="87"/>
      <c r="BL4" s="88"/>
    </row>
    <row r="5" spans="1:64" ht="15" customHeight="1" x14ac:dyDescent="0.3">
      <c r="A5" s="19" t="s">
        <v>9</v>
      </c>
      <c r="B5" s="30"/>
      <c r="C5" s="30"/>
      <c r="D5" s="30"/>
      <c r="E5" s="30"/>
      <c r="F5" s="30"/>
      <c r="G5" s="30"/>
      <c r="I5" s="65">
        <f>Projektanfang-WEEKDAY(Projektanfang,1)+2+7*(Woche_anzeigen-1)</f>
        <v>44627</v>
      </c>
      <c r="J5" s="66">
        <f>I5+1</f>
        <v>44628</v>
      </c>
      <c r="K5" s="66">
        <f t="shared" ref="K5:AX5" si="0">J5+1</f>
        <v>44629</v>
      </c>
      <c r="L5" s="66">
        <f t="shared" si="0"/>
        <v>44630</v>
      </c>
      <c r="M5" s="66">
        <f t="shared" si="0"/>
        <v>44631</v>
      </c>
      <c r="N5" s="66">
        <f t="shared" si="0"/>
        <v>44632</v>
      </c>
      <c r="O5" s="67">
        <f t="shared" si="0"/>
        <v>44633</v>
      </c>
      <c r="P5" s="65">
        <f>O5+1</f>
        <v>44634</v>
      </c>
      <c r="Q5" s="66">
        <f>P5+1</f>
        <v>44635</v>
      </c>
      <c r="R5" s="66">
        <f t="shared" si="0"/>
        <v>44636</v>
      </c>
      <c r="S5" s="66">
        <f t="shared" si="0"/>
        <v>44637</v>
      </c>
      <c r="T5" s="66">
        <f t="shared" si="0"/>
        <v>44638</v>
      </c>
      <c r="U5" s="66">
        <f t="shared" si="0"/>
        <v>44639</v>
      </c>
      <c r="V5" s="67">
        <f t="shared" si="0"/>
        <v>44640</v>
      </c>
      <c r="W5" s="65">
        <f>V5+1</f>
        <v>44641</v>
      </c>
      <c r="X5" s="66">
        <f>W5+1</f>
        <v>44642</v>
      </c>
      <c r="Y5" s="66">
        <f t="shared" si="0"/>
        <v>44643</v>
      </c>
      <c r="Z5" s="66">
        <f t="shared" si="0"/>
        <v>44644</v>
      </c>
      <c r="AA5" s="66">
        <f t="shared" si="0"/>
        <v>44645</v>
      </c>
      <c r="AB5" s="66">
        <f t="shared" si="0"/>
        <v>44646</v>
      </c>
      <c r="AC5" s="67">
        <f t="shared" si="0"/>
        <v>44647</v>
      </c>
      <c r="AD5" s="65">
        <f>AC5+1</f>
        <v>44648</v>
      </c>
      <c r="AE5" s="66">
        <f>AD5+1</f>
        <v>44649</v>
      </c>
      <c r="AF5" s="66">
        <f t="shared" si="0"/>
        <v>44650</v>
      </c>
      <c r="AG5" s="66">
        <f t="shared" si="0"/>
        <v>44651</v>
      </c>
      <c r="AH5" s="66">
        <f t="shared" si="0"/>
        <v>44652</v>
      </c>
      <c r="AI5" s="66">
        <f t="shared" si="0"/>
        <v>44653</v>
      </c>
      <c r="AJ5" s="67">
        <f t="shared" si="0"/>
        <v>44654</v>
      </c>
      <c r="AK5" s="65">
        <f>AJ5+1</f>
        <v>44655</v>
      </c>
      <c r="AL5" s="66">
        <f>AK5+1</f>
        <v>44656</v>
      </c>
      <c r="AM5" s="66">
        <f t="shared" si="0"/>
        <v>44657</v>
      </c>
      <c r="AN5" s="66">
        <f t="shared" si="0"/>
        <v>44658</v>
      </c>
      <c r="AO5" s="66">
        <f t="shared" si="0"/>
        <v>44659</v>
      </c>
      <c r="AP5" s="66">
        <f t="shared" si="0"/>
        <v>44660</v>
      </c>
      <c r="AQ5" s="67">
        <f t="shared" si="0"/>
        <v>44661</v>
      </c>
      <c r="AR5" s="65">
        <f>AQ5+1</f>
        <v>44662</v>
      </c>
      <c r="AS5" s="66">
        <f>AR5+1</f>
        <v>44663</v>
      </c>
      <c r="AT5" s="66">
        <f t="shared" si="0"/>
        <v>44664</v>
      </c>
      <c r="AU5" s="66">
        <f t="shared" si="0"/>
        <v>44665</v>
      </c>
      <c r="AV5" s="66">
        <f t="shared" si="0"/>
        <v>44666</v>
      </c>
      <c r="AW5" s="66">
        <f t="shared" si="0"/>
        <v>44667</v>
      </c>
      <c r="AX5" s="67">
        <f t="shared" si="0"/>
        <v>44668</v>
      </c>
      <c r="AY5" s="65">
        <f>AX5+1</f>
        <v>44669</v>
      </c>
      <c r="AZ5" s="66">
        <f>AY5+1</f>
        <v>44670</v>
      </c>
      <c r="BA5" s="66">
        <f t="shared" ref="BA5:BE5" si="1">AZ5+1</f>
        <v>44671</v>
      </c>
      <c r="BB5" s="66">
        <f t="shared" si="1"/>
        <v>44672</v>
      </c>
      <c r="BC5" s="66">
        <f t="shared" si="1"/>
        <v>44673</v>
      </c>
      <c r="BD5" s="66">
        <f t="shared" si="1"/>
        <v>44674</v>
      </c>
      <c r="BE5" s="67">
        <f t="shared" si="1"/>
        <v>44675</v>
      </c>
      <c r="BF5" s="65">
        <f>BE5+1</f>
        <v>44676</v>
      </c>
      <c r="BG5" s="66">
        <f>BF5+1</f>
        <v>44677</v>
      </c>
      <c r="BH5" s="66">
        <f t="shared" ref="BH5:BL5" si="2">BG5+1</f>
        <v>44678</v>
      </c>
      <c r="BI5" s="66">
        <f t="shared" si="2"/>
        <v>44679</v>
      </c>
      <c r="BJ5" s="66">
        <f t="shared" si="2"/>
        <v>44680</v>
      </c>
      <c r="BK5" s="66">
        <f t="shared" si="2"/>
        <v>44681</v>
      </c>
      <c r="BL5" s="67">
        <f t="shared" si="2"/>
        <v>44682</v>
      </c>
    </row>
    <row r="6" spans="1:64" ht="30" customHeight="1" x14ac:dyDescent="0.3">
      <c r="A6" s="19" t="s">
        <v>10</v>
      </c>
      <c r="B6" s="68" t="s">
        <v>11</v>
      </c>
      <c r="C6" s="69" t="s">
        <v>12</v>
      </c>
      <c r="D6" s="69" t="s">
        <v>13</v>
      </c>
      <c r="E6" s="69" t="s">
        <v>14</v>
      </c>
      <c r="F6" s="69" t="s">
        <v>15</v>
      </c>
      <c r="G6" s="69"/>
      <c r="H6" s="69" t="s">
        <v>16</v>
      </c>
      <c r="I6" s="70" t="str">
        <f t="shared" ref="I6:AN6" si="3">LEFT(TEXT(I5,"TTT"),1)</f>
        <v>M</v>
      </c>
      <c r="J6" s="70" t="str">
        <f t="shared" si="3"/>
        <v>D</v>
      </c>
      <c r="K6" s="70" t="str">
        <f t="shared" si="3"/>
        <v>M</v>
      </c>
      <c r="L6" s="70" t="str">
        <f t="shared" si="3"/>
        <v>D</v>
      </c>
      <c r="M6" s="70" t="str">
        <f t="shared" si="3"/>
        <v>F</v>
      </c>
      <c r="N6" s="70" t="str">
        <f t="shared" si="3"/>
        <v>S</v>
      </c>
      <c r="O6" s="70" t="str">
        <f t="shared" si="3"/>
        <v>S</v>
      </c>
      <c r="P6" s="70" t="str">
        <f t="shared" si="3"/>
        <v>M</v>
      </c>
      <c r="Q6" s="70" t="str">
        <f t="shared" si="3"/>
        <v>D</v>
      </c>
      <c r="R6" s="70" t="str">
        <f t="shared" si="3"/>
        <v>M</v>
      </c>
      <c r="S6" s="70" t="str">
        <f t="shared" si="3"/>
        <v>D</v>
      </c>
      <c r="T6" s="70" t="str">
        <f t="shared" si="3"/>
        <v>F</v>
      </c>
      <c r="U6" s="70" t="str">
        <f t="shared" si="3"/>
        <v>S</v>
      </c>
      <c r="V6" s="70" t="str">
        <f t="shared" si="3"/>
        <v>S</v>
      </c>
      <c r="W6" s="70" t="str">
        <f t="shared" si="3"/>
        <v>M</v>
      </c>
      <c r="X6" s="70" t="str">
        <f t="shared" si="3"/>
        <v>D</v>
      </c>
      <c r="Y6" s="70" t="str">
        <f t="shared" si="3"/>
        <v>M</v>
      </c>
      <c r="Z6" s="70" t="str">
        <f t="shared" si="3"/>
        <v>D</v>
      </c>
      <c r="AA6" s="70" t="str">
        <f t="shared" si="3"/>
        <v>F</v>
      </c>
      <c r="AB6" s="70" t="str">
        <f t="shared" si="3"/>
        <v>S</v>
      </c>
      <c r="AC6" s="70" t="str">
        <f t="shared" si="3"/>
        <v>S</v>
      </c>
      <c r="AD6" s="70" t="str">
        <f t="shared" si="3"/>
        <v>M</v>
      </c>
      <c r="AE6" s="70" t="str">
        <f t="shared" si="3"/>
        <v>D</v>
      </c>
      <c r="AF6" s="70" t="str">
        <f t="shared" si="3"/>
        <v>M</v>
      </c>
      <c r="AG6" s="70" t="str">
        <f t="shared" si="3"/>
        <v>D</v>
      </c>
      <c r="AH6" s="70" t="str">
        <f t="shared" si="3"/>
        <v>F</v>
      </c>
      <c r="AI6" s="70" t="str">
        <f t="shared" si="3"/>
        <v>S</v>
      </c>
      <c r="AJ6" s="70" t="str">
        <f t="shared" si="3"/>
        <v>S</v>
      </c>
      <c r="AK6" s="70" t="str">
        <f t="shared" si="3"/>
        <v>M</v>
      </c>
      <c r="AL6" s="70" t="str">
        <f t="shared" si="3"/>
        <v>D</v>
      </c>
      <c r="AM6" s="70" t="str">
        <f t="shared" si="3"/>
        <v>M</v>
      </c>
      <c r="AN6" s="70" t="str">
        <f t="shared" si="3"/>
        <v>D</v>
      </c>
      <c r="AO6" s="70" t="str">
        <f t="shared" ref="AO6:BL6" si="4">LEFT(TEXT(AO5,"TTT"),1)</f>
        <v>F</v>
      </c>
      <c r="AP6" s="70" t="str">
        <f t="shared" si="4"/>
        <v>S</v>
      </c>
      <c r="AQ6" s="70" t="str">
        <f t="shared" si="4"/>
        <v>S</v>
      </c>
      <c r="AR6" s="70" t="str">
        <f t="shared" si="4"/>
        <v>M</v>
      </c>
      <c r="AS6" s="70" t="str">
        <f t="shared" si="4"/>
        <v>D</v>
      </c>
      <c r="AT6" s="70" t="str">
        <f t="shared" si="4"/>
        <v>M</v>
      </c>
      <c r="AU6" s="70" t="str">
        <f t="shared" si="4"/>
        <v>D</v>
      </c>
      <c r="AV6" s="70" t="str">
        <f t="shared" si="4"/>
        <v>F</v>
      </c>
      <c r="AW6" s="70" t="str">
        <f t="shared" si="4"/>
        <v>S</v>
      </c>
      <c r="AX6" s="70" t="str">
        <f t="shared" si="4"/>
        <v>S</v>
      </c>
      <c r="AY6" s="70" t="str">
        <f t="shared" si="4"/>
        <v>M</v>
      </c>
      <c r="AZ6" s="70" t="str">
        <f t="shared" si="4"/>
        <v>D</v>
      </c>
      <c r="BA6" s="70" t="str">
        <f t="shared" si="4"/>
        <v>M</v>
      </c>
      <c r="BB6" s="70" t="str">
        <f t="shared" si="4"/>
        <v>D</v>
      </c>
      <c r="BC6" s="70" t="str">
        <f t="shared" si="4"/>
        <v>F</v>
      </c>
      <c r="BD6" s="70" t="str">
        <f t="shared" si="4"/>
        <v>S</v>
      </c>
      <c r="BE6" s="70" t="str">
        <f t="shared" si="4"/>
        <v>S</v>
      </c>
      <c r="BF6" s="70" t="str">
        <f t="shared" si="4"/>
        <v>M</v>
      </c>
      <c r="BG6" s="70" t="str">
        <f t="shared" si="4"/>
        <v>D</v>
      </c>
      <c r="BH6" s="70" t="str">
        <f t="shared" si="4"/>
        <v>M</v>
      </c>
      <c r="BI6" s="70" t="str">
        <f t="shared" si="4"/>
        <v>D</v>
      </c>
      <c r="BJ6" s="70" t="str">
        <f t="shared" si="4"/>
        <v>F</v>
      </c>
      <c r="BK6" s="70" t="str">
        <f t="shared" si="4"/>
        <v>S</v>
      </c>
      <c r="BL6" s="70" t="str">
        <f t="shared" si="4"/>
        <v>S</v>
      </c>
    </row>
    <row r="7" spans="1:64" ht="30" hidden="1" customHeight="1" x14ac:dyDescent="0.3">
      <c r="A7" s="18" t="s">
        <v>17</v>
      </c>
      <c r="C7" s="22"/>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x14ac:dyDescent="0.3">
      <c r="A8" s="19" t="s">
        <v>18</v>
      </c>
      <c r="B8" s="53" t="s">
        <v>19</v>
      </c>
      <c r="C8" s="54"/>
      <c r="D8" s="55"/>
      <c r="E8" s="56"/>
      <c r="F8" s="56"/>
      <c r="G8" s="10"/>
      <c r="H8" s="10" t="str">
        <f t="shared" ref="H8:H36"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15"/>
      <c r="BK8" s="15"/>
      <c r="BL8" s="15"/>
    </row>
    <row r="9" spans="1:64" s="3" customFormat="1" ht="30" customHeight="1" x14ac:dyDescent="0.3">
      <c r="A9" s="19" t="s">
        <v>20</v>
      </c>
      <c r="B9" s="50" t="s">
        <v>33</v>
      </c>
      <c r="C9" s="51" t="s">
        <v>22</v>
      </c>
      <c r="D9" s="49">
        <v>1</v>
      </c>
      <c r="E9" s="52">
        <v>44631</v>
      </c>
      <c r="F9" s="52">
        <v>44631</v>
      </c>
      <c r="G9" s="10"/>
      <c r="H9" s="10">
        <f t="shared" si="5"/>
        <v>1</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15"/>
      <c r="BK9" s="15"/>
      <c r="BL9" s="15"/>
    </row>
    <row r="10" spans="1:64" s="3" customFormat="1" ht="30" customHeight="1" x14ac:dyDescent="0.3">
      <c r="A10" s="19"/>
      <c r="B10" s="50" t="s">
        <v>35</v>
      </c>
      <c r="C10" s="51" t="s">
        <v>22</v>
      </c>
      <c r="D10" s="49">
        <v>1</v>
      </c>
      <c r="E10" s="52">
        <v>44631</v>
      </c>
      <c r="F10" s="52">
        <v>44631</v>
      </c>
      <c r="G10" s="10"/>
      <c r="H10" s="10"/>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15"/>
      <c r="BK10" s="15"/>
      <c r="BL10" s="15"/>
    </row>
    <row r="11" spans="1:64" s="3" customFormat="1" ht="30" customHeight="1" x14ac:dyDescent="0.3">
      <c r="A11" s="19" t="s">
        <v>23</v>
      </c>
      <c r="B11" s="50" t="s">
        <v>34</v>
      </c>
      <c r="C11" s="51" t="s">
        <v>36</v>
      </c>
      <c r="D11" s="49">
        <v>1</v>
      </c>
      <c r="E11" s="52">
        <v>44631</v>
      </c>
      <c r="F11" s="52">
        <v>44645</v>
      </c>
      <c r="G11" s="10"/>
      <c r="H11" s="10">
        <f t="shared" si="5"/>
        <v>15</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15"/>
      <c r="BK11" s="15"/>
      <c r="BL11" s="15"/>
    </row>
    <row r="12" spans="1:64" s="3" customFormat="1" ht="30" customHeight="1" thickBot="1" x14ac:dyDescent="0.35">
      <c r="A12" s="18"/>
      <c r="B12" s="50" t="s">
        <v>39</v>
      </c>
      <c r="C12" s="51" t="s">
        <v>32</v>
      </c>
      <c r="D12" s="49">
        <v>1</v>
      </c>
      <c r="E12" s="52">
        <v>44631</v>
      </c>
      <c r="F12" s="52">
        <v>44645</v>
      </c>
      <c r="G12" s="10"/>
      <c r="H12" s="10">
        <f t="shared" si="5"/>
        <v>15</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15"/>
      <c r="BK12" s="15"/>
      <c r="BL12" s="15"/>
    </row>
    <row r="13" spans="1:64" s="3" customFormat="1" ht="30" customHeight="1" thickBot="1" x14ac:dyDescent="0.35">
      <c r="A13" s="19" t="s">
        <v>24</v>
      </c>
      <c r="B13" s="61" t="s">
        <v>25</v>
      </c>
      <c r="C13" s="62"/>
      <c r="D13" s="63"/>
      <c r="E13" s="64"/>
      <c r="F13" s="64"/>
      <c r="G13" s="10"/>
      <c r="H13" s="10" t="str">
        <f t="shared" si="5"/>
        <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15"/>
      <c r="BK13" s="15"/>
      <c r="BL13" s="15"/>
    </row>
    <row r="14" spans="1:64" s="3" customFormat="1" ht="30" customHeight="1" x14ac:dyDescent="0.3">
      <c r="A14" s="18"/>
      <c r="B14" s="60" t="s">
        <v>40</v>
      </c>
      <c r="C14" s="57" t="s">
        <v>62</v>
      </c>
      <c r="D14" s="58">
        <v>1</v>
      </c>
      <c r="E14" s="59">
        <v>44638</v>
      </c>
      <c r="F14" s="59">
        <v>44659</v>
      </c>
      <c r="G14" s="10"/>
      <c r="H14" s="10">
        <f t="shared" si="5"/>
        <v>22</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15"/>
      <c r="BK14" s="15"/>
      <c r="BL14" s="15"/>
    </row>
    <row r="15" spans="1:64" s="3" customFormat="1" ht="30" customHeight="1" thickBot="1" x14ac:dyDescent="0.35">
      <c r="A15" s="18"/>
      <c r="B15" s="60" t="s">
        <v>42</v>
      </c>
      <c r="C15" s="57" t="s">
        <v>61</v>
      </c>
      <c r="D15" s="58">
        <v>1</v>
      </c>
      <c r="E15" s="59">
        <v>44638</v>
      </c>
      <c r="F15" s="59">
        <v>44661</v>
      </c>
      <c r="G15" s="10"/>
      <c r="H15" s="10">
        <f t="shared" si="5"/>
        <v>24</v>
      </c>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15"/>
      <c r="BK15" s="15"/>
      <c r="BL15" s="15"/>
    </row>
    <row r="16" spans="1:64" s="3" customFormat="1" ht="30" customHeight="1" thickBot="1" x14ac:dyDescent="0.35">
      <c r="A16" s="18"/>
      <c r="B16" s="60" t="s">
        <v>43</v>
      </c>
      <c r="C16" s="57" t="s">
        <v>44</v>
      </c>
      <c r="D16" s="58">
        <v>1</v>
      </c>
      <c r="E16" s="59">
        <v>44638</v>
      </c>
      <c r="F16" s="59">
        <v>44661</v>
      </c>
      <c r="G16" s="10"/>
      <c r="H16" s="10"/>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15"/>
      <c r="BK16" s="15"/>
      <c r="BL16" s="15"/>
    </row>
    <row r="17" spans="1:64" s="3" customFormat="1" ht="30" customHeight="1" thickBot="1" x14ac:dyDescent="0.35">
      <c r="A17" s="18" t="s">
        <v>26</v>
      </c>
      <c r="B17" s="37" t="s">
        <v>27</v>
      </c>
      <c r="C17" s="38"/>
      <c r="D17" s="39"/>
      <c r="E17" s="40"/>
      <c r="F17" s="40"/>
      <c r="G17" s="10"/>
      <c r="H17" s="10" t="str">
        <f t="shared" si="5"/>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15"/>
      <c r="BK17" s="15"/>
      <c r="BL17" s="15"/>
    </row>
    <row r="18" spans="1:64" s="3" customFormat="1" ht="30" customHeight="1" x14ac:dyDescent="0.3">
      <c r="A18" s="18"/>
      <c r="B18" s="36" t="s">
        <v>45</v>
      </c>
      <c r="C18" s="33" t="s">
        <v>41</v>
      </c>
      <c r="D18" s="34">
        <v>0.6</v>
      </c>
      <c r="E18" s="35">
        <v>44659</v>
      </c>
      <c r="F18" s="35">
        <v>44673</v>
      </c>
      <c r="G18" s="10"/>
      <c r="H18" s="10"/>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15"/>
      <c r="BK18" s="15"/>
      <c r="BL18" s="15"/>
    </row>
    <row r="19" spans="1:64" s="3" customFormat="1" ht="30" customHeight="1" x14ac:dyDescent="0.3">
      <c r="A19" s="18"/>
      <c r="B19" s="36" t="s">
        <v>46</v>
      </c>
      <c r="C19" s="33" t="s">
        <v>36</v>
      </c>
      <c r="D19" s="34">
        <v>1</v>
      </c>
      <c r="E19" s="35">
        <v>44659</v>
      </c>
      <c r="F19" s="35">
        <v>44673</v>
      </c>
      <c r="G19" s="10"/>
      <c r="H19" s="10">
        <f t="shared" si="5"/>
        <v>15</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15"/>
      <c r="BK19" s="15"/>
      <c r="BL19" s="15"/>
    </row>
    <row r="20" spans="1:64" s="3" customFormat="1" ht="30" customHeight="1" x14ac:dyDescent="0.3">
      <c r="A20" s="18"/>
      <c r="B20" s="36" t="s">
        <v>47</v>
      </c>
      <c r="C20" s="33" t="s">
        <v>31</v>
      </c>
      <c r="D20" s="34">
        <v>1</v>
      </c>
      <c r="E20" s="35">
        <v>44659</v>
      </c>
      <c r="F20" s="35">
        <v>44673</v>
      </c>
      <c r="G20" s="10"/>
      <c r="H20" s="10">
        <f t="shared" si="5"/>
        <v>15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5">
      <c r="A21" s="18"/>
      <c r="B21" s="36" t="s">
        <v>48</v>
      </c>
      <c r="C21" s="33" t="s">
        <v>38</v>
      </c>
      <c r="D21" s="34">
        <v>0.5</v>
      </c>
      <c r="E21" s="35">
        <v>44659</v>
      </c>
      <c r="F21" s="35">
        <v>44673</v>
      </c>
      <c r="G21" s="10"/>
      <c r="H21" s="10"/>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5">
      <c r="A22" s="18"/>
      <c r="B22" s="41" t="s">
        <v>28</v>
      </c>
      <c r="C22" s="42"/>
      <c r="D22" s="43"/>
      <c r="E22" s="44"/>
      <c r="F22" s="44"/>
      <c r="G22" s="10"/>
      <c r="H22" s="10"/>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x14ac:dyDescent="0.3">
      <c r="A23" s="18"/>
      <c r="B23" s="45" t="s">
        <v>51</v>
      </c>
      <c r="C23" s="46" t="s">
        <v>21</v>
      </c>
      <c r="D23" s="47">
        <v>1</v>
      </c>
      <c r="E23" s="48">
        <v>44673</v>
      </c>
      <c r="F23" s="48">
        <v>44682</v>
      </c>
      <c r="G23" s="10"/>
      <c r="H23" s="10"/>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x14ac:dyDescent="0.3">
      <c r="A24" s="18"/>
      <c r="B24" s="45" t="s">
        <v>52</v>
      </c>
      <c r="C24" s="46" t="s">
        <v>38</v>
      </c>
      <c r="D24" s="47">
        <v>1</v>
      </c>
      <c r="E24" s="48">
        <v>44673</v>
      </c>
      <c r="F24" s="48">
        <v>44682</v>
      </c>
      <c r="G24" s="10"/>
      <c r="H24" s="10"/>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5">
      <c r="A25" s="18"/>
      <c r="B25" s="76" t="s">
        <v>60</v>
      </c>
      <c r="C25" s="46" t="s">
        <v>59</v>
      </c>
      <c r="D25" s="47">
        <v>1</v>
      </c>
      <c r="E25" s="48">
        <v>44673</v>
      </c>
      <c r="F25" s="48">
        <v>44682</v>
      </c>
      <c r="G25" s="10"/>
      <c r="H25" s="10"/>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5">
      <c r="A26" s="18"/>
      <c r="B26" s="71" t="s">
        <v>53</v>
      </c>
      <c r="C26" s="72"/>
      <c r="D26" s="73"/>
      <c r="E26" s="74"/>
      <c r="F26" s="74"/>
      <c r="G26" s="10"/>
      <c r="H26" s="1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5">
      <c r="A27" s="18"/>
      <c r="B27" s="75" t="s">
        <v>54</v>
      </c>
      <c r="C27" s="54" t="s">
        <v>36</v>
      </c>
      <c r="D27" s="55">
        <v>1</v>
      </c>
      <c r="E27" s="56">
        <v>44682</v>
      </c>
      <c r="F27" s="56">
        <v>44687</v>
      </c>
      <c r="G27" s="10"/>
      <c r="H27" s="10"/>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5">
      <c r="A28" s="18"/>
      <c r="B28" s="75" t="s">
        <v>50</v>
      </c>
      <c r="C28" s="54"/>
      <c r="D28" s="55">
        <v>1</v>
      </c>
      <c r="E28" s="56">
        <v>44682</v>
      </c>
      <c r="F28" s="56">
        <v>44687</v>
      </c>
      <c r="G28" s="10"/>
      <c r="H28" s="1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5">
      <c r="A29" s="18"/>
      <c r="B29" s="75" t="s">
        <v>55</v>
      </c>
      <c r="C29" s="54"/>
      <c r="D29" s="55">
        <v>1</v>
      </c>
      <c r="E29" s="56">
        <v>44682</v>
      </c>
      <c r="F29" s="56">
        <v>44687</v>
      </c>
      <c r="G29" s="10"/>
      <c r="H29" s="10"/>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5">
      <c r="A30" s="18"/>
      <c r="B30" s="75" t="s">
        <v>49</v>
      </c>
      <c r="C30" s="54" t="s">
        <v>31</v>
      </c>
      <c r="D30" s="55">
        <v>1</v>
      </c>
      <c r="E30" s="56">
        <v>44682</v>
      </c>
      <c r="F30" s="56">
        <v>44687</v>
      </c>
      <c r="G30" s="10"/>
      <c r="H30" s="1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5">
      <c r="A31" s="18"/>
      <c r="B31" s="75" t="s">
        <v>56</v>
      </c>
      <c r="C31" s="54" t="s">
        <v>31</v>
      </c>
      <c r="D31" s="55">
        <v>1</v>
      </c>
      <c r="E31" s="56">
        <v>44682</v>
      </c>
      <c r="F31" s="56">
        <v>44687</v>
      </c>
      <c r="G31" s="10"/>
      <c r="H31" s="1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5">
      <c r="A32" s="18"/>
      <c r="B32" s="75" t="s">
        <v>58</v>
      </c>
      <c r="C32" s="54" t="s">
        <v>59</v>
      </c>
      <c r="D32" s="55">
        <v>1</v>
      </c>
      <c r="E32" s="56">
        <v>44682</v>
      </c>
      <c r="F32" s="56">
        <v>44687</v>
      </c>
      <c r="G32" s="10"/>
      <c r="H32" s="10"/>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5">
      <c r="A33" s="18"/>
      <c r="B33" s="77" t="s">
        <v>53</v>
      </c>
      <c r="C33" s="78"/>
      <c r="D33" s="79"/>
      <c r="E33" s="80"/>
      <c r="F33" s="80"/>
      <c r="G33" s="10"/>
      <c r="H33" s="10"/>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5">
      <c r="A34" s="18"/>
      <c r="B34" s="81" t="s">
        <v>63</v>
      </c>
      <c r="C34" s="82" t="s">
        <v>22</v>
      </c>
      <c r="D34" s="83">
        <v>1</v>
      </c>
      <c r="E34" s="84">
        <v>44687</v>
      </c>
      <c r="F34" s="84">
        <v>44693</v>
      </c>
      <c r="G34" s="10"/>
      <c r="H34" s="10"/>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5">
      <c r="A35" s="18"/>
      <c r="B35" s="81" t="s">
        <v>57</v>
      </c>
      <c r="C35" s="82" t="s">
        <v>22</v>
      </c>
      <c r="D35" s="83">
        <v>1</v>
      </c>
      <c r="E35" s="84">
        <v>44687</v>
      </c>
      <c r="F35" s="84">
        <v>44693</v>
      </c>
      <c r="G35" s="10"/>
      <c r="H35" s="10"/>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5">
      <c r="A36" s="19" t="s">
        <v>29</v>
      </c>
      <c r="B36" s="11" t="s">
        <v>30</v>
      </c>
      <c r="C36" s="12"/>
      <c r="D36" s="13"/>
      <c r="E36" s="26"/>
      <c r="F36" s="27"/>
      <c r="G36" s="14"/>
      <c r="H36" s="14" t="str">
        <f t="shared" si="5"/>
        <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row>
    <row r="37" spans="1:64" ht="30" customHeight="1" x14ac:dyDescent="0.3">
      <c r="G37" s="6"/>
    </row>
    <row r="38" spans="1:64" ht="30" customHeight="1" x14ac:dyDescent="0.3">
      <c r="C38" s="8"/>
      <c r="F38" s="20"/>
    </row>
    <row r="39" spans="1:64" ht="30" customHeight="1" x14ac:dyDescent="0.3">
      <c r="C39" s="9"/>
    </row>
  </sheetData>
  <mergeCells count="10">
    <mergeCell ref="AK4:AQ4"/>
    <mergeCell ref="AR4:AX4"/>
    <mergeCell ref="B4:C4"/>
    <mergeCell ref="AY4:BE4"/>
    <mergeCell ref="BF4:BL4"/>
    <mergeCell ref="E3:F3"/>
    <mergeCell ref="I4:O4"/>
    <mergeCell ref="P4:V4"/>
    <mergeCell ref="W4:AC4"/>
    <mergeCell ref="AD4:AJ4"/>
  </mergeCells>
  <conditionalFormatting sqref="D9:D12 D23:D25 D34:D35 D31">
    <cfRule type="dataBar" priority="41">
      <dataBar>
        <cfvo type="num" val="0"/>
        <cfvo type="num" val="1"/>
        <color rgb="FF638EC6"/>
      </dataBar>
      <extLst>
        <ext xmlns:x14="http://schemas.microsoft.com/office/spreadsheetml/2009/9/main" uri="{B025F937-C7B1-47D3-B67F-A62EFF666E3E}">
          <x14:id>{B0389232-4C98-4A03-AD0E-39F63BAD1F53}</x14:id>
        </ext>
      </extLst>
    </cfRule>
  </conditionalFormatting>
  <conditionalFormatting sqref="I5:BL36">
    <cfRule type="expression" dxfId="2" priority="60">
      <formula>AND(TODAY()&gt;=I$5,TODAY()&lt;J$5)</formula>
    </cfRule>
  </conditionalFormatting>
  <conditionalFormatting sqref="I7:BL36">
    <cfRule type="expression" dxfId="1" priority="54">
      <formula>AND(task_start&lt;=I$5,ROUNDDOWN((task_end-task_start+1)*task_progress,0)+task_start-1&gt;=I$5)</formula>
    </cfRule>
    <cfRule type="expression" dxfId="0" priority="55" stopIfTrue="1">
      <formula>AND(task_end&gt;=I$5,task_start&lt;J$5)</formula>
    </cfRule>
  </conditionalFormatting>
  <conditionalFormatting sqref="D27:D32">
    <cfRule type="dataBar" priority="18">
      <dataBar>
        <cfvo type="num" val="0"/>
        <cfvo type="num" val="1"/>
        <color rgb="FF638EC6"/>
      </dataBar>
      <extLst>
        <ext xmlns:x14="http://schemas.microsoft.com/office/spreadsheetml/2009/9/main" uri="{B025F937-C7B1-47D3-B67F-A62EFF666E3E}">
          <x14:id>{76AAB79F-4ACA-4D58-8097-95BC0DA9DDE2}</x14:id>
        </ext>
      </extLst>
    </cfRule>
  </conditionalFormatting>
  <conditionalFormatting sqref="D18">
    <cfRule type="dataBar" priority="13">
      <dataBar>
        <cfvo type="num" val="0"/>
        <cfvo type="num" val="1"/>
        <color rgb="FF638EC6"/>
      </dataBar>
      <extLst>
        <ext xmlns:x14="http://schemas.microsoft.com/office/spreadsheetml/2009/9/main" uri="{B025F937-C7B1-47D3-B67F-A62EFF666E3E}">
          <x14:id>{06D96D9C-7FBF-476C-A1C2-4BDCD80B21E2}</x14:id>
        </ext>
      </extLst>
    </cfRule>
  </conditionalFormatting>
  <conditionalFormatting sqref="D14">
    <cfRule type="dataBar" priority="9">
      <dataBar>
        <cfvo type="num" val="0"/>
        <cfvo type="num" val="1"/>
        <color rgb="FF638EC6"/>
      </dataBar>
      <extLst>
        <ext xmlns:x14="http://schemas.microsoft.com/office/spreadsheetml/2009/9/main" uri="{B025F937-C7B1-47D3-B67F-A62EFF666E3E}">
          <x14:id>{2A54C957-F6D4-4BC6-B4E4-137857B2EB02}</x14:id>
        </ext>
      </extLst>
    </cfRule>
  </conditionalFormatting>
  <conditionalFormatting sqref="D15">
    <cfRule type="dataBar" priority="7">
      <dataBar>
        <cfvo type="num" val="0"/>
        <cfvo type="num" val="1"/>
        <color rgb="FF638EC6"/>
      </dataBar>
      <extLst>
        <ext xmlns:x14="http://schemas.microsoft.com/office/spreadsheetml/2009/9/main" uri="{B025F937-C7B1-47D3-B67F-A62EFF666E3E}">
          <x14:id>{AE11CDF7-BC23-4756-AE31-E8109B308750}</x14:id>
        </ext>
      </extLst>
    </cfRule>
  </conditionalFormatting>
  <conditionalFormatting sqref="D16">
    <cfRule type="dataBar" priority="6">
      <dataBar>
        <cfvo type="num" val="0"/>
        <cfvo type="num" val="1"/>
        <color rgb="FF638EC6"/>
      </dataBar>
      <extLst>
        <ext xmlns:x14="http://schemas.microsoft.com/office/spreadsheetml/2009/9/main" uri="{B025F937-C7B1-47D3-B67F-A62EFF666E3E}">
          <x14:id>{ED084AAE-862D-4E8F-B052-47E548E0CEA0}</x14:id>
        </ext>
      </extLst>
    </cfRule>
  </conditionalFormatting>
  <conditionalFormatting sqref="D19">
    <cfRule type="dataBar" priority="4">
      <dataBar>
        <cfvo type="num" val="0"/>
        <cfvo type="num" val="1"/>
        <color rgb="FF638EC6"/>
      </dataBar>
      <extLst>
        <ext xmlns:x14="http://schemas.microsoft.com/office/spreadsheetml/2009/9/main" uri="{B025F937-C7B1-47D3-B67F-A62EFF666E3E}">
          <x14:id>{F065563F-BEF3-4FAB-9BDD-946EFFCF42EE}</x14:id>
        </ext>
      </extLst>
    </cfRule>
  </conditionalFormatting>
  <conditionalFormatting sqref="D20">
    <cfRule type="dataBar" priority="3">
      <dataBar>
        <cfvo type="num" val="0"/>
        <cfvo type="num" val="1"/>
        <color rgb="FF638EC6"/>
      </dataBar>
      <extLst>
        <ext xmlns:x14="http://schemas.microsoft.com/office/spreadsheetml/2009/9/main" uri="{B025F937-C7B1-47D3-B67F-A62EFF666E3E}">
          <x14:id>{4CC3855D-C738-4FBD-B24B-3479663A244A}</x14:id>
        </ext>
      </extLst>
    </cfRule>
  </conditionalFormatting>
  <conditionalFormatting sqref="D21">
    <cfRule type="dataBar" priority="2">
      <dataBar>
        <cfvo type="num" val="0"/>
        <cfvo type="num" val="1"/>
        <color rgb="FF638EC6"/>
      </dataBar>
      <extLst>
        <ext xmlns:x14="http://schemas.microsoft.com/office/spreadsheetml/2009/9/main" uri="{B025F937-C7B1-47D3-B67F-A62EFF666E3E}">
          <x14:id>{9867D7E9-6EDE-4315-805C-1CDE0AD3AB70}</x14:id>
        </ext>
      </extLst>
    </cfRule>
  </conditionalFormatting>
  <conditionalFormatting sqref="D30:D31">
    <cfRule type="dataBar" priority="1">
      <dataBar>
        <cfvo type="num" val="0"/>
        <cfvo type="num" val="1"/>
        <color rgb="FF638EC6"/>
      </dataBar>
      <extLst>
        <ext xmlns:x14="http://schemas.microsoft.com/office/spreadsheetml/2009/9/main" uri="{B025F937-C7B1-47D3-B67F-A62EFF666E3E}">
          <x14:id>{425AB7CC-B32C-4295-8191-D4ADC2FE2881}</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D9:D12 D23:D25 D34:D35 D31</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D27:D32</xm:sqref>
        </x14:conditionalFormatting>
        <x14:conditionalFormatting xmlns:xm="http://schemas.microsoft.com/office/excel/2006/main">
          <x14:cfRule type="dataBar" id="{06D96D9C-7FBF-476C-A1C2-4BDCD80B21E2}">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2A54C957-F6D4-4BC6-B4E4-137857B2EB02}">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AE11CDF7-BC23-4756-AE31-E8109B30875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ED084AAE-862D-4E8F-B052-47E548E0CEA0}">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065563F-BEF3-4FAB-9BDD-946EFFCF42EE}">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4CC3855D-C738-4FBD-B24B-3479663A244A}">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9867D7E9-6EDE-4315-805C-1CDE0AD3AB70}">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25AB7CC-B32C-4295-8191-D4ADC2FE2881}">
            <x14:dataBar minLength="0" maxLength="100" gradient="0">
              <x14:cfvo type="num">
                <xm:f>0</xm:f>
              </x14:cfvo>
              <x14:cfvo type="num">
                <xm:f>1</xm:f>
              </x14:cfvo>
              <x14:negativeFillColor rgb="FFFF0000"/>
              <x14:axisColor rgb="FF000000"/>
            </x14:dataBar>
          </x14:cfRule>
          <xm:sqref>D30:D31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2022-05-05T20:02:55Z</dcterms:modified>
  <cp:category/>
  <cp:contentStatus/>
</cp:coreProperties>
</file>