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617"/>
  <workbookPr filterPrivacy="1" codeName="ThisWorkbook"/>
  <xr:revisionPtr revIDLastSave="0" documentId="8_{C80A328D-F88E-4FCA-B1C6-729CB5F1D642}" xr6:coauthVersionLast="47" xr6:coauthVersionMax="47" xr10:uidLastSave="{00000000-0000-0000-0000-000000000000}"/>
  <bookViews>
    <workbookView xWindow="-12555" yWindow="5670" windowWidth="21600" windowHeight="11385" xr2:uid="{00000000-000D-0000-FFFF-FFFF00000000}"/>
  </bookViews>
  <sheets>
    <sheet name="Projektplan" sheetId="11" r:id="rId1"/>
  </sheets>
  <definedNames>
    <definedName name="_xlnm.Print_Titles" localSheetId="0">Projektplan!$4:$6</definedName>
    <definedName name="Heute" localSheetId="0">TODAY()</definedName>
    <definedName name="Projektanfang">Projektplan!$E$3</definedName>
    <definedName name="task_end" localSheetId="0">Projektplan!$F1</definedName>
    <definedName name="task_progress" localSheetId="0">Projektplan!$D1</definedName>
    <definedName name="task_start" localSheetId="0">Projektplan!$E1</definedName>
    <definedName name="Woche_anzeigen">Projektplan!$E$4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1" i="11" l="1"/>
  <c r="F22" i="11"/>
  <c r="F23" i="11"/>
  <c r="F24" i="11"/>
  <c r="F20" i="11"/>
  <c r="H7" i="11" l="1"/>
  <c r="I5" i="11" l="1"/>
  <c r="I6" i="11" s="1"/>
  <c r="H32" i="11" l="1"/>
  <c r="H19" i="11"/>
  <c r="H14" i="11"/>
  <c r="H8" i="11"/>
  <c r="H21" i="11" l="1"/>
  <c r="H9" i="11" l="1"/>
  <c r="H22" i="11"/>
  <c r="H11" i="11"/>
  <c r="J5" i="11"/>
  <c r="I4" i="11"/>
  <c r="H13" i="11" l="1"/>
  <c r="K5" i="11"/>
  <c r="J6" i="11"/>
  <c r="H15" i="11"/>
  <c r="L5" i="11" l="1"/>
  <c r="K6" i="11"/>
  <c r="H18" i="11"/>
  <c r="H16" i="11"/>
  <c r="H12" i="11"/>
  <c r="M5" i="11" l="1"/>
  <c r="L6" i="11"/>
  <c r="N5" i="11" l="1"/>
  <c r="M6" i="11"/>
  <c r="O5" i="11" l="1"/>
  <c r="N6" i="11"/>
  <c r="P5" i="11" l="1"/>
  <c r="O6" i="11"/>
  <c r="P6" i="11" l="1"/>
  <c r="Q5" i="11"/>
  <c r="P4" i="11"/>
  <c r="R5" i="11" l="1"/>
  <c r="Q6" i="11"/>
  <c r="S5" i="11" l="1"/>
  <c r="R6" i="11"/>
  <c r="T5" i="11" l="1"/>
  <c r="S6" i="11"/>
  <c r="U5" i="11" l="1"/>
  <c r="T6" i="11"/>
  <c r="V5" i="11" l="1"/>
  <c r="U6" i="11"/>
  <c r="W5" i="11" l="1"/>
  <c r="V6" i="11"/>
  <c r="W6" i="11" l="1"/>
  <c r="X5" i="11"/>
  <c r="W4" i="11"/>
  <c r="Y5" i="11" l="1"/>
  <c r="X6" i="11"/>
  <c r="Z5" i="11" l="1"/>
  <c r="Y6" i="11"/>
  <c r="AA5" i="11" l="1"/>
  <c r="Z6" i="11"/>
  <c r="AB5" i="11" l="1"/>
  <c r="AA6" i="11"/>
  <c r="AC5" i="11" l="1"/>
  <c r="AB6" i="11"/>
  <c r="AD5" i="11" l="1"/>
  <c r="AC6" i="11"/>
  <c r="AD6" i="11" l="1"/>
  <c r="AE5" i="11"/>
  <c r="AD4" i="11"/>
  <c r="AF5" i="11" l="1"/>
  <c r="AE6" i="11"/>
  <c r="AG5" i="11" l="1"/>
  <c r="AF6" i="11"/>
  <c r="AH5" i="11" l="1"/>
  <c r="AG6" i="11"/>
  <c r="AI5" i="11" l="1"/>
  <c r="AH6" i="11"/>
  <c r="AJ5" i="11" l="1"/>
  <c r="AI6" i="11"/>
  <c r="AJ6" i="11" l="1"/>
  <c r="AK5" i="11"/>
  <c r="AL5" i="11" l="1"/>
  <c r="AK6" i="11"/>
  <c r="AK4" i="11"/>
  <c r="AM5" i="11" l="1"/>
  <c r="AL6" i="11"/>
  <c r="AN5" i="11" l="1"/>
  <c r="AM6" i="11"/>
  <c r="AO5" i="11" l="1"/>
  <c r="AN6" i="11"/>
  <c r="AP5" i="11" l="1"/>
  <c r="AO6" i="11"/>
  <c r="AQ5" i="11" l="1"/>
  <c r="AP6" i="11"/>
  <c r="AQ6" i="11" l="1"/>
  <c r="AR5" i="11"/>
  <c r="AS5" i="11" l="1"/>
  <c r="AR6" i="11"/>
  <c r="AR4" i="11"/>
  <c r="AS6" i="11" l="1"/>
  <c r="AT5" i="11"/>
  <c r="AT6" i="11" l="1"/>
  <c r="AU5" i="11"/>
  <c r="AU6" i="11" l="1"/>
  <c r="AV5" i="11"/>
  <c r="AV6" i="11" l="1"/>
  <c r="AW5" i="11"/>
  <c r="AW6" i="11" l="1"/>
  <c r="AX5" i="11"/>
  <c r="AY5" i="11" l="1"/>
  <c r="AX6" i="11"/>
  <c r="AY6" i="11" l="1"/>
  <c r="AZ5" i="11"/>
  <c r="AY4" i="11"/>
  <c r="AZ6" i="11" l="1"/>
  <c r="BA5" i="11"/>
  <c r="BA6" i="11" l="1"/>
  <c r="BB5" i="11"/>
  <c r="BB6" i="11" l="1"/>
  <c r="BC5" i="11"/>
  <c r="BC6" i="11" l="1"/>
  <c r="BD5" i="11"/>
  <c r="BD6" i="11" l="1"/>
  <c r="BE5" i="11"/>
  <c r="BE6" i="11" l="1"/>
  <c r="BF5" i="11"/>
  <c r="BF6" i="11" l="1"/>
  <c r="BG5" i="11"/>
  <c r="BF4" i="11"/>
  <c r="BG6" i="11" l="1"/>
  <c r="BH5" i="11"/>
  <c r="BH6" i="11" l="1"/>
  <c r="BI5" i="11"/>
  <c r="BI6" i="11" l="1"/>
  <c r="BJ5" i="11"/>
  <c r="BJ6" i="11" l="1"/>
  <c r="BK5" i="11"/>
  <c r="BK6" i="11" l="1"/>
  <c r="BL5" i="11"/>
  <c r="BL6" i="11" s="1"/>
</calcChain>
</file>

<file path=xl/sharedStrings.xml><?xml version="1.0" encoding="utf-8"?>
<sst xmlns="http://schemas.openxmlformats.org/spreadsheetml/2006/main" count="55" uniqueCount="54">
  <si>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</si>
  <si>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Modelling Wizard for Cables - TINF20C</t>
  </si>
  <si>
    <t>Geben Sie den Firmennamen in Zelle B2 ein.</t>
  </si>
  <si>
    <t>Firmenname : Team 2</t>
  </si>
  <si>
    <t>Geben Sie den Namen des Projektleiters in Zelle B3 ein. Geben Sie das Startdatum für das Projekt in Zelle E3 ein. Start des Projekts: Die Bezeichnung steht in Zelle C3.</t>
  </si>
  <si>
    <t>Projektleiter : Kevin Pauer</t>
  </si>
  <si>
    <t>Projektanfang:</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</si>
  <si>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</si>
  <si>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Kürzel: Leon Amtmann (LA), Calvin Friedrich (CF), Kevin Pauer (KP), Thorsten Rausch (TR), Tim Sellemann (TS), Fabian Thomé (FT), Max Gohlke (MG)</t>
  </si>
  <si>
    <t>Woche anzeigen:</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</si>
  <si>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</si>
  <si>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</si>
  <si>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AUFGABE</t>
  </si>
  <si>
    <t>ZUGEWIESEN
AN</t>
  </si>
  <si>
    <t>FORTSCHRITT</t>
  </si>
  <si>
    <t>START</t>
  </si>
  <si>
    <t>ENDE</t>
  </si>
  <si>
    <t>TAGE</t>
  </si>
  <si>
    <t xml:space="preserve">Löschen Sie diese Zeile nicht. Diese Zeile ist ausgeblendet, um eine Formel zu schützen, die zum Hervorheben des aktuellen Tags im Projektzeitplan verwendet wird. </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</si>
  <si>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</si>
  <si>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Erster Sprint</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</si>
  <si>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</si>
  <si>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Einrichten des GitHub Repositories</t>
  </si>
  <si>
    <t>FT</t>
  </si>
  <si>
    <t>Fragenaustausch mit dem Kunden</t>
  </si>
  <si>
    <t>ALL</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</si>
  <si>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</si>
  <si>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CRS Fertigstellen</t>
  </si>
  <si>
    <t>MG, FT, TR</t>
  </si>
  <si>
    <t>BC Datei</t>
  </si>
  <si>
    <t>KP, TS</t>
  </si>
  <si>
    <t>Erfassung des Aktullen Stands</t>
  </si>
  <si>
    <t>Die Zelle rechts enthält den Beispieltitel „Phase 2“. 
Sie können jederzeit in Spalte B eine neue Phase erstellen. In diesem Projektplan sind keine Phasen erforderlich. Um die Phase zu entfernen, löschen Sie einfach die Zeile.
Zum Erstellen eines neuen Phasenblocks in dieser Zeile geben Sie in der Zelle rechts einen Titel ein.
Um der Phase oben weitere Aufgaben hinzuzufügen, geben Sie über dieser Zeile eine neue Zeile ein, und tragen Sie die Aufgabendaten wie in den Anweisungen in Zelle A9 ein.
Aktualisieren Sie die Phasendetails in der Zelle rechts basierend auf den Anweisungen in Zelle A8.
Navigieren Sie weiter nach unten durch die Spaltenzellen A, um weitere Informationen zu erhalten.
Wenn Sie in diesem Arbeitsblatt keine neuen Zeilen hinzugefügt haben, werden Sie sehen, dass in den Zellen B20 und B26 2 weitere Phasenblöcke für Sie erstellt wurden. Navigieren Sie andernfalls durch die Spaltenzellen A, um die zusätzlichen Blöcke zu finden. 
Wiederholen Sie bei Bedarf die Anweisungen aus den Zellen A8 und A9.</t>
  </si>
  <si>
    <t>Zweiter Sprint</t>
  </si>
  <si>
    <t>PM Datei</t>
  </si>
  <si>
    <t>SRS Datei</t>
  </si>
  <si>
    <t>Testen von GUI Problemen</t>
  </si>
  <si>
    <t>Usability Konzept</t>
  </si>
  <si>
    <t>Titelblock für Beispielphase</t>
  </si>
  <si>
    <t>Dritter Sprint</t>
  </si>
  <si>
    <t>Kontakt mit Kunden bzgl. Anforderungen</t>
  </si>
  <si>
    <t>Lastenheft mit Pflichtenheft vergleich</t>
  </si>
  <si>
    <t>GUI Prototyping</t>
  </si>
  <si>
    <t xml:space="preserve">Github Optimierung </t>
  </si>
  <si>
    <t>Architekturspezifikation (SAS) Prototyp</t>
  </si>
  <si>
    <t>Vierter Sprint</t>
  </si>
  <si>
    <t>Anpassung CRS</t>
  </si>
  <si>
    <t>Anpassung SRS</t>
  </si>
  <si>
    <t>Anpassung BC</t>
  </si>
  <si>
    <t>Anpassung PM</t>
  </si>
  <si>
    <t>Anpassung SAS</t>
  </si>
  <si>
    <t>Präsentation Fertigstellen</t>
  </si>
  <si>
    <t>Diese Zeile kennzeichnet das Ende des Projektplans. Geben Sie in dieser Zeile NICHTS EIN. 
Fügen Sie ÜBER dieser Zeile neue Zeilen ein, um mit der Erstellung Ihres Projektplans fortzufahren.</t>
  </si>
  <si>
    <t>Neue Zeilen ÜBER dieser einfügen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</si>
</sst>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d\.m\.yy;@"/>
    <numFmt numFmtId="168" formatCode="ddd\,\ m/d/yyyy\ "/>
    <numFmt numFmtId="169" formatCode="d"/>
    <numFmt numFmtId="170" formatCode="d/\ mmm\ yyyy"/>
    <numFmt numFmtId="171" formatCode="d/m/yy;@"/>
  </numFmts>
  <fonts count="29">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37">
    <fill>
      <patternFill patternType="none"/>
    </fill>
    <fill>
      <patternFill patternType="gray125"/>
    </fill>
    <fill>
      <patternFill patternType="solid">
        <fgColor theme="0" tint="-4.9989318521683403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F2F2F2"/>
        <bgColor indexed="64"/>
      </patternFill>
    </fill>
    <fill>
      <patternFill patternType="solid">
        <fgColor rgb="FF44678E"/>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71"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17"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18" fillId="0" borderId="0" applyNumberFormat="0" applyFill="0" applyBorder="0" applyAlignment="0" applyProtection="0"/>
    <xf numFmtId="0" fontId="19" fillId="3" borderId="0" applyNumberFormat="0" applyBorder="0" applyAlignment="0" applyProtection="0"/>
    <xf numFmtId="0" fontId="20" fillId="4" borderId="0" applyNumberFormat="0" applyBorder="0" applyAlignment="0" applyProtection="0"/>
    <xf numFmtId="0" fontId="21" fillId="5" borderId="0" applyNumberFormat="0" applyBorder="0" applyAlignment="0" applyProtection="0"/>
    <xf numFmtId="0" fontId="22" fillId="6" borderId="11" applyNumberFormat="0" applyAlignment="0" applyProtection="0"/>
    <xf numFmtId="0" fontId="23" fillId="7" borderId="12" applyNumberFormat="0" applyAlignment="0" applyProtection="0"/>
    <xf numFmtId="0" fontId="24" fillId="7" borderId="11" applyNumberFormat="0" applyAlignment="0" applyProtection="0"/>
    <xf numFmtId="0" fontId="25" fillId="0" borderId="13" applyNumberFormat="0" applyFill="0" applyAlignment="0" applyProtection="0"/>
    <xf numFmtId="0" fontId="26" fillId="8" borderId="14" applyNumberFormat="0" applyAlignment="0" applyProtection="0"/>
    <xf numFmtId="0" fontId="27" fillId="0" borderId="0" applyNumberFormat="0" applyFill="0" applyBorder="0" applyAlignment="0" applyProtection="0"/>
    <xf numFmtId="0" fontId="9" fillId="9" borderId="15" applyNumberFormat="0" applyFont="0" applyAlignment="0" applyProtection="0"/>
    <xf numFmtId="0" fontId="28" fillId="0" borderId="0" applyNumberFormat="0" applyFill="0" applyBorder="0" applyAlignment="0" applyProtection="0"/>
    <xf numFmtId="0" fontId="6" fillId="0" borderId="16" applyNumberFormat="0" applyFill="0" applyAlignment="0" applyProtection="0"/>
    <xf numFmtId="0" fontId="16"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16"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16"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16"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16"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16"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cellStyleXfs>
  <cellXfs count="7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7" fontId="4" fillId="2" borderId="2" xfId="0" applyNumberFormat="1" applyFont="1" applyFill="1" applyBorder="1" applyAlignment="1">
      <alignment horizontal="left" vertical="center"/>
    </xf>
    <xf numFmtId="167" fontId="5" fillId="2" borderId="2" xfId="0" applyNumberFormat="1" applyFont="1" applyFill="1" applyBorder="1" applyAlignment="1">
      <alignment horizontal="center" vertical="center"/>
    </xf>
    <xf numFmtId="0" fontId="0" fillId="34" borderId="9" xfId="0" applyFill="1" applyBorder="1" applyAlignment="1">
      <alignment vertical="center"/>
    </xf>
    <xf numFmtId="0" fontId="0" fillId="34" borderId="9" xfId="0" applyFill="1" applyBorder="1" applyAlignment="1">
      <alignment horizontal="right" vertical="center"/>
    </xf>
    <xf numFmtId="0" fontId="0" fillId="0" borderId="10" xfId="0" applyBorder="1"/>
    <xf numFmtId="0" fontId="0" fillId="0" borderId="0" xfId="8" applyFont="1" applyAlignment="1"/>
    <xf numFmtId="0" fontId="9" fillId="0" borderId="0" xfId="8" applyAlignment="1"/>
    <xf numFmtId="0" fontId="9" fillId="19" borderId="2" xfId="39" applyBorder="1" applyAlignment="1">
      <alignment horizontal="center" vertical="center"/>
    </xf>
    <xf numFmtId="9" fontId="9" fillId="19" borderId="2" xfId="39" applyNumberFormat="1" applyBorder="1" applyAlignment="1">
      <alignment horizontal="center" vertical="center"/>
    </xf>
    <xf numFmtId="167" fontId="9" fillId="19" borderId="2" xfId="39" applyNumberFormat="1" applyBorder="1" applyAlignment="1">
      <alignment horizontal="center" vertical="center"/>
    </xf>
    <xf numFmtId="0" fontId="9" fillId="19" borderId="2" xfId="39" applyBorder="1" applyAlignment="1">
      <alignment horizontal="left" vertical="center" indent="2"/>
    </xf>
    <xf numFmtId="0" fontId="9" fillId="21" borderId="2" xfId="41" applyBorder="1" applyAlignment="1">
      <alignment horizontal="left" vertical="center" indent="1"/>
    </xf>
    <xf numFmtId="0" fontId="9" fillId="21" borderId="2" xfId="41" applyBorder="1" applyAlignment="1">
      <alignment horizontal="center" vertical="center"/>
    </xf>
    <xf numFmtId="9" fontId="9" fillId="21" borderId="2" xfId="41" applyNumberFormat="1" applyBorder="1" applyAlignment="1">
      <alignment horizontal="center" vertical="center"/>
    </xf>
    <xf numFmtId="167" fontId="9" fillId="21" borderId="2" xfId="41" applyNumberFormat="1" applyBorder="1" applyAlignment="1">
      <alignment horizontal="center" vertical="center"/>
    </xf>
    <xf numFmtId="0" fontId="9" fillId="25" borderId="2" xfId="45" applyBorder="1" applyAlignment="1">
      <alignment horizontal="left" vertical="center" indent="1"/>
    </xf>
    <xf numFmtId="0" fontId="9" fillId="25" borderId="2" xfId="45" applyBorder="1" applyAlignment="1">
      <alignment horizontal="center" vertical="center"/>
    </xf>
    <xf numFmtId="9" fontId="9" fillId="25" borderId="2" xfId="45" applyNumberFormat="1" applyBorder="1" applyAlignment="1">
      <alignment horizontal="center" vertical="center"/>
    </xf>
    <xf numFmtId="167" fontId="9" fillId="25" borderId="2" xfId="45" applyNumberFormat="1" applyBorder="1" applyAlignment="1">
      <alignment horizontal="center" vertical="center"/>
    </xf>
    <xf numFmtId="0" fontId="9" fillId="23" borderId="2" xfId="43" applyBorder="1" applyAlignment="1">
      <alignment horizontal="left" vertical="center" indent="2"/>
    </xf>
    <xf numFmtId="0" fontId="9" fillId="23" borderId="2" xfId="43" applyBorder="1" applyAlignment="1">
      <alignment horizontal="center" vertical="center"/>
    </xf>
    <xf numFmtId="9" fontId="9" fillId="23" borderId="2" xfId="43" applyNumberFormat="1" applyBorder="1" applyAlignment="1">
      <alignment horizontal="center" vertical="center"/>
    </xf>
    <xf numFmtId="167" fontId="9" fillId="23" borderId="2" xfId="43" applyNumberFormat="1" applyBorder="1" applyAlignment="1">
      <alignment horizontal="center" vertical="center"/>
    </xf>
    <xf numFmtId="9" fontId="9" fillId="32" borderId="2" xfId="52" applyNumberFormat="1" applyBorder="1" applyAlignment="1">
      <alignment horizontal="center" vertical="center"/>
    </xf>
    <xf numFmtId="0" fontId="9" fillId="32" borderId="2" xfId="52" applyBorder="1" applyAlignment="1">
      <alignment horizontal="left" vertical="center" indent="2"/>
    </xf>
    <xf numFmtId="0" fontId="9" fillId="32" borderId="2" xfId="52" applyBorder="1" applyAlignment="1">
      <alignment horizontal="center" vertical="center"/>
    </xf>
    <xf numFmtId="167" fontId="9" fillId="32" borderId="2" xfId="52" applyNumberFormat="1" applyBorder="1" applyAlignment="1">
      <alignment horizontal="center" vertical="center"/>
    </xf>
    <xf numFmtId="0" fontId="9" fillId="33" borderId="2" xfId="53" applyBorder="1" applyAlignment="1">
      <alignment horizontal="left" vertical="center" indent="1"/>
    </xf>
    <xf numFmtId="0" fontId="9" fillId="33" borderId="2" xfId="53" applyBorder="1" applyAlignment="1">
      <alignment horizontal="center" vertical="center"/>
    </xf>
    <xf numFmtId="9" fontId="9" fillId="33" borderId="2" xfId="53" applyNumberFormat="1" applyBorder="1" applyAlignment="1">
      <alignment horizontal="center" vertical="center"/>
    </xf>
    <xf numFmtId="167" fontId="9" fillId="33" borderId="2" xfId="53" applyNumberFormat="1" applyBorder="1" applyAlignment="1">
      <alignment horizontal="center" vertical="center"/>
    </xf>
    <xf numFmtId="0" fontId="9" fillId="27" borderId="2" xfId="47" applyBorder="1" applyAlignment="1">
      <alignment horizontal="center" vertical="center"/>
    </xf>
    <xf numFmtId="9" fontId="9" fillId="27" borderId="2" xfId="47" applyNumberFormat="1" applyBorder="1" applyAlignment="1">
      <alignment horizontal="center" vertical="center"/>
    </xf>
    <xf numFmtId="167" fontId="9" fillId="27" borderId="2" xfId="47" applyNumberFormat="1" applyBorder="1" applyAlignment="1">
      <alignment horizontal="center" vertical="center"/>
    </xf>
    <xf numFmtId="0" fontId="9" fillId="27" borderId="2" xfId="47" applyBorder="1" applyAlignment="1">
      <alignment horizontal="left" vertical="center" indent="2"/>
    </xf>
    <xf numFmtId="0" fontId="9" fillId="29" borderId="2" xfId="49" applyBorder="1" applyAlignment="1">
      <alignment horizontal="left" vertical="center" indent="1"/>
    </xf>
    <xf numFmtId="0" fontId="9" fillId="29" borderId="2" xfId="49" applyBorder="1" applyAlignment="1">
      <alignment horizontal="center" vertical="center"/>
    </xf>
    <xf numFmtId="9" fontId="9" fillId="29" borderId="2" xfId="49" applyNumberFormat="1" applyBorder="1" applyAlignment="1">
      <alignment horizontal="center" vertical="center"/>
    </xf>
    <xf numFmtId="167" fontId="9" fillId="29" borderId="2" xfId="49" applyNumberFormat="1" applyBorder="1" applyAlignment="1">
      <alignment horizontal="center" vertical="center"/>
    </xf>
    <xf numFmtId="169" fontId="11" fillId="35" borderId="6" xfId="0" applyNumberFormat="1" applyFont="1" applyFill="1" applyBorder="1" applyAlignment="1">
      <alignment horizontal="center" vertical="center"/>
    </xf>
    <xf numFmtId="169" fontId="11" fillId="35" borderId="0" xfId="0" applyNumberFormat="1" applyFont="1" applyFill="1" applyAlignment="1">
      <alignment horizontal="center" vertical="center"/>
    </xf>
    <xf numFmtId="169" fontId="11" fillId="35" borderId="7" xfId="0" applyNumberFormat="1" applyFont="1" applyFill="1" applyBorder="1" applyAlignment="1">
      <alignment horizontal="center" vertical="center"/>
    </xf>
    <xf numFmtId="0" fontId="7" fillId="36" borderId="1" xfId="0" applyFont="1" applyFill="1" applyBorder="1" applyAlignment="1">
      <alignment horizontal="left" vertical="center" indent="1"/>
    </xf>
    <xf numFmtId="0" fontId="7" fillId="36" borderId="1" xfId="0" applyFont="1" applyFill="1" applyBorder="1" applyAlignment="1">
      <alignment horizontal="center" vertical="center" wrapText="1"/>
    </xf>
    <xf numFmtId="0" fontId="12" fillId="36" borderId="8" xfId="0" applyFont="1" applyFill="1" applyBorder="1" applyAlignment="1">
      <alignment horizontal="center" vertical="center" shrinkToFit="1"/>
    </xf>
    <xf numFmtId="170" fontId="0" fillId="35" borderId="4" xfId="0" applyNumberFormat="1" applyFill="1" applyBorder="1" applyAlignment="1">
      <alignment horizontal="left" vertical="center" wrapText="1" indent="1"/>
    </xf>
    <xf numFmtId="170" fontId="0" fillId="35" borderId="1" xfId="0" applyNumberFormat="1" applyFill="1" applyBorder="1" applyAlignment="1">
      <alignment horizontal="left" vertical="center" wrapText="1" indent="1"/>
    </xf>
    <xf numFmtId="170" fontId="0" fillId="35" borderId="5" xfId="0" applyNumberFormat="1" applyFill="1" applyBorder="1" applyAlignment="1">
      <alignment horizontal="left" vertical="center" wrapText="1" indent="1"/>
    </xf>
    <xf numFmtId="0" fontId="0" fillId="0" borderId="0" xfId="0" applyAlignment="1">
      <alignment horizontal="center" vertical="top" wrapText="1"/>
    </xf>
    <xf numFmtId="168" fontId="9" fillId="0" borderId="3" xfId="9" applyNumberFormat="1" applyAlignment="1">
      <alignment horizontal="center" vertical="center"/>
    </xf>
  </cellXfs>
  <cellStyles count="54">
    <cellStyle name="20 % - Akzent1" xfId="31" builtinId="30" customBuiltin="1"/>
    <cellStyle name="20 % - Akzent2" xfId="35" builtinId="34" customBuiltin="1"/>
    <cellStyle name="20 % - Akzent3" xfId="39" builtinId="38" customBuiltin="1"/>
    <cellStyle name="20 % - Akzent4" xfId="43" builtinId="42" customBuiltin="1"/>
    <cellStyle name="20 % - Akzent5" xfId="47" builtinId="46" customBuiltin="1"/>
    <cellStyle name="20 % - Akzent6" xfId="51" builtinId="50" customBuiltin="1"/>
    <cellStyle name="40 % - Akzent1" xfId="32" builtinId="31" customBuiltin="1"/>
    <cellStyle name="40 % - Akzent2" xfId="36" builtinId="35" customBuiltin="1"/>
    <cellStyle name="40 % - Akzent3" xfId="40" builtinId="39" customBuiltin="1"/>
    <cellStyle name="40 % - Akzent4" xfId="44" builtinId="43" customBuiltin="1"/>
    <cellStyle name="40 % - Akzent5" xfId="48" builtinId="47" customBuiltin="1"/>
    <cellStyle name="40 % - Akzent6" xfId="52" builtinId="51" customBuiltin="1"/>
    <cellStyle name="60 % - Akzent1" xfId="33" builtinId="32" customBuiltin="1"/>
    <cellStyle name="60 % - Akzent2" xfId="37" builtinId="36" customBuiltin="1"/>
    <cellStyle name="60 % - Akzent3" xfId="41" builtinId="40" customBuiltin="1"/>
    <cellStyle name="60 % - Akzent4" xfId="45" builtinId="44" customBuiltin="1"/>
    <cellStyle name="60 % - Akzent5" xfId="49" builtinId="48" customBuiltin="1"/>
    <cellStyle name="60 % - Akzent6" xfId="53" builtinId="52" customBuiltin="1"/>
    <cellStyle name="Akzent1" xfId="30" builtinId="29" customBuiltin="1"/>
    <cellStyle name="Akzent2" xfId="34" builtinId="33" customBuiltin="1"/>
    <cellStyle name="Akzent3" xfId="38" builtinId="37" customBuiltin="1"/>
    <cellStyle name="Akzent4" xfId="42" builtinId="41" customBuiltin="1"/>
    <cellStyle name="Akzent5" xfId="46" builtinId="45" customBuiltin="1"/>
    <cellStyle name="Akzent6" xfId="50" builtinId="49" customBuiltin="1"/>
    <cellStyle name="Aufgabe" xfId="12" xr:uid="{00000000-0005-0000-0000-000018000000}"/>
    <cellStyle name="Ausgabe" xfId="22" builtinId="21" customBuiltin="1"/>
    <cellStyle name="Berechnung" xfId="23" builtinId="22" customBuiltin="1"/>
    <cellStyle name="Besuchter Hyperlink" xfId="13" builtinId="9" customBuiltin="1"/>
    <cellStyle name="Datum" xfId="10" xr:uid="{00000000-0005-0000-0000-00001C000000}"/>
    <cellStyle name="Dezimal [0]" xfId="14" builtinId="6" customBuiltin="1"/>
    <cellStyle name="Eingabe" xfId="21" builtinId="20" customBuiltin="1"/>
    <cellStyle name="Ergebnis" xfId="29" builtinId="25" customBuiltin="1"/>
    <cellStyle name="Erklärender Text" xfId="28" builtinId="53" customBuiltin="1"/>
    <cellStyle name="Gut" xfId="18" builtinId="26" customBuiltin="1"/>
    <cellStyle name="Komma" xfId="4" builtinId="3" customBuiltin="1"/>
    <cellStyle name="Link" xfId="1" builtinId="8" customBuiltin="1"/>
    <cellStyle name="Name" xfId="11" xr:uid="{00000000-0005-0000-0000-000024000000}"/>
    <cellStyle name="Neutral" xfId="20" builtinId="28" customBuiltin="1"/>
    <cellStyle name="Notiz" xfId="27" builtinId="10" customBuiltin="1"/>
    <cellStyle name="Projektanfang" xfId="9" xr:uid="{00000000-0005-0000-0000-000027000000}"/>
    <cellStyle name="Prozent" xfId="2" builtinId="5" customBuiltin="1"/>
    <cellStyle name="Schlecht" xfId="19" builtinId="27" customBuiltin="1"/>
    <cellStyle name="Standard" xfId="0" builtinId="0" customBuiltin="1"/>
    <cellStyle name="Überschrift" xfId="5" builtinId="15" customBuiltin="1"/>
    <cellStyle name="Überschrift 1" xfId="6" builtinId="16" customBuiltin="1"/>
    <cellStyle name="Überschrift 2" xfId="7" builtinId="17" customBuiltin="1"/>
    <cellStyle name="Überschrift 3" xfId="8" builtinId="18" customBuiltin="1"/>
    <cellStyle name="Überschrift 4" xfId="17" builtinId="19" customBuiltin="1"/>
    <cellStyle name="Verknüpfte Zelle" xfId="24" builtinId="24" customBuiltin="1"/>
    <cellStyle name="Währung" xfId="15" builtinId="4" customBuiltin="1"/>
    <cellStyle name="Währung [0]" xfId="16" builtinId="7" customBuiltin="1"/>
    <cellStyle name="Warnender Text" xfId="26" builtinId="11" customBuiltin="1"/>
    <cellStyle name="zAusgeblText" xfId="3" xr:uid="{00000000-0005-0000-0000-000034000000}"/>
    <cellStyle name="Zelle überprüfen" xfId="25" builtinId="23" customBuiltin="1"/>
  </cellStyles>
  <dxfs count="12">
    <dxf>
      <font>
        <color rgb="FF9C5700"/>
      </font>
      <fill>
        <patternFill>
          <bgColor rgb="FFFFEB9C"/>
        </patternFill>
      </fill>
    </dxf>
    <dxf>
      <font>
        <color rgb="FF9C5700"/>
      </font>
      <fill>
        <patternFill>
          <bgColor rgb="FFFFEB9C"/>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Aufgabenliste"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44678E"/>
      <color rgb="FF215881"/>
      <color rgb="FF42648A"/>
      <color rgb="FF969696"/>
      <color rgb="FFC0C0C0"/>
      <color rgb="FF427FC2"/>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5"/>
  <sheetViews>
    <sheetView showGridLines="0" tabSelected="1" showRuler="0" topLeftCell="B1" zoomScaleNormal="100" zoomScalePageLayoutView="70" workbookViewId="0">
      <pane ySplit="6" topLeftCell="A8" activePane="bottomLeft" state="frozen"/>
      <selection pane="bottomLeft" activeCell="S10" sqref="S10"/>
    </sheetView>
  </sheetViews>
  <sheetFormatPr defaultColWidth="9.140625" defaultRowHeight="30" customHeight="1"/>
  <cols>
    <col min="1" max="1" width="2.7109375" style="18" customWidth="1"/>
    <col min="2" max="2" width="50.7109375" bestFit="1" customWidth="1"/>
    <col min="3" max="3" width="30.7109375" customWidth="1"/>
    <col min="4" max="4" width="16.28515625" bestFit="1"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c r="A1" s="19" t="s">
        <v>0</v>
      </c>
      <c r="B1" s="23" t="s">
        <v>1</v>
      </c>
      <c r="C1" s="1"/>
      <c r="D1" s="2"/>
      <c r="E1" s="4"/>
      <c r="F1" s="17"/>
      <c r="H1" s="2"/>
      <c r="I1" s="8"/>
    </row>
    <row r="2" spans="1:64" ht="30" customHeight="1">
      <c r="A2" s="18" t="s">
        <v>2</v>
      </c>
      <c r="B2" s="24" t="s">
        <v>3</v>
      </c>
      <c r="I2" s="21"/>
    </row>
    <row r="3" spans="1:64" ht="30" customHeight="1">
      <c r="A3" s="18" t="s">
        <v>4</v>
      </c>
      <c r="B3" s="25" t="s">
        <v>5</v>
      </c>
      <c r="D3" s="32" t="s">
        <v>6</v>
      </c>
      <c r="E3" s="75">
        <v>44449</v>
      </c>
      <c r="F3" s="75"/>
    </row>
    <row r="4" spans="1:64" ht="30" customHeight="1">
      <c r="A4" s="19" t="s">
        <v>7</v>
      </c>
      <c r="B4" s="74" t="s">
        <v>8</v>
      </c>
      <c r="C4" s="74"/>
      <c r="D4" s="31" t="s">
        <v>9</v>
      </c>
      <c r="E4" s="7">
        <v>5</v>
      </c>
      <c r="I4" s="71">
        <f>I5</f>
        <v>44473</v>
      </c>
      <c r="J4" s="72"/>
      <c r="K4" s="72"/>
      <c r="L4" s="72"/>
      <c r="M4" s="72"/>
      <c r="N4" s="72"/>
      <c r="O4" s="73"/>
      <c r="P4" s="71">
        <f>P5</f>
        <v>44480</v>
      </c>
      <c r="Q4" s="72"/>
      <c r="R4" s="72"/>
      <c r="S4" s="72"/>
      <c r="T4" s="72"/>
      <c r="U4" s="72"/>
      <c r="V4" s="73"/>
      <c r="W4" s="71">
        <f>W5</f>
        <v>44487</v>
      </c>
      <c r="X4" s="72"/>
      <c r="Y4" s="72"/>
      <c r="Z4" s="72"/>
      <c r="AA4" s="72"/>
      <c r="AB4" s="72"/>
      <c r="AC4" s="73"/>
      <c r="AD4" s="71">
        <f>AD5</f>
        <v>44494</v>
      </c>
      <c r="AE4" s="72"/>
      <c r="AF4" s="72"/>
      <c r="AG4" s="72"/>
      <c r="AH4" s="72"/>
      <c r="AI4" s="72"/>
      <c r="AJ4" s="73"/>
      <c r="AK4" s="71">
        <f>AK5</f>
        <v>44501</v>
      </c>
      <c r="AL4" s="72"/>
      <c r="AM4" s="72"/>
      <c r="AN4" s="72"/>
      <c r="AO4" s="72"/>
      <c r="AP4" s="72"/>
      <c r="AQ4" s="73"/>
      <c r="AR4" s="71">
        <f>AR5</f>
        <v>44508</v>
      </c>
      <c r="AS4" s="72"/>
      <c r="AT4" s="72"/>
      <c r="AU4" s="72"/>
      <c r="AV4" s="72"/>
      <c r="AW4" s="72"/>
      <c r="AX4" s="73"/>
      <c r="AY4" s="71">
        <f>AY5</f>
        <v>44515</v>
      </c>
      <c r="AZ4" s="72"/>
      <c r="BA4" s="72"/>
      <c r="BB4" s="72"/>
      <c r="BC4" s="72"/>
      <c r="BD4" s="72"/>
      <c r="BE4" s="73"/>
      <c r="BF4" s="71">
        <f>BF5</f>
        <v>44522</v>
      </c>
      <c r="BG4" s="72"/>
      <c r="BH4" s="72"/>
      <c r="BI4" s="72"/>
      <c r="BJ4" s="72"/>
      <c r="BK4" s="72"/>
      <c r="BL4" s="73"/>
    </row>
    <row r="5" spans="1:64" ht="15" customHeight="1">
      <c r="A5" s="19" t="s">
        <v>10</v>
      </c>
      <c r="B5" s="30"/>
      <c r="C5" s="30"/>
      <c r="D5" s="30"/>
      <c r="E5" s="30"/>
      <c r="F5" s="30"/>
      <c r="G5" s="30"/>
      <c r="I5" s="65">
        <f>Projektanfang-WEEKDAY(Projektanfang,1)+2+7*(Woche_anzeigen-1)</f>
        <v>44473</v>
      </c>
      <c r="J5" s="66">
        <f>I5+1</f>
        <v>44474</v>
      </c>
      <c r="K5" s="66">
        <f t="shared" ref="K5:AX5" si="0">J5+1</f>
        <v>44475</v>
      </c>
      <c r="L5" s="66">
        <f t="shared" si="0"/>
        <v>44476</v>
      </c>
      <c r="M5" s="66">
        <f t="shared" si="0"/>
        <v>44477</v>
      </c>
      <c r="N5" s="66">
        <f t="shared" si="0"/>
        <v>44478</v>
      </c>
      <c r="O5" s="67">
        <f t="shared" si="0"/>
        <v>44479</v>
      </c>
      <c r="P5" s="65">
        <f>O5+1</f>
        <v>44480</v>
      </c>
      <c r="Q5" s="66">
        <f>P5+1</f>
        <v>44481</v>
      </c>
      <c r="R5" s="66">
        <f t="shared" si="0"/>
        <v>44482</v>
      </c>
      <c r="S5" s="66">
        <f t="shared" si="0"/>
        <v>44483</v>
      </c>
      <c r="T5" s="66">
        <f t="shared" si="0"/>
        <v>44484</v>
      </c>
      <c r="U5" s="66">
        <f t="shared" si="0"/>
        <v>44485</v>
      </c>
      <c r="V5" s="67">
        <f t="shared" si="0"/>
        <v>44486</v>
      </c>
      <c r="W5" s="65">
        <f>V5+1</f>
        <v>44487</v>
      </c>
      <c r="X5" s="66">
        <f>W5+1</f>
        <v>44488</v>
      </c>
      <c r="Y5" s="66">
        <f t="shared" si="0"/>
        <v>44489</v>
      </c>
      <c r="Z5" s="66">
        <f t="shared" si="0"/>
        <v>44490</v>
      </c>
      <c r="AA5" s="66">
        <f t="shared" si="0"/>
        <v>44491</v>
      </c>
      <c r="AB5" s="66">
        <f t="shared" si="0"/>
        <v>44492</v>
      </c>
      <c r="AC5" s="67">
        <f t="shared" si="0"/>
        <v>44493</v>
      </c>
      <c r="AD5" s="65">
        <f>AC5+1</f>
        <v>44494</v>
      </c>
      <c r="AE5" s="66">
        <f>AD5+1</f>
        <v>44495</v>
      </c>
      <c r="AF5" s="66">
        <f t="shared" si="0"/>
        <v>44496</v>
      </c>
      <c r="AG5" s="66">
        <f t="shared" si="0"/>
        <v>44497</v>
      </c>
      <c r="AH5" s="66">
        <f t="shared" si="0"/>
        <v>44498</v>
      </c>
      <c r="AI5" s="66">
        <f t="shared" si="0"/>
        <v>44499</v>
      </c>
      <c r="AJ5" s="67">
        <f t="shared" si="0"/>
        <v>44500</v>
      </c>
      <c r="AK5" s="65">
        <f>AJ5+1</f>
        <v>44501</v>
      </c>
      <c r="AL5" s="66">
        <f>AK5+1</f>
        <v>44502</v>
      </c>
      <c r="AM5" s="66">
        <f t="shared" si="0"/>
        <v>44503</v>
      </c>
      <c r="AN5" s="66">
        <f t="shared" si="0"/>
        <v>44504</v>
      </c>
      <c r="AO5" s="66">
        <f t="shared" si="0"/>
        <v>44505</v>
      </c>
      <c r="AP5" s="66">
        <f t="shared" si="0"/>
        <v>44506</v>
      </c>
      <c r="AQ5" s="67">
        <f t="shared" si="0"/>
        <v>44507</v>
      </c>
      <c r="AR5" s="65">
        <f>AQ5+1</f>
        <v>44508</v>
      </c>
      <c r="AS5" s="66">
        <f>AR5+1</f>
        <v>44509</v>
      </c>
      <c r="AT5" s="66">
        <f t="shared" si="0"/>
        <v>44510</v>
      </c>
      <c r="AU5" s="66">
        <f t="shared" si="0"/>
        <v>44511</v>
      </c>
      <c r="AV5" s="66">
        <f t="shared" si="0"/>
        <v>44512</v>
      </c>
      <c r="AW5" s="66">
        <f t="shared" si="0"/>
        <v>44513</v>
      </c>
      <c r="AX5" s="67">
        <f t="shared" si="0"/>
        <v>44514</v>
      </c>
      <c r="AY5" s="65">
        <f>AX5+1</f>
        <v>44515</v>
      </c>
      <c r="AZ5" s="66">
        <f>AY5+1</f>
        <v>44516</v>
      </c>
      <c r="BA5" s="66">
        <f t="shared" ref="BA5:BE5" si="1">AZ5+1</f>
        <v>44517</v>
      </c>
      <c r="BB5" s="66">
        <f t="shared" si="1"/>
        <v>44518</v>
      </c>
      <c r="BC5" s="66">
        <f t="shared" si="1"/>
        <v>44519</v>
      </c>
      <c r="BD5" s="66">
        <f t="shared" si="1"/>
        <v>44520</v>
      </c>
      <c r="BE5" s="67">
        <f t="shared" si="1"/>
        <v>44521</v>
      </c>
      <c r="BF5" s="65">
        <f>BE5+1</f>
        <v>44522</v>
      </c>
      <c r="BG5" s="66">
        <f>BF5+1</f>
        <v>44523</v>
      </c>
      <c r="BH5" s="66">
        <f t="shared" ref="BH5:BL5" si="2">BG5+1</f>
        <v>44524</v>
      </c>
      <c r="BI5" s="66">
        <f t="shared" si="2"/>
        <v>44525</v>
      </c>
      <c r="BJ5" s="66">
        <f t="shared" si="2"/>
        <v>44526</v>
      </c>
      <c r="BK5" s="66">
        <f t="shared" si="2"/>
        <v>44527</v>
      </c>
      <c r="BL5" s="67">
        <f t="shared" si="2"/>
        <v>44528</v>
      </c>
    </row>
    <row r="6" spans="1:64" ht="30" customHeight="1">
      <c r="A6" s="19" t="s">
        <v>11</v>
      </c>
      <c r="B6" s="68" t="s">
        <v>12</v>
      </c>
      <c r="C6" s="69" t="s">
        <v>13</v>
      </c>
      <c r="D6" s="69" t="s">
        <v>14</v>
      </c>
      <c r="E6" s="69" t="s">
        <v>15</v>
      </c>
      <c r="F6" s="69" t="s">
        <v>16</v>
      </c>
      <c r="G6" s="69"/>
      <c r="H6" s="69" t="s">
        <v>17</v>
      </c>
      <c r="I6" s="70" t="str">
        <f t="shared" ref="I6:AN6" si="3">LEFT(TEXT(I5,"TTT"),1)</f>
        <v>M</v>
      </c>
      <c r="J6" s="70" t="str">
        <f t="shared" si="3"/>
        <v>D</v>
      </c>
      <c r="K6" s="70" t="str">
        <f t="shared" si="3"/>
        <v>M</v>
      </c>
      <c r="L6" s="70" t="str">
        <f t="shared" si="3"/>
        <v>D</v>
      </c>
      <c r="M6" s="70" t="str">
        <f t="shared" si="3"/>
        <v>F</v>
      </c>
      <c r="N6" s="70" t="str">
        <f t="shared" si="3"/>
        <v>S</v>
      </c>
      <c r="O6" s="70" t="str">
        <f t="shared" si="3"/>
        <v>S</v>
      </c>
      <c r="P6" s="70" t="str">
        <f t="shared" si="3"/>
        <v>M</v>
      </c>
      <c r="Q6" s="70" t="str">
        <f t="shared" si="3"/>
        <v>D</v>
      </c>
      <c r="R6" s="70" t="str">
        <f t="shared" si="3"/>
        <v>M</v>
      </c>
      <c r="S6" s="70" t="str">
        <f t="shared" si="3"/>
        <v>D</v>
      </c>
      <c r="T6" s="70" t="str">
        <f t="shared" si="3"/>
        <v>F</v>
      </c>
      <c r="U6" s="70" t="str">
        <f t="shared" si="3"/>
        <v>S</v>
      </c>
      <c r="V6" s="70" t="str">
        <f t="shared" si="3"/>
        <v>S</v>
      </c>
      <c r="W6" s="70" t="str">
        <f t="shared" si="3"/>
        <v>M</v>
      </c>
      <c r="X6" s="70" t="str">
        <f t="shared" si="3"/>
        <v>D</v>
      </c>
      <c r="Y6" s="70" t="str">
        <f t="shared" si="3"/>
        <v>M</v>
      </c>
      <c r="Z6" s="70" t="str">
        <f t="shared" si="3"/>
        <v>D</v>
      </c>
      <c r="AA6" s="70" t="str">
        <f t="shared" si="3"/>
        <v>F</v>
      </c>
      <c r="AB6" s="70" t="str">
        <f t="shared" si="3"/>
        <v>S</v>
      </c>
      <c r="AC6" s="70" t="str">
        <f t="shared" si="3"/>
        <v>S</v>
      </c>
      <c r="AD6" s="70" t="str">
        <f t="shared" si="3"/>
        <v>M</v>
      </c>
      <c r="AE6" s="70" t="str">
        <f t="shared" si="3"/>
        <v>D</v>
      </c>
      <c r="AF6" s="70" t="str">
        <f t="shared" si="3"/>
        <v>M</v>
      </c>
      <c r="AG6" s="70" t="str">
        <f t="shared" si="3"/>
        <v>D</v>
      </c>
      <c r="AH6" s="70" t="str">
        <f t="shared" si="3"/>
        <v>F</v>
      </c>
      <c r="AI6" s="70" t="str">
        <f t="shared" si="3"/>
        <v>S</v>
      </c>
      <c r="AJ6" s="70" t="str">
        <f t="shared" si="3"/>
        <v>S</v>
      </c>
      <c r="AK6" s="70" t="str">
        <f t="shared" si="3"/>
        <v>M</v>
      </c>
      <c r="AL6" s="70" t="str">
        <f t="shared" si="3"/>
        <v>D</v>
      </c>
      <c r="AM6" s="70" t="str">
        <f t="shared" si="3"/>
        <v>M</v>
      </c>
      <c r="AN6" s="70" t="str">
        <f t="shared" si="3"/>
        <v>D</v>
      </c>
      <c r="AO6" s="70" t="str">
        <f t="shared" ref="AO6:BL6" si="4">LEFT(TEXT(AO5,"TTT"),1)</f>
        <v>F</v>
      </c>
      <c r="AP6" s="70" t="str">
        <f t="shared" si="4"/>
        <v>S</v>
      </c>
      <c r="AQ6" s="70" t="str">
        <f t="shared" si="4"/>
        <v>S</v>
      </c>
      <c r="AR6" s="70" t="str">
        <f t="shared" si="4"/>
        <v>M</v>
      </c>
      <c r="AS6" s="70" t="str">
        <f t="shared" si="4"/>
        <v>D</v>
      </c>
      <c r="AT6" s="70" t="str">
        <f t="shared" si="4"/>
        <v>M</v>
      </c>
      <c r="AU6" s="70" t="str">
        <f t="shared" si="4"/>
        <v>D</v>
      </c>
      <c r="AV6" s="70" t="str">
        <f t="shared" si="4"/>
        <v>F</v>
      </c>
      <c r="AW6" s="70" t="str">
        <f t="shared" si="4"/>
        <v>S</v>
      </c>
      <c r="AX6" s="70" t="str">
        <f t="shared" si="4"/>
        <v>S</v>
      </c>
      <c r="AY6" s="70" t="str">
        <f t="shared" si="4"/>
        <v>M</v>
      </c>
      <c r="AZ6" s="70" t="str">
        <f t="shared" si="4"/>
        <v>D</v>
      </c>
      <c r="BA6" s="70" t="str">
        <f t="shared" si="4"/>
        <v>M</v>
      </c>
      <c r="BB6" s="70" t="str">
        <f t="shared" si="4"/>
        <v>D</v>
      </c>
      <c r="BC6" s="70" t="str">
        <f t="shared" si="4"/>
        <v>F</v>
      </c>
      <c r="BD6" s="70" t="str">
        <f t="shared" si="4"/>
        <v>S</v>
      </c>
      <c r="BE6" s="70" t="str">
        <f t="shared" si="4"/>
        <v>S</v>
      </c>
      <c r="BF6" s="70" t="str">
        <f t="shared" si="4"/>
        <v>M</v>
      </c>
      <c r="BG6" s="70" t="str">
        <f t="shared" si="4"/>
        <v>D</v>
      </c>
      <c r="BH6" s="70" t="str">
        <f t="shared" si="4"/>
        <v>M</v>
      </c>
      <c r="BI6" s="70" t="str">
        <f t="shared" si="4"/>
        <v>D</v>
      </c>
      <c r="BJ6" s="70" t="str">
        <f t="shared" si="4"/>
        <v>F</v>
      </c>
      <c r="BK6" s="70" t="str">
        <f t="shared" si="4"/>
        <v>S</v>
      </c>
      <c r="BL6" s="70" t="str">
        <f t="shared" si="4"/>
        <v>S</v>
      </c>
    </row>
    <row r="7" spans="1:64" ht="30" hidden="1" customHeight="1">
      <c r="A7" s="18" t="s">
        <v>18</v>
      </c>
      <c r="C7" s="22"/>
      <c r="E7"/>
      <c r="H7" t="str">
        <f ca="1">IF(OR(ISBLANK(task_start),ISBLANK(task_end)),"",task_end-task_start+1)</f>
        <v/>
      </c>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row>
    <row r="8" spans="1:64" s="3" customFormat="1" ht="30" customHeight="1">
      <c r="A8" s="19" t="s">
        <v>19</v>
      </c>
      <c r="B8" s="53" t="s">
        <v>20</v>
      </c>
      <c r="C8" s="54"/>
      <c r="D8" s="55"/>
      <c r="E8" s="56"/>
      <c r="F8" s="56"/>
      <c r="G8" s="10"/>
      <c r="H8" s="10" t="str">
        <f t="shared" ref="H8:H32" ca="1" si="5">IF(OR(ISBLANK(task_start),ISBLANK(task_end)),"",task_end-task_start+1)</f>
        <v/>
      </c>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15"/>
      <c r="BK8" s="15"/>
      <c r="BL8" s="15"/>
    </row>
    <row r="9" spans="1:64" s="3" customFormat="1" ht="30" customHeight="1">
      <c r="A9" s="19" t="s">
        <v>21</v>
      </c>
      <c r="B9" s="50" t="s">
        <v>22</v>
      </c>
      <c r="C9" s="51" t="s">
        <v>23</v>
      </c>
      <c r="D9" s="49">
        <v>1</v>
      </c>
      <c r="E9" s="52">
        <v>44454</v>
      </c>
      <c r="F9" s="52">
        <v>44456</v>
      </c>
      <c r="G9" s="10"/>
      <c r="H9" s="10">
        <f t="shared" ca="1" si="5"/>
        <v>3</v>
      </c>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15"/>
      <c r="BK9" s="15"/>
      <c r="BL9" s="15"/>
    </row>
    <row r="10" spans="1:64" s="3" customFormat="1" ht="30" customHeight="1">
      <c r="A10" s="19"/>
      <c r="B10" s="50" t="s">
        <v>24</v>
      </c>
      <c r="C10" s="51" t="s">
        <v>25</v>
      </c>
      <c r="D10" s="49">
        <v>1</v>
      </c>
      <c r="E10" s="52">
        <v>44476</v>
      </c>
      <c r="F10" s="52">
        <v>44476</v>
      </c>
      <c r="G10" s="10"/>
      <c r="H10" s="10"/>
      <c r="I10" s="28"/>
      <c r="J10" s="28"/>
      <c r="K10" s="28"/>
      <c r="L10" s="28"/>
      <c r="M10" s="28"/>
      <c r="N10" s="28"/>
      <c r="O10" s="28"/>
      <c r="P10" s="28"/>
      <c r="Q10" s="28"/>
      <c r="R10" s="28"/>
      <c r="S10" s="28"/>
      <c r="T10" s="28"/>
      <c r="U10" s="28"/>
      <c r="V10" s="28"/>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15"/>
      <c r="BK10" s="15"/>
      <c r="BL10" s="15"/>
    </row>
    <row r="11" spans="1:64" s="3" customFormat="1" ht="30" customHeight="1">
      <c r="A11" s="19" t="s">
        <v>26</v>
      </c>
      <c r="B11" s="50" t="s">
        <v>27</v>
      </c>
      <c r="C11" s="51" t="s">
        <v>28</v>
      </c>
      <c r="D11" s="49">
        <v>1</v>
      </c>
      <c r="E11" s="52">
        <v>44483</v>
      </c>
      <c r="F11" s="52">
        <v>44490</v>
      </c>
      <c r="G11" s="10"/>
      <c r="H11" s="10">
        <f t="shared" ca="1" si="5"/>
        <v>8</v>
      </c>
      <c r="I11" s="28"/>
      <c r="J11" s="28"/>
      <c r="K11" s="28"/>
      <c r="L11" s="28"/>
      <c r="M11" s="28"/>
      <c r="N11" s="28"/>
      <c r="O11" s="28"/>
      <c r="P11" s="28"/>
      <c r="Q11" s="28"/>
      <c r="R11" s="28"/>
      <c r="S11" s="28"/>
      <c r="T11" s="28"/>
      <c r="U11" s="29"/>
      <c r="V11" s="29"/>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15"/>
      <c r="BK11" s="15"/>
      <c r="BL11" s="15"/>
    </row>
    <row r="12" spans="1:64" s="3" customFormat="1" ht="30" customHeight="1">
      <c r="A12" s="18"/>
      <c r="B12" s="50" t="s">
        <v>29</v>
      </c>
      <c r="C12" s="51" t="s">
        <v>30</v>
      </c>
      <c r="D12" s="49">
        <v>1</v>
      </c>
      <c r="E12" s="52">
        <v>44483</v>
      </c>
      <c r="F12" s="52">
        <v>44490</v>
      </c>
      <c r="G12" s="10"/>
      <c r="H12" s="10">
        <f t="shared" ca="1" si="5"/>
        <v>8</v>
      </c>
      <c r="I12" s="28"/>
      <c r="J12" s="2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15"/>
      <c r="BK12" s="15"/>
      <c r="BL12" s="15"/>
    </row>
    <row r="13" spans="1:64" s="3" customFormat="1" ht="30" customHeight="1">
      <c r="A13" s="19"/>
      <c r="B13" s="50" t="s">
        <v>31</v>
      </c>
      <c r="C13" s="51" t="s">
        <v>25</v>
      </c>
      <c r="D13" s="49">
        <v>1</v>
      </c>
      <c r="E13" s="52">
        <v>44494</v>
      </c>
      <c r="F13" s="52">
        <v>44498</v>
      </c>
      <c r="G13" s="10"/>
      <c r="H13" s="10">
        <f t="shared" ca="1" si="5"/>
        <v>5</v>
      </c>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15"/>
      <c r="BK13" s="15"/>
      <c r="BL13" s="15"/>
    </row>
    <row r="14" spans="1:64" s="3" customFormat="1" ht="30" customHeight="1">
      <c r="A14" s="19" t="s">
        <v>32</v>
      </c>
      <c r="B14" s="61" t="s">
        <v>33</v>
      </c>
      <c r="C14" s="62"/>
      <c r="D14" s="63"/>
      <c r="E14" s="64"/>
      <c r="F14" s="64"/>
      <c r="G14" s="10"/>
      <c r="H14" s="10" t="str">
        <f t="shared" ca="1" si="5"/>
        <v/>
      </c>
      <c r="I14" s="28"/>
      <c r="J14" s="28"/>
      <c r="K14" s="28"/>
      <c r="L14" s="28"/>
      <c r="M14" s="28"/>
      <c r="N14" s="28"/>
      <c r="O14" s="28"/>
      <c r="P14" s="28"/>
      <c r="Q14" s="28"/>
      <c r="R14" s="28"/>
      <c r="S14" s="28"/>
      <c r="T14" s="28"/>
      <c r="U14" s="28"/>
      <c r="V14" s="28"/>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15"/>
      <c r="BK14" s="15"/>
      <c r="BL14" s="15"/>
    </row>
    <row r="15" spans="1:64" s="3" customFormat="1" ht="30" customHeight="1">
      <c r="A15" s="18"/>
      <c r="B15" s="60" t="s">
        <v>34</v>
      </c>
      <c r="C15" s="57"/>
      <c r="D15" s="58">
        <v>0</v>
      </c>
      <c r="E15" s="59">
        <v>44498</v>
      </c>
      <c r="F15" s="59">
        <v>44507</v>
      </c>
      <c r="G15" s="10"/>
      <c r="H15" s="10">
        <f t="shared" ca="1" si="5"/>
        <v>10</v>
      </c>
      <c r="I15" s="28"/>
      <c r="J15" s="28"/>
      <c r="K15" s="28"/>
      <c r="L15" s="28"/>
      <c r="M15" s="28"/>
      <c r="N15" s="28"/>
      <c r="O15" s="28"/>
      <c r="P15" s="28"/>
      <c r="Q15" s="28"/>
      <c r="R15" s="28"/>
      <c r="S15" s="28"/>
      <c r="T15" s="28"/>
      <c r="U15" s="29"/>
      <c r="V15" s="29"/>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15"/>
      <c r="BK15" s="15"/>
      <c r="BL15" s="15"/>
    </row>
    <row r="16" spans="1:64" s="3" customFormat="1" ht="30" customHeight="1">
      <c r="A16" s="18"/>
      <c r="B16" s="60" t="s">
        <v>35</v>
      </c>
      <c r="C16" s="57"/>
      <c r="D16" s="58">
        <v>0</v>
      </c>
      <c r="E16" s="59">
        <v>44498</v>
      </c>
      <c r="F16" s="59">
        <v>44507</v>
      </c>
      <c r="G16" s="10"/>
      <c r="H16" s="10">
        <f t="shared" ca="1" si="5"/>
        <v>10</v>
      </c>
      <c r="I16" s="28"/>
      <c r="J16" s="28"/>
      <c r="K16" s="28"/>
      <c r="L16" s="28"/>
      <c r="M16" s="28"/>
      <c r="N16" s="28"/>
      <c r="O16" s="28"/>
      <c r="P16" s="28"/>
      <c r="Q16" s="28"/>
      <c r="R16" s="28"/>
      <c r="S16" s="28"/>
      <c r="T16" s="28"/>
      <c r="U16" s="28"/>
      <c r="V16" s="28"/>
      <c r="W16" s="28"/>
      <c r="X16" s="28"/>
      <c r="Y16" s="29"/>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c r="BH16" s="28"/>
      <c r="BI16" s="28"/>
      <c r="BJ16" s="15"/>
      <c r="BK16" s="15"/>
      <c r="BL16" s="15"/>
    </row>
    <row r="17" spans="1:64" s="3" customFormat="1" ht="30" customHeight="1">
      <c r="A17" s="18"/>
      <c r="B17" s="60" t="s">
        <v>36</v>
      </c>
      <c r="C17" s="57"/>
      <c r="D17" s="58">
        <v>0</v>
      </c>
      <c r="E17" s="59">
        <v>44498</v>
      </c>
      <c r="F17" s="59">
        <v>44507</v>
      </c>
      <c r="G17" s="10"/>
      <c r="H17" s="10"/>
      <c r="I17" s="28"/>
      <c r="J17" s="28"/>
      <c r="K17" s="28"/>
      <c r="L17" s="28"/>
      <c r="M17" s="28"/>
      <c r="N17" s="28"/>
      <c r="O17" s="28"/>
      <c r="P17" s="28"/>
      <c r="Q17" s="28"/>
      <c r="R17" s="28"/>
      <c r="S17" s="28"/>
      <c r="T17" s="28"/>
      <c r="U17" s="28"/>
      <c r="V17" s="28"/>
      <c r="W17" s="28"/>
      <c r="X17" s="28"/>
      <c r="Y17" s="29"/>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c r="BH17" s="28"/>
      <c r="BI17" s="28"/>
      <c r="BJ17" s="15"/>
      <c r="BK17" s="15"/>
      <c r="BL17" s="15"/>
    </row>
    <row r="18" spans="1:64" s="3" customFormat="1" ht="30" customHeight="1">
      <c r="A18" s="18"/>
      <c r="B18" s="60" t="s">
        <v>37</v>
      </c>
      <c r="C18" s="57"/>
      <c r="D18" s="58">
        <v>0</v>
      </c>
      <c r="E18" s="59">
        <v>44498</v>
      </c>
      <c r="F18" s="59">
        <v>44507</v>
      </c>
      <c r="G18" s="10"/>
      <c r="H18" s="10">
        <f t="shared" ca="1" si="5"/>
        <v>10</v>
      </c>
      <c r="I18" s="28"/>
      <c r="J18" s="28"/>
      <c r="K18" s="28"/>
      <c r="L18" s="28"/>
      <c r="M18" s="28"/>
      <c r="N18" s="28"/>
      <c r="O18" s="28"/>
      <c r="P18" s="28"/>
      <c r="Q18" s="28"/>
      <c r="R18" s="28"/>
      <c r="S18" s="28"/>
      <c r="T18" s="28"/>
      <c r="U18" s="28"/>
      <c r="V18" s="28"/>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c r="BH18" s="28"/>
      <c r="BI18" s="28"/>
      <c r="BJ18" s="15"/>
      <c r="BK18" s="15"/>
      <c r="BL18" s="15"/>
    </row>
    <row r="19" spans="1:64" s="3" customFormat="1" ht="30" customHeight="1">
      <c r="A19" s="18" t="s">
        <v>38</v>
      </c>
      <c r="B19" s="37" t="s">
        <v>39</v>
      </c>
      <c r="C19" s="38"/>
      <c r="D19" s="39"/>
      <c r="E19" s="40"/>
      <c r="F19" s="40"/>
      <c r="G19" s="10"/>
      <c r="H19" s="10" t="str">
        <f t="shared" ca="1" si="5"/>
        <v/>
      </c>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15"/>
      <c r="BK19" s="15"/>
      <c r="BL19" s="15"/>
    </row>
    <row r="20" spans="1:64" s="3" customFormat="1" ht="30" customHeight="1">
      <c r="A20" s="18"/>
      <c r="B20" s="36" t="s">
        <v>40</v>
      </c>
      <c r="C20" s="33"/>
      <c r="D20" s="34">
        <v>0</v>
      </c>
      <c r="E20" s="35">
        <v>44506</v>
      </c>
      <c r="F20" s="35">
        <f>E20+6</f>
        <v>44512</v>
      </c>
      <c r="G20" s="10"/>
      <c r="H20" s="10"/>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15"/>
      <c r="BK20" s="15"/>
      <c r="BL20" s="15"/>
    </row>
    <row r="21" spans="1:64" s="3" customFormat="1" ht="30" customHeight="1">
      <c r="A21" s="18"/>
      <c r="B21" s="36" t="s">
        <v>41</v>
      </c>
      <c r="C21" s="33"/>
      <c r="D21" s="34">
        <v>0</v>
      </c>
      <c r="E21" s="35">
        <v>44506</v>
      </c>
      <c r="F21" s="35">
        <f t="shared" ref="F21:F24" si="6">E21+6</f>
        <v>44512</v>
      </c>
      <c r="G21" s="10"/>
      <c r="H21" s="10">
        <f t="shared" ca="1" si="5"/>
        <v>7</v>
      </c>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15"/>
      <c r="BK21" s="15"/>
      <c r="BL21" s="15"/>
    </row>
    <row r="22" spans="1:64" s="3" customFormat="1" ht="30" customHeight="1">
      <c r="A22" s="18"/>
      <c r="B22" s="36" t="s">
        <v>42</v>
      </c>
      <c r="C22" s="33"/>
      <c r="D22" s="34">
        <v>0</v>
      </c>
      <c r="E22" s="35">
        <v>44506</v>
      </c>
      <c r="F22" s="35">
        <f t="shared" si="6"/>
        <v>44512</v>
      </c>
      <c r="G22" s="10"/>
      <c r="H22" s="10">
        <f t="shared" ca="1" si="5"/>
        <v>7</v>
      </c>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15"/>
    </row>
    <row r="23" spans="1:64" s="3" customFormat="1" ht="30" customHeight="1">
      <c r="A23" s="18"/>
      <c r="B23" s="36" t="s">
        <v>43</v>
      </c>
      <c r="C23" s="33"/>
      <c r="D23" s="34">
        <v>0</v>
      </c>
      <c r="E23" s="35">
        <v>44506</v>
      </c>
      <c r="F23" s="35">
        <f t="shared" si="6"/>
        <v>44512</v>
      </c>
      <c r="G23" s="10"/>
      <c r="H23" s="10"/>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c r="BL23" s="15"/>
    </row>
    <row r="24" spans="1:64" s="3" customFormat="1" ht="30" customHeight="1">
      <c r="A24" s="18"/>
      <c r="B24" s="36" t="s">
        <v>44</v>
      </c>
      <c r="C24" s="33"/>
      <c r="D24" s="34">
        <v>0</v>
      </c>
      <c r="E24" s="35">
        <v>44506</v>
      </c>
      <c r="F24" s="35">
        <f t="shared" si="6"/>
        <v>44512</v>
      </c>
      <c r="G24" s="10"/>
      <c r="H24" s="10"/>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c r="BL24" s="15"/>
    </row>
    <row r="25" spans="1:64" s="3" customFormat="1" ht="30" customHeight="1">
      <c r="A25" s="18"/>
      <c r="B25" s="41" t="s">
        <v>45</v>
      </c>
      <c r="C25" s="42"/>
      <c r="D25" s="43"/>
      <c r="E25" s="44"/>
      <c r="F25" s="44"/>
      <c r="G25" s="10"/>
      <c r="H25" s="10"/>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row>
    <row r="26" spans="1:64" s="3" customFormat="1" ht="30" customHeight="1">
      <c r="A26" s="18"/>
      <c r="B26" s="45" t="s">
        <v>46</v>
      </c>
      <c r="C26" s="46"/>
      <c r="D26" s="47">
        <v>0</v>
      </c>
      <c r="E26" s="48">
        <v>44513</v>
      </c>
      <c r="F26" s="48">
        <v>44516</v>
      </c>
      <c r="G26" s="10"/>
      <c r="H26" s="10"/>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5"/>
      <c r="BK26" s="15"/>
      <c r="BL26" s="15"/>
    </row>
    <row r="27" spans="1:64" s="3" customFormat="1" ht="30" customHeight="1">
      <c r="A27" s="18"/>
      <c r="B27" s="45" t="s">
        <v>47</v>
      </c>
      <c r="C27" s="46"/>
      <c r="D27" s="47">
        <v>0</v>
      </c>
      <c r="E27" s="48">
        <v>44513</v>
      </c>
      <c r="F27" s="48">
        <v>44516</v>
      </c>
      <c r="G27" s="10"/>
      <c r="H27" s="10"/>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15"/>
      <c r="BH27" s="15"/>
      <c r="BI27" s="15"/>
      <c r="BJ27" s="15"/>
      <c r="BK27" s="15"/>
      <c r="BL27" s="15"/>
    </row>
    <row r="28" spans="1:64" s="3" customFormat="1" ht="30" customHeight="1">
      <c r="A28" s="18"/>
      <c r="B28" s="45" t="s">
        <v>48</v>
      </c>
      <c r="C28" s="46"/>
      <c r="D28" s="47">
        <v>0</v>
      </c>
      <c r="E28" s="48">
        <v>44513</v>
      </c>
      <c r="F28" s="48">
        <v>44516</v>
      </c>
      <c r="G28" s="10"/>
      <c r="H28" s="10"/>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15"/>
      <c r="BH28" s="15"/>
      <c r="BI28" s="15"/>
      <c r="BJ28" s="15"/>
      <c r="BK28" s="15"/>
      <c r="BL28" s="15"/>
    </row>
    <row r="29" spans="1:64" s="3" customFormat="1" ht="30" customHeight="1">
      <c r="A29" s="18"/>
      <c r="B29" s="45" t="s">
        <v>49</v>
      </c>
      <c r="C29" s="46"/>
      <c r="D29" s="47">
        <v>0</v>
      </c>
      <c r="E29" s="48">
        <v>44513</v>
      </c>
      <c r="F29" s="48">
        <v>44516</v>
      </c>
      <c r="G29" s="10"/>
      <c r="H29" s="10"/>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15"/>
      <c r="BH29" s="15"/>
      <c r="BI29" s="15"/>
      <c r="BJ29" s="15"/>
      <c r="BK29" s="15"/>
      <c r="BL29" s="15"/>
    </row>
    <row r="30" spans="1:64" s="3" customFormat="1" ht="30" customHeight="1">
      <c r="A30" s="18"/>
      <c r="B30" s="45" t="s">
        <v>50</v>
      </c>
      <c r="C30" s="46"/>
      <c r="D30" s="47">
        <v>0</v>
      </c>
      <c r="E30" s="48">
        <v>44513</v>
      </c>
      <c r="F30" s="48">
        <v>44516</v>
      </c>
      <c r="G30" s="10"/>
      <c r="H30" s="10"/>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15"/>
      <c r="BH30" s="15"/>
      <c r="BI30" s="15"/>
      <c r="BJ30" s="15"/>
      <c r="BK30" s="15"/>
      <c r="BL30" s="15"/>
    </row>
    <row r="31" spans="1:64" s="3" customFormat="1" ht="30" customHeight="1">
      <c r="A31" s="18"/>
      <c r="B31" s="45" t="s">
        <v>51</v>
      </c>
      <c r="C31" s="46"/>
      <c r="D31" s="47">
        <v>0</v>
      </c>
      <c r="E31" s="48">
        <v>44516</v>
      </c>
      <c r="F31" s="48">
        <v>44518</v>
      </c>
      <c r="G31" s="10"/>
      <c r="H31" s="10"/>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15"/>
      <c r="BH31" s="15"/>
      <c r="BI31" s="15"/>
      <c r="BJ31" s="15"/>
      <c r="BK31" s="15"/>
      <c r="BL31" s="15"/>
    </row>
    <row r="32" spans="1:64" s="3" customFormat="1" ht="30" customHeight="1">
      <c r="A32" s="19" t="s">
        <v>52</v>
      </c>
      <c r="B32" s="11" t="s">
        <v>53</v>
      </c>
      <c r="C32" s="12"/>
      <c r="D32" s="13"/>
      <c r="E32" s="26"/>
      <c r="F32" s="27"/>
      <c r="G32" s="14"/>
      <c r="H32" s="14" t="str">
        <f t="shared" ca="1" si="5"/>
        <v/>
      </c>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c r="BI32" s="16"/>
      <c r="BJ32" s="16"/>
      <c r="BK32" s="16"/>
      <c r="BL32" s="16"/>
    </row>
    <row r="33" spans="3:7" ht="30" customHeight="1">
      <c r="G33" s="6"/>
    </row>
    <row r="34" spans="3:7" ht="30" customHeight="1">
      <c r="C34" s="8"/>
      <c r="F34" s="20"/>
    </row>
    <row r="35" spans="3:7" ht="30" customHeight="1">
      <c r="C35" s="9"/>
    </row>
  </sheetData>
  <mergeCells count="10">
    <mergeCell ref="E3:F3"/>
    <mergeCell ref="I4:O4"/>
    <mergeCell ref="P4:V4"/>
    <mergeCell ref="W4:AC4"/>
    <mergeCell ref="AD4:AJ4"/>
    <mergeCell ref="AK4:AQ4"/>
    <mergeCell ref="AR4:AX4"/>
    <mergeCell ref="B4:C4"/>
    <mergeCell ref="AY4:BE4"/>
    <mergeCell ref="BF4:BL4"/>
  </mergeCells>
  <conditionalFormatting sqref="D9:D13">
    <cfRule type="dataBar" priority="34">
      <dataBar>
        <cfvo type="num" val="0"/>
        <cfvo type="num" val="1"/>
        <color rgb="FF638EC6"/>
      </dataBar>
      <extLst>
        <ext xmlns:x14="http://schemas.microsoft.com/office/spreadsheetml/2009/9/main" uri="{B025F937-C7B1-47D3-B67F-A62EFF666E3E}">
          <x14:id>{B0389232-4C98-4A03-AD0E-39F63BAD1F53}</x14:id>
        </ext>
      </extLst>
    </cfRule>
  </conditionalFormatting>
  <conditionalFormatting sqref="I5:BL32">
    <cfRule type="expression" dxfId="2" priority="53">
      <formula>AND(TODAY()&gt;=I$5,TODAY()&lt;J$5)</formula>
    </cfRule>
  </conditionalFormatting>
  <conditionalFormatting sqref="I7:BL32">
    <cfRule type="expression" dxfId="1" priority="47">
      <formula>AND(task_start&lt;=I$5,ROUNDDOWN((task_end-task_start+1)*task_progress,0)+task_start-1&gt;=I$5)</formula>
    </cfRule>
    <cfRule type="expression" dxfId="0" priority="48" stopIfTrue="1">
      <formula>AND(task_end&gt;=I$5,task_start&lt;J$5)</formula>
    </cfRule>
  </conditionalFormatting>
  <conditionalFormatting sqref="D26:D31">
    <cfRule type="dataBar" priority="11">
      <dataBar>
        <cfvo type="num" val="0"/>
        <cfvo type="num" val="1"/>
        <color rgb="FF638EC6"/>
      </dataBar>
      <extLst>
        <ext xmlns:x14="http://schemas.microsoft.com/office/spreadsheetml/2009/9/main" uri="{B025F937-C7B1-47D3-B67F-A62EFF666E3E}">
          <x14:id>{76AAB79F-4ACA-4D58-8097-95BC0DA9DDE2}</x14:id>
        </ext>
      </extLst>
    </cfRule>
  </conditionalFormatting>
  <conditionalFormatting sqref="D18">
    <cfRule type="dataBar" priority="5">
      <dataBar>
        <cfvo type="num" val="0"/>
        <cfvo type="num" val="1"/>
        <color rgb="FF638EC6"/>
      </dataBar>
      <extLst>
        <ext xmlns:x14="http://schemas.microsoft.com/office/spreadsheetml/2009/9/main" uri="{B025F937-C7B1-47D3-B67F-A62EFF666E3E}">
          <x14:id>{A212733E-DB04-474A-A1DE-4376E58BDF55}</x14:id>
        </ext>
      </extLst>
    </cfRule>
  </conditionalFormatting>
  <conditionalFormatting sqref="D24">
    <cfRule type="dataBar" priority="10">
      <dataBar>
        <cfvo type="num" val="0"/>
        <cfvo type="num" val="1"/>
        <color rgb="FF638EC6"/>
      </dataBar>
      <extLst>
        <ext xmlns:x14="http://schemas.microsoft.com/office/spreadsheetml/2009/9/main" uri="{B025F937-C7B1-47D3-B67F-A62EFF666E3E}">
          <x14:id>{BDF9245D-043A-40A5-A783-DF2903061649}</x14:id>
        </ext>
      </extLst>
    </cfRule>
  </conditionalFormatting>
  <conditionalFormatting sqref="D23">
    <cfRule type="dataBar" priority="9">
      <dataBar>
        <cfvo type="num" val="0"/>
        <cfvo type="num" val="1"/>
        <color rgb="FF638EC6"/>
      </dataBar>
      <extLst>
        <ext xmlns:x14="http://schemas.microsoft.com/office/spreadsheetml/2009/9/main" uri="{B025F937-C7B1-47D3-B67F-A62EFF666E3E}">
          <x14:id>{E68A0B39-724D-41C0-BEBB-2601AEC10F99}</x14:id>
        </ext>
      </extLst>
    </cfRule>
  </conditionalFormatting>
  <conditionalFormatting sqref="D22">
    <cfRule type="dataBar" priority="8">
      <dataBar>
        <cfvo type="num" val="0"/>
        <cfvo type="num" val="1"/>
        <color rgb="FF638EC6"/>
      </dataBar>
      <extLst>
        <ext xmlns:x14="http://schemas.microsoft.com/office/spreadsheetml/2009/9/main" uri="{B025F937-C7B1-47D3-B67F-A62EFF666E3E}">
          <x14:id>{A8376A39-B005-40B5-95A8-A2619B745A5E}</x14:id>
        </ext>
      </extLst>
    </cfRule>
  </conditionalFormatting>
  <conditionalFormatting sqref="D21">
    <cfRule type="dataBar" priority="7">
      <dataBar>
        <cfvo type="num" val="0"/>
        <cfvo type="num" val="1"/>
        <color rgb="FF638EC6"/>
      </dataBar>
      <extLst>
        <ext xmlns:x14="http://schemas.microsoft.com/office/spreadsheetml/2009/9/main" uri="{B025F937-C7B1-47D3-B67F-A62EFF666E3E}">
          <x14:id>{53576850-8113-4696-B775-5B928F99AAEE}</x14:id>
        </ext>
      </extLst>
    </cfRule>
  </conditionalFormatting>
  <conditionalFormatting sqref="D20">
    <cfRule type="dataBar" priority="6">
      <dataBar>
        <cfvo type="num" val="0"/>
        <cfvo type="num" val="1"/>
        <color rgb="FF638EC6"/>
      </dataBar>
      <extLst>
        <ext xmlns:x14="http://schemas.microsoft.com/office/spreadsheetml/2009/9/main" uri="{B025F937-C7B1-47D3-B67F-A62EFF666E3E}">
          <x14:id>{06D96D9C-7FBF-476C-A1C2-4BDCD80B21E2}</x14:id>
        </ext>
      </extLst>
    </cfRule>
  </conditionalFormatting>
  <conditionalFormatting sqref="D17">
    <cfRule type="dataBar" priority="4">
      <dataBar>
        <cfvo type="num" val="0"/>
        <cfvo type="num" val="1"/>
        <color rgb="FF638EC6"/>
      </dataBar>
      <extLst>
        <ext xmlns:x14="http://schemas.microsoft.com/office/spreadsheetml/2009/9/main" uri="{B025F937-C7B1-47D3-B67F-A62EFF666E3E}">
          <x14:id>{B67DDF58-AA24-46F2-885C-EA0F9AA3C096}</x14:id>
        </ext>
      </extLst>
    </cfRule>
  </conditionalFormatting>
  <conditionalFormatting sqref="D16">
    <cfRule type="dataBar" priority="3">
      <dataBar>
        <cfvo type="num" val="0"/>
        <cfvo type="num" val="1"/>
        <color rgb="FF638EC6"/>
      </dataBar>
      <extLst>
        <ext xmlns:x14="http://schemas.microsoft.com/office/spreadsheetml/2009/9/main" uri="{B025F937-C7B1-47D3-B67F-A62EFF666E3E}">
          <x14:id>{D90A9860-0378-44C5-B3F4-A363523C6210}</x14:id>
        </ext>
      </extLst>
    </cfRule>
  </conditionalFormatting>
  <conditionalFormatting sqref="D15">
    <cfRule type="dataBar" priority="2">
      <dataBar>
        <cfvo type="num" val="0"/>
        <cfvo type="num" val="1"/>
        <color rgb="FF638EC6"/>
      </dataBar>
      <extLst>
        <ext xmlns:x14="http://schemas.microsoft.com/office/spreadsheetml/2009/9/main" uri="{B025F937-C7B1-47D3-B67F-A62EFF666E3E}">
          <x14:id>{2A54C957-F6D4-4BC6-B4E4-137857B2EB02}</x14:id>
        </ext>
      </extLst>
    </cfRule>
  </conditionalFormatting>
  <dataValidations disablePrompts="1" count="1">
    <dataValidation type="whole" operator="greaterThanOrEqual" allowBlank="1" showInputMessage="1" promptTitle="Woche anzeigen" prompt="Das Ändern dieser Zahl bewirkt ein Scrollen in der Gantt-Diagrammansicht."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D9:D13</xm:sqref>
        </x14:conditionalFormatting>
        <x14:conditionalFormatting xmlns:xm="http://schemas.microsoft.com/office/excel/2006/main">
          <x14:cfRule type="dataBar" id="{76AAB79F-4ACA-4D58-8097-95BC0DA9DDE2}">
            <x14:dataBar minLength="0" maxLength="100" gradient="0">
              <x14:cfvo type="num">
                <xm:f>0</xm:f>
              </x14:cfvo>
              <x14:cfvo type="num">
                <xm:f>1</xm:f>
              </x14:cfvo>
              <x14:negativeFillColor rgb="FFFF0000"/>
              <x14:axisColor rgb="FF000000"/>
            </x14:dataBar>
          </x14:cfRule>
          <xm:sqref>D26:D31</xm:sqref>
        </x14:conditionalFormatting>
        <x14:conditionalFormatting xmlns:xm="http://schemas.microsoft.com/office/excel/2006/main">
          <x14:cfRule type="dataBar" id="{A212733E-DB04-474A-A1DE-4376E58BDF55}">
            <x14:dataBar minLength="0" maxLength="100" gradient="0">
              <x14:cfvo type="num">
                <xm:f>0</xm:f>
              </x14:cfvo>
              <x14:cfvo type="num">
                <xm:f>1</xm:f>
              </x14:cfvo>
              <x14:negativeFillColor rgb="FFFF0000"/>
              <x14:axisColor rgb="FF000000"/>
            </x14:dataBar>
          </x14:cfRule>
          <xm:sqref>D18</xm:sqref>
        </x14:conditionalFormatting>
        <x14:conditionalFormatting xmlns:xm="http://schemas.microsoft.com/office/excel/2006/main">
          <x14:cfRule type="dataBar" id="{BDF9245D-043A-40A5-A783-DF2903061649}">
            <x14:dataBar minLength="0" maxLength="100" gradient="0">
              <x14:cfvo type="num">
                <xm:f>0</xm:f>
              </x14:cfvo>
              <x14:cfvo type="num">
                <xm:f>1</xm:f>
              </x14:cfvo>
              <x14:negativeFillColor rgb="FFFF0000"/>
              <x14:axisColor rgb="FF000000"/>
            </x14:dataBar>
          </x14:cfRule>
          <xm:sqref>D24</xm:sqref>
        </x14:conditionalFormatting>
        <x14:conditionalFormatting xmlns:xm="http://schemas.microsoft.com/office/excel/2006/main">
          <x14:cfRule type="dataBar" id="{E68A0B39-724D-41C0-BEBB-2601AEC10F99}">
            <x14:dataBar minLength="0" maxLength="100" gradient="0">
              <x14:cfvo type="num">
                <xm:f>0</xm:f>
              </x14:cfvo>
              <x14:cfvo type="num">
                <xm:f>1</xm:f>
              </x14:cfvo>
              <x14:negativeFillColor rgb="FFFF0000"/>
              <x14:axisColor rgb="FF000000"/>
            </x14:dataBar>
          </x14:cfRule>
          <xm:sqref>D23</xm:sqref>
        </x14:conditionalFormatting>
        <x14:conditionalFormatting xmlns:xm="http://schemas.microsoft.com/office/excel/2006/main">
          <x14:cfRule type="dataBar" id="{A8376A39-B005-40B5-95A8-A2619B745A5E}">
            <x14:dataBar minLength="0" maxLength="100" gradient="0">
              <x14:cfvo type="num">
                <xm:f>0</xm:f>
              </x14:cfvo>
              <x14:cfvo type="num">
                <xm:f>1</xm:f>
              </x14:cfvo>
              <x14:negativeFillColor rgb="FFFF0000"/>
              <x14:axisColor rgb="FF000000"/>
            </x14:dataBar>
          </x14:cfRule>
          <xm:sqref>D22</xm:sqref>
        </x14:conditionalFormatting>
        <x14:conditionalFormatting xmlns:xm="http://schemas.microsoft.com/office/excel/2006/main">
          <x14:cfRule type="dataBar" id="{53576850-8113-4696-B775-5B928F99AAEE}">
            <x14:dataBar minLength="0" maxLength="100" gradient="0">
              <x14:cfvo type="num">
                <xm:f>0</xm:f>
              </x14:cfvo>
              <x14:cfvo type="num">
                <xm:f>1</xm:f>
              </x14:cfvo>
              <x14:negativeFillColor rgb="FFFF0000"/>
              <x14:axisColor rgb="FF000000"/>
            </x14:dataBar>
          </x14:cfRule>
          <xm:sqref>D21</xm:sqref>
        </x14:conditionalFormatting>
        <x14:conditionalFormatting xmlns:xm="http://schemas.microsoft.com/office/excel/2006/main">
          <x14:cfRule type="dataBar" id="{06D96D9C-7FBF-476C-A1C2-4BDCD80B21E2}">
            <x14:dataBar minLength="0" maxLength="100" gradient="0">
              <x14:cfvo type="num">
                <xm:f>0</xm:f>
              </x14:cfvo>
              <x14:cfvo type="num">
                <xm:f>1</xm:f>
              </x14:cfvo>
              <x14:negativeFillColor rgb="FFFF0000"/>
              <x14:axisColor rgb="FF000000"/>
            </x14:dataBar>
          </x14:cfRule>
          <xm:sqref>D20</xm:sqref>
        </x14:conditionalFormatting>
        <x14:conditionalFormatting xmlns:xm="http://schemas.microsoft.com/office/excel/2006/main">
          <x14:cfRule type="dataBar" id="{B67DDF58-AA24-46F2-885C-EA0F9AA3C096}">
            <x14:dataBar minLength="0" maxLength="100" gradient="0">
              <x14:cfvo type="num">
                <xm:f>0</xm:f>
              </x14:cfvo>
              <x14:cfvo type="num">
                <xm:f>1</xm:f>
              </x14:cfvo>
              <x14:negativeFillColor rgb="FFFF0000"/>
              <x14:axisColor rgb="FF000000"/>
            </x14:dataBar>
          </x14:cfRule>
          <xm:sqref>D17</xm:sqref>
        </x14:conditionalFormatting>
        <x14:conditionalFormatting xmlns:xm="http://schemas.microsoft.com/office/excel/2006/main">
          <x14:cfRule type="dataBar" id="{D90A9860-0378-44C5-B3F4-A363523C6210}">
            <x14:dataBar minLength="0" maxLength="100" gradient="0">
              <x14:cfvo type="num">
                <xm:f>0</xm:f>
              </x14:cfvo>
              <x14:cfvo type="num">
                <xm:f>1</xm:f>
              </x14:cfvo>
              <x14:negativeFillColor rgb="FFFF0000"/>
              <x14:axisColor rgb="FF000000"/>
            </x14:dataBar>
          </x14:cfRule>
          <xm:sqref>D16</xm:sqref>
        </x14:conditionalFormatting>
        <x14:conditionalFormatting xmlns:xm="http://schemas.microsoft.com/office/excel/2006/main">
          <x14:cfRule type="dataBar" id="{2A54C957-F6D4-4BC6-B4E4-137857B2EB02}">
            <x14:dataBar minLength="0" maxLength="100" gradient="0">
              <x14:cfvo type="num">
                <xm:f>0</xm:f>
              </x14:cfvo>
              <x14:cfvo type="num">
                <xm:f>1</xm:f>
              </x14:cfvo>
              <x14:negativeFillColor rgb="FFFF0000"/>
              <x14:axisColor rgb="FF000000"/>
            </x14:dataBar>
          </x14:cfRule>
          <xm:sqref>D15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2019-03-19T17:17:03Z</dcterms:created>
  <dcterms:modified xsi:type="dcterms:W3CDTF">2021-10-28T17:51:52Z</dcterms:modified>
  <cp:category/>
  <cp:contentStatus/>
</cp:coreProperties>
</file>