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09433A7D-1E41-437F-8C46-8B0450E95F7F}" xr6:coauthVersionLast="46" xr6:coauthVersionMax="47" xr10:uidLastSave="{00000000-0000-0000-0000-000000000000}"/>
  <bookViews>
    <workbookView xWindow="-108" yWindow="492" windowWidth="23256" windowHeight="12576" xr2:uid="{00000000-000D-0000-FFFF-FFFF00000000}"/>
  </bookViews>
  <sheets>
    <sheet name="Projektplan" sheetId="11" r:id="rId1"/>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F22" i="11"/>
  <c r="F23" i="11"/>
  <c r="F24" i="11"/>
  <c r="F20" i="11"/>
  <c r="H7" i="11" l="1"/>
  <c r="I5" i="11" l="1"/>
  <c r="I6" i="11" s="1"/>
  <c r="H32" i="11" l="1"/>
  <c r="H19" i="11"/>
  <c r="H14" i="11"/>
  <c r="H8" i="11"/>
  <c r="H21" i="11" l="1"/>
  <c r="H9" i="11" l="1"/>
  <c r="H22" i="11"/>
  <c r="H11" i="11"/>
  <c r="J5" i="11"/>
  <c r="I4" i="11"/>
  <c r="H13" i="11" l="1"/>
  <c r="K5" i="11"/>
  <c r="J6" i="11"/>
  <c r="H15" i="11"/>
  <c r="L5" i="11" l="1"/>
  <c r="K6" i="11"/>
  <c r="H18" i="11"/>
  <c r="H16" i="11"/>
  <c r="H12"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<sst xmlns="http://schemas.openxmlformats.org/spreadsheetml/2006/main" count="70" uniqueCount="65">
  <si>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</si>
  <si>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Modelling Wizard for Cables - TINF20C</t>
  </si>
  <si>
    <t>Geben Sie den Firmennamen in Zelle B2 ein.</t>
  </si>
  <si>
    <t>Firmenname : Team 2</t>
  </si>
  <si>
    <t>Geben Sie den Namen des Projektleiters in Zelle B3 ein. Geben Sie das Startdatum für das Projekt in Zelle E3 ein. Start des Projekts: Die Bezeichnung steht in Zelle C3.</t>
  </si>
  <si>
    <t>Projektleiter : Kevin Pauer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</si>
  <si>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</si>
  <si>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</si>
  <si>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Kürzel: Leon Amtmann (LA), Calvin Friedrich (CF), Kevin Pauer (KP), Thorsten Rausch (TR), Tim Sellemann (TS), Fabian Thomé (FT), Max Gohlke (MG)</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</si>
  <si>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</si>
  <si>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</si>
  <si>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</si>
  <si>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</si>
  <si>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</si>
  <si>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</si>
  <si>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</si>
  <si>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</si>
  <si>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</si>
  <si>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</si>
  <si>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</si>
  <si>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Erster Sprint</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</si>
  <si>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</si>
  <si>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Einrichten des GitHub Repositories</t>
  </si>
  <si>
    <t>FT</t>
  </si>
  <si>
    <t>Fragenaustausch mit dem Kunden</t>
  </si>
  <si>
    <t>ALL</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</si>
  <si>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</si>
  <si>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CRS Fertigstellen</t>
  </si>
  <si>
    <t>MG, FT, TR</t>
  </si>
  <si>
    <t>KP, TS</t>
  </si>
  <si>
    <t>Erfassung des Aktullen Stands</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</si>
  <si>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</si>
  <si>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Zweiter Sprint</t>
  </si>
  <si>
    <t>PM Datei</t>
  </si>
  <si>
    <t>SRS Datei</t>
  </si>
  <si>
    <t>Testen von GUI Problemen</t>
  </si>
  <si>
    <t>Usability Konzept</t>
  </si>
  <si>
    <t>Titelblock für Beispielphase</t>
  </si>
  <si>
    <t>Dritter Sprint</t>
  </si>
  <si>
    <t>Kontakt mit Kunden bzgl. Anforderungen</t>
  </si>
  <si>
    <t>Lastenheft mit Pflichtenheft vergleich</t>
  </si>
  <si>
    <t>GUI Prototyping</t>
  </si>
  <si>
    <t xml:space="preserve">Github Optimierung </t>
  </si>
  <si>
    <t>Architekturspezifikation (SAS) Prototyp</t>
  </si>
  <si>
    <t>Vierter Sprint</t>
  </si>
  <si>
    <t>Anpassung CRS</t>
  </si>
  <si>
    <t>Anpassung SRS</t>
  </si>
  <si>
    <t>Anpassung BC</t>
  </si>
  <si>
    <t>Anpassung PM</t>
  </si>
  <si>
    <t>Anpassung SAS</t>
  </si>
  <si>
    <t>Präsentation Fertigstellen</t>
  </si>
  <si>
    <t>Diese Zeile kennzeichnet das Ende des Projektplans. Geben Sie in dieser Zeile NICHTS EIN. 
Fügen Sie ÜBER dieser Zeile neue Zeilen ein, um mit der Erstellung Ihres Projektplans fortzufahren.</t>
  </si>
  <si>
    <t>Neue Zeilen ÜBER dieser einfügen</t>
  </si>
  <si>
    <t>KP</t>
  </si>
  <si>
    <t>LA, KP</t>
  </si>
  <si>
    <t>BC Fertigstellen</t>
  </si>
  <si>
    <t>CF, FT, LA</t>
  </si>
  <si>
    <t>CF, LA</t>
  </si>
  <si>
    <t>TS, MG</t>
  </si>
  <si>
    <t>TR</t>
  </si>
  <si>
    <t>TS</t>
  </si>
  <si>
    <t>FT, MG</t>
  </si>
  <si>
    <t>TR, TS, MG</t>
  </si>
  <si>
    <t>MG, FT</t>
  </si>
  <si>
    <t>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</si>
</sst>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dd\,\ m/d/yyyy\ "/>
    <numFmt numFmtId="171" formatCode="d"/>
    <numFmt numFmtId="172" formatCode="d/\ mmm\ yyyy"/>
    <numFmt numFmtId="173"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2F2F2"/>
        <bgColor indexed="64"/>
      </patternFill>
    </fill>
    <fill>
      <patternFill patternType="solid">
        <fgColor rgb="FF44678E"/>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3"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1" applyNumberFormat="0" applyAlignment="0" applyProtection="0"/>
    <xf numFmtId="0" fontId="23" fillId="7" borderId="12" applyNumberFormat="0" applyAlignment="0" applyProtection="0"/>
    <xf numFmtId="0" fontId="24" fillId="7" borderId="11" applyNumberFormat="0" applyAlignment="0" applyProtection="0"/>
    <xf numFmtId="0" fontId="25" fillId="0" borderId="13" applyNumberFormat="0" applyFill="0" applyAlignment="0" applyProtection="0"/>
    <xf numFmtId="0" fontId="26" fillId="8" borderId="14" applyNumberFormat="0" applyAlignment="0" applyProtection="0"/>
    <xf numFmtId="0" fontId="27" fillId="0" borderId="0" applyNumberFormat="0" applyFill="0" applyBorder="0" applyAlignment="0" applyProtection="0"/>
    <xf numFmtId="0" fontId="9" fillId="9"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6"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16"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6"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6"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6"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0" fillId="34" borderId="9" xfId="0" applyFill="1" applyBorder="1" applyAlignment="1">
      <alignment vertical="center"/>
    </xf>
    <xf numFmtId="0" fontId="0" fillId="34" borderId="9" xfId="0" applyFill="1" applyBorder="1" applyAlignment="1">
      <alignment horizontal="right" vertical="center"/>
    </xf>
    <xf numFmtId="0" fontId="0" fillId="0" borderId="10" xfId="0" applyBorder="1"/>
    <xf numFmtId="0" fontId="0" fillId="0" borderId="0" xfId="8" applyFont="1" applyAlignment="1"/>
    <xf numFmtId="0" fontId="9" fillId="0" borderId="0" xfId="8" applyAlignment="1"/>
    <xf numFmtId="0" fontId="9" fillId="19" borderId="2" xfId="39" applyBorder="1" applyAlignment="1">
      <alignment horizontal="center" vertical="center"/>
    </xf>
    <xf numFmtId="9" fontId="9" fillId="19" borderId="2" xfId="39" applyNumberFormat="1" applyBorder="1" applyAlignment="1">
      <alignment horizontal="center" vertical="center"/>
    </xf>
    <xf numFmtId="169" fontId="9" fillId="19" borderId="2" xfId="39" applyNumberFormat="1" applyBorder="1" applyAlignment="1">
      <alignment horizontal="center" vertical="center"/>
    </xf>
    <xf numFmtId="0" fontId="9" fillId="19" borderId="2" xfId="39" applyBorder="1" applyAlignment="1">
      <alignment horizontal="left" vertical="center" indent="2"/>
    </xf>
    <xf numFmtId="0" fontId="9" fillId="21" borderId="2" xfId="41" applyBorder="1" applyAlignment="1">
      <alignment horizontal="left" vertical="center" indent="1"/>
    </xf>
    <xf numFmtId="0" fontId="9" fillId="21" borderId="2" xfId="41" applyBorder="1" applyAlignment="1">
      <alignment horizontal="center" vertical="center"/>
    </xf>
    <xf numFmtId="9" fontId="9" fillId="21" borderId="2" xfId="41" applyNumberFormat="1" applyBorder="1" applyAlignment="1">
      <alignment horizontal="center" vertical="center"/>
    </xf>
    <xf numFmtId="169" fontId="9" fillId="21" borderId="2" xfId="41" applyNumberFormat="1" applyBorder="1" applyAlignment="1">
      <alignment horizontal="center" vertical="center"/>
    </xf>
    <xf numFmtId="0" fontId="9" fillId="25" borderId="2" xfId="45" applyBorder="1" applyAlignment="1">
      <alignment horizontal="left" vertical="center" indent="1"/>
    </xf>
    <xf numFmtId="0" fontId="9" fillId="25" borderId="2" xfId="45" applyBorder="1" applyAlignment="1">
      <alignment horizontal="center" vertical="center"/>
    </xf>
    <xf numFmtId="9" fontId="9" fillId="25" borderId="2" xfId="45" applyNumberFormat="1" applyBorder="1" applyAlignment="1">
      <alignment horizontal="center" vertical="center"/>
    </xf>
    <xf numFmtId="169" fontId="9" fillId="25" borderId="2" xfId="45" applyNumberFormat="1" applyBorder="1" applyAlignment="1">
      <alignment horizontal="center" vertical="center"/>
    </xf>
    <xf numFmtId="0" fontId="9" fillId="23" borderId="2" xfId="43" applyBorder="1" applyAlignment="1">
      <alignment horizontal="left" vertical="center" indent="2"/>
    </xf>
    <xf numFmtId="0" fontId="9" fillId="23" borderId="2" xfId="43" applyBorder="1" applyAlignment="1">
      <alignment horizontal="center" vertical="center"/>
    </xf>
    <xf numFmtId="9" fontId="9" fillId="23" borderId="2" xfId="43" applyNumberFormat="1" applyBorder="1" applyAlignment="1">
      <alignment horizontal="center" vertical="center"/>
    </xf>
    <xf numFmtId="169" fontId="9" fillId="23" borderId="2" xfId="43" applyNumberFormat="1" applyBorder="1" applyAlignment="1">
      <alignment horizontal="center" vertical="center"/>
    </xf>
    <xf numFmtId="9" fontId="9" fillId="32" borderId="2" xfId="52" applyNumberFormat="1" applyBorder="1" applyAlignment="1">
      <alignment horizontal="center" vertical="center"/>
    </xf>
    <xf numFmtId="0" fontId="9" fillId="32" borderId="2" xfId="52" applyBorder="1" applyAlignment="1">
      <alignment horizontal="left" vertical="center" indent="2"/>
    </xf>
    <xf numFmtId="0" fontId="9" fillId="32" borderId="2" xfId="52" applyBorder="1" applyAlignment="1">
      <alignment horizontal="center" vertical="center"/>
    </xf>
    <xf numFmtId="169" fontId="9" fillId="32" borderId="2" xfId="52" applyNumberFormat="1" applyBorder="1" applyAlignment="1">
      <alignment horizontal="center" vertical="center"/>
    </xf>
    <xf numFmtId="0" fontId="9" fillId="33" borderId="2" xfId="53" applyBorder="1" applyAlignment="1">
      <alignment horizontal="left" vertical="center" indent="1"/>
    </xf>
    <xf numFmtId="0" fontId="9" fillId="33" borderId="2" xfId="53" applyBorder="1" applyAlignment="1">
      <alignment horizontal="center" vertical="center"/>
    </xf>
    <xf numFmtId="9" fontId="9" fillId="33" borderId="2" xfId="53" applyNumberFormat="1" applyBorder="1" applyAlignment="1">
      <alignment horizontal="center" vertical="center"/>
    </xf>
    <xf numFmtId="169" fontId="9" fillId="33" borderId="2" xfId="53" applyNumberFormat="1" applyBorder="1" applyAlignment="1">
      <alignment horizontal="center" vertical="center"/>
    </xf>
    <xf numFmtId="0" fontId="9" fillId="27" borderId="2" xfId="47" applyBorder="1" applyAlignment="1">
      <alignment horizontal="center" vertical="center"/>
    </xf>
    <xf numFmtId="9" fontId="9" fillId="27" borderId="2" xfId="47" applyNumberFormat="1" applyBorder="1" applyAlignment="1">
      <alignment horizontal="center" vertical="center"/>
    </xf>
    <xf numFmtId="169" fontId="9" fillId="27" borderId="2" xfId="47" applyNumberFormat="1" applyBorder="1" applyAlignment="1">
      <alignment horizontal="center" vertical="center"/>
    </xf>
    <xf numFmtId="0" fontId="9" fillId="27" borderId="2" xfId="47" applyBorder="1" applyAlignment="1">
      <alignment horizontal="left" vertical="center" indent="2"/>
    </xf>
    <xf numFmtId="0" fontId="9" fillId="29" borderId="2" xfId="49" applyBorder="1" applyAlignment="1">
      <alignment horizontal="left" vertical="center" indent="1"/>
    </xf>
    <xf numFmtId="0" fontId="9" fillId="29" borderId="2" xfId="49" applyBorder="1" applyAlignment="1">
      <alignment horizontal="center" vertical="center"/>
    </xf>
    <xf numFmtId="9" fontId="9" fillId="29" borderId="2" xfId="49" applyNumberFormat="1" applyBorder="1" applyAlignment="1">
      <alignment horizontal="center" vertical="center"/>
    </xf>
    <xf numFmtId="169" fontId="9" fillId="29" borderId="2" xfId="49" applyNumberFormat="1" applyBorder="1" applyAlignment="1">
      <alignment horizontal="center" vertical="center"/>
    </xf>
    <xf numFmtId="171" fontId="11" fillId="35" borderId="6" xfId="0" applyNumberFormat="1" applyFont="1" applyFill="1" applyBorder="1" applyAlignment="1">
      <alignment horizontal="center" vertical="center"/>
    </xf>
    <xf numFmtId="171" fontId="11" fillId="35" borderId="0" xfId="0" applyNumberFormat="1" applyFont="1" applyFill="1" applyAlignment="1">
      <alignment horizontal="center" vertical="center"/>
    </xf>
    <xf numFmtId="171" fontId="11" fillId="35" borderId="7" xfId="0" applyNumberFormat="1" applyFont="1" applyFill="1" applyBorder="1" applyAlignment="1">
      <alignment horizontal="center" vertical="center"/>
    </xf>
    <xf numFmtId="0" fontId="7" fillId="36" borderId="1" xfId="0" applyFont="1" applyFill="1" applyBorder="1" applyAlignment="1">
      <alignment horizontal="left" vertical="center" indent="1"/>
    </xf>
    <xf numFmtId="0" fontId="7" fillId="36" borderId="1" xfId="0" applyFont="1" applyFill="1" applyBorder="1" applyAlignment="1">
      <alignment horizontal="center" vertical="center" wrapText="1"/>
    </xf>
    <xf numFmtId="0" fontId="12" fillId="36" borderId="8" xfId="0" applyFont="1" applyFill="1" applyBorder="1" applyAlignment="1">
      <alignment horizontal="center" vertical="center" shrinkToFit="1"/>
    </xf>
    <xf numFmtId="170" fontId="9" fillId="0" borderId="3" xfId="9" applyNumberFormat="1" applyAlignment="1">
      <alignment horizontal="center" vertical="center"/>
    </xf>
    <xf numFmtId="172" fontId="0" fillId="35" borderId="4" xfId="0" applyNumberFormat="1" applyFill="1" applyBorder="1" applyAlignment="1">
      <alignment horizontal="left" vertical="center" wrapText="1" indent="1"/>
    </xf>
    <xf numFmtId="172" fontId="0" fillId="35" borderId="1" xfId="0" applyNumberFormat="1" applyFill="1" applyBorder="1" applyAlignment="1">
      <alignment horizontal="left" vertical="center" wrapText="1" indent="1"/>
    </xf>
    <xf numFmtId="172" fontId="0" fillId="35" borderId="5" xfId="0" applyNumberFormat="1" applyFill="1" applyBorder="1" applyAlignment="1">
      <alignment horizontal="left" vertical="center" wrapText="1" indent="1"/>
    </xf>
    <xf numFmtId="0" fontId="0" fillId="0" borderId="0" xfId="0" applyAlignment="1">
      <alignment horizontal="center" vertical="top" wrapTex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ont>
        <color rgb="FF9C5700"/>
      </font>
      <fill>
        <patternFill>
          <bgColor rgb="FFFFEB9C"/>
        </patternFill>
      </fill>
    </dxf>
    <dxf>
      <font>
        <color rgb="FF9C5700"/>
      </font>
      <fill>
        <patternFill>
          <bgColor rgb="FFFFEB9C"/>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4678E"/>
      <color rgb="FF215881"/>
      <color rgb="FF42648A"/>
      <color rgb="FF969696"/>
      <color rgb="FFC0C0C0"/>
      <color rgb="FF427FC2"/>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58" zoomScaleNormal="100" zoomScalePageLayoutView="70" workbookViewId="0">
      <pane ySplit="6" topLeftCell="A9" activePane="bottomLeft" state="frozen"/>
      <selection pane="bottomLeft" activeCell="C21" sqref="C21"/>
    </sheetView>
  </sheetViews>
  <sheetFormatPr defaultColWidth="9.109375" defaultRowHeight="30" customHeight="1" x14ac:dyDescent="0.3"/>
  <cols>
    <col min="1" max="1" width="2.6640625" style="18" customWidth="1"/>
    <col min="2" max="2" width="50.6640625" bestFit="1" customWidth="1"/>
    <col min="3" max="3" width="30.6640625" customWidth="1"/>
    <col min="4" max="4" width="16.33203125" bestFit="1"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19" t="s">
        <v>0</v>
      </c>
      <c r="B1" s="23" t="s">
        <v>1</v>
      </c>
      <c r="C1" s="1"/>
      <c r="D1" s="2"/>
      <c r="E1" s="4"/>
      <c r="F1" s="17"/>
      <c r="H1" s="2"/>
      <c r="I1" s="8"/>
    </row>
    <row r="2" spans="1:64" ht="30" customHeight="1" x14ac:dyDescent="0.35">
      <c r="A2" s="18" t="s">
        <v>2</v>
      </c>
      <c r="B2" s="24" t="s">
        <v>3</v>
      </c>
      <c r="I2" s="21"/>
    </row>
    <row r="3" spans="1:64" ht="30" customHeight="1" x14ac:dyDescent="0.3">
      <c r="A3" s="18" t="s">
        <v>4</v>
      </c>
      <c r="B3" s="25" t="s">
        <v>5</v>
      </c>
      <c r="D3" s="32" t="s">
        <v>6</v>
      </c>
      <c r="E3" s="71">
        <v>44449</v>
      </c>
      <c r="F3" s="71"/>
    </row>
    <row r="4" spans="1:64" ht="30" customHeight="1" x14ac:dyDescent="0.3">
      <c r="A4" s="19" t="s">
        <v>7</v>
      </c>
      <c r="B4" s="75" t="s">
        <v>8</v>
      </c>
      <c r="C4" s="75"/>
      <c r="D4" s="31" t="s">
        <v>9</v>
      </c>
      <c r="E4" s="7">
        <v>5</v>
      </c>
      <c r="I4" s="72">
        <f>I5</f>
        <v>44473</v>
      </c>
      <c r="J4" s="73"/>
      <c r="K4" s="73"/>
      <c r="L4" s="73"/>
      <c r="M4" s="73"/>
      <c r="N4" s="73"/>
      <c r="O4" s="74"/>
      <c r="P4" s="72">
        <f>P5</f>
        <v>44480</v>
      </c>
      <c r="Q4" s="73"/>
      <c r="R4" s="73"/>
      <c r="S4" s="73"/>
      <c r="T4" s="73"/>
      <c r="U4" s="73"/>
      <c r="V4" s="74"/>
      <c r="W4" s="72">
        <f>W5</f>
        <v>44487</v>
      </c>
      <c r="X4" s="73"/>
      <c r="Y4" s="73"/>
      <c r="Z4" s="73"/>
      <c r="AA4" s="73"/>
      <c r="AB4" s="73"/>
      <c r="AC4" s="74"/>
      <c r="AD4" s="72">
        <f>AD5</f>
        <v>44494</v>
      </c>
      <c r="AE4" s="73"/>
      <c r="AF4" s="73"/>
      <c r="AG4" s="73"/>
      <c r="AH4" s="73"/>
      <c r="AI4" s="73"/>
      <c r="AJ4" s="74"/>
      <c r="AK4" s="72">
        <f>AK5</f>
        <v>44501</v>
      </c>
      <c r="AL4" s="73"/>
      <c r="AM4" s="73"/>
      <c r="AN4" s="73"/>
      <c r="AO4" s="73"/>
      <c r="AP4" s="73"/>
      <c r="AQ4" s="74"/>
      <c r="AR4" s="72">
        <f>AR5</f>
        <v>44508</v>
      </c>
      <c r="AS4" s="73"/>
      <c r="AT4" s="73"/>
      <c r="AU4" s="73"/>
      <c r="AV4" s="73"/>
      <c r="AW4" s="73"/>
      <c r="AX4" s="74"/>
      <c r="AY4" s="72">
        <f>AY5</f>
        <v>44515</v>
      </c>
      <c r="AZ4" s="73"/>
      <c r="BA4" s="73"/>
      <c r="BB4" s="73"/>
      <c r="BC4" s="73"/>
      <c r="BD4" s="73"/>
      <c r="BE4" s="74"/>
      <c r="BF4" s="72">
        <f>BF5</f>
        <v>44522</v>
      </c>
      <c r="BG4" s="73"/>
      <c r="BH4" s="73"/>
      <c r="BI4" s="73"/>
      <c r="BJ4" s="73"/>
      <c r="BK4" s="73"/>
      <c r="BL4" s="74"/>
    </row>
    <row r="5" spans="1:64" ht="15" customHeight="1" x14ac:dyDescent="0.3">
      <c r="A5" s="19" t="s">
        <v>10</v>
      </c>
      <c r="B5" s="30"/>
      <c r="C5" s="30"/>
      <c r="D5" s="30"/>
      <c r="E5" s="30"/>
      <c r="F5" s="30"/>
      <c r="G5" s="30"/>
      <c r="I5" s="65">
        <f>Projektanfang-WEEKDAY(Projektanfang,1)+2+7*(Woche_anzeigen-1)</f>
        <v>44473</v>
      </c>
      <c r="J5" s="66">
        <f>I5+1</f>
        <v>44474</v>
      </c>
      <c r="K5" s="66">
        <f t="shared" ref="K5:AX5" si="0">J5+1</f>
        <v>44475</v>
      </c>
      <c r="L5" s="66">
        <f t="shared" si="0"/>
        <v>44476</v>
      </c>
      <c r="M5" s="66">
        <f t="shared" si="0"/>
        <v>44477</v>
      </c>
      <c r="N5" s="66">
        <f t="shared" si="0"/>
        <v>44478</v>
      </c>
      <c r="O5" s="67">
        <f t="shared" si="0"/>
        <v>44479</v>
      </c>
      <c r="P5" s="65">
        <f>O5+1</f>
        <v>44480</v>
      </c>
      <c r="Q5" s="66">
        <f>P5+1</f>
        <v>44481</v>
      </c>
      <c r="R5" s="66">
        <f t="shared" si="0"/>
        <v>44482</v>
      </c>
      <c r="S5" s="66">
        <f t="shared" si="0"/>
        <v>44483</v>
      </c>
      <c r="T5" s="66">
        <f t="shared" si="0"/>
        <v>44484</v>
      </c>
      <c r="U5" s="66">
        <f t="shared" si="0"/>
        <v>44485</v>
      </c>
      <c r="V5" s="67">
        <f t="shared" si="0"/>
        <v>44486</v>
      </c>
      <c r="W5" s="65">
        <f>V5+1</f>
        <v>44487</v>
      </c>
      <c r="X5" s="66">
        <f>W5+1</f>
        <v>44488</v>
      </c>
      <c r="Y5" s="66">
        <f t="shared" si="0"/>
        <v>44489</v>
      </c>
      <c r="Z5" s="66">
        <f t="shared" si="0"/>
        <v>44490</v>
      </c>
      <c r="AA5" s="66">
        <f t="shared" si="0"/>
        <v>44491</v>
      </c>
      <c r="AB5" s="66">
        <f t="shared" si="0"/>
        <v>44492</v>
      </c>
      <c r="AC5" s="67">
        <f t="shared" si="0"/>
        <v>44493</v>
      </c>
      <c r="AD5" s="65">
        <f>AC5+1</f>
        <v>44494</v>
      </c>
      <c r="AE5" s="66">
        <f>AD5+1</f>
        <v>44495</v>
      </c>
      <c r="AF5" s="66">
        <f t="shared" si="0"/>
        <v>44496</v>
      </c>
      <c r="AG5" s="66">
        <f t="shared" si="0"/>
        <v>44497</v>
      </c>
      <c r="AH5" s="66">
        <f t="shared" si="0"/>
        <v>44498</v>
      </c>
      <c r="AI5" s="66">
        <f t="shared" si="0"/>
        <v>44499</v>
      </c>
      <c r="AJ5" s="67">
        <f t="shared" si="0"/>
        <v>44500</v>
      </c>
      <c r="AK5" s="65">
        <f>AJ5+1</f>
        <v>44501</v>
      </c>
      <c r="AL5" s="66">
        <f>AK5+1</f>
        <v>44502</v>
      </c>
      <c r="AM5" s="66">
        <f t="shared" si="0"/>
        <v>44503</v>
      </c>
      <c r="AN5" s="66">
        <f t="shared" si="0"/>
        <v>44504</v>
      </c>
      <c r="AO5" s="66">
        <f t="shared" si="0"/>
        <v>44505</v>
      </c>
      <c r="AP5" s="66">
        <f t="shared" si="0"/>
        <v>44506</v>
      </c>
      <c r="AQ5" s="67">
        <f t="shared" si="0"/>
        <v>44507</v>
      </c>
      <c r="AR5" s="65">
        <f>AQ5+1</f>
        <v>44508</v>
      </c>
      <c r="AS5" s="66">
        <f>AR5+1</f>
        <v>44509</v>
      </c>
      <c r="AT5" s="66">
        <f t="shared" si="0"/>
        <v>44510</v>
      </c>
      <c r="AU5" s="66">
        <f t="shared" si="0"/>
        <v>44511</v>
      </c>
      <c r="AV5" s="66">
        <f t="shared" si="0"/>
        <v>44512</v>
      </c>
      <c r="AW5" s="66">
        <f t="shared" si="0"/>
        <v>44513</v>
      </c>
      <c r="AX5" s="67">
        <f t="shared" si="0"/>
        <v>44514</v>
      </c>
      <c r="AY5" s="65">
        <f>AX5+1</f>
        <v>44515</v>
      </c>
      <c r="AZ5" s="66">
        <f>AY5+1</f>
        <v>44516</v>
      </c>
      <c r="BA5" s="66">
        <f t="shared" ref="BA5:BE5" si="1">AZ5+1</f>
        <v>44517</v>
      </c>
      <c r="BB5" s="66">
        <f t="shared" si="1"/>
        <v>44518</v>
      </c>
      <c r="BC5" s="66">
        <f t="shared" si="1"/>
        <v>44519</v>
      </c>
      <c r="BD5" s="66">
        <f t="shared" si="1"/>
        <v>44520</v>
      </c>
      <c r="BE5" s="67">
        <f t="shared" si="1"/>
        <v>44521</v>
      </c>
      <c r="BF5" s="65">
        <f>BE5+1</f>
        <v>44522</v>
      </c>
      <c r="BG5" s="66">
        <f>BF5+1</f>
        <v>44523</v>
      </c>
      <c r="BH5" s="66">
        <f t="shared" ref="BH5:BL5" si="2">BG5+1</f>
        <v>44524</v>
      </c>
      <c r="BI5" s="66">
        <f t="shared" si="2"/>
        <v>44525</v>
      </c>
      <c r="BJ5" s="66">
        <f t="shared" si="2"/>
        <v>44526</v>
      </c>
      <c r="BK5" s="66">
        <f t="shared" si="2"/>
        <v>44527</v>
      </c>
      <c r="BL5" s="67">
        <f t="shared" si="2"/>
        <v>44528</v>
      </c>
    </row>
    <row r="6" spans="1:64" ht="30" customHeight="1" x14ac:dyDescent="0.3">
      <c r="A6" s="19" t="s">
        <v>11</v>
      </c>
      <c r="B6" s="68" t="s">
        <v>12</v>
      </c>
      <c r="C6" s="69" t="s">
        <v>13</v>
      </c>
      <c r="D6" s="69" t="s">
        <v>14</v>
      </c>
      <c r="E6" s="69" t="s">
        <v>15</v>
      </c>
      <c r="F6" s="69" t="s">
        <v>16</v>
      </c>
      <c r="G6" s="69"/>
      <c r="H6" s="69" t="s">
        <v>17</v>
      </c>
      <c r="I6" s="70" t="str">
        <f t="shared" ref="I6:AN6" si="3">LEFT(TEXT(I5,"TTT"),1)</f>
        <v>M</v>
      </c>
      <c r="J6" s="70" t="str">
        <f t="shared" si="3"/>
        <v>D</v>
      </c>
      <c r="K6" s="70" t="str">
        <f t="shared" si="3"/>
        <v>M</v>
      </c>
      <c r="L6" s="70" t="str">
        <f t="shared" si="3"/>
        <v>D</v>
      </c>
      <c r="M6" s="70" t="str">
        <f t="shared" si="3"/>
        <v>F</v>
      </c>
      <c r="N6" s="70" t="str">
        <f t="shared" si="3"/>
        <v>S</v>
      </c>
      <c r="O6" s="70" t="str">
        <f t="shared" si="3"/>
        <v>S</v>
      </c>
      <c r="P6" s="70" t="str">
        <f t="shared" si="3"/>
        <v>M</v>
      </c>
      <c r="Q6" s="70" t="str">
        <f t="shared" si="3"/>
        <v>D</v>
      </c>
      <c r="R6" s="70" t="str">
        <f t="shared" si="3"/>
        <v>M</v>
      </c>
      <c r="S6" s="70" t="str">
        <f t="shared" si="3"/>
        <v>D</v>
      </c>
      <c r="T6" s="70" t="str">
        <f t="shared" si="3"/>
        <v>F</v>
      </c>
      <c r="U6" s="70" t="str">
        <f t="shared" si="3"/>
        <v>S</v>
      </c>
      <c r="V6" s="70" t="str">
        <f t="shared" si="3"/>
        <v>S</v>
      </c>
      <c r="W6" s="70" t="str">
        <f t="shared" si="3"/>
        <v>M</v>
      </c>
      <c r="X6" s="70" t="str">
        <f t="shared" si="3"/>
        <v>D</v>
      </c>
      <c r="Y6" s="70" t="str">
        <f t="shared" si="3"/>
        <v>M</v>
      </c>
      <c r="Z6" s="70" t="str">
        <f t="shared" si="3"/>
        <v>D</v>
      </c>
      <c r="AA6" s="70" t="str">
        <f t="shared" si="3"/>
        <v>F</v>
      </c>
      <c r="AB6" s="70" t="str">
        <f t="shared" si="3"/>
        <v>S</v>
      </c>
      <c r="AC6" s="70" t="str">
        <f t="shared" si="3"/>
        <v>S</v>
      </c>
      <c r="AD6" s="70" t="str">
        <f t="shared" si="3"/>
        <v>M</v>
      </c>
      <c r="AE6" s="70" t="str">
        <f t="shared" si="3"/>
        <v>D</v>
      </c>
      <c r="AF6" s="70" t="str">
        <f t="shared" si="3"/>
        <v>M</v>
      </c>
      <c r="AG6" s="70" t="str">
        <f t="shared" si="3"/>
        <v>D</v>
      </c>
      <c r="AH6" s="70" t="str">
        <f t="shared" si="3"/>
        <v>F</v>
      </c>
      <c r="AI6" s="70" t="str">
        <f t="shared" si="3"/>
        <v>S</v>
      </c>
      <c r="AJ6" s="70" t="str">
        <f t="shared" si="3"/>
        <v>S</v>
      </c>
      <c r="AK6" s="70" t="str">
        <f t="shared" si="3"/>
        <v>M</v>
      </c>
      <c r="AL6" s="70" t="str">
        <f t="shared" si="3"/>
        <v>D</v>
      </c>
      <c r="AM6" s="70" t="str">
        <f t="shared" si="3"/>
        <v>M</v>
      </c>
      <c r="AN6" s="70" t="str">
        <f t="shared" si="3"/>
        <v>D</v>
      </c>
      <c r="AO6" s="70" t="str">
        <f t="shared" ref="AO6:BL6" si="4">LEFT(TEXT(AO5,"TTT"),1)</f>
        <v>F</v>
      </c>
      <c r="AP6" s="70" t="str">
        <f t="shared" si="4"/>
        <v>S</v>
      </c>
      <c r="AQ6" s="70" t="str">
        <f t="shared" si="4"/>
        <v>S</v>
      </c>
      <c r="AR6" s="70" t="str">
        <f t="shared" si="4"/>
        <v>M</v>
      </c>
      <c r="AS6" s="70" t="str">
        <f t="shared" si="4"/>
        <v>D</v>
      </c>
      <c r="AT6" s="70" t="str">
        <f t="shared" si="4"/>
        <v>M</v>
      </c>
      <c r="AU6" s="70" t="str">
        <f t="shared" si="4"/>
        <v>D</v>
      </c>
      <c r="AV6" s="70" t="str">
        <f t="shared" si="4"/>
        <v>F</v>
      </c>
      <c r="AW6" s="70" t="str">
        <f t="shared" si="4"/>
        <v>S</v>
      </c>
      <c r="AX6" s="70" t="str">
        <f t="shared" si="4"/>
        <v>S</v>
      </c>
      <c r="AY6" s="70" t="str">
        <f t="shared" si="4"/>
        <v>M</v>
      </c>
      <c r="AZ6" s="70" t="str">
        <f t="shared" si="4"/>
        <v>D</v>
      </c>
      <c r="BA6" s="70" t="str">
        <f t="shared" si="4"/>
        <v>M</v>
      </c>
      <c r="BB6" s="70" t="str">
        <f t="shared" si="4"/>
        <v>D</v>
      </c>
      <c r="BC6" s="70" t="str">
        <f t="shared" si="4"/>
        <v>F</v>
      </c>
      <c r="BD6" s="70" t="str">
        <f t="shared" si="4"/>
        <v>S</v>
      </c>
      <c r="BE6" s="70" t="str">
        <f t="shared" si="4"/>
        <v>S</v>
      </c>
      <c r="BF6" s="70" t="str">
        <f t="shared" si="4"/>
        <v>M</v>
      </c>
      <c r="BG6" s="70" t="str">
        <f t="shared" si="4"/>
        <v>D</v>
      </c>
      <c r="BH6" s="70" t="str">
        <f t="shared" si="4"/>
        <v>M</v>
      </c>
      <c r="BI6" s="70" t="str">
        <f t="shared" si="4"/>
        <v>D</v>
      </c>
      <c r="BJ6" s="70" t="str">
        <f t="shared" si="4"/>
        <v>F</v>
      </c>
      <c r="BK6" s="70" t="str">
        <f t="shared" si="4"/>
        <v>S</v>
      </c>
      <c r="BL6" s="70" t="str">
        <f t="shared" si="4"/>
        <v>S</v>
      </c>
    </row>
    <row r="7" spans="1:64" ht="30" hidden="1" customHeight="1" x14ac:dyDescent="0.3">
      <c r="A7" s="18" t="s">
        <v>18</v>
      </c>
      <c r="C7" s="22"/>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row>
    <row r="8" spans="1:64" s="3" customFormat="1" ht="30" customHeight="1" x14ac:dyDescent="0.3">
      <c r="A8" s="19" t="s">
        <v>19</v>
      </c>
      <c r="B8" s="53" t="s">
        <v>20</v>
      </c>
      <c r="C8" s="54"/>
      <c r="D8" s="55"/>
      <c r="E8" s="56"/>
      <c r="F8" s="56"/>
      <c r="G8" s="10"/>
      <c r="H8" s="10" t="str">
        <f t="shared" ref="H8:H32" si="5">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15"/>
      <c r="BK8" s="15"/>
      <c r="BL8" s="15"/>
    </row>
    <row r="9" spans="1:64" s="3" customFormat="1" ht="30" customHeight="1" x14ac:dyDescent="0.3">
      <c r="A9" s="19" t="s">
        <v>21</v>
      </c>
      <c r="B9" s="50" t="s">
        <v>22</v>
      </c>
      <c r="C9" s="51" t="s">
        <v>23</v>
      </c>
      <c r="D9" s="49">
        <v>1</v>
      </c>
      <c r="E9" s="52">
        <v>44454</v>
      </c>
      <c r="F9" s="52">
        <v>44456</v>
      </c>
      <c r="G9" s="10"/>
      <c r="H9" s="10">
        <f t="shared" si="5"/>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15"/>
      <c r="BK9" s="15"/>
      <c r="BL9" s="15"/>
    </row>
    <row r="10" spans="1:64" s="3" customFormat="1" ht="30" customHeight="1" x14ac:dyDescent="0.3">
      <c r="A10" s="19"/>
      <c r="B10" s="50" t="s">
        <v>24</v>
      </c>
      <c r="C10" s="51" t="s">
        <v>25</v>
      </c>
      <c r="D10" s="49">
        <v>1</v>
      </c>
      <c r="E10" s="52">
        <v>44476</v>
      </c>
      <c r="F10" s="52">
        <v>44476</v>
      </c>
      <c r="G10" s="10"/>
      <c r="H10" s="10"/>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15"/>
      <c r="BK10" s="15"/>
      <c r="BL10" s="15"/>
    </row>
    <row r="11" spans="1:64" s="3" customFormat="1" ht="30" customHeight="1" x14ac:dyDescent="0.3">
      <c r="A11" s="19" t="s">
        <v>26</v>
      </c>
      <c r="B11" s="50" t="s">
        <v>27</v>
      </c>
      <c r="C11" s="51" t="s">
        <v>28</v>
      </c>
      <c r="D11" s="49">
        <v>1</v>
      </c>
      <c r="E11" s="52">
        <v>44483</v>
      </c>
      <c r="F11" s="52">
        <v>44490</v>
      </c>
      <c r="G11" s="10"/>
      <c r="H11" s="10">
        <f t="shared" si="5"/>
        <v>8</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15"/>
      <c r="BK11" s="15"/>
      <c r="BL11" s="15"/>
    </row>
    <row r="12" spans="1:64" s="3" customFormat="1" ht="30" customHeight="1" x14ac:dyDescent="0.3">
      <c r="A12" s="18"/>
      <c r="B12" s="50" t="s">
        <v>55</v>
      </c>
      <c r="C12" s="51" t="s">
        <v>29</v>
      </c>
      <c r="D12" s="49">
        <v>1</v>
      </c>
      <c r="E12" s="52">
        <v>44483</v>
      </c>
      <c r="F12" s="52">
        <v>44490</v>
      </c>
      <c r="G12" s="10"/>
      <c r="H12" s="10">
        <f t="shared" si="5"/>
        <v>8</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15"/>
      <c r="BK12" s="15"/>
      <c r="BL12" s="15"/>
    </row>
    <row r="13" spans="1:64" s="3" customFormat="1" ht="30" customHeight="1" x14ac:dyDescent="0.3">
      <c r="A13" s="19"/>
      <c r="B13" s="50" t="s">
        <v>30</v>
      </c>
      <c r="C13" s="51" t="s">
        <v>25</v>
      </c>
      <c r="D13" s="49">
        <v>1</v>
      </c>
      <c r="E13" s="52">
        <v>44494</v>
      </c>
      <c r="F13" s="52">
        <v>44498</v>
      </c>
      <c r="G13" s="10"/>
      <c r="H13" s="10">
        <f t="shared" si="5"/>
        <v>5</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15"/>
      <c r="BK13" s="15"/>
      <c r="BL13" s="15"/>
    </row>
    <row r="14" spans="1:64" s="3" customFormat="1" ht="30" customHeight="1" x14ac:dyDescent="0.3">
      <c r="A14" s="19" t="s">
        <v>31</v>
      </c>
      <c r="B14" s="61" t="s">
        <v>32</v>
      </c>
      <c r="C14" s="62"/>
      <c r="D14" s="63"/>
      <c r="E14" s="64"/>
      <c r="F14" s="64"/>
      <c r="G14" s="10"/>
      <c r="H14" s="10" t="str">
        <f t="shared" si="5"/>
        <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15"/>
      <c r="BK14" s="15"/>
      <c r="BL14" s="15"/>
    </row>
    <row r="15" spans="1:64" s="3" customFormat="1" ht="30" customHeight="1" x14ac:dyDescent="0.3">
      <c r="A15" s="18"/>
      <c r="B15" s="60" t="s">
        <v>33</v>
      </c>
      <c r="C15" s="57" t="s">
        <v>53</v>
      </c>
      <c r="D15" s="58">
        <v>0</v>
      </c>
      <c r="E15" s="59">
        <v>44498</v>
      </c>
      <c r="F15" s="59">
        <v>44507</v>
      </c>
      <c r="G15" s="10"/>
      <c r="H15" s="10">
        <f t="shared" si="5"/>
        <v>10</v>
      </c>
      <c r="I15" s="28"/>
      <c r="J15" s="28"/>
      <c r="K15" s="28"/>
      <c r="L15" s="28"/>
      <c r="M15" s="28"/>
      <c r="N15" s="28"/>
      <c r="O15" s="28"/>
      <c r="P15" s="28"/>
      <c r="Q15" s="28"/>
      <c r="R15" s="28"/>
      <c r="S15" s="28"/>
      <c r="T15" s="28"/>
      <c r="U15" s="29"/>
      <c r="V15" s="29"/>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15"/>
      <c r="BK15" s="15"/>
      <c r="BL15" s="15"/>
    </row>
    <row r="16" spans="1:64" s="3" customFormat="1" ht="30" customHeight="1" x14ac:dyDescent="0.3">
      <c r="A16" s="18"/>
      <c r="B16" s="60" t="s">
        <v>34</v>
      </c>
      <c r="C16" s="57" t="s">
        <v>56</v>
      </c>
      <c r="D16" s="58">
        <v>0</v>
      </c>
      <c r="E16" s="59">
        <v>44498</v>
      </c>
      <c r="F16" s="59">
        <v>44507</v>
      </c>
      <c r="G16" s="10"/>
      <c r="H16" s="10">
        <f t="shared" si="5"/>
        <v>10</v>
      </c>
      <c r="I16" s="28"/>
      <c r="J16" s="28"/>
      <c r="K16" s="28"/>
      <c r="L16" s="28"/>
      <c r="M16" s="28"/>
      <c r="N16" s="28"/>
      <c r="O16" s="28"/>
      <c r="P16" s="28"/>
      <c r="Q16" s="28"/>
      <c r="R16" s="28"/>
      <c r="S16" s="28"/>
      <c r="T16" s="28"/>
      <c r="U16" s="28"/>
      <c r="V16" s="28"/>
      <c r="W16" s="28"/>
      <c r="X16" s="28"/>
      <c r="Y16" s="29"/>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15"/>
      <c r="BK16" s="15"/>
      <c r="BL16" s="15"/>
    </row>
    <row r="17" spans="1:64" s="3" customFormat="1" ht="30" customHeight="1" x14ac:dyDescent="0.3">
      <c r="A17" s="18"/>
      <c r="B17" s="60" t="s">
        <v>35</v>
      </c>
      <c r="C17" s="57" t="s">
        <v>58</v>
      </c>
      <c r="D17" s="58">
        <v>0</v>
      </c>
      <c r="E17" s="59">
        <v>44498</v>
      </c>
      <c r="F17" s="59">
        <v>44507</v>
      </c>
      <c r="G17" s="10"/>
      <c r="H17" s="10"/>
      <c r="I17" s="28"/>
      <c r="J17" s="28"/>
      <c r="K17" s="28"/>
      <c r="L17" s="28"/>
      <c r="M17" s="28"/>
      <c r="N17" s="28"/>
      <c r="O17" s="28"/>
      <c r="P17" s="28"/>
      <c r="Q17" s="28"/>
      <c r="R17" s="28"/>
      <c r="S17" s="28"/>
      <c r="T17" s="28"/>
      <c r="U17" s="28"/>
      <c r="V17" s="28"/>
      <c r="W17" s="28"/>
      <c r="X17" s="28"/>
      <c r="Y17" s="29"/>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15"/>
      <c r="BK17" s="15"/>
      <c r="BL17" s="15"/>
    </row>
    <row r="18" spans="1:64" s="3" customFormat="1" ht="30" customHeight="1" x14ac:dyDescent="0.3">
      <c r="A18" s="18"/>
      <c r="B18" s="60" t="s">
        <v>36</v>
      </c>
      <c r="C18" s="57" t="s">
        <v>57</v>
      </c>
      <c r="D18" s="58">
        <v>0</v>
      </c>
      <c r="E18" s="59">
        <v>44498</v>
      </c>
      <c r="F18" s="59">
        <v>44507</v>
      </c>
      <c r="G18" s="10"/>
      <c r="H18" s="10">
        <f t="shared" si="5"/>
        <v>10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15"/>
      <c r="BK18" s="15"/>
      <c r="BL18" s="15"/>
    </row>
    <row r="19" spans="1:64" s="3" customFormat="1" ht="30" customHeight="1" x14ac:dyDescent="0.3">
      <c r="A19" s="18" t="s">
        <v>37</v>
      </c>
      <c r="B19" s="37" t="s">
        <v>38</v>
      </c>
      <c r="C19" s="38"/>
      <c r="D19" s="39"/>
      <c r="E19" s="40"/>
      <c r="F19" s="40"/>
      <c r="G19" s="10"/>
      <c r="H19" s="10" t="str">
        <f t="shared" si="5"/>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15"/>
      <c r="BK19" s="15"/>
      <c r="BL19" s="15"/>
    </row>
    <row r="20" spans="1:64" s="3" customFormat="1" ht="30" customHeight="1" x14ac:dyDescent="0.3">
      <c r="A20" s="18"/>
      <c r="B20" s="36" t="s">
        <v>39</v>
      </c>
      <c r="C20" s="33" t="s">
        <v>25</v>
      </c>
      <c r="D20" s="34">
        <v>0</v>
      </c>
      <c r="E20" s="35">
        <v>44506</v>
      </c>
      <c r="F20" s="35">
        <f>E20+6</f>
        <v>44512</v>
      </c>
      <c r="G20" s="10"/>
      <c r="H20" s="10"/>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15"/>
      <c r="BK20" s="15"/>
      <c r="BL20" s="15"/>
    </row>
    <row r="21" spans="1:64" s="3" customFormat="1" ht="30" customHeight="1" x14ac:dyDescent="0.3">
      <c r="A21" s="18"/>
      <c r="B21" s="36" t="s">
        <v>40</v>
      </c>
      <c r="C21" s="33" t="s">
        <v>53</v>
      </c>
      <c r="D21" s="34">
        <v>0</v>
      </c>
      <c r="E21" s="35">
        <v>44506</v>
      </c>
      <c r="F21" s="35">
        <f t="shared" ref="F21:F24" si="6">E21+6</f>
        <v>44512</v>
      </c>
      <c r="G21" s="10"/>
      <c r="H21" s="10">
        <f t="shared" si="5"/>
        <v>7</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15"/>
      <c r="BK21" s="15"/>
      <c r="BL21" s="15"/>
    </row>
    <row r="22" spans="1:64" s="3" customFormat="1" ht="30" customHeight="1" x14ac:dyDescent="0.3">
      <c r="A22" s="18"/>
      <c r="B22" s="36" t="s">
        <v>41</v>
      </c>
      <c r="C22" s="33" t="s">
        <v>63</v>
      </c>
      <c r="D22" s="34">
        <v>0</v>
      </c>
      <c r="E22" s="35">
        <v>44506</v>
      </c>
      <c r="F22" s="35">
        <f t="shared" si="6"/>
        <v>44512</v>
      </c>
      <c r="G22" s="10"/>
      <c r="H22" s="10">
        <f t="shared" si="5"/>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x14ac:dyDescent="0.3">
      <c r="A23" s="18"/>
      <c r="B23" s="36" t="s">
        <v>42</v>
      </c>
      <c r="C23" s="33" t="s">
        <v>23</v>
      </c>
      <c r="D23" s="34">
        <v>0</v>
      </c>
      <c r="E23" s="35">
        <v>44506</v>
      </c>
      <c r="F23" s="35">
        <f t="shared" si="6"/>
        <v>44512</v>
      </c>
      <c r="G23" s="10"/>
      <c r="H23" s="10"/>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x14ac:dyDescent="0.3">
      <c r="A24" s="18"/>
      <c r="B24" s="36" t="s">
        <v>43</v>
      </c>
      <c r="C24" s="33" t="s">
        <v>62</v>
      </c>
      <c r="D24" s="34">
        <v>0</v>
      </c>
      <c r="E24" s="35">
        <v>44506</v>
      </c>
      <c r="F24" s="35">
        <f t="shared" si="6"/>
        <v>44512</v>
      </c>
      <c r="G24" s="10"/>
      <c r="H24" s="10"/>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x14ac:dyDescent="0.3">
      <c r="A25" s="18"/>
      <c r="B25" s="41" t="s">
        <v>44</v>
      </c>
      <c r="C25" s="42"/>
      <c r="D25" s="43"/>
      <c r="E25" s="44"/>
      <c r="F25" s="44"/>
      <c r="G25" s="10"/>
      <c r="H25" s="10"/>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x14ac:dyDescent="0.3">
      <c r="A26" s="18"/>
      <c r="B26" s="45" t="s">
        <v>45</v>
      </c>
      <c r="C26" s="46" t="s">
        <v>61</v>
      </c>
      <c r="D26" s="47">
        <v>0</v>
      </c>
      <c r="E26" s="48">
        <v>44513</v>
      </c>
      <c r="F26" s="48">
        <v>44516</v>
      </c>
      <c r="G26" s="10"/>
      <c r="H26" s="10"/>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x14ac:dyDescent="0.3">
      <c r="A27" s="18"/>
      <c r="B27" s="45" t="s">
        <v>46</v>
      </c>
      <c r="C27" s="46" t="s">
        <v>64</v>
      </c>
      <c r="D27" s="47">
        <v>0</v>
      </c>
      <c r="E27" s="48">
        <v>44513</v>
      </c>
      <c r="F27" s="48">
        <v>44516</v>
      </c>
      <c r="G27" s="10"/>
      <c r="H27" s="10"/>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x14ac:dyDescent="0.3">
      <c r="A28" s="18"/>
      <c r="B28" s="45" t="s">
        <v>47</v>
      </c>
      <c r="C28" s="46" t="s">
        <v>60</v>
      </c>
      <c r="D28" s="47">
        <v>0</v>
      </c>
      <c r="E28" s="48">
        <v>44513</v>
      </c>
      <c r="F28" s="48">
        <v>44516</v>
      </c>
      <c r="G28" s="10"/>
      <c r="H28" s="10"/>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x14ac:dyDescent="0.3">
      <c r="A29" s="18"/>
      <c r="B29" s="45" t="s">
        <v>48</v>
      </c>
      <c r="C29" s="46" t="s">
        <v>53</v>
      </c>
      <c r="D29" s="47">
        <v>0</v>
      </c>
      <c r="E29" s="48">
        <v>44513</v>
      </c>
      <c r="F29" s="48">
        <v>44516</v>
      </c>
      <c r="G29" s="10"/>
      <c r="H29" s="10"/>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x14ac:dyDescent="0.3">
      <c r="A30" s="18"/>
      <c r="B30" s="45" t="s">
        <v>49</v>
      </c>
      <c r="C30" s="46" t="s">
        <v>59</v>
      </c>
      <c r="D30" s="47">
        <v>0</v>
      </c>
      <c r="E30" s="48">
        <v>44513</v>
      </c>
      <c r="F30" s="48">
        <v>44516</v>
      </c>
      <c r="G30" s="10"/>
      <c r="H30" s="10"/>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x14ac:dyDescent="0.3">
      <c r="A31" s="18"/>
      <c r="B31" s="45" t="s">
        <v>50</v>
      </c>
      <c r="C31" s="46" t="s">
        <v>54</v>
      </c>
      <c r="D31" s="47">
        <v>0</v>
      </c>
      <c r="E31" s="48">
        <v>44516</v>
      </c>
      <c r="F31" s="48">
        <v>44518</v>
      </c>
      <c r="G31" s="10"/>
      <c r="H31" s="10"/>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x14ac:dyDescent="0.3">
      <c r="A32" s="19" t="s">
        <v>51</v>
      </c>
      <c r="B32" s="11" t="s">
        <v>52</v>
      </c>
      <c r="C32" s="12"/>
      <c r="D32" s="13"/>
      <c r="E32" s="26"/>
      <c r="F32" s="27"/>
      <c r="G32" s="14"/>
      <c r="H32" s="14" t="str">
        <f t="shared" si="5"/>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row>
    <row r="33" spans="3:7" ht="30" customHeight="1" x14ac:dyDescent="0.3">
      <c r="G33" s="6"/>
    </row>
    <row r="34" spans="3:7" ht="30" customHeight="1" x14ac:dyDescent="0.3">
      <c r="C34" s="8"/>
      <c r="F34" s="20"/>
    </row>
    <row r="35" spans="3:7" ht="30" customHeight="1" x14ac:dyDescent="0.3">
      <c r="C35" s="9"/>
    </row>
  </sheetData>
  <mergeCells count="10">
    <mergeCell ref="AK4:AQ4"/>
    <mergeCell ref="AR4:AX4"/>
    <mergeCell ref="B4:C4"/>
    <mergeCell ref="AY4:BE4"/>
    <mergeCell ref="BF4:BL4"/>
    <mergeCell ref="E3:F3"/>
    <mergeCell ref="I4:O4"/>
    <mergeCell ref="P4:V4"/>
    <mergeCell ref="W4:AC4"/>
    <mergeCell ref="AD4:AJ4"/>
  </mergeCells>
  <conditionalFormatting sqref="D9:D13">
    <cfRule type="dataBar" priority="34">
      <dataBar>
        <cfvo type="num" val="0"/>
        <cfvo type="num" val="1"/>
        <color rgb="FF638EC6"/>
      </dataBar>
      <extLst>
        <ext xmlns:x14="http://schemas.microsoft.com/office/spreadsheetml/2009/9/main" uri="{B025F937-C7B1-47D3-B67F-A62EFF666E3E}">
          <x14:id>{B0389232-4C98-4A03-AD0E-39F63BAD1F53}</x14:id>
        </ext>
      </extLst>
    </cfRule>
  </conditionalFormatting>
  <conditionalFormatting sqref="I5:BL32">
    <cfRule type="expression" dxfId="2" priority="53">
      <formula>AND(TODAY()&gt;=I$5,TODAY()&lt;J$5)</formula>
    </cfRule>
  </conditionalFormatting>
  <conditionalFormatting sqref="I7:BL32">
    <cfRule type="expression" dxfId="1" priority="47">
      <formula>AND(task_start&lt;=I$5,ROUNDDOWN((task_end-task_start+1)*task_progress,0)+task_start-1&gt;=I$5)</formula>
    </cfRule>
    <cfRule type="expression" dxfId="0" priority="48" stopIfTrue="1">
      <formula>AND(task_end&gt;=I$5,task_start&lt;J$5)</formula>
    </cfRule>
  </conditionalFormatting>
  <conditionalFormatting sqref="D26:D31">
    <cfRule type="dataBar" priority="11">
      <dataBar>
        <cfvo type="num" val="0"/>
        <cfvo type="num" val="1"/>
        <color rgb="FF638EC6"/>
      </dataBar>
      <extLst>
        <ext xmlns:x14="http://schemas.microsoft.com/office/spreadsheetml/2009/9/main" uri="{B025F937-C7B1-47D3-B67F-A62EFF666E3E}">
          <x14:id>{76AAB79F-4ACA-4D58-8097-95BC0DA9DDE2}</x14:id>
        </ext>
      </extLst>
    </cfRule>
  </conditionalFormatting>
  <conditionalFormatting sqref="D18">
    <cfRule type="dataBar" priority="5">
      <dataBar>
        <cfvo type="num" val="0"/>
        <cfvo type="num" val="1"/>
        <color rgb="FF638EC6"/>
      </dataBar>
      <extLst>
        <ext xmlns:x14="http://schemas.microsoft.com/office/spreadsheetml/2009/9/main" uri="{B025F937-C7B1-47D3-B67F-A62EFF666E3E}">
          <x14:id>{A212733E-DB04-474A-A1DE-4376E58BDF55}</x14:id>
        </ext>
      </extLst>
    </cfRule>
  </conditionalFormatting>
  <conditionalFormatting sqref="D24">
    <cfRule type="dataBar" priority="10">
      <dataBar>
        <cfvo type="num" val="0"/>
        <cfvo type="num" val="1"/>
        <color rgb="FF638EC6"/>
      </dataBar>
      <extLst>
        <ext xmlns:x14="http://schemas.microsoft.com/office/spreadsheetml/2009/9/main" uri="{B025F937-C7B1-47D3-B67F-A62EFF666E3E}">
          <x14:id>{BDF9245D-043A-40A5-A783-DF2903061649}</x14:id>
        </ext>
      </extLst>
    </cfRule>
  </conditionalFormatting>
  <conditionalFormatting sqref="D23">
    <cfRule type="dataBar" priority="9">
      <dataBar>
        <cfvo type="num" val="0"/>
        <cfvo type="num" val="1"/>
        <color rgb="FF638EC6"/>
      </dataBar>
      <extLst>
        <ext xmlns:x14="http://schemas.microsoft.com/office/spreadsheetml/2009/9/main" uri="{B025F937-C7B1-47D3-B67F-A62EFF666E3E}">
          <x14:id>{E68A0B39-724D-41C0-BEBB-2601AEC10F99}</x14:id>
        </ext>
      </extLst>
    </cfRule>
  </conditionalFormatting>
  <conditionalFormatting sqref="D22">
    <cfRule type="dataBar" priority="8">
      <dataBar>
        <cfvo type="num" val="0"/>
        <cfvo type="num" val="1"/>
        <color rgb="FF638EC6"/>
      </dataBar>
      <extLst>
        <ext xmlns:x14="http://schemas.microsoft.com/office/spreadsheetml/2009/9/main" uri="{B025F937-C7B1-47D3-B67F-A62EFF666E3E}">
          <x14:id>{A8376A39-B005-40B5-95A8-A2619B745A5E}</x14:id>
        </ext>
      </extLst>
    </cfRule>
  </conditionalFormatting>
  <conditionalFormatting sqref="D21">
    <cfRule type="dataBar" priority="7">
      <dataBar>
        <cfvo type="num" val="0"/>
        <cfvo type="num" val="1"/>
        <color rgb="FF638EC6"/>
      </dataBar>
      <extLst>
        <ext xmlns:x14="http://schemas.microsoft.com/office/spreadsheetml/2009/9/main" uri="{B025F937-C7B1-47D3-B67F-A62EFF666E3E}">
          <x14:id>{53576850-8113-4696-B775-5B928F99AAEE}</x14:id>
        </ext>
      </extLst>
    </cfRule>
  </conditionalFormatting>
  <conditionalFormatting sqref="D20">
    <cfRule type="dataBar" priority="6">
      <dataBar>
        <cfvo type="num" val="0"/>
        <cfvo type="num" val="1"/>
        <color rgb="FF638EC6"/>
      </dataBar>
      <extLst>
        <ext xmlns:x14="http://schemas.microsoft.com/office/spreadsheetml/2009/9/main" uri="{B025F937-C7B1-47D3-B67F-A62EFF666E3E}">
          <x14:id>{06D96D9C-7FBF-476C-A1C2-4BDCD80B21E2}</x14:id>
        </ext>
      </extLst>
    </cfRule>
  </conditionalFormatting>
  <conditionalFormatting sqref="D17">
    <cfRule type="dataBar" priority="4">
      <dataBar>
        <cfvo type="num" val="0"/>
        <cfvo type="num" val="1"/>
        <color rgb="FF638EC6"/>
      </dataBar>
      <extLst>
        <ext xmlns:x14="http://schemas.microsoft.com/office/spreadsheetml/2009/9/main" uri="{B025F937-C7B1-47D3-B67F-A62EFF666E3E}">
          <x14:id>{B67DDF58-AA24-46F2-885C-EA0F9AA3C096}</x14:id>
        </ext>
      </extLst>
    </cfRule>
  </conditionalFormatting>
  <conditionalFormatting sqref="D16">
    <cfRule type="dataBar" priority="3">
      <dataBar>
        <cfvo type="num" val="0"/>
        <cfvo type="num" val="1"/>
        <color rgb="FF638EC6"/>
      </dataBar>
      <extLst>
        <ext xmlns:x14="http://schemas.microsoft.com/office/spreadsheetml/2009/9/main" uri="{B025F937-C7B1-47D3-B67F-A62EFF666E3E}">
          <x14:id>{D90A9860-0378-44C5-B3F4-A363523C6210}</x14:id>
        </ext>
      </extLst>
    </cfRule>
  </conditionalFormatting>
  <conditionalFormatting sqref="D15">
    <cfRule type="dataBar" priority="2">
      <dataBar>
        <cfvo type="num" val="0"/>
        <cfvo type="num" val="1"/>
        <color rgb="FF638EC6"/>
      </dataBar>
      <extLst>
        <ext xmlns:x14="http://schemas.microsoft.com/office/spreadsheetml/2009/9/main" uri="{B025F937-C7B1-47D3-B67F-A62EFF666E3E}">
          <x14:id>{2A54C957-F6D4-4BC6-B4E4-137857B2EB02}</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D26:D31</xm:sqref>
        </x14:conditionalFormatting>
        <x14:conditionalFormatting xmlns:xm="http://schemas.microsoft.com/office/excel/2006/main">
          <x14:cfRule type="dataBar" id="{A212733E-DB04-474A-A1DE-4376E58BDF55}">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BDF9245D-043A-40A5-A783-DF2903061649}">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E68A0B39-724D-41C0-BEBB-2601AEC10F9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A8376A39-B005-40B5-95A8-A2619B745A5E}">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53576850-8113-4696-B775-5B928F99AAEE}">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6D96D9C-7FBF-476C-A1C2-4BDCD80B21E2}">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B67DDF58-AA24-46F2-885C-EA0F9AA3C096}">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90A9860-0378-44C5-B3F4-A363523C6210}">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2A54C957-F6D4-4BC6-B4E4-137857B2EB02}">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Projektplan</vt:lpstr>
      <vt:lpstr>Projektplan!Print_Titles</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2021-10-29T08:46:23Z</dcterms:modified>
  <cp:category/>
  <cp:contentStatus/>
</cp:coreProperties>
</file>