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iso\Downloads\"/>
    </mc:Choice>
  </mc:AlternateContent>
  <xr:revisionPtr revIDLastSave="0" documentId="13_ncr:1_{B82DC804-05C7-4679-A27C-263358DF6F82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Media" sheetId="2" r:id="rId2"/>
    <sheet name="StemDiagram" sheetId="3" r:id="rId3"/>
    <sheet name="FrecuencyDiagram" sheetId="4" r:id="rId4"/>
    <sheet name="Hoja 2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8" i="4" l="1"/>
  <c r="B7" i="4"/>
  <c r="A7" i="4"/>
  <c r="B6" i="4"/>
  <c r="A6" i="4"/>
  <c r="A11" i="3"/>
  <c r="B9" i="4" s="1"/>
  <c r="A10" i="3"/>
  <c r="B8" i="4" s="1"/>
  <c r="A9" i="3"/>
  <c r="A8" i="3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F3" i="2"/>
  <c r="C234" i="1"/>
  <c r="C233" i="1"/>
  <c r="C232" i="1"/>
  <c r="C231" i="1"/>
  <c r="C230" i="1"/>
  <c r="C229" i="1"/>
  <c r="C228" i="1"/>
  <c r="C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A3" i="1"/>
  <c r="B3" i="2"/>
  <c r="D5" i="5" l="1"/>
  <c r="B5" i="5"/>
  <c r="A5" i="5"/>
  <c r="A3" i="2"/>
  <c r="A8" i="2"/>
  <c r="A9" i="4"/>
  <c r="A12" i="3"/>
  <c r="C10" i="3"/>
  <c r="C8" i="3"/>
  <c r="B10" i="3"/>
  <c r="B8" i="3"/>
  <c r="B11" i="3"/>
  <c r="B9" i="3"/>
  <c r="C5" i="5"/>
  <c r="E5" i="5"/>
  <c r="C11" i="3"/>
  <c r="C9" i="3"/>
  <c r="A10" i="2"/>
  <c r="A11" i="2" l="1"/>
  <c r="C7" i="4"/>
  <c r="D7" i="4" s="1"/>
  <c r="C9" i="4"/>
  <c r="D9" i="4" s="1"/>
  <c r="F5" i="5"/>
  <c r="H5" i="5" s="1"/>
  <c r="C6" i="4"/>
  <c r="D6" i="4" s="1"/>
  <c r="C8" i="4"/>
  <c r="D8" i="4" s="1"/>
  <c r="B10" i="4"/>
  <c r="A10" i="4"/>
  <c r="A13" i="3"/>
  <c r="C66" i="2"/>
  <c r="D66" i="2" s="1"/>
  <c r="C65" i="2"/>
  <c r="D65" i="2" s="1"/>
  <c r="C64" i="2"/>
  <c r="D64" i="2" s="1"/>
  <c r="C63" i="2"/>
  <c r="D63" i="2" s="1"/>
  <c r="C62" i="2"/>
  <c r="D62" i="2" s="1"/>
  <c r="C61" i="2"/>
  <c r="D61" i="2" s="1"/>
  <c r="C60" i="2"/>
  <c r="D60" i="2" s="1"/>
  <c r="C59" i="2"/>
  <c r="D59" i="2" s="1"/>
  <c r="C58" i="2"/>
  <c r="D58" i="2" s="1"/>
  <c r="C57" i="2"/>
  <c r="D57" i="2" s="1"/>
  <c r="C56" i="2"/>
  <c r="D56" i="2" s="1"/>
  <c r="C55" i="2"/>
  <c r="D55" i="2" s="1"/>
  <c r="C54" i="2"/>
  <c r="D54" i="2" s="1"/>
  <c r="C53" i="2"/>
  <c r="D53" i="2" s="1"/>
  <c r="C52" i="2"/>
  <c r="D52" i="2" s="1"/>
  <c r="C51" i="2"/>
  <c r="D51" i="2" s="1"/>
  <c r="C50" i="2"/>
  <c r="D50" i="2" s="1"/>
  <c r="C49" i="2"/>
  <c r="D49" i="2" s="1"/>
  <c r="C48" i="2"/>
  <c r="D48" i="2" s="1"/>
  <c r="C47" i="2"/>
  <c r="D47" i="2" s="1"/>
  <c r="C46" i="2"/>
  <c r="D46" i="2" s="1"/>
  <c r="C45" i="2"/>
  <c r="D45" i="2" s="1"/>
  <c r="C44" i="2"/>
  <c r="D44" i="2" s="1"/>
  <c r="C43" i="2"/>
  <c r="D43" i="2" s="1"/>
  <c r="C42" i="2"/>
  <c r="D42" i="2" s="1"/>
  <c r="C41" i="2"/>
  <c r="D41" i="2" s="1"/>
  <c r="C40" i="2"/>
  <c r="D40" i="2" s="1"/>
  <c r="C39" i="2"/>
  <c r="D39" i="2" s="1"/>
  <c r="C38" i="2"/>
  <c r="D38" i="2" s="1"/>
  <c r="C37" i="2"/>
  <c r="D37" i="2" s="1"/>
  <c r="C36" i="2"/>
  <c r="D36" i="2" s="1"/>
  <c r="C35" i="2"/>
  <c r="D35" i="2" s="1"/>
  <c r="C34" i="2"/>
  <c r="D34" i="2" s="1"/>
  <c r="C33" i="2"/>
  <c r="D33" i="2" s="1"/>
  <c r="C32" i="2"/>
  <c r="D32" i="2" s="1"/>
  <c r="C31" i="2"/>
  <c r="D31" i="2" s="1"/>
  <c r="C30" i="2"/>
  <c r="D30" i="2" s="1"/>
  <c r="C29" i="2"/>
  <c r="D29" i="2" s="1"/>
  <c r="C28" i="2"/>
  <c r="D28" i="2" s="1"/>
  <c r="C27" i="2"/>
  <c r="D27" i="2" s="1"/>
  <c r="C26" i="2"/>
  <c r="D26" i="2" s="1"/>
  <c r="C25" i="2"/>
  <c r="D25" i="2" s="1"/>
  <c r="C24" i="2"/>
  <c r="D24" i="2" s="1"/>
  <c r="C23" i="2"/>
  <c r="D23" i="2" s="1"/>
  <c r="C22" i="2"/>
  <c r="D22" i="2" s="1"/>
  <c r="C21" i="2"/>
  <c r="D21" i="2" s="1"/>
  <c r="C20" i="2"/>
  <c r="D20" i="2" s="1"/>
  <c r="C19" i="2"/>
  <c r="D19" i="2" s="1"/>
  <c r="C18" i="2"/>
  <c r="D18" i="2" s="1"/>
  <c r="C17" i="2"/>
  <c r="D17" i="2" s="1"/>
  <c r="C16" i="2"/>
  <c r="D16" i="2" s="1"/>
  <c r="C15" i="2"/>
  <c r="D15" i="2" s="1"/>
  <c r="C14" i="2"/>
  <c r="D14" i="2" s="1"/>
  <c r="C13" i="2"/>
  <c r="D13" i="2" s="1"/>
  <c r="C12" i="2"/>
  <c r="D12" i="2" s="1"/>
  <c r="C11" i="2"/>
  <c r="D11" i="2" s="1"/>
  <c r="C9" i="2"/>
  <c r="D9" i="2" s="1"/>
  <c r="C8" i="2"/>
  <c r="D8" i="2" s="1"/>
  <c r="C10" i="2"/>
  <c r="D10" i="2" s="1"/>
  <c r="C7" i="2"/>
  <c r="D7" i="2" s="1"/>
  <c r="C3" i="2" s="1"/>
  <c r="E3" i="2" s="1"/>
  <c r="C12" i="3"/>
  <c r="B12" i="3"/>
  <c r="C10" i="4" l="1"/>
  <c r="D10" i="4" s="1"/>
  <c r="G5" i="5"/>
  <c r="B11" i="4"/>
  <c r="A14" i="3"/>
  <c r="A11" i="4"/>
  <c r="B13" i="3"/>
  <c r="C13" i="3"/>
  <c r="C11" i="4" l="1"/>
  <c r="D11" i="4" s="1"/>
  <c r="B12" i="4"/>
  <c r="A12" i="4"/>
  <c r="A15" i="3"/>
  <c r="B14" i="3"/>
  <c r="C14" i="3"/>
  <c r="C12" i="4" l="1"/>
  <c r="D12" i="4" s="1"/>
  <c r="B13" i="4"/>
  <c r="A16" i="3"/>
  <c r="A13" i="4"/>
  <c r="C15" i="3"/>
  <c r="B15" i="3"/>
  <c r="C13" i="4" l="1"/>
  <c r="D13" i="4" s="1"/>
  <c r="B14" i="4"/>
  <c r="A14" i="4"/>
  <c r="A17" i="3"/>
  <c r="B16" i="3"/>
  <c r="C16" i="3"/>
  <c r="C14" i="4" l="1"/>
  <c r="D14" i="4" s="1"/>
  <c r="B15" i="4"/>
  <c r="A18" i="3"/>
  <c r="A15" i="4"/>
  <c r="C17" i="3"/>
  <c r="B17" i="3"/>
  <c r="C15" i="4" l="1"/>
  <c r="D15" i="4" s="1"/>
  <c r="C18" i="3"/>
  <c r="B18" i="3"/>
</calcChain>
</file>

<file path=xl/sharedStrings.xml><?xml version="1.0" encoding="utf-8"?>
<sst xmlns="http://schemas.openxmlformats.org/spreadsheetml/2006/main" count="33" uniqueCount="31">
  <si>
    <t xml:space="preserve">Tamaño muestral </t>
  </si>
  <si>
    <t>Muestra</t>
  </si>
  <si>
    <t>Datos de tendencia central y variabilidad</t>
  </si>
  <si>
    <t>Media</t>
  </si>
  <si>
    <t>Mediana</t>
  </si>
  <si>
    <t>Varianza</t>
  </si>
  <si>
    <t>Desviacion estandar</t>
  </si>
  <si>
    <t>Rango</t>
  </si>
  <si>
    <t>Porcentaje recortada</t>
  </si>
  <si>
    <t>xi-media</t>
  </si>
  <si>
    <t>(xi-media)²/(n-1)</t>
  </si>
  <si>
    <t>Media recortada</t>
  </si>
  <si>
    <t>Diagrama de hojas y tallos</t>
  </si>
  <si>
    <t>Paso</t>
  </si>
  <si>
    <t>Inicial</t>
  </si>
  <si>
    <t>Tallo</t>
  </si>
  <si>
    <t>Hoja</t>
  </si>
  <si>
    <t>Frecuencia</t>
  </si>
  <si>
    <t>Diagrama de distribucion de frecuencia</t>
  </si>
  <si>
    <t>Interval</t>
  </si>
  <si>
    <t>Punto medio</t>
  </si>
  <si>
    <t>Fr. relativa</t>
  </si>
  <si>
    <t>Cuartiles</t>
  </si>
  <si>
    <t>a</t>
  </si>
  <si>
    <t>b</t>
  </si>
  <si>
    <t>Q1</t>
  </si>
  <si>
    <t>Q2</t>
  </si>
  <si>
    <t>Q3</t>
  </si>
  <si>
    <t>IQR</t>
  </si>
  <si>
    <t>Linf</t>
  </si>
  <si>
    <t>Lsup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</si>
</sst>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Georgia"/>
      <scheme val="minor"/>
    </font>
    <font>
      <sz val="11"/>
      <color theme="0" tint="-4.9989318521683403E-2"/>
      <name val="Georgia"/>
      <scheme val="minor"/>
    </font>
    <font>
      <sz val="11"/>
      <color theme="1"/>
      <name val="Georgia"/>
      <scheme val="minor"/>
    </font>
    <font>
      <sz val="11"/>
      <color theme="0"/>
      <name val="Georgia"/>
      <scheme val="minor"/>
    </font>
    <font>
      <sz val="11"/>
      <color theme="0"/>
      <name val="Georgia"/>
      <scheme val="minor"/>
    </font>
    <font>
      <b/>
      <sz val="11"/>
      <color theme="1"/>
      <name val="Georgia"/>
      <scheme val="minor"/>
    </font>
    <font>
      <sz val="11"/>
      <color theme="1"/>
      <name val="Georgia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 tint="0.89999084444715716"/>
        <bgColor theme="1" tint="0.89999084444715716"/>
      </patternFill>
    </fill>
    <fill>
      <patternFill patternType="solid">
        <fgColor rgb="FF82F09F"/>
        <bgColor rgb="FF82F09F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rgb="FF9BEBBB"/>
        <bgColor rgb="FF9BEBBB"/>
      </patternFill>
    </fill>
    <fill>
      <patternFill patternType="solid">
        <fgColor theme="5" tint="0.39997558519241921"/>
        <bgColor theme="5" tint="0.39997558519241921"/>
      </patternFill>
    </fill>
    <fill>
      <patternFill patternType="none">
        <fgColor auto="1"/>
        <bgColor auto="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-9.9978637043366805E-2"/>
        <bgColor theme="8" tint="-9.9978637043366805E-2"/>
      </patternFill>
    </fill>
    <fill>
      <patternFill patternType="solid">
        <fgColor rgb="FFDD7E6B"/>
        <bgColor rgb="FFDD7E6B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2" borderId="0" xfId="0" applyFont="1" applyFill="1"/>
    <xf numFmtId="0" fontId="0" fillId="0" borderId="0" xfId="0"/>
    <xf numFmtId="0" fontId="2" fillId="0" borderId="0" xfId="0" applyFont="1"/>
    <xf numFmtId="0" fontId="3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/>
    <xf numFmtId="0" fontId="0" fillId="6" borderId="1" xfId="0" applyFill="1" applyBorder="1"/>
    <xf numFmtId="0" fontId="0" fillId="8" borderId="0" xfId="0" applyFill="1" applyAlignment="1">
      <alignment vertical="center"/>
    </xf>
    <xf numFmtId="0" fontId="4" fillId="7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5" fillId="8" borderId="0" xfId="0" applyFont="1" applyFill="1" applyAlignment="1">
      <alignment vertical="center"/>
    </xf>
    <xf numFmtId="0" fontId="0" fillId="10" borderId="0" xfId="0" applyFill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0" borderId="0" xfId="0"/>
    <xf numFmtId="0" fontId="0" fillId="7" borderId="0" xfId="0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0" i="0" cap="none" spc="49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CO"/>
              <a:t>Histograma</a:t>
            </a:r>
          </a:p>
        </c:rich>
      </c:tx>
      <c:overlay val="0"/>
      <c:spPr>
        <a:prstGeom prst="rect">
          <a:avLst/>
        </a:prstGeom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invertIfNegative val="0"/>
          <c:cat>
            <c:numRef>
              <c:f>FrecuencyDiagram!$B$6:$B$15</c:f>
              <c:numCache>
                <c:formatCode>General</c:formatCode>
                <c:ptCount val="10"/>
                <c:pt idx="0">
                  <c:v>14.5</c:v>
                </c:pt>
                <c:pt idx="1">
                  <c:v>24.5</c:v>
                </c:pt>
                <c:pt idx="2">
                  <c:v>34.5</c:v>
                </c:pt>
                <c:pt idx="3">
                  <c:v>44.5</c:v>
                </c:pt>
                <c:pt idx="4">
                  <c:v>54.5</c:v>
                </c:pt>
                <c:pt idx="5">
                  <c:v>64.5</c:v>
                </c:pt>
                <c:pt idx="6">
                  <c:v>74.5</c:v>
                </c:pt>
                <c:pt idx="7">
                  <c:v>84.5</c:v>
                </c:pt>
                <c:pt idx="8">
                  <c:v>94.5</c:v>
                </c:pt>
                <c:pt idx="9">
                  <c:v>104.5</c:v>
                </c:pt>
              </c:numCache>
            </c:numRef>
          </c:cat>
          <c:val>
            <c:numRef>
              <c:f>FrecuencyDiagram!$D$6:$D$15</c:f>
              <c:numCache>
                <c:formatCode>General</c:formatCode>
                <c:ptCount val="10"/>
                <c:pt idx="0">
                  <c:v>0.05</c:v>
                </c:pt>
                <c:pt idx="1">
                  <c:v>3.3333333333333333E-2</c:v>
                </c:pt>
                <c:pt idx="2">
                  <c:v>0.05</c:v>
                </c:pt>
                <c:pt idx="3">
                  <c:v>6.6666666666666666E-2</c:v>
                </c:pt>
                <c:pt idx="4">
                  <c:v>8.3333333333333329E-2</c:v>
                </c:pt>
                <c:pt idx="5">
                  <c:v>0.18333333333333332</c:v>
                </c:pt>
                <c:pt idx="6">
                  <c:v>0.23333333333333334</c:v>
                </c:pt>
                <c:pt idx="7">
                  <c:v>0.23333333333333334</c:v>
                </c:pt>
                <c:pt idx="8">
                  <c:v>6.6666666666666666E-2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2D-4CEE-9B19-84609A3AD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"/>
        <c:overlap val="25"/>
        <c:axId val="1866169569"/>
        <c:axId val="1866169570"/>
      </c:barChart>
      <c:catAx>
        <c:axId val="18661695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</c:spPr>
        <c:txPr>
          <a:bodyPr/>
          <a:lstStyle/>
          <a:p>
            <a:pPr>
              <a:defRPr sz="900" cap="none" spc="19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66169570"/>
        <c:crosses val="autoZero"/>
        <c:auto val="1"/>
        <c:lblAlgn val="ctr"/>
        <c:lblOffset val="0"/>
        <c:tickLblSkip val="1"/>
        <c:tickMarkSkip val="1"/>
        <c:noMultiLvlLbl val="0"/>
      </c:catAx>
      <c:valAx>
        <c:axId val="1866169570"/>
        <c:scaling>
          <c:orientation val="minMax"/>
        </c:scaling>
        <c:delete val="0"/>
        <c:axPos val="l"/>
        <c:majorGridlines>
          <c:spPr>
            <a:prstGeom prst="rect">
              <a:avLst/>
            </a:prstGeom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prstGeom prst="rect">
            <a:avLst/>
          </a:prstGeom>
          <a:noFill/>
          <a:ln>
            <a:noFill/>
          </a:ln>
        </c:spPr>
        <c:txPr>
          <a:bodyPr/>
          <a:lstStyle/>
          <a:p>
            <a:pPr>
              <a:defRPr sz="900" spc="19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66169569"/>
        <c:crosses val="autoZero"/>
        <c:crossBetween val="between"/>
      </c:valAx>
      <c:spPr>
        <a:prstGeom prst="rect">
          <a:avLst/>
        </a:prstGeom>
        <a:noFill/>
        <a:ln>
          <a:noFill/>
        </a:ln>
      </c:spPr>
    </c:plotArea>
    <c:legend>
      <c:legendPos val="b"/>
      <c:overlay val="0"/>
      <c:spPr>
        <a:prstGeom prst="rect">
          <a:avLst/>
        </a:prstGeom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xfrm>
      <a:off x="6019798" y="866773"/>
      <a:ext cx="4467224" cy="2495549"/>
    </a:xfrm>
    <a:prstGeom prst="rect">
      <a:avLst/>
    </a:prstGeom>
    <a:solidFill>
      <a:schemeClr val="lt1"/>
    </a:solidFill>
    <a:ln w="25400" cap="flat" cmpd="sng" algn="ctr">
      <a:solidFill>
        <a:schemeClr val="tx1">
          <a:lumMod val="15000"/>
          <a:lumOff val="85000"/>
        </a:schemeClr>
      </a:solidFill>
      <a:round/>
    </a:ln>
  </c:spPr>
  <c:txPr>
    <a:bodyPr/>
    <a:lstStyle/>
    <a:p>
      <a:pPr>
        <a:defRPr sz="900">
          <a:solidFill>
            <a:schemeClr val="dk1"/>
          </a:solidFill>
          <a:latin typeface="+mn-lt"/>
          <a:ea typeface="+mn-ea"/>
          <a:cs typeface="+mn-cs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133348</xdr:colOff>
      <xdr:row>3</xdr:row>
      <xdr:rowOff>114298</xdr:rowOff>
    </xdr:from>
    <xdr:to>
      <xdr:col>10</xdr:col>
      <xdr:colOff>685800</xdr:colOff>
      <xdr:row>15</xdr:row>
      <xdr:rowOff>95246</xdr:rowOff>
    </xdr:to>
    <xdr:graphicFrame macro="">
      <xdr:nvGraphicFramePr>
        <xdr:cNvPr id="1866169524" name="Gráfico 1866169523">
          <a:extLst>
            <a:ext uri="{FF2B5EF4-FFF2-40B4-BE49-F238E27FC236}">
              <a16:creationId xmlns:a16="http://schemas.microsoft.com/office/drawing/2014/main" id="{00000000-0008-0000-0300-0000B47C3B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71924"/>
      </a:dk1>
      <a:lt1>
        <a:srgbClr val="FFFFFF"/>
      </a:lt1>
      <a:dk2>
        <a:srgbClr val="071924"/>
      </a:dk2>
      <a:lt2>
        <a:srgbClr val="FFFFFF"/>
      </a:lt2>
      <a:accent1>
        <a:srgbClr val="002F4A"/>
      </a:accent1>
      <a:accent2>
        <a:srgbClr val="B85741"/>
      </a:accent2>
      <a:accent3>
        <a:srgbClr val="AD8463"/>
      </a:accent3>
      <a:accent4>
        <a:srgbClr val="009384"/>
      </a:accent4>
      <a:accent5>
        <a:srgbClr val="EDDAC9"/>
      </a:accent5>
      <a:accent6>
        <a:srgbClr val="6FC8D6"/>
      </a:accent6>
      <a:hlink>
        <a:srgbClr val="009384"/>
      </a:hlink>
      <a:folHlink>
        <a:srgbClr val="009384"/>
      </a:folHlink>
    </a:clrScheme>
    <a:fontScheme name="Sheets">
      <a:majorFont>
        <a:latin typeface="Georgia"/>
        <a:ea typeface="Georgia"/>
        <a:cs typeface="Georgia"/>
      </a:majorFont>
      <a:minorFont>
        <a:latin typeface="Georgia"/>
        <a:ea typeface="Georgia"/>
        <a:cs typeface="Georgia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2.6640625" defaultRowHeight="15" customHeight="1" x14ac:dyDescent="0.2"/>
  <cols>
    <col min="1" max="1" width="19.21875" customWidth="1"/>
    <col min="2" max="2" width="11.6640625" customWidth="1"/>
    <col min="3" max="3" width="13.21875" customWidth="1"/>
    <col min="4" max="4" width="20.33203125" customWidth="1"/>
    <col min="5" max="5" width="20" customWidth="1"/>
    <col min="6" max="26" width="7.6640625" customWidth="1"/>
  </cols>
  <sheetData>
    <row r="1" spans="1:1" ht="14.25" customHeight="1" x14ac:dyDescent="0.2"/>
    <row r="2" spans="1:1" ht="14.25" customHeight="1" x14ac:dyDescent="0.2">
      <c r="A2" s="1" t="s">
        <v>0</v>
      </c>
    </row>
    <row r="3" spans="1:1" ht="14.25" customHeight="1" x14ac:dyDescent="0.2">
      <c r="A3" s="2">
        <f>COUNT(A7:A100000)</f>
        <v>60</v>
      </c>
    </row>
    <row r="4" spans="1:1" ht="14.25" customHeight="1" x14ac:dyDescent="0.2"/>
    <row r="5" spans="1:1" ht="14.25" customHeight="1" x14ac:dyDescent="0.2"/>
    <row r="6" spans="1:1" ht="14.25" customHeight="1" x14ac:dyDescent="0.2">
      <c r="A6" s="3" t="s">
        <v>1</v>
      </c>
    </row>
    <row r="7" spans="1:1" ht="14.25" customHeight="1" x14ac:dyDescent="0.2">
      <c r="A7" s="4">
        <v>10</v>
      </c>
    </row>
    <row r="8" spans="1:1" ht="14.25" customHeight="1" x14ac:dyDescent="0.2">
      <c r="A8" s="4">
        <v>15</v>
      </c>
    </row>
    <row r="9" spans="1:1" ht="14.25" customHeight="1" x14ac:dyDescent="0.2">
      <c r="A9" s="4">
        <v>17</v>
      </c>
    </row>
    <row r="10" spans="1:1" ht="14.25" customHeight="1" x14ac:dyDescent="0.2">
      <c r="A10" s="5">
        <v>23</v>
      </c>
    </row>
    <row r="11" spans="1:1" ht="14.25" customHeight="1" x14ac:dyDescent="0.2">
      <c r="A11" s="4">
        <v>25</v>
      </c>
    </row>
    <row r="12" spans="1:1" ht="14.25" customHeight="1" x14ac:dyDescent="0.2">
      <c r="A12" s="5">
        <v>32</v>
      </c>
    </row>
    <row r="13" spans="1:1" ht="14.25" customHeight="1" x14ac:dyDescent="0.2">
      <c r="A13" s="4">
        <v>34</v>
      </c>
    </row>
    <row r="14" spans="1:1" ht="14.25" customHeight="1" x14ac:dyDescent="0.2">
      <c r="A14" s="5">
        <v>36</v>
      </c>
    </row>
    <row r="15" spans="1:1" ht="14.25" customHeight="1" x14ac:dyDescent="0.2">
      <c r="A15" s="5">
        <v>41</v>
      </c>
    </row>
    <row r="16" spans="1:1" ht="14.25" customHeight="1" x14ac:dyDescent="0.2">
      <c r="A16" s="4">
        <v>41</v>
      </c>
    </row>
    <row r="17" spans="1:1" ht="14.25" customHeight="1" x14ac:dyDescent="0.2">
      <c r="A17" s="4">
        <v>43</v>
      </c>
    </row>
    <row r="18" spans="1:1" ht="14.25" customHeight="1" x14ac:dyDescent="0.2">
      <c r="A18" s="4">
        <v>48</v>
      </c>
    </row>
    <row r="19" spans="1:1" ht="14.25" customHeight="1" x14ac:dyDescent="0.2">
      <c r="A19" s="5">
        <v>52</v>
      </c>
    </row>
    <row r="20" spans="1:1" ht="14.25" customHeight="1" x14ac:dyDescent="0.2">
      <c r="A20" s="4">
        <v>52</v>
      </c>
    </row>
    <row r="21" spans="1:1" ht="14.25" customHeight="1" x14ac:dyDescent="0.2">
      <c r="A21" s="4">
        <v>54</v>
      </c>
    </row>
    <row r="22" spans="1:1" ht="14.25" customHeight="1" x14ac:dyDescent="0.2">
      <c r="A22" s="4">
        <v>55</v>
      </c>
    </row>
    <row r="23" spans="1:1" ht="14.25" customHeight="1" x14ac:dyDescent="0.2">
      <c r="A23" s="5">
        <v>57</v>
      </c>
    </row>
    <row r="24" spans="1:1" ht="14.25" customHeight="1" x14ac:dyDescent="0.2">
      <c r="A24" s="5">
        <v>60</v>
      </c>
    </row>
    <row r="25" spans="1:1" ht="14.25" customHeight="1" x14ac:dyDescent="0.2">
      <c r="A25" s="4">
        <v>60</v>
      </c>
    </row>
    <row r="26" spans="1:1" ht="14.25" customHeight="1" x14ac:dyDescent="0.2">
      <c r="A26" s="4">
        <v>61</v>
      </c>
    </row>
    <row r="27" spans="1:1" ht="14.25" customHeight="1" x14ac:dyDescent="0.2">
      <c r="A27" s="4">
        <v>62</v>
      </c>
    </row>
    <row r="28" spans="1:1" ht="14.25" customHeight="1" x14ac:dyDescent="0.2">
      <c r="A28" s="4">
        <v>63</v>
      </c>
    </row>
    <row r="29" spans="1:1" ht="14.25" customHeight="1" x14ac:dyDescent="0.2">
      <c r="A29" s="4">
        <v>64</v>
      </c>
    </row>
    <row r="30" spans="1:1" ht="14.25" customHeight="1" x14ac:dyDescent="0.2">
      <c r="A30" s="4">
        <v>64</v>
      </c>
    </row>
    <row r="31" spans="1:1" ht="14.25" customHeight="1" x14ac:dyDescent="0.2">
      <c r="A31" s="4">
        <v>65</v>
      </c>
    </row>
    <row r="32" spans="1:1" ht="14.25" customHeight="1" x14ac:dyDescent="0.2">
      <c r="A32" s="4">
        <v>67</v>
      </c>
    </row>
    <row r="33" spans="1:1" ht="14.25" customHeight="1" x14ac:dyDescent="0.2">
      <c r="A33" s="4">
        <v>67</v>
      </c>
    </row>
    <row r="34" spans="1:1" ht="14.25" customHeight="1" x14ac:dyDescent="0.2">
      <c r="A34" s="4">
        <v>69</v>
      </c>
    </row>
    <row r="35" spans="1:1" ht="14.25" customHeight="1" x14ac:dyDescent="0.2">
      <c r="A35" s="5">
        <v>70</v>
      </c>
    </row>
    <row r="36" spans="1:1" ht="14.25" customHeight="1" x14ac:dyDescent="0.2">
      <c r="A36" s="4">
        <v>71</v>
      </c>
    </row>
    <row r="37" spans="1:1" ht="14.25" customHeight="1" x14ac:dyDescent="0.2">
      <c r="A37" s="4">
        <v>72</v>
      </c>
    </row>
    <row r="38" spans="1:1" ht="14.25" customHeight="1" x14ac:dyDescent="0.2">
      <c r="A38" s="5">
        <v>74</v>
      </c>
    </row>
    <row r="39" spans="1:1" ht="14.25" customHeight="1" x14ac:dyDescent="0.2">
      <c r="A39" s="4">
        <v>74</v>
      </c>
    </row>
    <row r="40" spans="1:1" ht="14.25" customHeight="1" x14ac:dyDescent="0.2">
      <c r="A40" s="4">
        <v>74</v>
      </c>
    </row>
    <row r="41" spans="1:1" ht="14.25" customHeight="1" x14ac:dyDescent="0.2">
      <c r="A41" s="4">
        <v>75</v>
      </c>
    </row>
    <row r="42" spans="1:1" ht="14.25" customHeight="1" x14ac:dyDescent="0.2">
      <c r="A42" s="4">
        <v>76</v>
      </c>
    </row>
    <row r="43" spans="1:1" ht="14.25" customHeight="1" x14ac:dyDescent="0.2">
      <c r="A43" s="4">
        <v>76</v>
      </c>
    </row>
    <row r="44" spans="1:1" ht="14.25" customHeight="1" x14ac:dyDescent="0.2">
      <c r="A44" s="5">
        <v>77</v>
      </c>
    </row>
    <row r="45" spans="1:1" ht="14.25" customHeight="1" x14ac:dyDescent="0.2">
      <c r="A45" s="4">
        <v>78</v>
      </c>
    </row>
    <row r="46" spans="1:1" ht="14.25" customHeight="1" x14ac:dyDescent="0.2">
      <c r="A46" s="4">
        <v>78</v>
      </c>
    </row>
    <row r="47" spans="1:1" ht="14.25" customHeight="1" x14ac:dyDescent="0.2">
      <c r="A47" s="5">
        <v>79</v>
      </c>
    </row>
    <row r="48" spans="1:1" ht="14.25" customHeight="1" x14ac:dyDescent="0.2">
      <c r="A48" s="4">
        <v>79</v>
      </c>
    </row>
    <row r="49" spans="1:1" ht="14.25" customHeight="1" x14ac:dyDescent="0.2">
      <c r="A49" s="5">
        <v>80</v>
      </c>
    </row>
    <row r="50" spans="1:1" ht="14.25" customHeight="1" x14ac:dyDescent="0.2">
      <c r="A50" s="4">
        <v>80</v>
      </c>
    </row>
    <row r="51" spans="1:1" ht="14.25" customHeight="1" x14ac:dyDescent="0.2">
      <c r="A51" s="4">
        <v>80</v>
      </c>
    </row>
    <row r="52" spans="1:1" ht="14.25" customHeight="1" x14ac:dyDescent="0.2">
      <c r="A52" s="5">
        <v>81</v>
      </c>
    </row>
    <row r="53" spans="1:1" ht="14.25" customHeight="1" x14ac:dyDescent="0.2">
      <c r="A53" s="4">
        <v>81</v>
      </c>
    </row>
    <row r="54" spans="1:1" ht="14.25" customHeight="1" x14ac:dyDescent="0.2">
      <c r="A54" s="5">
        <v>82</v>
      </c>
    </row>
    <row r="55" spans="1:1" ht="14.25" customHeight="1" x14ac:dyDescent="0.2">
      <c r="A55" s="4">
        <v>82</v>
      </c>
    </row>
    <row r="56" spans="1:1" ht="14.25" customHeight="1" x14ac:dyDescent="0.2">
      <c r="A56" s="4">
        <v>83</v>
      </c>
    </row>
    <row r="57" spans="1:1" ht="14.25" customHeight="1" x14ac:dyDescent="0.2">
      <c r="A57" s="4">
        <v>84</v>
      </c>
    </row>
    <row r="58" spans="1:1" ht="14.25" customHeight="1" x14ac:dyDescent="0.2">
      <c r="A58" s="4">
        <v>84</v>
      </c>
    </row>
    <row r="59" spans="1:1" ht="14.25" customHeight="1" x14ac:dyDescent="0.2">
      <c r="A59" s="4">
        <v>85</v>
      </c>
    </row>
    <row r="60" spans="1:1" ht="14.25" customHeight="1" x14ac:dyDescent="0.2">
      <c r="A60" s="4">
        <v>85</v>
      </c>
    </row>
    <row r="61" spans="1:1" ht="14.25" customHeight="1" x14ac:dyDescent="0.2">
      <c r="A61" s="4">
        <v>88</v>
      </c>
    </row>
    <row r="62" spans="1:1" ht="14.25" customHeight="1" x14ac:dyDescent="0.2">
      <c r="A62" s="4">
        <v>89</v>
      </c>
    </row>
    <row r="63" spans="1:1" ht="14.25" customHeight="1" x14ac:dyDescent="0.2">
      <c r="A63" s="4">
        <v>90</v>
      </c>
    </row>
    <row r="64" spans="1:1" ht="14.25" customHeight="1" x14ac:dyDescent="0.2">
      <c r="A64" s="4">
        <v>92</v>
      </c>
    </row>
    <row r="65" spans="1:3" ht="14.25" customHeight="1" x14ac:dyDescent="0.2">
      <c r="A65" s="5">
        <v>95</v>
      </c>
    </row>
    <row r="66" spans="1:3" ht="14.25" customHeight="1" x14ac:dyDescent="0.2">
      <c r="A66" s="4">
        <v>98</v>
      </c>
    </row>
    <row r="67" spans="1:3" ht="14.25" customHeight="1" x14ac:dyDescent="0.2"/>
    <row r="68" spans="1:3" ht="14.25" customHeight="1" x14ac:dyDescent="0.2"/>
    <row r="69" spans="1:3" ht="14.25" customHeight="1" x14ac:dyDescent="0.2"/>
    <row r="70" spans="1:3" ht="14.25" customHeight="1" x14ac:dyDescent="0.2"/>
    <row r="71" spans="1:3" ht="14.25" customHeight="1" x14ac:dyDescent="0.2"/>
    <row r="72" spans="1:3" ht="14.25" customHeight="1" x14ac:dyDescent="0.2"/>
    <row r="73" spans="1:3" ht="14.25" customHeight="1" x14ac:dyDescent="0.2">
      <c r="B73" s="5" t="str">
        <f>IF(ISNUMBER(A73),A73-Media!A$3,"")</f>
        <v/>
      </c>
      <c r="C73" s="5" t="str">
        <f t="shared" ref="C73:C136" si="0">IF(ISNUMBER(B73),POWER(B73,2),"")</f>
        <v/>
      </c>
    </row>
    <row r="74" spans="1:3" ht="14.25" customHeight="1" x14ac:dyDescent="0.2">
      <c r="B74" s="5" t="str">
        <f>IF(ISNUMBER(A74),A74-Media!A$3,"")</f>
        <v/>
      </c>
      <c r="C74" s="5" t="str">
        <f t="shared" si="0"/>
        <v/>
      </c>
    </row>
    <row r="75" spans="1:3" ht="14.25" customHeight="1" x14ac:dyDescent="0.2">
      <c r="B75" s="5" t="str">
        <f>IF(ISNUMBER(A75),A75-Media!A$3,"")</f>
        <v/>
      </c>
      <c r="C75" s="5" t="str">
        <f t="shared" si="0"/>
        <v/>
      </c>
    </row>
    <row r="76" spans="1:3" ht="14.25" customHeight="1" x14ac:dyDescent="0.2">
      <c r="B76" s="5" t="str">
        <f>IF(ISNUMBER(A76),A76-Media!A$3,"")</f>
        <v/>
      </c>
      <c r="C76" s="5" t="str">
        <f t="shared" si="0"/>
        <v/>
      </c>
    </row>
    <row r="77" spans="1:3" ht="14.25" customHeight="1" x14ac:dyDescent="0.2">
      <c r="B77" s="5" t="str">
        <f>IF(ISNUMBER(A77),A77-Media!A$3,"")</f>
        <v/>
      </c>
      <c r="C77" s="5" t="str">
        <f t="shared" si="0"/>
        <v/>
      </c>
    </row>
    <row r="78" spans="1:3" ht="14.25" customHeight="1" x14ac:dyDescent="0.2">
      <c r="B78" s="5" t="str">
        <f>IF(ISNUMBER(A78),A78-Media!A$3,"")</f>
        <v/>
      </c>
      <c r="C78" s="5" t="str">
        <f t="shared" si="0"/>
        <v/>
      </c>
    </row>
    <row r="79" spans="1:3" ht="14.25" customHeight="1" x14ac:dyDescent="0.2">
      <c r="B79" s="5" t="str">
        <f>IF(ISNUMBER(A79),A79-Media!A$3,"")</f>
        <v/>
      </c>
      <c r="C79" s="5" t="str">
        <f t="shared" si="0"/>
        <v/>
      </c>
    </row>
    <row r="80" spans="1:3" ht="14.25" customHeight="1" x14ac:dyDescent="0.2">
      <c r="B80" s="5" t="str">
        <f>IF(ISNUMBER(A80),A80-Media!A$3,"")</f>
        <v/>
      </c>
      <c r="C80" s="5" t="str">
        <f t="shared" si="0"/>
        <v/>
      </c>
    </row>
    <row r="81" spans="2:3" ht="14.25" customHeight="1" x14ac:dyDescent="0.2">
      <c r="B81" s="5" t="str">
        <f>IF(ISNUMBER(A81),A81-Media!A$3,"")</f>
        <v/>
      </c>
      <c r="C81" s="5" t="str">
        <f t="shared" si="0"/>
        <v/>
      </c>
    </row>
    <row r="82" spans="2:3" ht="14.25" customHeight="1" x14ac:dyDescent="0.2">
      <c r="B82" s="5" t="str">
        <f>IF(ISNUMBER(A82),A82-Media!A$3,"")</f>
        <v/>
      </c>
      <c r="C82" s="5" t="str">
        <f t="shared" si="0"/>
        <v/>
      </c>
    </row>
    <row r="83" spans="2:3" ht="14.25" customHeight="1" x14ac:dyDescent="0.2">
      <c r="B83" s="5" t="str">
        <f>IF(ISNUMBER(A83),A83-Media!A$3,"")</f>
        <v/>
      </c>
      <c r="C83" s="5" t="str">
        <f t="shared" si="0"/>
        <v/>
      </c>
    </row>
    <row r="84" spans="2:3" ht="14.25" customHeight="1" x14ac:dyDescent="0.2">
      <c r="B84" s="5" t="str">
        <f>IF(ISNUMBER(A84),A84-Media!A$3,"")</f>
        <v/>
      </c>
      <c r="C84" s="5" t="str">
        <f t="shared" si="0"/>
        <v/>
      </c>
    </row>
    <row r="85" spans="2:3" ht="14.25" customHeight="1" x14ac:dyDescent="0.2">
      <c r="B85" s="5" t="str">
        <f>IF(ISNUMBER(A85),A85-Media!A$3,"")</f>
        <v/>
      </c>
      <c r="C85" s="5" t="str">
        <f t="shared" si="0"/>
        <v/>
      </c>
    </row>
    <row r="86" spans="2:3" ht="14.25" customHeight="1" x14ac:dyDescent="0.2">
      <c r="B86" s="5" t="str">
        <f>IF(ISNUMBER(A86),A86-Media!A$3,"")</f>
        <v/>
      </c>
      <c r="C86" s="5" t="str">
        <f t="shared" si="0"/>
        <v/>
      </c>
    </row>
    <row r="87" spans="2:3" ht="14.25" customHeight="1" x14ac:dyDescent="0.2">
      <c r="B87" s="5" t="str">
        <f>IF(ISNUMBER(A87),A87-Media!A$3,"")</f>
        <v/>
      </c>
      <c r="C87" s="5" t="str">
        <f t="shared" si="0"/>
        <v/>
      </c>
    </row>
    <row r="88" spans="2:3" ht="14.25" customHeight="1" x14ac:dyDescent="0.2">
      <c r="B88" s="5" t="str">
        <f>IF(ISNUMBER(A88),A88-Media!A$3,"")</f>
        <v/>
      </c>
      <c r="C88" s="5" t="str">
        <f t="shared" si="0"/>
        <v/>
      </c>
    </row>
    <row r="89" spans="2:3" ht="14.25" customHeight="1" x14ac:dyDescent="0.2">
      <c r="B89" s="5" t="str">
        <f>IF(ISNUMBER(A89),A89-Media!A$3,"")</f>
        <v/>
      </c>
      <c r="C89" s="5" t="str">
        <f t="shared" si="0"/>
        <v/>
      </c>
    </row>
    <row r="90" spans="2:3" ht="14.25" customHeight="1" x14ac:dyDescent="0.2">
      <c r="B90" s="5" t="str">
        <f>IF(ISNUMBER(A90),A90-Media!A$3,"")</f>
        <v/>
      </c>
      <c r="C90" s="5" t="str">
        <f t="shared" si="0"/>
        <v/>
      </c>
    </row>
    <row r="91" spans="2:3" ht="14.25" customHeight="1" x14ac:dyDescent="0.2">
      <c r="B91" s="5" t="str">
        <f>IF(ISNUMBER(A91),A91-Media!A$3,"")</f>
        <v/>
      </c>
      <c r="C91" s="5" t="str">
        <f t="shared" si="0"/>
        <v/>
      </c>
    </row>
    <row r="92" spans="2:3" ht="14.25" customHeight="1" x14ac:dyDescent="0.2">
      <c r="B92" s="5" t="str">
        <f>IF(ISNUMBER(A92),A92-Media!A$3,"")</f>
        <v/>
      </c>
      <c r="C92" s="5" t="str">
        <f t="shared" si="0"/>
        <v/>
      </c>
    </row>
    <row r="93" spans="2:3" ht="14.25" customHeight="1" x14ac:dyDescent="0.2">
      <c r="B93" s="5" t="str">
        <f>IF(ISNUMBER(A93),A93-Media!A$3,"")</f>
        <v/>
      </c>
      <c r="C93" s="5" t="str">
        <f t="shared" si="0"/>
        <v/>
      </c>
    </row>
    <row r="94" spans="2:3" ht="14.25" customHeight="1" x14ac:dyDescent="0.2">
      <c r="B94" s="5" t="str">
        <f>IF(ISNUMBER(A94),A94-Media!A$3,"")</f>
        <v/>
      </c>
      <c r="C94" s="5" t="str">
        <f t="shared" si="0"/>
        <v/>
      </c>
    </row>
    <row r="95" spans="2:3" ht="14.25" customHeight="1" x14ac:dyDescent="0.2">
      <c r="B95" s="5" t="str">
        <f>IF(ISNUMBER(A95),A95-Media!A$3,"")</f>
        <v/>
      </c>
      <c r="C95" s="5" t="str">
        <f t="shared" si="0"/>
        <v/>
      </c>
    </row>
    <row r="96" spans="2:3" ht="14.25" customHeight="1" x14ac:dyDescent="0.2">
      <c r="B96" s="5" t="str">
        <f>IF(ISNUMBER(A96),A96-Media!A$3,"")</f>
        <v/>
      </c>
      <c r="C96" s="5" t="str">
        <f t="shared" si="0"/>
        <v/>
      </c>
    </row>
    <row r="97" spans="2:3" ht="14.25" customHeight="1" x14ac:dyDescent="0.2">
      <c r="B97" s="5" t="str">
        <f>IF(ISNUMBER(A97),A97-Media!A$3,"")</f>
        <v/>
      </c>
      <c r="C97" s="5" t="str">
        <f t="shared" si="0"/>
        <v/>
      </c>
    </row>
    <row r="98" spans="2:3" ht="14.25" customHeight="1" x14ac:dyDescent="0.2">
      <c r="B98" s="5" t="str">
        <f>IF(ISNUMBER(A98),A98-Media!A$3,"")</f>
        <v/>
      </c>
      <c r="C98" s="5" t="str">
        <f t="shared" si="0"/>
        <v/>
      </c>
    </row>
    <row r="99" spans="2:3" ht="14.25" customHeight="1" x14ac:dyDescent="0.2">
      <c r="B99" s="5" t="str">
        <f>IF(ISNUMBER(A99),A99-Media!A$3,"")</f>
        <v/>
      </c>
      <c r="C99" s="5" t="str">
        <f t="shared" si="0"/>
        <v/>
      </c>
    </row>
    <row r="100" spans="2:3" ht="14.25" customHeight="1" x14ac:dyDescent="0.2">
      <c r="B100" s="5" t="str">
        <f>IF(ISNUMBER(A100),A100-Media!A$3,"")</f>
        <v/>
      </c>
      <c r="C100" s="5" t="str">
        <f t="shared" si="0"/>
        <v/>
      </c>
    </row>
    <row r="101" spans="2:3" ht="14.25" customHeight="1" x14ac:dyDescent="0.2">
      <c r="B101" s="5" t="str">
        <f>IF(ISNUMBER(A101),A101-Media!A$3,"")</f>
        <v/>
      </c>
      <c r="C101" s="5" t="str">
        <f t="shared" si="0"/>
        <v/>
      </c>
    </row>
    <row r="102" spans="2:3" ht="14.25" customHeight="1" x14ac:dyDescent="0.2">
      <c r="B102" s="5" t="str">
        <f>IF(ISNUMBER(A102),A102-Media!A$3,"")</f>
        <v/>
      </c>
      <c r="C102" s="5" t="str">
        <f t="shared" si="0"/>
        <v/>
      </c>
    </row>
    <row r="103" spans="2:3" ht="14.25" customHeight="1" x14ac:dyDescent="0.2">
      <c r="B103" s="5" t="str">
        <f>IF(ISNUMBER(A103),A103-Media!A$3,"")</f>
        <v/>
      </c>
      <c r="C103" s="5" t="str">
        <f t="shared" si="0"/>
        <v/>
      </c>
    </row>
    <row r="104" spans="2:3" ht="14.25" customHeight="1" x14ac:dyDescent="0.2">
      <c r="B104" s="5" t="str">
        <f>IF(ISNUMBER(A104),A104-Media!A$3,"")</f>
        <v/>
      </c>
      <c r="C104" s="5" t="str">
        <f t="shared" si="0"/>
        <v/>
      </c>
    </row>
    <row r="105" spans="2:3" ht="14.25" customHeight="1" x14ac:dyDescent="0.2">
      <c r="B105" s="5" t="str">
        <f>IF(ISNUMBER(A105),A105-Media!A$3,"")</f>
        <v/>
      </c>
      <c r="C105" s="5" t="str">
        <f t="shared" si="0"/>
        <v/>
      </c>
    </row>
    <row r="106" spans="2:3" ht="14.25" customHeight="1" x14ac:dyDescent="0.2">
      <c r="B106" s="5" t="str">
        <f>IF(ISNUMBER(A106),A106-Media!A$3,"")</f>
        <v/>
      </c>
      <c r="C106" s="5" t="str">
        <f t="shared" si="0"/>
        <v/>
      </c>
    </row>
    <row r="107" spans="2:3" ht="14.25" customHeight="1" x14ac:dyDescent="0.2">
      <c r="B107" s="5" t="str">
        <f>IF(ISNUMBER(A107),A107-Media!A$3,"")</f>
        <v/>
      </c>
      <c r="C107" s="5" t="str">
        <f t="shared" si="0"/>
        <v/>
      </c>
    </row>
    <row r="108" spans="2:3" ht="14.25" customHeight="1" x14ac:dyDescent="0.2">
      <c r="B108" s="5" t="str">
        <f>IF(ISNUMBER(A108),A108-Media!A$3,"")</f>
        <v/>
      </c>
      <c r="C108" s="5" t="str">
        <f t="shared" si="0"/>
        <v/>
      </c>
    </row>
    <row r="109" spans="2:3" ht="14.25" customHeight="1" x14ac:dyDescent="0.2">
      <c r="B109" s="5" t="str">
        <f>IF(ISNUMBER(A109),A109-Media!A$3,"")</f>
        <v/>
      </c>
      <c r="C109" s="5" t="str">
        <f t="shared" si="0"/>
        <v/>
      </c>
    </row>
    <row r="110" spans="2:3" ht="14.25" customHeight="1" x14ac:dyDescent="0.2">
      <c r="B110" s="5" t="str">
        <f>IF(ISNUMBER(A110),A110-Media!A$3,"")</f>
        <v/>
      </c>
      <c r="C110" s="5" t="str">
        <f t="shared" si="0"/>
        <v/>
      </c>
    </row>
    <row r="111" spans="2:3" ht="14.25" customHeight="1" x14ac:dyDescent="0.2">
      <c r="B111" s="5" t="str">
        <f>IF(ISNUMBER(A111),A111-Media!A$3,"")</f>
        <v/>
      </c>
      <c r="C111" s="5" t="str">
        <f t="shared" si="0"/>
        <v/>
      </c>
    </row>
    <row r="112" spans="2:3" ht="14.25" customHeight="1" x14ac:dyDescent="0.2">
      <c r="B112" s="5" t="str">
        <f>IF(ISNUMBER(A112),A112-Media!A$3,"")</f>
        <v/>
      </c>
      <c r="C112" s="5" t="str">
        <f t="shared" si="0"/>
        <v/>
      </c>
    </row>
    <row r="113" spans="2:3" ht="14.25" customHeight="1" x14ac:dyDescent="0.2">
      <c r="B113" s="5" t="str">
        <f>IF(ISNUMBER(A113),A113-Media!A$3,"")</f>
        <v/>
      </c>
      <c r="C113" s="5" t="str">
        <f t="shared" si="0"/>
        <v/>
      </c>
    </row>
    <row r="114" spans="2:3" ht="14.25" customHeight="1" x14ac:dyDescent="0.2">
      <c r="B114" s="5" t="str">
        <f>IF(ISNUMBER(A114),A114-Media!A$3,"")</f>
        <v/>
      </c>
      <c r="C114" s="5" t="str">
        <f t="shared" si="0"/>
        <v/>
      </c>
    </row>
    <row r="115" spans="2:3" ht="14.25" customHeight="1" x14ac:dyDescent="0.2">
      <c r="B115" s="5" t="str">
        <f>IF(ISNUMBER(A115),A115-Media!A$3,"")</f>
        <v/>
      </c>
      <c r="C115" s="5" t="str">
        <f t="shared" si="0"/>
        <v/>
      </c>
    </row>
    <row r="116" spans="2:3" ht="14.25" customHeight="1" x14ac:dyDescent="0.2">
      <c r="B116" s="5" t="str">
        <f>IF(ISNUMBER(A116),A116-Media!A$3,"")</f>
        <v/>
      </c>
      <c r="C116" s="5" t="str">
        <f t="shared" si="0"/>
        <v/>
      </c>
    </row>
    <row r="117" spans="2:3" ht="14.25" customHeight="1" x14ac:dyDescent="0.2">
      <c r="B117" s="5" t="str">
        <f>IF(ISNUMBER(A117),A117-Media!A$3,"")</f>
        <v/>
      </c>
      <c r="C117" s="5" t="str">
        <f t="shared" si="0"/>
        <v/>
      </c>
    </row>
    <row r="118" spans="2:3" ht="14.25" customHeight="1" x14ac:dyDescent="0.2">
      <c r="B118" s="5" t="str">
        <f>IF(ISNUMBER(A118),A118-Media!A$3,"")</f>
        <v/>
      </c>
      <c r="C118" s="5" t="str">
        <f t="shared" si="0"/>
        <v/>
      </c>
    </row>
    <row r="119" spans="2:3" ht="14.25" customHeight="1" x14ac:dyDescent="0.2">
      <c r="B119" s="5" t="str">
        <f>IF(ISNUMBER(A119),A119-Media!A$3,"")</f>
        <v/>
      </c>
      <c r="C119" s="5" t="str">
        <f t="shared" si="0"/>
        <v/>
      </c>
    </row>
    <row r="120" spans="2:3" ht="14.25" customHeight="1" x14ac:dyDescent="0.2">
      <c r="B120" s="5" t="str">
        <f>IF(ISNUMBER(A120),A120-Media!A$3,"")</f>
        <v/>
      </c>
      <c r="C120" s="5" t="str">
        <f t="shared" si="0"/>
        <v/>
      </c>
    </row>
    <row r="121" spans="2:3" ht="14.25" customHeight="1" x14ac:dyDescent="0.2">
      <c r="B121" s="5" t="str">
        <f>IF(ISNUMBER(A121),A121-Media!A$3,"")</f>
        <v/>
      </c>
      <c r="C121" s="5" t="str">
        <f t="shared" si="0"/>
        <v/>
      </c>
    </row>
    <row r="122" spans="2:3" ht="14.25" customHeight="1" x14ac:dyDescent="0.2">
      <c r="B122" s="5" t="str">
        <f>IF(ISNUMBER(A122),A122-Media!A$3,"")</f>
        <v/>
      </c>
      <c r="C122" s="5" t="str">
        <f t="shared" si="0"/>
        <v/>
      </c>
    </row>
    <row r="123" spans="2:3" ht="14.25" customHeight="1" x14ac:dyDescent="0.2">
      <c r="B123" s="5" t="str">
        <f>IF(ISNUMBER(A123),A123-Media!A$3,"")</f>
        <v/>
      </c>
      <c r="C123" s="5" t="str">
        <f t="shared" si="0"/>
        <v/>
      </c>
    </row>
    <row r="124" spans="2:3" ht="14.25" customHeight="1" x14ac:dyDescent="0.2">
      <c r="B124" s="5" t="str">
        <f>IF(ISNUMBER(A124),A124-Media!A$3,"")</f>
        <v/>
      </c>
      <c r="C124" s="5" t="str">
        <f t="shared" si="0"/>
        <v/>
      </c>
    </row>
    <row r="125" spans="2:3" ht="14.25" customHeight="1" x14ac:dyDescent="0.2">
      <c r="B125" s="5" t="str">
        <f>IF(ISNUMBER(A125),A125-Media!A$3,"")</f>
        <v/>
      </c>
      <c r="C125" s="5" t="str">
        <f t="shared" si="0"/>
        <v/>
      </c>
    </row>
    <row r="126" spans="2:3" ht="14.25" customHeight="1" x14ac:dyDescent="0.2">
      <c r="B126" s="5" t="str">
        <f>IF(ISNUMBER(A126),A126-Media!A$3,"")</f>
        <v/>
      </c>
      <c r="C126" s="5" t="str">
        <f t="shared" si="0"/>
        <v/>
      </c>
    </row>
    <row r="127" spans="2:3" ht="14.25" customHeight="1" x14ac:dyDescent="0.2">
      <c r="B127" s="5" t="str">
        <f>IF(ISNUMBER(A127),A127-Media!A$3,"")</f>
        <v/>
      </c>
      <c r="C127" s="5" t="str">
        <f t="shared" si="0"/>
        <v/>
      </c>
    </row>
    <row r="128" spans="2:3" ht="14.25" customHeight="1" x14ac:dyDescent="0.2">
      <c r="B128" s="5" t="str">
        <f>IF(ISNUMBER(A128),A128-Media!A$3,"")</f>
        <v/>
      </c>
      <c r="C128" s="5" t="str">
        <f t="shared" si="0"/>
        <v/>
      </c>
    </row>
    <row r="129" spans="2:3" ht="14.25" customHeight="1" x14ac:dyDescent="0.2">
      <c r="B129" s="5" t="str">
        <f>IF(ISNUMBER(A129),A129-Media!A$3,"")</f>
        <v/>
      </c>
      <c r="C129" s="5" t="str">
        <f t="shared" si="0"/>
        <v/>
      </c>
    </row>
    <row r="130" spans="2:3" ht="14.25" customHeight="1" x14ac:dyDescent="0.2">
      <c r="B130" s="5" t="str">
        <f>IF(ISNUMBER(A130),A130-Media!A$3,"")</f>
        <v/>
      </c>
      <c r="C130" s="5" t="str">
        <f t="shared" si="0"/>
        <v/>
      </c>
    </row>
    <row r="131" spans="2:3" ht="14.25" customHeight="1" x14ac:dyDescent="0.2">
      <c r="B131" s="5" t="str">
        <f>IF(ISNUMBER(A131),A131-Media!A$3,"")</f>
        <v/>
      </c>
      <c r="C131" s="5" t="str">
        <f t="shared" si="0"/>
        <v/>
      </c>
    </row>
    <row r="132" spans="2:3" ht="14.25" customHeight="1" x14ac:dyDescent="0.2">
      <c r="B132" s="5" t="str">
        <f>IF(ISNUMBER(A132),A132-Media!A$3,"")</f>
        <v/>
      </c>
      <c r="C132" s="5" t="str">
        <f t="shared" si="0"/>
        <v/>
      </c>
    </row>
    <row r="133" spans="2:3" ht="14.25" customHeight="1" x14ac:dyDescent="0.2">
      <c r="B133" s="5" t="str">
        <f>IF(ISNUMBER(A133),A133-Media!A$3,"")</f>
        <v/>
      </c>
      <c r="C133" s="5" t="str">
        <f t="shared" si="0"/>
        <v/>
      </c>
    </row>
    <row r="134" spans="2:3" ht="14.25" customHeight="1" x14ac:dyDescent="0.2">
      <c r="B134" s="5" t="str">
        <f>IF(ISNUMBER(A134),A134-Media!A$3,"")</f>
        <v/>
      </c>
      <c r="C134" s="5" t="str">
        <f t="shared" si="0"/>
        <v/>
      </c>
    </row>
    <row r="135" spans="2:3" ht="14.25" customHeight="1" x14ac:dyDescent="0.2">
      <c r="B135" s="5" t="str">
        <f>IF(ISNUMBER(A135),A135-Media!A$3,"")</f>
        <v/>
      </c>
      <c r="C135" s="5" t="str">
        <f t="shared" si="0"/>
        <v/>
      </c>
    </row>
    <row r="136" spans="2:3" ht="14.25" customHeight="1" x14ac:dyDescent="0.2">
      <c r="B136" s="5" t="str">
        <f>IF(ISNUMBER(A136),A136-Media!A$3,"")</f>
        <v/>
      </c>
      <c r="C136" s="5" t="str">
        <f t="shared" si="0"/>
        <v/>
      </c>
    </row>
    <row r="137" spans="2:3" ht="14.25" customHeight="1" x14ac:dyDescent="0.2">
      <c r="B137" s="5" t="str">
        <f>IF(ISNUMBER(A137),A137-Media!A$3,"")</f>
        <v/>
      </c>
      <c r="C137" s="5" t="str">
        <f t="shared" ref="C137:C200" si="1">IF(ISNUMBER(B137),POWER(B137,2),"")</f>
        <v/>
      </c>
    </row>
    <row r="138" spans="2:3" ht="14.25" customHeight="1" x14ac:dyDescent="0.2">
      <c r="B138" s="5" t="str">
        <f>IF(ISNUMBER(A138),A138-Media!A$3,"")</f>
        <v/>
      </c>
      <c r="C138" s="5" t="str">
        <f t="shared" si="1"/>
        <v/>
      </c>
    </row>
    <row r="139" spans="2:3" ht="14.25" customHeight="1" x14ac:dyDescent="0.2">
      <c r="B139" s="5" t="str">
        <f>IF(ISNUMBER(A139),A139-Media!A$3,"")</f>
        <v/>
      </c>
      <c r="C139" s="5" t="str">
        <f t="shared" si="1"/>
        <v/>
      </c>
    </row>
    <row r="140" spans="2:3" ht="14.25" customHeight="1" x14ac:dyDescent="0.2">
      <c r="B140" s="5" t="str">
        <f>IF(ISNUMBER(A140),A140-Media!A$3,"")</f>
        <v/>
      </c>
      <c r="C140" s="5" t="str">
        <f t="shared" si="1"/>
        <v/>
      </c>
    </row>
    <row r="141" spans="2:3" ht="14.25" customHeight="1" x14ac:dyDescent="0.2">
      <c r="B141" s="5" t="str">
        <f>IF(ISNUMBER(A141),A141-Media!A$3,"")</f>
        <v/>
      </c>
      <c r="C141" s="5" t="str">
        <f t="shared" si="1"/>
        <v/>
      </c>
    </row>
    <row r="142" spans="2:3" ht="14.25" customHeight="1" x14ac:dyDescent="0.2">
      <c r="B142" s="5" t="str">
        <f>IF(ISNUMBER(A142),A142-Media!A$3,"")</f>
        <v/>
      </c>
      <c r="C142" s="5" t="str">
        <f t="shared" si="1"/>
        <v/>
      </c>
    </row>
    <row r="143" spans="2:3" ht="14.25" customHeight="1" x14ac:dyDescent="0.2">
      <c r="B143" s="5" t="str">
        <f>IF(ISNUMBER(A143),A143-Media!A$3,"")</f>
        <v/>
      </c>
      <c r="C143" s="5" t="str">
        <f t="shared" si="1"/>
        <v/>
      </c>
    </row>
    <row r="144" spans="2:3" ht="14.25" customHeight="1" x14ac:dyDescent="0.2">
      <c r="B144" s="5" t="str">
        <f>IF(ISNUMBER(A144),A144-Media!A$3,"")</f>
        <v/>
      </c>
      <c r="C144" s="5" t="str">
        <f t="shared" si="1"/>
        <v/>
      </c>
    </row>
    <row r="145" spans="2:3" ht="14.25" customHeight="1" x14ac:dyDescent="0.2">
      <c r="B145" s="5" t="str">
        <f>IF(ISNUMBER(A145),A145-Media!A$3,"")</f>
        <v/>
      </c>
      <c r="C145" s="5" t="str">
        <f t="shared" si="1"/>
        <v/>
      </c>
    </row>
    <row r="146" spans="2:3" ht="14.25" customHeight="1" x14ac:dyDescent="0.2">
      <c r="B146" s="5" t="str">
        <f>IF(ISNUMBER(A146),A146-Media!A$3,"")</f>
        <v/>
      </c>
      <c r="C146" s="5" t="str">
        <f t="shared" si="1"/>
        <v/>
      </c>
    </row>
    <row r="147" spans="2:3" ht="14.25" customHeight="1" x14ac:dyDescent="0.2">
      <c r="B147" s="5" t="str">
        <f>IF(ISNUMBER(A147),A147-Media!A$3,"")</f>
        <v/>
      </c>
      <c r="C147" s="5" t="str">
        <f t="shared" si="1"/>
        <v/>
      </c>
    </row>
    <row r="148" spans="2:3" ht="14.25" customHeight="1" x14ac:dyDescent="0.2">
      <c r="B148" s="5" t="str">
        <f>IF(ISNUMBER(A148),A148-Media!A$3,"")</f>
        <v/>
      </c>
      <c r="C148" s="5" t="str">
        <f t="shared" si="1"/>
        <v/>
      </c>
    </row>
    <row r="149" spans="2:3" ht="14.25" customHeight="1" x14ac:dyDescent="0.2">
      <c r="B149" s="5" t="str">
        <f>IF(ISNUMBER(A149),A149-Media!A$3,"")</f>
        <v/>
      </c>
      <c r="C149" s="5" t="str">
        <f t="shared" si="1"/>
        <v/>
      </c>
    </row>
    <row r="150" spans="2:3" ht="14.25" customHeight="1" x14ac:dyDescent="0.2">
      <c r="B150" s="5" t="str">
        <f>IF(ISNUMBER(A150),A150-Media!A$3,"")</f>
        <v/>
      </c>
      <c r="C150" s="5" t="str">
        <f t="shared" si="1"/>
        <v/>
      </c>
    </row>
    <row r="151" spans="2:3" ht="14.25" customHeight="1" x14ac:dyDescent="0.2">
      <c r="B151" s="5" t="str">
        <f>IF(ISNUMBER(A151),A151-Media!A$3,"")</f>
        <v/>
      </c>
      <c r="C151" s="5" t="str">
        <f t="shared" si="1"/>
        <v/>
      </c>
    </row>
    <row r="152" spans="2:3" ht="14.25" customHeight="1" x14ac:dyDescent="0.2">
      <c r="B152" s="5" t="str">
        <f>IF(ISNUMBER(A152),A152-Media!A$3,"")</f>
        <v/>
      </c>
      <c r="C152" s="5" t="str">
        <f t="shared" si="1"/>
        <v/>
      </c>
    </row>
    <row r="153" spans="2:3" ht="14.25" customHeight="1" x14ac:dyDescent="0.2">
      <c r="B153" s="5" t="str">
        <f>IF(ISNUMBER(A153),A153-Media!A$3,"")</f>
        <v/>
      </c>
      <c r="C153" s="5" t="str">
        <f t="shared" si="1"/>
        <v/>
      </c>
    </row>
    <row r="154" spans="2:3" ht="14.25" customHeight="1" x14ac:dyDescent="0.2">
      <c r="B154" s="5" t="str">
        <f>IF(ISNUMBER(A154),A154-Media!A$3,"")</f>
        <v/>
      </c>
      <c r="C154" s="5" t="str">
        <f t="shared" si="1"/>
        <v/>
      </c>
    </row>
    <row r="155" spans="2:3" ht="14.25" customHeight="1" x14ac:dyDescent="0.2">
      <c r="B155" s="5" t="str">
        <f>IF(ISNUMBER(A155),A155-Media!A$3,"")</f>
        <v/>
      </c>
      <c r="C155" s="5" t="str">
        <f t="shared" si="1"/>
        <v/>
      </c>
    </row>
    <row r="156" spans="2:3" ht="14.25" customHeight="1" x14ac:dyDescent="0.2">
      <c r="B156" s="5" t="str">
        <f>IF(ISNUMBER(A156),A156-Media!A$3,"")</f>
        <v/>
      </c>
      <c r="C156" s="5" t="str">
        <f t="shared" si="1"/>
        <v/>
      </c>
    </row>
    <row r="157" spans="2:3" ht="14.25" customHeight="1" x14ac:dyDescent="0.2">
      <c r="B157" s="5" t="str">
        <f>IF(ISNUMBER(A157),A157-Media!A$3,"")</f>
        <v/>
      </c>
      <c r="C157" s="5" t="str">
        <f t="shared" si="1"/>
        <v/>
      </c>
    </row>
    <row r="158" spans="2:3" ht="14.25" customHeight="1" x14ac:dyDescent="0.2">
      <c r="B158" s="5" t="str">
        <f>IF(ISNUMBER(A158),A158-Media!A$3,"")</f>
        <v/>
      </c>
      <c r="C158" s="5" t="str">
        <f t="shared" si="1"/>
        <v/>
      </c>
    </row>
    <row r="159" spans="2:3" ht="14.25" customHeight="1" x14ac:dyDescent="0.2">
      <c r="B159" s="5" t="str">
        <f>IF(ISNUMBER(A159),A159-Media!A$3,"")</f>
        <v/>
      </c>
      <c r="C159" s="5" t="str">
        <f t="shared" si="1"/>
        <v/>
      </c>
    </row>
    <row r="160" spans="2:3" ht="14.25" customHeight="1" x14ac:dyDescent="0.2">
      <c r="B160" s="5" t="str">
        <f>IF(ISNUMBER(A160),A160-Media!A$3,"")</f>
        <v/>
      </c>
      <c r="C160" s="5" t="str">
        <f t="shared" si="1"/>
        <v/>
      </c>
    </row>
    <row r="161" spans="2:3" ht="14.25" customHeight="1" x14ac:dyDescent="0.2">
      <c r="B161" s="5" t="str">
        <f>IF(ISNUMBER(A161),A161-Media!A$3,"")</f>
        <v/>
      </c>
      <c r="C161" s="5" t="str">
        <f t="shared" si="1"/>
        <v/>
      </c>
    </row>
    <row r="162" spans="2:3" ht="14.25" customHeight="1" x14ac:dyDescent="0.2">
      <c r="B162" s="5" t="str">
        <f>IF(ISNUMBER(A162),A162-Media!A$3,"")</f>
        <v/>
      </c>
      <c r="C162" s="5" t="str">
        <f t="shared" si="1"/>
        <v/>
      </c>
    </row>
    <row r="163" spans="2:3" ht="14.25" customHeight="1" x14ac:dyDescent="0.2">
      <c r="B163" s="5" t="str">
        <f>IF(ISNUMBER(A163),A163-Media!A$3,"")</f>
        <v/>
      </c>
      <c r="C163" s="5" t="str">
        <f t="shared" si="1"/>
        <v/>
      </c>
    </row>
    <row r="164" spans="2:3" ht="14.25" customHeight="1" x14ac:dyDescent="0.2">
      <c r="B164" s="5" t="str">
        <f>IF(ISNUMBER(A164),A164-Media!A$3,"")</f>
        <v/>
      </c>
      <c r="C164" s="5" t="str">
        <f t="shared" si="1"/>
        <v/>
      </c>
    </row>
    <row r="165" spans="2:3" ht="14.25" customHeight="1" x14ac:dyDescent="0.2">
      <c r="B165" s="5" t="str">
        <f>IF(ISNUMBER(A165),A165-Media!A$3,"")</f>
        <v/>
      </c>
      <c r="C165" s="5" t="str">
        <f t="shared" si="1"/>
        <v/>
      </c>
    </row>
    <row r="166" spans="2:3" ht="14.25" customHeight="1" x14ac:dyDescent="0.2">
      <c r="B166" s="5" t="str">
        <f>IF(ISNUMBER(A166),A166-Media!A$3,"")</f>
        <v/>
      </c>
      <c r="C166" s="5" t="str">
        <f t="shared" si="1"/>
        <v/>
      </c>
    </row>
    <row r="167" spans="2:3" ht="14.25" customHeight="1" x14ac:dyDescent="0.2">
      <c r="B167" s="5" t="str">
        <f>IF(ISNUMBER(A167),A167-Media!A$3,"")</f>
        <v/>
      </c>
      <c r="C167" s="5" t="str">
        <f t="shared" si="1"/>
        <v/>
      </c>
    </row>
    <row r="168" spans="2:3" ht="14.25" customHeight="1" x14ac:dyDescent="0.2">
      <c r="B168" s="5" t="str">
        <f>IF(ISNUMBER(A168),A168-Media!A$3,"")</f>
        <v/>
      </c>
      <c r="C168" s="5" t="str">
        <f t="shared" si="1"/>
        <v/>
      </c>
    </row>
    <row r="169" spans="2:3" ht="14.25" customHeight="1" x14ac:dyDescent="0.2">
      <c r="B169" s="5" t="str">
        <f>IF(ISNUMBER(A169),A169-Media!A$3,"")</f>
        <v/>
      </c>
      <c r="C169" s="5" t="str">
        <f t="shared" si="1"/>
        <v/>
      </c>
    </row>
    <row r="170" spans="2:3" ht="14.25" customHeight="1" x14ac:dyDescent="0.2">
      <c r="B170" s="5" t="str">
        <f>IF(ISNUMBER(A170),A170-Media!A$3,"")</f>
        <v/>
      </c>
      <c r="C170" s="5" t="str">
        <f t="shared" si="1"/>
        <v/>
      </c>
    </row>
    <row r="171" spans="2:3" ht="14.25" customHeight="1" x14ac:dyDescent="0.2">
      <c r="B171" s="5" t="str">
        <f>IF(ISNUMBER(A171),A171-Media!A$3,"")</f>
        <v/>
      </c>
      <c r="C171" s="5" t="str">
        <f t="shared" si="1"/>
        <v/>
      </c>
    </row>
    <row r="172" spans="2:3" ht="14.25" customHeight="1" x14ac:dyDescent="0.2">
      <c r="B172" s="5" t="str">
        <f>IF(ISNUMBER(A172),A172-Media!A$3,"")</f>
        <v/>
      </c>
      <c r="C172" s="5" t="str">
        <f t="shared" si="1"/>
        <v/>
      </c>
    </row>
    <row r="173" spans="2:3" ht="14.25" customHeight="1" x14ac:dyDescent="0.2">
      <c r="B173" s="5" t="str">
        <f>IF(ISNUMBER(A173),A173-Media!A$3,"")</f>
        <v/>
      </c>
      <c r="C173" s="5" t="str">
        <f t="shared" si="1"/>
        <v/>
      </c>
    </row>
    <row r="174" spans="2:3" ht="14.25" customHeight="1" x14ac:dyDescent="0.2">
      <c r="B174" s="5" t="str">
        <f>IF(ISNUMBER(A174),A174-Media!A$3,"")</f>
        <v/>
      </c>
      <c r="C174" s="5" t="str">
        <f t="shared" si="1"/>
        <v/>
      </c>
    </row>
    <row r="175" spans="2:3" ht="14.25" customHeight="1" x14ac:dyDescent="0.2">
      <c r="B175" s="5" t="str">
        <f>IF(ISNUMBER(A175),A175-Media!A$3,"")</f>
        <v/>
      </c>
      <c r="C175" s="5" t="str">
        <f t="shared" si="1"/>
        <v/>
      </c>
    </row>
    <row r="176" spans="2:3" ht="14.25" customHeight="1" x14ac:dyDescent="0.2">
      <c r="B176" s="5" t="str">
        <f>IF(ISNUMBER(A176),A176-Media!A$3,"")</f>
        <v/>
      </c>
      <c r="C176" s="5" t="str">
        <f t="shared" si="1"/>
        <v/>
      </c>
    </row>
    <row r="177" spans="2:3" ht="14.25" customHeight="1" x14ac:dyDescent="0.2">
      <c r="B177" s="5" t="str">
        <f>IF(ISNUMBER(A177),A177-Media!A$3,"")</f>
        <v/>
      </c>
      <c r="C177" s="5" t="str">
        <f t="shared" si="1"/>
        <v/>
      </c>
    </row>
    <row r="178" spans="2:3" ht="14.25" customHeight="1" x14ac:dyDescent="0.2">
      <c r="B178" s="5" t="str">
        <f>IF(ISNUMBER(A178),A178-Media!A$3,"")</f>
        <v/>
      </c>
      <c r="C178" s="5" t="str">
        <f t="shared" si="1"/>
        <v/>
      </c>
    </row>
    <row r="179" spans="2:3" ht="14.25" customHeight="1" x14ac:dyDescent="0.2">
      <c r="B179" s="5" t="str">
        <f>IF(ISNUMBER(A179),A179-Media!A$3,"")</f>
        <v/>
      </c>
      <c r="C179" s="5" t="str">
        <f t="shared" si="1"/>
        <v/>
      </c>
    </row>
    <row r="180" spans="2:3" ht="14.25" customHeight="1" x14ac:dyDescent="0.2">
      <c r="B180" s="5" t="str">
        <f>IF(ISNUMBER(A180),A180-Media!A$3,"")</f>
        <v/>
      </c>
      <c r="C180" s="5" t="str">
        <f t="shared" si="1"/>
        <v/>
      </c>
    </row>
    <row r="181" spans="2:3" ht="14.25" customHeight="1" x14ac:dyDescent="0.2">
      <c r="B181" s="5" t="str">
        <f>IF(ISNUMBER(A181),A181-Media!A$3,"")</f>
        <v/>
      </c>
      <c r="C181" s="5" t="str">
        <f t="shared" si="1"/>
        <v/>
      </c>
    </row>
    <row r="182" spans="2:3" ht="14.25" customHeight="1" x14ac:dyDescent="0.2">
      <c r="B182" s="5" t="str">
        <f>IF(ISNUMBER(A182),A182-Media!A$3,"")</f>
        <v/>
      </c>
      <c r="C182" s="5" t="str">
        <f t="shared" si="1"/>
        <v/>
      </c>
    </row>
    <row r="183" spans="2:3" ht="14.25" customHeight="1" x14ac:dyDescent="0.2">
      <c r="B183" s="5" t="str">
        <f>IF(ISNUMBER(A183),A183-Media!A$3,"")</f>
        <v/>
      </c>
      <c r="C183" s="5" t="str">
        <f t="shared" si="1"/>
        <v/>
      </c>
    </row>
    <row r="184" spans="2:3" ht="14.25" customHeight="1" x14ac:dyDescent="0.2">
      <c r="B184" s="5" t="str">
        <f>IF(ISNUMBER(A184),A184-Media!A$3,"")</f>
        <v/>
      </c>
      <c r="C184" s="5" t="str">
        <f t="shared" si="1"/>
        <v/>
      </c>
    </row>
    <row r="185" spans="2:3" ht="14.25" customHeight="1" x14ac:dyDescent="0.2">
      <c r="B185" s="5" t="str">
        <f>IF(ISNUMBER(A185),A185-Media!A$3,"")</f>
        <v/>
      </c>
      <c r="C185" s="5" t="str">
        <f t="shared" si="1"/>
        <v/>
      </c>
    </row>
    <row r="186" spans="2:3" ht="14.25" customHeight="1" x14ac:dyDescent="0.2">
      <c r="B186" s="5" t="str">
        <f>IF(ISNUMBER(A186),A186-Media!A$3,"")</f>
        <v/>
      </c>
      <c r="C186" s="5" t="str">
        <f t="shared" si="1"/>
        <v/>
      </c>
    </row>
    <row r="187" spans="2:3" ht="14.25" customHeight="1" x14ac:dyDescent="0.2">
      <c r="B187" s="5" t="str">
        <f>IF(ISNUMBER(A187),A187-Media!A$3,"")</f>
        <v/>
      </c>
      <c r="C187" s="5" t="str">
        <f t="shared" si="1"/>
        <v/>
      </c>
    </row>
    <row r="188" spans="2:3" ht="14.25" customHeight="1" x14ac:dyDescent="0.2">
      <c r="B188" s="5" t="str">
        <f>IF(ISNUMBER(A188),A188-Media!A$3,"")</f>
        <v/>
      </c>
      <c r="C188" s="5" t="str">
        <f t="shared" si="1"/>
        <v/>
      </c>
    </row>
    <row r="189" spans="2:3" ht="14.25" customHeight="1" x14ac:dyDescent="0.2">
      <c r="B189" s="5" t="str">
        <f>IF(ISNUMBER(A189),A189-Media!A$3,"")</f>
        <v/>
      </c>
      <c r="C189" s="5" t="str">
        <f t="shared" si="1"/>
        <v/>
      </c>
    </row>
    <row r="190" spans="2:3" ht="14.25" customHeight="1" x14ac:dyDescent="0.2">
      <c r="B190" s="5" t="str">
        <f>IF(ISNUMBER(A190),A190-Media!A$3,"")</f>
        <v/>
      </c>
      <c r="C190" s="5" t="str">
        <f t="shared" si="1"/>
        <v/>
      </c>
    </row>
    <row r="191" spans="2:3" ht="14.25" customHeight="1" x14ac:dyDescent="0.2">
      <c r="B191" s="5" t="str">
        <f>IF(ISNUMBER(A191),A191-Media!A$3,"")</f>
        <v/>
      </c>
      <c r="C191" s="5" t="str">
        <f t="shared" si="1"/>
        <v/>
      </c>
    </row>
    <row r="192" spans="2:3" ht="14.25" customHeight="1" x14ac:dyDescent="0.2">
      <c r="B192" s="5" t="str">
        <f>IF(ISNUMBER(A192),A192-Media!A$3,"")</f>
        <v/>
      </c>
      <c r="C192" s="5" t="str">
        <f t="shared" si="1"/>
        <v/>
      </c>
    </row>
    <row r="193" spans="2:3" ht="14.25" customHeight="1" x14ac:dyDescent="0.2">
      <c r="B193" s="5" t="str">
        <f>IF(ISNUMBER(A193),A193-Media!A$3,"")</f>
        <v/>
      </c>
      <c r="C193" s="5" t="str">
        <f t="shared" si="1"/>
        <v/>
      </c>
    </row>
    <row r="194" spans="2:3" ht="14.25" customHeight="1" x14ac:dyDescent="0.2">
      <c r="B194" s="5" t="str">
        <f>IF(ISNUMBER(A194),A194-Media!A$3,"")</f>
        <v/>
      </c>
      <c r="C194" s="5" t="str">
        <f t="shared" si="1"/>
        <v/>
      </c>
    </row>
    <row r="195" spans="2:3" ht="14.25" customHeight="1" x14ac:dyDescent="0.2">
      <c r="B195" s="5" t="str">
        <f>IF(ISNUMBER(A195),A195-Media!A$3,"")</f>
        <v/>
      </c>
      <c r="C195" s="5" t="str">
        <f t="shared" si="1"/>
        <v/>
      </c>
    </row>
    <row r="196" spans="2:3" ht="14.25" customHeight="1" x14ac:dyDescent="0.2">
      <c r="B196" s="5" t="str">
        <f>IF(ISNUMBER(A196),A196-Media!A$3,"")</f>
        <v/>
      </c>
      <c r="C196" s="5" t="str">
        <f t="shared" si="1"/>
        <v/>
      </c>
    </row>
    <row r="197" spans="2:3" ht="14.25" customHeight="1" x14ac:dyDescent="0.2">
      <c r="B197" s="5" t="str">
        <f>IF(ISNUMBER(A197),A197-Media!A$3,"")</f>
        <v/>
      </c>
      <c r="C197" s="5" t="str">
        <f t="shared" si="1"/>
        <v/>
      </c>
    </row>
    <row r="198" spans="2:3" ht="14.25" customHeight="1" x14ac:dyDescent="0.2">
      <c r="B198" s="5" t="str">
        <f>IF(ISNUMBER(A198),A198-Media!A$3,"")</f>
        <v/>
      </c>
      <c r="C198" s="5" t="str">
        <f t="shared" si="1"/>
        <v/>
      </c>
    </row>
    <row r="199" spans="2:3" ht="14.25" customHeight="1" x14ac:dyDescent="0.2">
      <c r="B199" s="5" t="str">
        <f>IF(ISNUMBER(A199),A199-Media!A$3,"")</f>
        <v/>
      </c>
      <c r="C199" s="5" t="str">
        <f t="shared" si="1"/>
        <v/>
      </c>
    </row>
    <row r="200" spans="2:3" ht="14.25" customHeight="1" x14ac:dyDescent="0.2">
      <c r="B200" s="5" t="str">
        <f>IF(ISNUMBER(A200),A200-Media!A$3,"")</f>
        <v/>
      </c>
      <c r="C200" s="5" t="str">
        <f t="shared" si="1"/>
        <v/>
      </c>
    </row>
    <row r="201" spans="2:3" ht="14.25" customHeight="1" x14ac:dyDescent="0.2">
      <c r="B201" s="5" t="str">
        <f>IF(ISNUMBER(A201),A201-Media!A$3,"")</f>
        <v/>
      </c>
      <c r="C201" s="5" t="str">
        <f t="shared" ref="C201:C234" si="2">IF(ISNUMBER(B201),POWER(B201,2),"")</f>
        <v/>
      </c>
    </row>
    <row r="202" spans="2:3" ht="14.25" customHeight="1" x14ac:dyDescent="0.2">
      <c r="B202" s="5" t="str">
        <f>IF(ISNUMBER(A202),A202-Media!A$3,"")</f>
        <v/>
      </c>
      <c r="C202" s="5" t="str">
        <f t="shared" si="2"/>
        <v/>
      </c>
    </row>
    <row r="203" spans="2:3" ht="14.25" customHeight="1" x14ac:dyDescent="0.2">
      <c r="B203" s="5" t="str">
        <f>IF(ISNUMBER(A203),A203-Media!A$3,"")</f>
        <v/>
      </c>
      <c r="C203" s="5" t="str">
        <f t="shared" si="2"/>
        <v/>
      </c>
    </row>
    <row r="204" spans="2:3" ht="14.25" customHeight="1" x14ac:dyDescent="0.2">
      <c r="B204" s="5" t="str">
        <f>IF(ISNUMBER(A204),A204-Media!A$3,"")</f>
        <v/>
      </c>
      <c r="C204" s="5" t="str">
        <f t="shared" si="2"/>
        <v/>
      </c>
    </row>
    <row r="205" spans="2:3" ht="14.25" customHeight="1" x14ac:dyDescent="0.2">
      <c r="B205" s="5" t="str">
        <f>IF(ISNUMBER(A205),A205-Media!A$3,"")</f>
        <v/>
      </c>
      <c r="C205" s="5" t="str">
        <f t="shared" si="2"/>
        <v/>
      </c>
    </row>
    <row r="206" spans="2:3" ht="14.25" customHeight="1" x14ac:dyDescent="0.2">
      <c r="B206" s="5" t="str">
        <f>IF(ISNUMBER(A206),A206-Media!A$3,"")</f>
        <v/>
      </c>
      <c r="C206" s="5" t="str">
        <f t="shared" si="2"/>
        <v/>
      </c>
    </row>
    <row r="207" spans="2:3" ht="14.25" customHeight="1" x14ac:dyDescent="0.2">
      <c r="B207" s="5" t="str">
        <f>IF(ISNUMBER(A207),A207-Media!A$3,"")</f>
        <v/>
      </c>
      <c r="C207" s="5" t="str">
        <f t="shared" si="2"/>
        <v/>
      </c>
    </row>
    <row r="208" spans="2:3" ht="14.25" customHeight="1" x14ac:dyDescent="0.2">
      <c r="B208" s="5" t="str">
        <f>IF(ISNUMBER(A208),A208-Media!A$3,"")</f>
        <v/>
      </c>
      <c r="C208" s="5" t="str">
        <f t="shared" si="2"/>
        <v/>
      </c>
    </row>
    <row r="209" spans="2:3" ht="14.25" customHeight="1" x14ac:dyDescent="0.2">
      <c r="B209" s="5" t="str">
        <f>IF(ISNUMBER(A209),A209-Media!A$3,"")</f>
        <v/>
      </c>
      <c r="C209" s="5" t="str">
        <f t="shared" si="2"/>
        <v/>
      </c>
    </row>
    <row r="210" spans="2:3" ht="14.25" customHeight="1" x14ac:dyDescent="0.2">
      <c r="B210" s="5" t="str">
        <f>IF(ISNUMBER(A210),A210-Media!A$3,"")</f>
        <v/>
      </c>
      <c r="C210" s="5" t="str">
        <f t="shared" si="2"/>
        <v/>
      </c>
    </row>
    <row r="211" spans="2:3" ht="14.25" customHeight="1" x14ac:dyDescent="0.2">
      <c r="B211" s="5" t="str">
        <f>IF(ISNUMBER(A211),A211-Media!A$3,"")</f>
        <v/>
      </c>
      <c r="C211" s="5" t="str">
        <f t="shared" si="2"/>
        <v/>
      </c>
    </row>
    <row r="212" spans="2:3" ht="14.25" customHeight="1" x14ac:dyDescent="0.2">
      <c r="B212" s="5" t="str">
        <f>IF(ISNUMBER(A212),A212-Media!A$3,"")</f>
        <v/>
      </c>
      <c r="C212" s="5" t="str">
        <f t="shared" si="2"/>
        <v/>
      </c>
    </row>
    <row r="213" spans="2:3" ht="14.25" customHeight="1" x14ac:dyDescent="0.2">
      <c r="B213" s="5" t="str">
        <f>IF(ISNUMBER(A213),A213-Media!A$3,"")</f>
        <v/>
      </c>
      <c r="C213" s="5" t="str">
        <f t="shared" si="2"/>
        <v/>
      </c>
    </row>
    <row r="214" spans="2:3" ht="14.25" customHeight="1" x14ac:dyDescent="0.2">
      <c r="B214" s="5" t="str">
        <f>IF(ISNUMBER(A214),A214-Media!A$3,"")</f>
        <v/>
      </c>
      <c r="C214" s="5" t="str">
        <f t="shared" si="2"/>
        <v/>
      </c>
    </row>
    <row r="215" spans="2:3" ht="14.25" customHeight="1" x14ac:dyDescent="0.2">
      <c r="B215" s="5" t="str">
        <f>IF(ISNUMBER(A215),A215-Media!A$3,"")</f>
        <v/>
      </c>
      <c r="C215" s="5" t="str">
        <f t="shared" si="2"/>
        <v/>
      </c>
    </row>
    <row r="216" spans="2:3" ht="14.25" customHeight="1" x14ac:dyDescent="0.2">
      <c r="B216" s="5" t="str">
        <f>IF(ISNUMBER(A216),A216-Media!A$3,"")</f>
        <v/>
      </c>
      <c r="C216" s="5" t="str">
        <f t="shared" si="2"/>
        <v/>
      </c>
    </row>
    <row r="217" spans="2:3" ht="14.25" customHeight="1" x14ac:dyDescent="0.2">
      <c r="B217" s="5" t="str">
        <f>IF(ISNUMBER(A217),A217-Media!A$3,"")</f>
        <v/>
      </c>
      <c r="C217" s="5" t="str">
        <f t="shared" si="2"/>
        <v/>
      </c>
    </row>
    <row r="218" spans="2:3" ht="14.25" customHeight="1" x14ac:dyDescent="0.2">
      <c r="B218" s="5" t="str">
        <f>IF(ISNUMBER(A218),A218-Media!A$3,"")</f>
        <v/>
      </c>
      <c r="C218" s="5" t="str">
        <f t="shared" si="2"/>
        <v/>
      </c>
    </row>
    <row r="219" spans="2:3" ht="14.25" customHeight="1" x14ac:dyDescent="0.2">
      <c r="B219" s="5" t="str">
        <f>IF(ISNUMBER(A219),A219-Media!A$3,"")</f>
        <v/>
      </c>
      <c r="C219" s="5" t="str">
        <f t="shared" si="2"/>
        <v/>
      </c>
    </row>
    <row r="220" spans="2:3" ht="14.25" customHeight="1" x14ac:dyDescent="0.2">
      <c r="B220" s="5" t="str">
        <f>IF(ISNUMBER(A220),A220-Media!A$3,"")</f>
        <v/>
      </c>
      <c r="C220" s="5" t="str">
        <f t="shared" si="2"/>
        <v/>
      </c>
    </row>
    <row r="221" spans="2:3" ht="14.25" customHeight="1" x14ac:dyDescent="0.2">
      <c r="B221" s="5" t="str">
        <f>IF(ISNUMBER(A221),A221-Media!A$3,"")</f>
        <v/>
      </c>
      <c r="C221" s="5" t="str">
        <f t="shared" si="2"/>
        <v/>
      </c>
    </row>
    <row r="222" spans="2:3" ht="14.25" customHeight="1" x14ac:dyDescent="0.2">
      <c r="B222" s="5" t="str">
        <f>IF(ISNUMBER(A222),A222-Media!A$3,"")</f>
        <v/>
      </c>
      <c r="C222" s="5" t="str">
        <f t="shared" si="2"/>
        <v/>
      </c>
    </row>
    <row r="223" spans="2:3" ht="14.25" customHeight="1" x14ac:dyDescent="0.2">
      <c r="B223" s="5" t="str">
        <f>IF(ISNUMBER(A223),A223-Media!A$3,"")</f>
        <v/>
      </c>
      <c r="C223" s="5" t="str">
        <f t="shared" si="2"/>
        <v/>
      </c>
    </row>
    <row r="224" spans="2:3" ht="14.25" customHeight="1" x14ac:dyDescent="0.2">
      <c r="B224" s="5" t="str">
        <f>IF(ISNUMBER(A224),A224-Media!A$3,"")</f>
        <v/>
      </c>
      <c r="C224" s="5" t="str">
        <f t="shared" si="2"/>
        <v/>
      </c>
    </row>
    <row r="225" spans="2:3" ht="14.25" customHeight="1" x14ac:dyDescent="0.2">
      <c r="B225" s="5" t="str">
        <f>IF(ISNUMBER(A225),A225-Media!A$3,"")</f>
        <v/>
      </c>
      <c r="C225" s="5" t="str">
        <f t="shared" si="2"/>
        <v/>
      </c>
    </row>
    <row r="226" spans="2:3" ht="14.25" customHeight="1" x14ac:dyDescent="0.2">
      <c r="B226" s="5" t="str">
        <f>IF(ISNUMBER(A226),A226-Media!A$3,"")</f>
        <v/>
      </c>
      <c r="C226" s="5" t="str">
        <f t="shared" si="2"/>
        <v/>
      </c>
    </row>
    <row r="227" spans="2:3" ht="14.25" customHeight="1" x14ac:dyDescent="0.2">
      <c r="C227" s="5" t="str">
        <f t="shared" si="2"/>
        <v/>
      </c>
    </row>
    <row r="228" spans="2:3" ht="14.25" customHeight="1" x14ac:dyDescent="0.2">
      <c r="C228" s="5" t="str">
        <f t="shared" si="2"/>
        <v/>
      </c>
    </row>
    <row r="229" spans="2:3" ht="14.25" customHeight="1" x14ac:dyDescent="0.2">
      <c r="C229" s="5" t="str">
        <f t="shared" si="2"/>
        <v/>
      </c>
    </row>
    <row r="230" spans="2:3" ht="14.25" customHeight="1" x14ac:dyDescent="0.2">
      <c r="C230" s="5" t="str">
        <f t="shared" si="2"/>
        <v/>
      </c>
    </row>
    <row r="231" spans="2:3" ht="14.25" customHeight="1" x14ac:dyDescent="0.2">
      <c r="C231" s="5" t="str">
        <f t="shared" si="2"/>
        <v/>
      </c>
    </row>
    <row r="232" spans="2:3" ht="14.25" customHeight="1" x14ac:dyDescent="0.2">
      <c r="C232" s="5" t="str">
        <f t="shared" si="2"/>
        <v/>
      </c>
    </row>
    <row r="233" spans="2:3" ht="14.25" customHeight="1" x14ac:dyDescent="0.2">
      <c r="C233" s="5" t="str">
        <f t="shared" si="2"/>
        <v/>
      </c>
    </row>
    <row r="234" spans="2:3" ht="14.25" customHeight="1" x14ac:dyDescent="0.2">
      <c r="C234" s="5" t="str">
        <f t="shared" si="2"/>
        <v/>
      </c>
    </row>
    <row r="235" spans="2:3" ht="14.25" customHeight="1" x14ac:dyDescent="0.2"/>
    <row r="236" spans="2:3" ht="14.25" customHeight="1" x14ac:dyDescent="0.2"/>
    <row r="237" spans="2:3" ht="14.25" customHeight="1" x14ac:dyDescent="0.2"/>
    <row r="238" spans="2:3" ht="14.25" customHeight="1" x14ac:dyDescent="0.2"/>
    <row r="239" spans="2:3" ht="14.25" customHeight="1" x14ac:dyDescent="0.2"/>
    <row r="240" spans="2:3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sortState xmlns:xlrd2="http://schemas.microsoft.com/office/spreadsheetml/2017/richdata2" ref="A7:A36">
    <sortCondition ref="A7:A36"/>
  </sortState>
  <pageMargins left="0.70078740157480324" right="0.70078740157480324" top="0.75196850393700787" bottom="0.75196850393700787" header="0" footer="0"/>
  <pageSetup paperSize="9" firstPageNumber="2147483648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7"/>
  <sheetViews>
    <sheetView workbookViewId="0"/>
  </sheetViews>
  <sheetFormatPr baseColWidth="10" defaultColWidth="12.6640625" defaultRowHeight="15" customHeight="1" x14ac:dyDescent="0.2"/>
  <cols>
    <col min="1" max="1" width="20.6640625" customWidth="1"/>
    <col min="2" max="2" width="18.33203125" customWidth="1"/>
    <col min="4" max="4" width="14.5546875" customWidth="1"/>
    <col min="5" max="5" width="24.33203125" customWidth="1"/>
  </cols>
  <sheetData>
    <row r="1" spans="1:6" ht="41.25" customHeight="1" x14ac:dyDescent="0.2">
      <c r="A1" s="21" t="s">
        <v>2</v>
      </c>
      <c r="B1" s="21"/>
      <c r="C1" s="21"/>
      <c r="D1" s="21"/>
      <c r="E1" s="21"/>
      <c r="F1" s="21"/>
    </row>
    <row r="2" spans="1:6" ht="14.25" x14ac:dyDescent="0.2">
      <c r="A2" s="6" t="s">
        <v>3</v>
      </c>
      <c r="B2" s="6" t="s">
        <v>4</v>
      </c>
      <c r="C2" s="22" t="s">
        <v>5</v>
      </c>
      <c r="D2" s="23"/>
      <c r="E2" s="6" t="s">
        <v>6</v>
      </c>
      <c r="F2" s="6" t="s">
        <v>7</v>
      </c>
    </row>
    <row r="3" spans="1:6" ht="14.25" x14ac:dyDescent="0.2">
      <c r="A3" s="7">
        <f>SUM(Sheet1!A7:A1000000)/Sheet1!A3</f>
        <v>65.483333333333334</v>
      </c>
      <c r="B3" s="7">
        <f ca="1">IF(ISEVEN(Sheet1!A3),((1/2)*(INDIRECT("Sheet1!A"&amp;(Sheet1!A3/2+6))+INDIRECT("Sheet1!A"&amp;(Sheet1!A3/2+7)))),INDIRECT("Sheet1!A"&amp;((Sheet1!A3+1)/2+6)))</f>
        <v>71.5</v>
      </c>
      <c r="C3" s="8">
        <f>SUM(D7:D1000000)/(Sheet1!A$3-1)</f>
        <v>446.62683615819196</v>
      </c>
      <c r="D3" s="9"/>
      <c r="E3" s="7">
        <f>SQRT(C3)</f>
        <v>21.133547647240679</v>
      </c>
      <c r="F3" s="7">
        <f>MAX(Sheet1!A7:A1000000)-MIN(Sheet1!A7:A1000000)</f>
        <v>88</v>
      </c>
    </row>
    <row r="4" spans="1:6" ht="15" customHeight="1" x14ac:dyDescent="0.2">
      <c r="C4" s="24"/>
      <c r="D4" s="24"/>
    </row>
    <row r="5" spans="1:6" ht="15" customHeight="1" x14ac:dyDescent="0.2">
      <c r="C5" s="24"/>
      <c r="D5" s="24"/>
    </row>
    <row r="6" spans="1:6" ht="14.25" x14ac:dyDescent="0.2">
      <c r="A6" t="s">
        <v>8</v>
      </c>
      <c r="C6" s="5" t="s">
        <v>9</v>
      </c>
      <c r="D6" s="5" t="s">
        <v>10</v>
      </c>
    </row>
    <row r="7" spans="1:6" ht="14.25" x14ac:dyDescent="0.2">
      <c r="A7">
        <v>10</v>
      </c>
      <c r="C7" s="5">
        <f>IF(ISNUMBER(Sheet1!A7),Sheet1!A7-Media!A$3,"")</f>
        <v>-55.483333333333334</v>
      </c>
      <c r="D7" s="5">
        <f t="shared" ref="D7:D70" si="0">IF(ISNUMBER(C7),POWER(C7,2),"")</f>
        <v>3078.4002777777778</v>
      </c>
    </row>
    <row r="8" spans="1:6" ht="14.25" x14ac:dyDescent="0.2">
      <c r="A8">
        <f>Sheet1!A$3*(A7/100)</f>
        <v>6</v>
      </c>
      <c r="C8" s="5">
        <f>IF(ISNUMBER(Sheet1!A8),Sheet1!A8-Media!A$3,"")</f>
        <v>-50.483333333333334</v>
      </c>
      <c r="D8" s="5">
        <f t="shared" si="0"/>
        <v>2548.5669444444447</v>
      </c>
    </row>
    <row r="9" spans="1:6" ht="14.25" x14ac:dyDescent="0.2">
      <c r="A9" t="s">
        <v>11</v>
      </c>
      <c r="C9" s="5">
        <f>IF(ISNUMBER(Sheet1!A9),Sheet1!A9-Media!A$3,"")</f>
        <v>-48.483333333333334</v>
      </c>
      <c r="D9" s="5">
        <f t="shared" si="0"/>
        <v>2350.6336111111113</v>
      </c>
    </row>
    <row r="10" spans="1:6" ht="14.25" x14ac:dyDescent="0.2">
      <c r="A10">
        <f ca="1">SUM(INDIRECT("Sheet1!A"&amp;7+Media!A8):INDIRECT("Sheet1!A"&amp;6+Sheet1!A3-Media!A8))</f>
        <v>3255</v>
      </c>
      <c r="C10" s="5">
        <f>IF(ISNUMBER(Sheet1!A10),Sheet1!A10-Media!A$3,"")</f>
        <v>-42.483333333333334</v>
      </c>
      <c r="D10" s="5">
        <f t="shared" si="0"/>
        <v>1804.8336111111112</v>
      </c>
    </row>
    <row r="11" spans="1:6" ht="14.25" x14ac:dyDescent="0.2">
      <c r="A11">
        <f ca="1">A10/(A7-A8*2)</f>
        <v>-1627.5</v>
      </c>
      <c r="C11" s="5">
        <f>IF(ISNUMBER(Sheet1!A11),Sheet1!A11-Media!A$3,"")</f>
        <v>-40.483333333333334</v>
      </c>
      <c r="D11" s="5">
        <f t="shared" si="0"/>
        <v>1638.9002777777778</v>
      </c>
    </row>
    <row r="12" spans="1:6" ht="14.25" x14ac:dyDescent="0.2">
      <c r="C12" s="5">
        <f>IF(ISNUMBER(Sheet1!A12),Sheet1!A12-Media!A$3,"")</f>
        <v>-33.483333333333334</v>
      </c>
      <c r="D12" s="5">
        <f t="shared" si="0"/>
        <v>1121.1336111111111</v>
      </c>
    </row>
    <row r="13" spans="1:6" ht="14.25" x14ac:dyDescent="0.2">
      <c r="C13" s="5">
        <f>IF(ISNUMBER(Sheet1!A13),Sheet1!A13-Media!A$3,"")</f>
        <v>-31.483333333333334</v>
      </c>
      <c r="D13" s="5">
        <f t="shared" si="0"/>
        <v>991.20027777777784</v>
      </c>
    </row>
    <row r="14" spans="1:6" ht="14.25" x14ac:dyDescent="0.2">
      <c r="C14" s="5">
        <f>IF(ISNUMBER(Sheet1!A14),Sheet1!A14-Media!A$3,"")</f>
        <v>-29.483333333333334</v>
      </c>
      <c r="D14" s="5">
        <f t="shared" si="0"/>
        <v>869.26694444444445</v>
      </c>
    </row>
    <row r="15" spans="1:6" ht="14.25" x14ac:dyDescent="0.2">
      <c r="C15" s="5">
        <f>IF(ISNUMBER(Sheet1!A15),Sheet1!A15-Media!A$3,"")</f>
        <v>-24.483333333333334</v>
      </c>
      <c r="D15" s="5">
        <f t="shared" si="0"/>
        <v>599.43361111111119</v>
      </c>
    </row>
    <row r="16" spans="1:6" ht="14.25" x14ac:dyDescent="0.2">
      <c r="C16" s="5">
        <f>IF(ISNUMBER(Sheet1!A16),Sheet1!A16-Media!A$3,"")</f>
        <v>-24.483333333333334</v>
      </c>
      <c r="D16" s="5">
        <f t="shared" si="0"/>
        <v>599.43361111111119</v>
      </c>
    </row>
    <row r="17" spans="1:4" ht="14.25" x14ac:dyDescent="0.2">
      <c r="C17" s="5">
        <f>IF(ISNUMBER(Sheet1!A17),Sheet1!A17-Media!A$3,"")</f>
        <v>-22.483333333333334</v>
      </c>
      <c r="D17" s="5">
        <f t="shared" si="0"/>
        <v>505.5002777777778</v>
      </c>
    </row>
    <row r="18" spans="1:4" ht="14.25" x14ac:dyDescent="0.2">
      <c r="C18" s="5">
        <f>IF(ISNUMBER(Sheet1!A18),Sheet1!A18-Media!A$3,"")</f>
        <v>-17.483333333333334</v>
      </c>
      <c r="D18" s="5">
        <f t="shared" si="0"/>
        <v>305.66694444444448</v>
      </c>
    </row>
    <row r="19" spans="1:4" ht="14.25" x14ac:dyDescent="0.2">
      <c r="C19" s="5">
        <f>IF(ISNUMBER(Sheet1!A19),Sheet1!A19-Media!A$3,"")</f>
        <v>-13.483333333333334</v>
      </c>
      <c r="D19" s="5">
        <f t="shared" si="0"/>
        <v>181.80027777777781</v>
      </c>
    </row>
    <row r="20" spans="1:4" ht="14.25" x14ac:dyDescent="0.2">
      <c r="C20" s="5">
        <f>IF(ISNUMBER(Sheet1!A20),Sheet1!A20-Media!A$3,"")</f>
        <v>-13.483333333333334</v>
      </c>
      <c r="D20" s="5">
        <f t="shared" si="0"/>
        <v>181.80027777777781</v>
      </c>
    </row>
    <row r="21" spans="1:4" ht="14.25" x14ac:dyDescent="0.2">
      <c r="C21" s="5">
        <f>IF(ISNUMBER(Sheet1!A21),Sheet1!A21-Media!A$3,"")</f>
        <v>-11.483333333333334</v>
      </c>
      <c r="D21" s="5">
        <f t="shared" si="0"/>
        <v>131.86694444444447</v>
      </c>
    </row>
    <row r="22" spans="1:4" ht="14.25" x14ac:dyDescent="0.2">
      <c r="A22" s="5"/>
      <c r="B22" s="5"/>
      <c r="C22" s="5">
        <f>IF(ISNUMBER(Sheet1!A22),Sheet1!A22-Media!A$3,"")</f>
        <v>-10.483333333333334</v>
      </c>
      <c r="D22" s="5">
        <f t="shared" si="0"/>
        <v>109.9002777777778</v>
      </c>
    </row>
    <row r="23" spans="1:4" ht="14.25" x14ac:dyDescent="0.2">
      <c r="A23" s="5"/>
      <c r="B23" s="5"/>
      <c r="C23" s="5">
        <f>IF(ISNUMBER(Sheet1!A23),Sheet1!A23-Media!A$3,"")</f>
        <v>-8.4833333333333343</v>
      </c>
      <c r="D23" s="5">
        <f t="shared" si="0"/>
        <v>71.966944444444465</v>
      </c>
    </row>
    <row r="24" spans="1:4" ht="14.25" x14ac:dyDescent="0.2">
      <c r="A24" s="5"/>
      <c r="B24" s="5"/>
      <c r="C24" s="5">
        <f>IF(ISNUMBER(Sheet1!A24),Sheet1!A24-Media!A$3,"")</f>
        <v>-5.4833333333333343</v>
      </c>
      <c r="D24" s="5">
        <f t="shared" si="0"/>
        <v>30.066944444444456</v>
      </c>
    </row>
    <row r="25" spans="1:4" ht="14.25" x14ac:dyDescent="0.2">
      <c r="A25" s="5"/>
      <c r="B25" s="5"/>
      <c r="C25" s="5">
        <f>IF(ISNUMBER(Sheet1!A25),Sheet1!A25-Media!A$3,"")</f>
        <v>-5.4833333333333343</v>
      </c>
      <c r="D25" s="5">
        <f t="shared" si="0"/>
        <v>30.066944444444456</v>
      </c>
    </row>
    <row r="26" spans="1:4" ht="14.25" x14ac:dyDescent="0.2">
      <c r="A26" s="5"/>
      <c r="B26" s="5"/>
      <c r="C26" s="5">
        <f>IF(ISNUMBER(Sheet1!A26),Sheet1!A26-Media!A$3,"")</f>
        <v>-4.4833333333333343</v>
      </c>
      <c r="D26" s="5">
        <f t="shared" si="0"/>
        <v>20.100277777777787</v>
      </c>
    </row>
    <row r="27" spans="1:4" ht="14.25" x14ac:dyDescent="0.2">
      <c r="A27" s="5"/>
      <c r="B27" s="5"/>
      <c r="C27" s="5">
        <f>IF(ISNUMBER(Sheet1!A27),Sheet1!A27-Media!A$3,"")</f>
        <v>-3.4833333333333343</v>
      </c>
      <c r="D27" s="5">
        <f t="shared" si="0"/>
        <v>12.133611111111117</v>
      </c>
    </row>
    <row r="28" spans="1:4" ht="14.25" x14ac:dyDescent="0.2">
      <c r="A28" s="5"/>
      <c r="B28" s="5"/>
      <c r="C28" s="5">
        <f>IF(ISNUMBER(Sheet1!A28),Sheet1!A28-Media!A$3,"")</f>
        <v>-2.4833333333333343</v>
      </c>
      <c r="D28" s="5">
        <f t="shared" si="0"/>
        <v>6.1669444444444492</v>
      </c>
    </row>
    <row r="29" spans="1:4" ht="14.25" x14ac:dyDescent="0.2">
      <c r="A29" s="5"/>
      <c r="B29" s="5"/>
      <c r="C29" s="5">
        <f>IF(ISNUMBER(Sheet1!A29),Sheet1!A29-Media!A$3,"")</f>
        <v>-1.4833333333333343</v>
      </c>
      <c r="D29" s="5">
        <f t="shared" si="0"/>
        <v>2.2002777777777807</v>
      </c>
    </row>
    <row r="30" spans="1:4" ht="14.25" x14ac:dyDescent="0.2">
      <c r="A30" s="5"/>
      <c r="B30" s="5"/>
      <c r="C30" s="5">
        <f>IF(ISNUMBER(Sheet1!A30),Sheet1!A30-Media!A$3,"")</f>
        <v>-1.4833333333333343</v>
      </c>
      <c r="D30" s="5">
        <f t="shared" si="0"/>
        <v>2.2002777777777807</v>
      </c>
    </row>
    <row r="31" spans="1:4" ht="14.25" x14ac:dyDescent="0.2">
      <c r="A31" s="5"/>
      <c r="B31" s="5"/>
      <c r="C31" s="5">
        <f>IF(ISNUMBER(Sheet1!A31),Sheet1!A31-Media!A$3,"")</f>
        <v>-0.48333333333333428</v>
      </c>
      <c r="D31" s="5">
        <f t="shared" si="0"/>
        <v>0.23361111111111202</v>
      </c>
    </row>
    <row r="32" spans="1:4" ht="14.25" x14ac:dyDescent="0.2">
      <c r="A32" s="5"/>
      <c r="B32" s="5"/>
      <c r="C32" s="5">
        <f>IF(ISNUMBER(Sheet1!A32),Sheet1!A32-Media!A$3,"")</f>
        <v>1.5166666666666657</v>
      </c>
      <c r="D32" s="5">
        <f t="shared" si="0"/>
        <v>2.300277777777775</v>
      </c>
    </row>
    <row r="33" spans="1:4" ht="14.25" x14ac:dyDescent="0.2">
      <c r="A33" s="5"/>
      <c r="B33" s="5"/>
      <c r="C33" s="5">
        <f>IF(ISNUMBER(Sheet1!A33),Sheet1!A33-Media!A$3,"")</f>
        <v>1.5166666666666657</v>
      </c>
      <c r="D33" s="5">
        <f t="shared" si="0"/>
        <v>2.300277777777775</v>
      </c>
    </row>
    <row r="34" spans="1:4" ht="14.25" x14ac:dyDescent="0.2">
      <c r="A34" s="5"/>
      <c r="B34" s="5"/>
      <c r="C34" s="5">
        <f>IF(ISNUMBER(Sheet1!A34),Sheet1!A34-Media!A$3,"")</f>
        <v>3.5166666666666657</v>
      </c>
      <c r="D34" s="5">
        <f t="shared" si="0"/>
        <v>12.366944444444437</v>
      </c>
    </row>
    <row r="35" spans="1:4" ht="14.25" x14ac:dyDescent="0.2">
      <c r="A35" s="5"/>
      <c r="B35" s="5"/>
      <c r="C35" s="5">
        <f>IF(ISNUMBER(Sheet1!A35),Sheet1!A35-Media!A$3,"")</f>
        <v>4.5166666666666657</v>
      </c>
      <c r="D35" s="5">
        <f t="shared" si="0"/>
        <v>20.40027777777777</v>
      </c>
    </row>
    <row r="36" spans="1:4" ht="14.25" x14ac:dyDescent="0.2">
      <c r="A36" s="5"/>
      <c r="B36" s="5"/>
      <c r="C36" s="5">
        <f>IF(ISNUMBER(Sheet1!A36),Sheet1!A36-Media!A$3,"")</f>
        <v>5.5166666666666657</v>
      </c>
      <c r="D36" s="5">
        <f t="shared" si="0"/>
        <v>30.433611111111102</v>
      </c>
    </row>
    <row r="37" spans="1:4" ht="14.25" x14ac:dyDescent="0.2">
      <c r="A37" s="5"/>
      <c r="B37" s="5"/>
      <c r="C37" s="5">
        <f>IF(ISNUMBER(Sheet1!A37),Sheet1!A37-Media!A$3,"")</f>
        <v>6.5166666666666657</v>
      </c>
      <c r="D37" s="5">
        <f t="shared" si="0"/>
        <v>42.46694444444443</v>
      </c>
    </row>
    <row r="38" spans="1:4" ht="14.25" x14ac:dyDescent="0.2">
      <c r="A38" s="5"/>
      <c r="B38" s="5"/>
      <c r="C38" s="5">
        <f>IF(ISNUMBER(Sheet1!A38),Sheet1!A38-Media!A$3,"")</f>
        <v>8.5166666666666657</v>
      </c>
      <c r="D38" s="5">
        <f t="shared" si="0"/>
        <v>72.533611111111099</v>
      </c>
    </row>
    <row r="39" spans="1:4" ht="14.25" x14ac:dyDescent="0.2">
      <c r="A39" s="5"/>
      <c r="B39" s="5"/>
      <c r="C39" s="5">
        <f>IF(ISNUMBER(Sheet1!A39),Sheet1!A39-Media!A$3,"")</f>
        <v>8.5166666666666657</v>
      </c>
      <c r="D39" s="5">
        <f t="shared" si="0"/>
        <v>72.533611111111099</v>
      </c>
    </row>
    <row r="40" spans="1:4" ht="14.25" x14ac:dyDescent="0.2">
      <c r="A40" s="5"/>
      <c r="B40" s="5"/>
      <c r="C40" s="5">
        <f>IF(ISNUMBER(Sheet1!A40),Sheet1!A40-Media!A$3,"")</f>
        <v>8.5166666666666657</v>
      </c>
      <c r="D40" s="5">
        <f t="shared" si="0"/>
        <v>72.533611111111099</v>
      </c>
    </row>
    <row r="41" spans="1:4" ht="14.25" x14ac:dyDescent="0.2">
      <c r="A41" s="5"/>
      <c r="B41" s="5"/>
      <c r="C41" s="5">
        <f>IF(ISNUMBER(Sheet1!A41),Sheet1!A41-Media!A$3,"")</f>
        <v>9.5166666666666657</v>
      </c>
      <c r="D41" s="5">
        <f t="shared" si="0"/>
        <v>90.566944444444431</v>
      </c>
    </row>
    <row r="42" spans="1:4" ht="14.25" x14ac:dyDescent="0.2">
      <c r="A42" s="5"/>
      <c r="B42" s="5"/>
      <c r="C42" s="5">
        <f>IF(ISNUMBER(Sheet1!A42),Sheet1!A42-Media!A$3,"")</f>
        <v>10.516666666666666</v>
      </c>
      <c r="D42" s="5">
        <f t="shared" si="0"/>
        <v>110.60027777777776</v>
      </c>
    </row>
    <row r="43" spans="1:4" ht="14.25" x14ac:dyDescent="0.2">
      <c r="A43" s="5"/>
      <c r="B43" s="5"/>
      <c r="C43" s="5">
        <f>IF(ISNUMBER(Sheet1!A43),Sheet1!A43-Media!A$3,"")</f>
        <v>10.516666666666666</v>
      </c>
      <c r="D43" s="5">
        <f t="shared" si="0"/>
        <v>110.60027777777776</v>
      </c>
    </row>
    <row r="44" spans="1:4" ht="14.25" x14ac:dyDescent="0.2">
      <c r="A44" s="5"/>
      <c r="B44" s="5"/>
      <c r="C44" s="5">
        <f>IF(ISNUMBER(Sheet1!A44),Sheet1!A44-Media!A$3,"")</f>
        <v>11.516666666666666</v>
      </c>
      <c r="D44" s="5">
        <f t="shared" si="0"/>
        <v>132.63361111111109</v>
      </c>
    </row>
    <row r="45" spans="1:4" ht="14.25" x14ac:dyDescent="0.2">
      <c r="A45" s="5"/>
      <c r="B45" s="5"/>
      <c r="C45" s="5">
        <f>IF(ISNUMBER(Sheet1!A45),Sheet1!A45-Media!A$3,"")</f>
        <v>12.516666666666666</v>
      </c>
      <c r="D45" s="5">
        <f t="shared" si="0"/>
        <v>156.66694444444443</v>
      </c>
    </row>
    <row r="46" spans="1:4" ht="14.25" x14ac:dyDescent="0.2">
      <c r="A46" s="5"/>
      <c r="B46" s="5"/>
      <c r="C46" s="5">
        <f>IF(ISNUMBER(Sheet1!A46),Sheet1!A46-Media!A$3,"")</f>
        <v>12.516666666666666</v>
      </c>
      <c r="D46" s="5">
        <f t="shared" si="0"/>
        <v>156.66694444444443</v>
      </c>
    </row>
    <row r="47" spans="1:4" ht="14.25" x14ac:dyDescent="0.2">
      <c r="A47" s="5"/>
      <c r="B47" s="5"/>
      <c r="C47" s="5">
        <f>IF(ISNUMBER(Sheet1!A47),Sheet1!A47-Media!A$3,"")</f>
        <v>13.516666666666666</v>
      </c>
      <c r="D47" s="5">
        <f t="shared" si="0"/>
        <v>182.70027777777776</v>
      </c>
    </row>
    <row r="48" spans="1:4" ht="14.25" x14ac:dyDescent="0.2">
      <c r="A48" s="5"/>
      <c r="B48" s="5"/>
      <c r="C48" s="5">
        <f>IF(ISNUMBER(Sheet1!A48),Sheet1!A48-Media!A$3,"")</f>
        <v>13.516666666666666</v>
      </c>
      <c r="D48" s="5">
        <f t="shared" si="0"/>
        <v>182.70027777777776</v>
      </c>
    </row>
    <row r="49" spans="1:4" ht="14.25" x14ac:dyDescent="0.2">
      <c r="A49" s="5"/>
      <c r="B49" s="5"/>
      <c r="C49" s="5">
        <f>IF(ISNUMBER(Sheet1!A49),Sheet1!A49-Media!A$3,"")</f>
        <v>14.516666666666666</v>
      </c>
      <c r="D49" s="5">
        <f t="shared" si="0"/>
        <v>210.73361111111109</v>
      </c>
    </row>
    <row r="50" spans="1:4" ht="14.25" x14ac:dyDescent="0.2">
      <c r="A50" s="5"/>
      <c r="B50" s="5"/>
      <c r="C50" s="5">
        <f>IF(ISNUMBER(Sheet1!A50),Sheet1!A50-Media!A$3,"")</f>
        <v>14.516666666666666</v>
      </c>
      <c r="D50" s="5">
        <f t="shared" si="0"/>
        <v>210.73361111111109</v>
      </c>
    </row>
    <row r="51" spans="1:4" ht="14.25" x14ac:dyDescent="0.2">
      <c r="A51" s="5"/>
      <c r="B51" s="5"/>
      <c r="C51" s="5">
        <f>IF(ISNUMBER(Sheet1!A51),Sheet1!A51-Media!A$3,"")</f>
        <v>14.516666666666666</v>
      </c>
      <c r="D51" s="5">
        <f t="shared" si="0"/>
        <v>210.73361111111109</v>
      </c>
    </row>
    <row r="52" spans="1:4" ht="14.25" x14ac:dyDescent="0.2">
      <c r="A52" s="5"/>
      <c r="B52" s="5"/>
      <c r="C52" s="5">
        <f>IF(ISNUMBER(Sheet1!A52),Sheet1!A52-Media!A$3,"")</f>
        <v>15.516666666666666</v>
      </c>
      <c r="D52" s="5">
        <f t="shared" si="0"/>
        <v>240.76694444444442</v>
      </c>
    </row>
    <row r="53" spans="1:4" ht="14.25" x14ac:dyDescent="0.2">
      <c r="A53" s="5"/>
      <c r="B53" s="5"/>
      <c r="C53" s="5">
        <f>IF(ISNUMBER(Sheet1!A53),Sheet1!A53-Media!A$3,"")</f>
        <v>15.516666666666666</v>
      </c>
      <c r="D53" s="5">
        <f t="shared" si="0"/>
        <v>240.76694444444442</v>
      </c>
    </row>
    <row r="54" spans="1:4" ht="14.25" x14ac:dyDescent="0.2">
      <c r="A54" s="5"/>
      <c r="B54" s="5"/>
      <c r="C54" s="5">
        <f>IF(ISNUMBER(Sheet1!A54),Sheet1!A54-Media!A$3,"")</f>
        <v>16.516666666666666</v>
      </c>
      <c r="D54" s="5">
        <f t="shared" si="0"/>
        <v>272.80027777777775</v>
      </c>
    </row>
    <row r="55" spans="1:4" ht="14.25" x14ac:dyDescent="0.2">
      <c r="A55" s="5"/>
      <c r="B55" s="5"/>
      <c r="C55" s="5">
        <f>IF(ISNUMBER(Sheet1!A55),Sheet1!A55-Media!A$3,"")</f>
        <v>16.516666666666666</v>
      </c>
      <c r="D55" s="5">
        <f t="shared" si="0"/>
        <v>272.80027777777775</v>
      </c>
    </row>
    <row r="56" spans="1:4" ht="14.25" x14ac:dyDescent="0.2">
      <c r="A56" s="5"/>
      <c r="B56" s="5"/>
      <c r="C56" s="5">
        <f>IF(ISNUMBER(Sheet1!A56),Sheet1!A56-Media!A$3,"")</f>
        <v>17.516666666666666</v>
      </c>
      <c r="D56" s="5">
        <f t="shared" si="0"/>
        <v>306.83361111111105</v>
      </c>
    </row>
    <row r="57" spans="1:4" ht="14.25" x14ac:dyDescent="0.2">
      <c r="A57" s="5"/>
      <c r="B57" s="5"/>
      <c r="C57" s="5">
        <f>IF(ISNUMBER(Sheet1!A57),Sheet1!A57-Media!A$3,"")</f>
        <v>18.516666666666666</v>
      </c>
      <c r="D57" s="5">
        <f t="shared" si="0"/>
        <v>342.86694444444441</v>
      </c>
    </row>
    <row r="58" spans="1:4" ht="14.25" x14ac:dyDescent="0.2">
      <c r="A58" s="5"/>
      <c r="B58" s="5"/>
      <c r="C58" s="5">
        <f>IF(ISNUMBER(Sheet1!A58),Sheet1!A58-Media!A$3,"")</f>
        <v>18.516666666666666</v>
      </c>
      <c r="D58" s="5">
        <f t="shared" si="0"/>
        <v>342.86694444444441</v>
      </c>
    </row>
    <row r="59" spans="1:4" ht="14.25" x14ac:dyDescent="0.2">
      <c r="A59" s="5"/>
      <c r="B59" s="5"/>
      <c r="C59" s="5">
        <f>IF(ISNUMBER(Sheet1!A59),Sheet1!A59-Media!A$3,"")</f>
        <v>19.516666666666666</v>
      </c>
      <c r="D59" s="5">
        <f t="shared" si="0"/>
        <v>380.90027777777772</v>
      </c>
    </row>
    <row r="60" spans="1:4" ht="14.25" x14ac:dyDescent="0.2">
      <c r="A60" s="5"/>
      <c r="B60" s="5"/>
      <c r="C60" s="5">
        <f>IF(ISNUMBER(Sheet1!A60),Sheet1!A60-Media!A$3,"")</f>
        <v>19.516666666666666</v>
      </c>
      <c r="D60" s="5">
        <f t="shared" si="0"/>
        <v>380.90027777777772</v>
      </c>
    </row>
    <row r="61" spans="1:4" ht="14.25" x14ac:dyDescent="0.2">
      <c r="A61" s="5"/>
      <c r="B61" s="5"/>
      <c r="C61" s="5">
        <f>IF(ISNUMBER(Sheet1!A61),Sheet1!A61-Media!A$3,"")</f>
        <v>22.516666666666666</v>
      </c>
      <c r="D61" s="5">
        <f t="shared" si="0"/>
        <v>507.00027777777774</v>
      </c>
    </row>
    <row r="62" spans="1:4" ht="14.25" x14ac:dyDescent="0.2">
      <c r="A62" s="5"/>
      <c r="B62" s="5"/>
      <c r="C62" s="5">
        <f>IF(ISNUMBER(Sheet1!A62),Sheet1!A62-Media!A$3,"")</f>
        <v>23.516666666666666</v>
      </c>
      <c r="D62" s="5">
        <f t="shared" si="0"/>
        <v>553.0336111111111</v>
      </c>
    </row>
    <row r="63" spans="1:4" ht="14.25" x14ac:dyDescent="0.2">
      <c r="A63" s="5"/>
      <c r="B63" s="5"/>
      <c r="C63" s="5">
        <f>IF(ISNUMBER(Sheet1!A63),Sheet1!A63-Media!A$3,"")</f>
        <v>24.516666666666666</v>
      </c>
      <c r="D63" s="5">
        <f t="shared" si="0"/>
        <v>601.0669444444444</v>
      </c>
    </row>
    <row r="64" spans="1:4" ht="14.25" x14ac:dyDescent="0.2">
      <c r="A64" s="5"/>
      <c r="B64" s="5"/>
      <c r="C64" s="5">
        <f>IF(ISNUMBER(Sheet1!A64),Sheet1!A64-Media!A$3,"")</f>
        <v>26.516666666666666</v>
      </c>
      <c r="D64" s="5">
        <f t="shared" si="0"/>
        <v>703.13361111111101</v>
      </c>
    </row>
    <row r="65" spans="1:4" ht="14.25" x14ac:dyDescent="0.2">
      <c r="A65" s="5"/>
      <c r="B65" s="5"/>
      <c r="C65" s="5">
        <f>IF(ISNUMBER(Sheet1!A65),Sheet1!A65-Media!A$3,"")</f>
        <v>29.516666666666666</v>
      </c>
      <c r="D65" s="5">
        <f t="shared" si="0"/>
        <v>871.23361111111103</v>
      </c>
    </row>
    <row r="66" spans="1:4" ht="14.25" x14ac:dyDescent="0.2">
      <c r="A66" s="5"/>
      <c r="B66" s="5"/>
      <c r="C66" s="5">
        <f>IF(ISNUMBER(Sheet1!A66),Sheet1!A66-Media!A$3,"")</f>
        <v>32.516666666666666</v>
      </c>
      <c r="D66" s="5">
        <f t="shared" si="0"/>
        <v>1057.3336111111109</v>
      </c>
    </row>
    <row r="67" spans="1:4" ht="14.25" x14ac:dyDescent="0.2">
      <c r="A67" s="5"/>
      <c r="B67" s="5"/>
      <c r="C67" s="5" t="str">
        <f>IF(ISNUMBER(Sheet1!A67),Sheet1!A67-Media!A$3,"")</f>
        <v/>
      </c>
      <c r="D67" s="5" t="str">
        <f t="shared" si="0"/>
        <v/>
      </c>
    </row>
    <row r="68" spans="1:4" ht="14.25" x14ac:dyDescent="0.2">
      <c r="A68" s="5"/>
      <c r="B68" s="5"/>
      <c r="C68" s="5" t="str">
        <f>IF(ISNUMBER(Sheet1!A68),Sheet1!A68-Media!A$3,"")</f>
        <v/>
      </c>
      <c r="D68" s="5" t="str">
        <f t="shared" si="0"/>
        <v/>
      </c>
    </row>
    <row r="69" spans="1:4" ht="14.25" x14ac:dyDescent="0.2">
      <c r="A69" s="5"/>
      <c r="B69" s="5"/>
      <c r="C69" s="5" t="str">
        <f>IF(ISNUMBER(Sheet1!A69),Sheet1!A69-Media!A$3,"")</f>
        <v/>
      </c>
      <c r="D69" s="5" t="str">
        <f t="shared" si="0"/>
        <v/>
      </c>
    </row>
    <row r="70" spans="1:4" ht="14.25" x14ac:dyDescent="0.2">
      <c r="A70" s="5"/>
      <c r="B70" s="5"/>
      <c r="C70" s="5" t="str">
        <f>IF(ISNUMBER(Sheet1!A70),Sheet1!A70-Media!A$3,"")</f>
        <v/>
      </c>
      <c r="D70" s="5" t="str">
        <f t="shared" si="0"/>
        <v/>
      </c>
    </row>
    <row r="71" spans="1:4" ht="14.25" x14ac:dyDescent="0.2">
      <c r="A71" s="5"/>
      <c r="B71" s="5"/>
      <c r="C71" s="5" t="str">
        <f>IF(ISNUMBER(Sheet1!A71),Sheet1!A71-Media!A$3,"")</f>
        <v/>
      </c>
      <c r="D71" s="5" t="str">
        <f t="shared" ref="D71:D134" si="1">IF(ISNUMBER(C71),POWER(C71,2),"")</f>
        <v/>
      </c>
    </row>
    <row r="72" spans="1:4" ht="14.25" x14ac:dyDescent="0.2">
      <c r="A72" s="5"/>
      <c r="B72" s="5"/>
      <c r="C72" s="5" t="str">
        <f>IF(ISNUMBER(Sheet1!A72),Sheet1!A72-Media!A$3,"")</f>
        <v/>
      </c>
      <c r="D72" s="5" t="str">
        <f t="shared" si="1"/>
        <v/>
      </c>
    </row>
    <row r="73" spans="1:4" ht="14.25" x14ac:dyDescent="0.2">
      <c r="C73" s="5" t="str">
        <f>IF(ISNUMBER(Sheet1!A73),Sheet1!A73-Media!A$3,"")</f>
        <v/>
      </c>
      <c r="D73" s="5" t="str">
        <f t="shared" si="1"/>
        <v/>
      </c>
    </row>
    <row r="74" spans="1:4" ht="14.25" x14ac:dyDescent="0.2">
      <c r="C74" s="5" t="str">
        <f>IF(ISNUMBER(Sheet1!A74),Sheet1!A74-Media!A$3,"")</f>
        <v/>
      </c>
      <c r="D74" s="5" t="str">
        <f t="shared" si="1"/>
        <v/>
      </c>
    </row>
    <row r="75" spans="1:4" ht="14.25" x14ac:dyDescent="0.2">
      <c r="C75" s="5" t="str">
        <f>IF(ISNUMBER(Sheet1!A75),Sheet1!A75-Media!A$3,"")</f>
        <v/>
      </c>
      <c r="D75" s="5" t="str">
        <f t="shared" si="1"/>
        <v/>
      </c>
    </row>
    <row r="76" spans="1:4" ht="14.25" x14ac:dyDescent="0.2">
      <c r="C76" s="5" t="str">
        <f>IF(ISNUMBER(Sheet1!A76),Sheet1!A76-Media!A$3,"")</f>
        <v/>
      </c>
      <c r="D76" s="5" t="str">
        <f t="shared" si="1"/>
        <v/>
      </c>
    </row>
    <row r="77" spans="1:4" ht="14.25" x14ac:dyDescent="0.2">
      <c r="C77" s="5" t="str">
        <f>IF(ISNUMBER(Sheet1!A77),Sheet1!A77-Media!A$3,"")</f>
        <v/>
      </c>
      <c r="D77" s="5" t="str">
        <f t="shared" si="1"/>
        <v/>
      </c>
    </row>
    <row r="78" spans="1:4" ht="14.25" x14ac:dyDescent="0.2">
      <c r="C78" s="5" t="str">
        <f>IF(ISNUMBER(Sheet1!A78),Sheet1!A78-Media!A$3,"")</f>
        <v/>
      </c>
      <c r="D78" s="5" t="str">
        <f t="shared" si="1"/>
        <v/>
      </c>
    </row>
    <row r="79" spans="1:4" ht="14.25" x14ac:dyDescent="0.2">
      <c r="C79" s="5" t="str">
        <f>IF(ISNUMBER(Sheet1!A79),Sheet1!A79-Media!A$3,"")</f>
        <v/>
      </c>
      <c r="D79" s="5" t="str">
        <f t="shared" si="1"/>
        <v/>
      </c>
    </row>
    <row r="80" spans="1:4" ht="14.25" x14ac:dyDescent="0.2">
      <c r="C80" s="5" t="str">
        <f>IF(ISNUMBER(Sheet1!A80),Sheet1!A80-Media!A$3,"")</f>
        <v/>
      </c>
      <c r="D80" s="5" t="str">
        <f t="shared" si="1"/>
        <v/>
      </c>
    </row>
    <row r="81" spans="3:4" ht="14.25" x14ac:dyDescent="0.2">
      <c r="C81" s="5" t="str">
        <f>IF(ISNUMBER(Sheet1!A81),Sheet1!A81-Media!A$3,"")</f>
        <v/>
      </c>
      <c r="D81" s="5" t="str">
        <f t="shared" si="1"/>
        <v/>
      </c>
    </row>
    <row r="82" spans="3:4" ht="14.25" x14ac:dyDescent="0.2">
      <c r="C82" s="5" t="str">
        <f>IF(ISNUMBER(Sheet1!A82),Sheet1!A82-Media!A$3,"")</f>
        <v/>
      </c>
      <c r="D82" s="5" t="str">
        <f t="shared" si="1"/>
        <v/>
      </c>
    </row>
    <row r="83" spans="3:4" ht="14.25" x14ac:dyDescent="0.2">
      <c r="C83" s="5" t="str">
        <f>IF(ISNUMBER(Sheet1!A83),Sheet1!A83-Media!A$3,"")</f>
        <v/>
      </c>
      <c r="D83" s="5" t="str">
        <f t="shared" si="1"/>
        <v/>
      </c>
    </row>
    <row r="84" spans="3:4" ht="14.25" x14ac:dyDescent="0.2">
      <c r="C84" s="5" t="str">
        <f>IF(ISNUMBER(Sheet1!A84),Sheet1!A84-Media!A$3,"")</f>
        <v/>
      </c>
      <c r="D84" s="5" t="str">
        <f t="shared" si="1"/>
        <v/>
      </c>
    </row>
    <row r="85" spans="3:4" ht="14.25" x14ac:dyDescent="0.2">
      <c r="C85" s="5" t="str">
        <f>IF(ISNUMBER(Sheet1!A85),Sheet1!A85-Media!A$3,"")</f>
        <v/>
      </c>
      <c r="D85" s="5" t="str">
        <f t="shared" si="1"/>
        <v/>
      </c>
    </row>
    <row r="86" spans="3:4" ht="14.25" x14ac:dyDescent="0.2">
      <c r="C86" s="5" t="str">
        <f>IF(ISNUMBER(Sheet1!A86),Sheet1!A86-Media!A$3,"")</f>
        <v/>
      </c>
      <c r="D86" s="5" t="str">
        <f t="shared" si="1"/>
        <v/>
      </c>
    </row>
    <row r="87" spans="3:4" ht="14.25" x14ac:dyDescent="0.2">
      <c r="C87" s="5" t="str">
        <f>IF(ISNUMBER(Sheet1!A87),Sheet1!A87-Media!A$3,"")</f>
        <v/>
      </c>
      <c r="D87" s="5" t="str">
        <f t="shared" si="1"/>
        <v/>
      </c>
    </row>
    <row r="88" spans="3:4" ht="14.25" x14ac:dyDescent="0.2">
      <c r="C88" s="5" t="str">
        <f>IF(ISNUMBER(Sheet1!A88),Sheet1!A88-Media!A$3,"")</f>
        <v/>
      </c>
      <c r="D88" s="5" t="str">
        <f t="shared" si="1"/>
        <v/>
      </c>
    </row>
    <row r="89" spans="3:4" ht="14.25" x14ac:dyDescent="0.2">
      <c r="C89" s="5" t="str">
        <f>IF(ISNUMBER(Sheet1!A89),Sheet1!A89-Media!A$3,"")</f>
        <v/>
      </c>
      <c r="D89" s="5" t="str">
        <f t="shared" si="1"/>
        <v/>
      </c>
    </row>
    <row r="90" spans="3:4" ht="14.25" x14ac:dyDescent="0.2">
      <c r="C90" s="5" t="str">
        <f>IF(ISNUMBER(Sheet1!A90),Sheet1!A90-Media!A$3,"")</f>
        <v/>
      </c>
      <c r="D90" s="5" t="str">
        <f t="shared" si="1"/>
        <v/>
      </c>
    </row>
    <row r="91" spans="3:4" ht="14.25" x14ac:dyDescent="0.2">
      <c r="C91" s="5" t="str">
        <f>IF(ISNUMBER(Sheet1!A91),Sheet1!A91-Media!A$3,"")</f>
        <v/>
      </c>
      <c r="D91" s="5" t="str">
        <f t="shared" si="1"/>
        <v/>
      </c>
    </row>
    <row r="92" spans="3:4" ht="14.25" x14ac:dyDescent="0.2">
      <c r="D92" s="5" t="str">
        <f t="shared" si="1"/>
        <v/>
      </c>
    </row>
    <row r="93" spans="3:4" ht="14.25" x14ac:dyDescent="0.2">
      <c r="D93" s="5" t="str">
        <f t="shared" si="1"/>
        <v/>
      </c>
    </row>
    <row r="94" spans="3:4" ht="14.25" x14ac:dyDescent="0.2">
      <c r="D94" s="5" t="str">
        <f t="shared" si="1"/>
        <v/>
      </c>
    </row>
    <row r="95" spans="3:4" ht="14.25" x14ac:dyDescent="0.2">
      <c r="D95" s="5" t="str">
        <f t="shared" si="1"/>
        <v/>
      </c>
    </row>
    <row r="96" spans="3:4" ht="14.25" x14ac:dyDescent="0.2">
      <c r="D96" s="5" t="str">
        <f t="shared" si="1"/>
        <v/>
      </c>
    </row>
    <row r="97" spans="4:4" ht="14.25" x14ac:dyDescent="0.2">
      <c r="D97" s="5" t="str">
        <f t="shared" si="1"/>
        <v/>
      </c>
    </row>
    <row r="98" spans="4:4" ht="14.25" x14ac:dyDescent="0.2">
      <c r="D98" s="5" t="str">
        <f t="shared" si="1"/>
        <v/>
      </c>
    </row>
    <row r="99" spans="4:4" ht="14.25" x14ac:dyDescent="0.2">
      <c r="D99" s="5" t="str">
        <f t="shared" si="1"/>
        <v/>
      </c>
    </row>
    <row r="100" spans="4:4" ht="14.25" x14ac:dyDescent="0.2">
      <c r="D100" s="5" t="str">
        <f t="shared" si="1"/>
        <v/>
      </c>
    </row>
    <row r="101" spans="4:4" ht="14.25" x14ac:dyDescent="0.2">
      <c r="D101" s="5" t="str">
        <f t="shared" si="1"/>
        <v/>
      </c>
    </row>
    <row r="102" spans="4:4" ht="14.25" x14ac:dyDescent="0.2">
      <c r="D102" s="5" t="str">
        <f t="shared" si="1"/>
        <v/>
      </c>
    </row>
    <row r="103" spans="4:4" ht="14.25" x14ac:dyDescent="0.2">
      <c r="D103" s="5" t="str">
        <f t="shared" si="1"/>
        <v/>
      </c>
    </row>
    <row r="104" spans="4:4" ht="14.25" x14ac:dyDescent="0.2">
      <c r="D104" s="5" t="str">
        <f t="shared" si="1"/>
        <v/>
      </c>
    </row>
    <row r="105" spans="4:4" ht="14.25" x14ac:dyDescent="0.2">
      <c r="D105" s="5" t="str">
        <f t="shared" si="1"/>
        <v/>
      </c>
    </row>
    <row r="106" spans="4:4" ht="14.25" x14ac:dyDescent="0.2">
      <c r="D106" s="5" t="str">
        <f t="shared" si="1"/>
        <v/>
      </c>
    </row>
    <row r="107" spans="4:4" ht="14.25" x14ac:dyDescent="0.2">
      <c r="D107" s="5" t="str">
        <f t="shared" si="1"/>
        <v/>
      </c>
    </row>
    <row r="108" spans="4:4" ht="14.25" x14ac:dyDescent="0.2">
      <c r="D108" s="5" t="str">
        <f t="shared" si="1"/>
        <v/>
      </c>
    </row>
    <row r="109" spans="4:4" ht="14.25" x14ac:dyDescent="0.2">
      <c r="D109" s="5" t="str">
        <f t="shared" si="1"/>
        <v/>
      </c>
    </row>
    <row r="110" spans="4:4" ht="14.25" x14ac:dyDescent="0.2">
      <c r="D110" s="5" t="str">
        <f t="shared" si="1"/>
        <v/>
      </c>
    </row>
    <row r="111" spans="4:4" ht="14.25" x14ac:dyDescent="0.2">
      <c r="D111" s="5" t="str">
        <f t="shared" si="1"/>
        <v/>
      </c>
    </row>
    <row r="112" spans="4:4" ht="14.25" x14ac:dyDescent="0.2">
      <c r="D112" s="5" t="str">
        <f t="shared" si="1"/>
        <v/>
      </c>
    </row>
    <row r="113" spans="4:4" ht="14.25" x14ac:dyDescent="0.2">
      <c r="D113" s="5" t="str">
        <f t="shared" si="1"/>
        <v/>
      </c>
    </row>
    <row r="114" spans="4:4" ht="14.25" x14ac:dyDescent="0.2">
      <c r="D114" s="5" t="str">
        <f t="shared" si="1"/>
        <v/>
      </c>
    </row>
    <row r="115" spans="4:4" ht="14.25" x14ac:dyDescent="0.2">
      <c r="D115" s="5" t="str">
        <f t="shared" si="1"/>
        <v/>
      </c>
    </row>
    <row r="116" spans="4:4" ht="14.25" x14ac:dyDescent="0.2">
      <c r="D116" s="5" t="str">
        <f t="shared" si="1"/>
        <v/>
      </c>
    </row>
    <row r="117" spans="4:4" ht="14.25" x14ac:dyDescent="0.2">
      <c r="D117" s="5" t="str">
        <f t="shared" si="1"/>
        <v/>
      </c>
    </row>
    <row r="118" spans="4:4" ht="14.25" x14ac:dyDescent="0.2">
      <c r="D118" s="5" t="str">
        <f t="shared" si="1"/>
        <v/>
      </c>
    </row>
    <row r="119" spans="4:4" ht="14.25" x14ac:dyDescent="0.2">
      <c r="D119" s="5" t="str">
        <f t="shared" si="1"/>
        <v/>
      </c>
    </row>
    <row r="120" spans="4:4" ht="14.25" x14ac:dyDescent="0.2">
      <c r="D120" s="5" t="str">
        <f t="shared" si="1"/>
        <v/>
      </c>
    </row>
    <row r="121" spans="4:4" ht="14.25" x14ac:dyDescent="0.2">
      <c r="D121" s="5" t="str">
        <f t="shared" si="1"/>
        <v/>
      </c>
    </row>
    <row r="122" spans="4:4" ht="14.25" x14ac:dyDescent="0.2">
      <c r="D122" s="5" t="str">
        <f t="shared" si="1"/>
        <v/>
      </c>
    </row>
    <row r="123" spans="4:4" ht="14.25" x14ac:dyDescent="0.2">
      <c r="D123" s="5" t="str">
        <f t="shared" si="1"/>
        <v/>
      </c>
    </row>
    <row r="124" spans="4:4" ht="14.25" x14ac:dyDescent="0.2">
      <c r="D124" s="5" t="str">
        <f t="shared" si="1"/>
        <v/>
      </c>
    </row>
    <row r="125" spans="4:4" ht="14.25" x14ac:dyDescent="0.2">
      <c r="D125" s="5" t="str">
        <f t="shared" si="1"/>
        <v/>
      </c>
    </row>
    <row r="126" spans="4:4" ht="14.25" x14ac:dyDescent="0.2">
      <c r="D126" s="5" t="str">
        <f t="shared" si="1"/>
        <v/>
      </c>
    </row>
    <row r="127" spans="4:4" ht="14.25" x14ac:dyDescent="0.2">
      <c r="D127" s="5" t="str">
        <f t="shared" si="1"/>
        <v/>
      </c>
    </row>
    <row r="128" spans="4:4" ht="14.25" x14ac:dyDescent="0.2">
      <c r="D128" s="5" t="str">
        <f t="shared" si="1"/>
        <v/>
      </c>
    </row>
    <row r="129" spans="4:4" ht="14.25" x14ac:dyDescent="0.2">
      <c r="D129" s="5" t="str">
        <f t="shared" si="1"/>
        <v/>
      </c>
    </row>
    <row r="130" spans="4:4" ht="14.25" x14ac:dyDescent="0.2">
      <c r="D130" s="5" t="str">
        <f t="shared" si="1"/>
        <v/>
      </c>
    </row>
    <row r="131" spans="4:4" ht="14.25" x14ac:dyDescent="0.2">
      <c r="D131" s="5" t="str">
        <f t="shared" si="1"/>
        <v/>
      </c>
    </row>
    <row r="132" spans="4:4" ht="14.25" x14ac:dyDescent="0.2">
      <c r="D132" s="5" t="str">
        <f t="shared" si="1"/>
        <v/>
      </c>
    </row>
    <row r="133" spans="4:4" ht="14.25" x14ac:dyDescent="0.2">
      <c r="D133" s="5" t="str">
        <f t="shared" si="1"/>
        <v/>
      </c>
    </row>
    <row r="134" spans="4:4" ht="14.25" x14ac:dyDescent="0.2">
      <c r="D134" s="5" t="str">
        <f t="shared" si="1"/>
        <v/>
      </c>
    </row>
    <row r="135" spans="4:4" ht="14.25" x14ac:dyDescent="0.2">
      <c r="D135" s="5" t="str">
        <f t="shared" ref="D135:D187" si="2">IF(ISNUMBER(C135),POWER(C135,2),"")</f>
        <v/>
      </c>
    </row>
    <row r="136" spans="4:4" ht="14.25" x14ac:dyDescent="0.2">
      <c r="D136" s="5" t="str">
        <f t="shared" si="2"/>
        <v/>
      </c>
    </row>
    <row r="137" spans="4:4" ht="14.25" x14ac:dyDescent="0.2">
      <c r="D137" s="5" t="str">
        <f t="shared" si="2"/>
        <v/>
      </c>
    </row>
    <row r="138" spans="4:4" ht="14.25" x14ac:dyDescent="0.2">
      <c r="D138" s="5" t="str">
        <f t="shared" si="2"/>
        <v/>
      </c>
    </row>
    <row r="139" spans="4:4" ht="14.25" x14ac:dyDescent="0.2">
      <c r="D139" s="5" t="str">
        <f t="shared" si="2"/>
        <v/>
      </c>
    </row>
    <row r="140" spans="4:4" ht="14.25" x14ac:dyDescent="0.2">
      <c r="D140" s="5" t="str">
        <f t="shared" si="2"/>
        <v/>
      </c>
    </row>
    <row r="141" spans="4:4" ht="14.25" x14ac:dyDescent="0.2">
      <c r="D141" s="5" t="str">
        <f t="shared" si="2"/>
        <v/>
      </c>
    </row>
    <row r="142" spans="4:4" ht="14.25" x14ac:dyDescent="0.2">
      <c r="D142" s="5" t="str">
        <f t="shared" si="2"/>
        <v/>
      </c>
    </row>
    <row r="143" spans="4:4" ht="14.25" x14ac:dyDescent="0.2">
      <c r="D143" s="5" t="str">
        <f t="shared" si="2"/>
        <v/>
      </c>
    </row>
    <row r="144" spans="4:4" ht="14.25" x14ac:dyDescent="0.2">
      <c r="D144" s="5" t="str">
        <f t="shared" si="2"/>
        <v/>
      </c>
    </row>
    <row r="145" spans="4:4" ht="14.25" x14ac:dyDescent="0.2">
      <c r="D145" s="5" t="str">
        <f t="shared" si="2"/>
        <v/>
      </c>
    </row>
    <row r="146" spans="4:4" ht="14.25" x14ac:dyDescent="0.2">
      <c r="D146" s="5" t="str">
        <f t="shared" si="2"/>
        <v/>
      </c>
    </row>
    <row r="147" spans="4:4" ht="14.25" x14ac:dyDescent="0.2">
      <c r="D147" s="5" t="str">
        <f t="shared" si="2"/>
        <v/>
      </c>
    </row>
    <row r="148" spans="4:4" ht="14.25" x14ac:dyDescent="0.2">
      <c r="D148" s="5" t="str">
        <f t="shared" si="2"/>
        <v/>
      </c>
    </row>
    <row r="149" spans="4:4" ht="14.25" x14ac:dyDescent="0.2">
      <c r="D149" s="5" t="str">
        <f t="shared" si="2"/>
        <v/>
      </c>
    </row>
    <row r="150" spans="4:4" ht="14.25" x14ac:dyDescent="0.2">
      <c r="D150" s="5" t="str">
        <f t="shared" si="2"/>
        <v/>
      </c>
    </row>
    <row r="151" spans="4:4" ht="14.25" x14ac:dyDescent="0.2">
      <c r="D151" s="5" t="str">
        <f t="shared" si="2"/>
        <v/>
      </c>
    </row>
    <row r="152" spans="4:4" ht="14.25" x14ac:dyDescent="0.2">
      <c r="D152" s="5" t="str">
        <f t="shared" si="2"/>
        <v/>
      </c>
    </row>
    <row r="153" spans="4:4" ht="14.25" x14ac:dyDescent="0.2">
      <c r="D153" s="5" t="str">
        <f t="shared" si="2"/>
        <v/>
      </c>
    </row>
    <row r="154" spans="4:4" ht="14.25" x14ac:dyDescent="0.2">
      <c r="D154" s="5" t="str">
        <f t="shared" si="2"/>
        <v/>
      </c>
    </row>
    <row r="155" spans="4:4" ht="14.25" x14ac:dyDescent="0.2">
      <c r="D155" s="5" t="str">
        <f t="shared" si="2"/>
        <v/>
      </c>
    </row>
    <row r="156" spans="4:4" ht="14.25" x14ac:dyDescent="0.2">
      <c r="D156" s="5" t="str">
        <f t="shared" si="2"/>
        <v/>
      </c>
    </row>
    <row r="157" spans="4:4" ht="14.25" x14ac:dyDescent="0.2">
      <c r="D157" s="5" t="str">
        <f t="shared" si="2"/>
        <v/>
      </c>
    </row>
    <row r="158" spans="4:4" ht="14.25" x14ac:dyDescent="0.2">
      <c r="D158" s="5" t="str">
        <f t="shared" si="2"/>
        <v/>
      </c>
    </row>
    <row r="159" spans="4:4" ht="14.25" x14ac:dyDescent="0.2">
      <c r="D159" s="5" t="str">
        <f t="shared" si="2"/>
        <v/>
      </c>
    </row>
    <row r="160" spans="4:4" ht="14.25" x14ac:dyDescent="0.2">
      <c r="D160" s="5" t="str">
        <f t="shared" si="2"/>
        <v/>
      </c>
    </row>
    <row r="161" spans="4:4" ht="14.25" x14ac:dyDescent="0.2">
      <c r="D161" s="5" t="str">
        <f t="shared" si="2"/>
        <v/>
      </c>
    </row>
    <row r="162" spans="4:4" ht="14.25" x14ac:dyDescent="0.2">
      <c r="D162" s="5" t="str">
        <f t="shared" si="2"/>
        <v/>
      </c>
    </row>
    <row r="163" spans="4:4" ht="14.25" x14ac:dyDescent="0.2">
      <c r="D163" s="5" t="str">
        <f t="shared" si="2"/>
        <v/>
      </c>
    </row>
    <row r="164" spans="4:4" ht="14.25" x14ac:dyDescent="0.2">
      <c r="D164" s="5" t="str">
        <f t="shared" si="2"/>
        <v/>
      </c>
    </row>
    <row r="165" spans="4:4" ht="14.25" x14ac:dyDescent="0.2">
      <c r="D165" s="5" t="str">
        <f t="shared" si="2"/>
        <v/>
      </c>
    </row>
    <row r="166" spans="4:4" ht="14.25" x14ac:dyDescent="0.2">
      <c r="D166" s="5" t="str">
        <f t="shared" si="2"/>
        <v/>
      </c>
    </row>
    <row r="167" spans="4:4" ht="14.25" x14ac:dyDescent="0.2">
      <c r="D167" s="5" t="str">
        <f t="shared" si="2"/>
        <v/>
      </c>
    </row>
    <row r="168" spans="4:4" ht="14.25" x14ac:dyDescent="0.2">
      <c r="D168" s="5" t="str">
        <f t="shared" si="2"/>
        <v/>
      </c>
    </row>
    <row r="169" spans="4:4" ht="14.25" x14ac:dyDescent="0.2">
      <c r="D169" s="5" t="str">
        <f t="shared" si="2"/>
        <v/>
      </c>
    </row>
    <row r="170" spans="4:4" ht="14.25" x14ac:dyDescent="0.2">
      <c r="D170" s="5" t="str">
        <f t="shared" si="2"/>
        <v/>
      </c>
    </row>
    <row r="171" spans="4:4" ht="14.25" x14ac:dyDescent="0.2">
      <c r="D171" s="5" t="str">
        <f t="shared" si="2"/>
        <v/>
      </c>
    </row>
    <row r="172" spans="4:4" ht="14.25" x14ac:dyDescent="0.2">
      <c r="D172" s="5" t="str">
        <f t="shared" si="2"/>
        <v/>
      </c>
    </row>
    <row r="173" spans="4:4" ht="14.25" x14ac:dyDescent="0.2">
      <c r="D173" s="5" t="str">
        <f t="shared" si="2"/>
        <v/>
      </c>
    </row>
    <row r="174" spans="4:4" ht="14.25" x14ac:dyDescent="0.2">
      <c r="D174" s="5" t="str">
        <f t="shared" si="2"/>
        <v/>
      </c>
    </row>
    <row r="175" spans="4:4" ht="14.25" x14ac:dyDescent="0.2">
      <c r="D175" s="5" t="str">
        <f t="shared" si="2"/>
        <v/>
      </c>
    </row>
    <row r="176" spans="4:4" ht="14.25" x14ac:dyDescent="0.2">
      <c r="D176" s="5" t="str">
        <f t="shared" si="2"/>
        <v/>
      </c>
    </row>
    <row r="177" spans="4:4" ht="14.25" x14ac:dyDescent="0.2">
      <c r="D177" s="5" t="str">
        <f t="shared" si="2"/>
        <v/>
      </c>
    </row>
    <row r="178" spans="4:4" ht="14.25" x14ac:dyDescent="0.2">
      <c r="D178" s="5" t="str">
        <f t="shared" si="2"/>
        <v/>
      </c>
    </row>
    <row r="179" spans="4:4" ht="14.25" x14ac:dyDescent="0.2">
      <c r="D179" s="5" t="str">
        <f t="shared" si="2"/>
        <v/>
      </c>
    </row>
    <row r="180" spans="4:4" ht="14.25" x14ac:dyDescent="0.2">
      <c r="D180" s="5" t="str">
        <f t="shared" si="2"/>
        <v/>
      </c>
    </row>
    <row r="181" spans="4:4" ht="14.25" x14ac:dyDescent="0.2">
      <c r="D181" s="5" t="str">
        <f t="shared" si="2"/>
        <v/>
      </c>
    </row>
    <row r="182" spans="4:4" ht="14.25" x14ac:dyDescent="0.2">
      <c r="D182" s="5" t="str">
        <f t="shared" si="2"/>
        <v/>
      </c>
    </row>
    <row r="183" spans="4:4" ht="14.25" x14ac:dyDescent="0.2">
      <c r="D183" s="5" t="str">
        <f t="shared" si="2"/>
        <v/>
      </c>
    </row>
    <row r="184" spans="4:4" ht="14.25" x14ac:dyDescent="0.2">
      <c r="D184" s="5" t="str">
        <f t="shared" si="2"/>
        <v/>
      </c>
    </row>
    <row r="185" spans="4:4" ht="14.25" x14ac:dyDescent="0.2">
      <c r="D185" s="5" t="str">
        <f t="shared" si="2"/>
        <v/>
      </c>
    </row>
    <row r="186" spans="4:4" ht="14.25" x14ac:dyDescent="0.2">
      <c r="D186" s="5" t="str">
        <f t="shared" si="2"/>
        <v/>
      </c>
    </row>
    <row r="187" spans="4:4" ht="14.25" x14ac:dyDescent="0.2">
      <c r="D187" s="5" t="str">
        <f t="shared" si="2"/>
        <v/>
      </c>
    </row>
  </sheetData>
  <mergeCells count="3">
    <mergeCell ref="A1:F1"/>
    <mergeCell ref="C2:D2"/>
    <mergeCell ref="C4:D5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workbookViewId="0"/>
  </sheetViews>
  <sheetFormatPr baseColWidth="10" defaultColWidth="8.88671875" defaultRowHeight="14.25" x14ac:dyDescent="0.2"/>
  <cols>
    <col min="2" max="2" width="29.21875" customWidth="1"/>
    <col min="3" max="3" width="33.77734375" customWidth="1"/>
    <col min="4" max="4" width="31" customWidth="1"/>
  </cols>
  <sheetData>
    <row r="1" spans="1:5" x14ac:dyDescent="0.2">
      <c r="A1" s="25" t="s">
        <v>12</v>
      </c>
      <c r="B1" s="25"/>
      <c r="C1" s="25"/>
      <c r="D1" s="10"/>
      <c r="E1" s="10"/>
    </row>
    <row r="2" spans="1:5" x14ac:dyDescent="0.2">
      <c r="A2" s="25"/>
      <c r="B2" s="25"/>
      <c r="C2" s="25"/>
      <c r="D2" s="10"/>
      <c r="E2" s="10"/>
    </row>
    <row r="4" spans="1:5" x14ac:dyDescent="0.2">
      <c r="A4" s="11" t="s">
        <v>13</v>
      </c>
      <c r="B4" s="11" t="s">
        <v>14</v>
      </c>
      <c r="C4" s="11" t="s">
        <v>7</v>
      </c>
    </row>
    <row r="5" spans="1:5" x14ac:dyDescent="0.2">
      <c r="A5" s="12">
        <v>1</v>
      </c>
      <c r="B5" s="12">
        <v>1</v>
      </c>
      <c r="C5" s="12">
        <v>10</v>
      </c>
    </row>
    <row r="7" spans="1:5" x14ac:dyDescent="0.2">
      <c r="A7" s="13" t="s">
        <v>15</v>
      </c>
      <c r="B7" s="13" t="s">
        <v>16</v>
      </c>
      <c r="C7" s="13" t="s">
        <v>17</v>
      </c>
    </row>
    <row r="8" spans="1:5" x14ac:dyDescent="0.2">
      <c r="A8" s="14">
        <f>B5</f>
        <v>1</v>
      </c>
      <c r="B8" s="14" t="str">
        <f ca="1">REPT("0",COUNTIF(Sheet1!$A$7:INDIRECT("Sheet1!$A$"&amp;6+Sheet1!$A$3),A8*C$5+(0*C$5)/10))&amp;REPT("1",COUNTIF(Sheet1!$A$7:INDIRECT("Sheet1!$A$"&amp;6+Sheet1!$A$3),A8*C$5+(1*C$5)/10))&amp;REPT("2",COUNTIF(Sheet1!$A$7:INDIRECT("Sheet1!$A$"&amp;6+Sheet1!$A$3),A8*C$5+(2*C$5)/10))&amp;REPT("3",COUNTIF(Sheet1!$A$7:INDIRECT("Sheet1!$A$"&amp;6+Sheet1!$A$3),A8*C$5+(3*C$5)/10))&amp;REPT("4",COUNTIF(Sheet1!$A$7:INDIRECT("Sheet1!$A$"&amp;6+Sheet1!$A$3),A8*C$5+(4*C$5)/10))&amp;REPT("5",COUNTIF(Sheet1!$A$7:INDIRECT("Sheet1!$A$"&amp;6+Sheet1!$A$3),A8*C$5+(5*C$5)/10))&amp;REPT("6",COUNTIF(Sheet1!$A$7:INDIRECT("Sheet1!$A$"&amp;6+Sheet1!$A$3),A8*C$5+(6*C$5)/10))&amp;REPT("7",COUNTIF(Sheet1!$A$7:INDIRECT("Sheet1!$A$"&amp;6+Sheet1!$A$3),A8*C$5+(7*C$5)/10))&amp;REPT("8",COUNTIF(Sheet1!$A$7:INDIRECT("Sheet1!$A$"&amp;6+Sheet1!$A$3),A8*C$5+(8*C$5)/10))&amp;REPT("9",COUNTIF(Sheet1!$A$7:INDIRECT("Sheet1!$A$"&amp;6+Sheet1!$A$3),A8*C$5+(9*C$5)/10))</f>
        <v>057</v>
      </c>
      <c r="C8" s="15">
        <f ca="1">COUNTIF(Sheet1!$A$7:INDIRECT("Sheet1!$A$"&amp;6+Sheet1!$A$3),A8*C$5+(0*C$5)/10)+COUNTIF(Sheet1!$A$7:INDIRECT("Sheet1!$A$"&amp;6+Sheet1!$A$3),A8*C$5+(1*C$5)/10)+COUNTIF(Sheet1!$A$7:INDIRECT("Sheet1!$A$"&amp;6+Sheet1!$A$3),A8*C$5+(2*C$5)/10)+COUNTIF(Sheet1!$A$7:INDIRECT("Sheet1!$A$"&amp;6+Sheet1!$A$3),A8*C$5+(3*C$5)/10)+COUNTIF(Sheet1!$A$7:INDIRECT("Sheet1!$A$"&amp;6+Sheet1!$A$3),A8*C$5+(4*C$5)/10)+COUNTIF(Sheet1!$A$7:INDIRECT("Sheet1!$A$"&amp;6+Sheet1!$A$3),A8*C$5+(5*C$5)/10)+COUNTIF(Sheet1!$A$7:INDIRECT("Sheet1!$A$"&amp;6+Sheet1!$A$3),A8*C$5+(6*C$5)/10)+COUNTIF(Sheet1!$A$7:INDIRECT("Sheet1!$A$"&amp;6+Sheet1!$A$3),A8*C$5+(7*C$5)/10)+COUNTIF(Sheet1!$A$7:INDIRECT("Sheet1!$A$"&amp;6+Sheet1!$A$3),A8*C$5+(8*C$5)/10)+COUNTIF(Sheet1!$A$7:INDIRECT("Sheet1!$A$"&amp;6+Sheet1!$A$3),A8*C$5+(9*C$5)/10)</f>
        <v>3</v>
      </c>
    </row>
    <row r="9" spans="1:5" x14ac:dyDescent="0.2">
      <c r="A9" s="14">
        <f t="shared" ref="A9:A10" si="0">A8+A$5</f>
        <v>2</v>
      </c>
      <c r="B9" s="14" t="str">
        <f ca="1">REPT("0",COUNTIF(Sheet1!$A$7:INDIRECT("Sheet1!$A$"&amp;6+Sheet1!$A$3),A9*C$5+(0*C$5)/10))&amp;REPT("1",COUNTIF(Sheet1!$A$7:INDIRECT("Sheet1!$A$"&amp;6+Sheet1!$A$3),A9*C$5+(1*C$5)/10))&amp;REPT("2",COUNTIF(Sheet1!$A$7:INDIRECT("Sheet1!$A$"&amp;6+Sheet1!$A$3),A9*C$5+(2*C$5)/10))&amp;REPT("3",COUNTIF(Sheet1!$A$7:INDIRECT("Sheet1!$A$"&amp;6+Sheet1!$A$3),A9*C$5+(3*C$5)/10))&amp;REPT("4",COUNTIF(Sheet1!$A$7:INDIRECT("Sheet1!$A$"&amp;6+Sheet1!$A$3),A9*C$5+(4*C$5)/10))&amp;REPT("5",COUNTIF(Sheet1!$A$7:INDIRECT("Sheet1!$A$"&amp;6+Sheet1!$A$3),A9*C$5+(5*C$5)/10))&amp;REPT("6",COUNTIF(Sheet1!$A$7:INDIRECT("Sheet1!$A$"&amp;6+Sheet1!$A$3),A9*C$5+(6*C$5)/10))&amp;REPT("7",COUNTIF(Sheet1!$A$7:INDIRECT("Sheet1!$A$"&amp;6+Sheet1!$A$3),A9*C$5+(7*C$5)/10))&amp;REPT("8",COUNTIF(Sheet1!$A$7:INDIRECT("Sheet1!$A$"&amp;6+Sheet1!$A$3),A9*C$5+(8*C$5)/10))&amp;REPT("9",COUNTIF(Sheet1!$A$7:INDIRECT("Sheet1!$A$"&amp;6+Sheet1!$A$3),A9*C$5+(9*C$5)/10))</f>
        <v>35</v>
      </c>
      <c r="C9" s="15">
        <f ca="1">COUNTIF(Sheet1!$A$7:INDIRECT("Sheet1!$A$"&amp;6+Sheet1!$A$3),A9*C$5+(0*C$5)/10)+COUNTIF(Sheet1!$A$7:INDIRECT("Sheet1!$A$"&amp;6+Sheet1!$A$3),A9*C$5+(1*C$5)/10)+COUNTIF(Sheet1!$A$7:INDIRECT("Sheet1!$A$"&amp;6+Sheet1!$A$3),A9*C$5+(2*C$5)/10)+COUNTIF(Sheet1!$A$7:INDIRECT("Sheet1!$A$"&amp;6+Sheet1!$A$3),A9*C$5+(3*C$5)/10)+COUNTIF(Sheet1!$A$7:INDIRECT("Sheet1!$A$"&amp;6+Sheet1!$A$3),A9*C$5+(4*C$5)/10)+COUNTIF(Sheet1!$A$7:INDIRECT("Sheet1!$A$"&amp;6+Sheet1!$A$3),A9*C$5+(5*C$5)/10)+COUNTIF(Sheet1!$A$7:INDIRECT("Sheet1!$A$"&amp;6+Sheet1!$A$3),A9*C$5+(6*C$5)/10)+COUNTIF(Sheet1!$A$7:INDIRECT("Sheet1!$A$"&amp;6+Sheet1!$A$3),A9*C$5+(7*C$5)/10)+COUNTIF(Sheet1!$A$7:INDIRECT("Sheet1!$A$"&amp;6+Sheet1!$A$3),A9*C$5+(8*C$5)/10)+COUNTIF(Sheet1!$A$7:INDIRECT("Sheet1!$A$"&amp;6+Sheet1!$A$3),A9*C$5+(9*C$5)/10)</f>
        <v>2</v>
      </c>
    </row>
    <row r="10" spans="1:5" x14ac:dyDescent="0.2">
      <c r="A10" s="14">
        <f t="shared" si="0"/>
        <v>3</v>
      </c>
      <c r="B10" s="14" t="str">
        <f ca="1">REPT("0",COUNTIF(Sheet1!$A$7:INDIRECT("Sheet1!$A$"&amp;6+Sheet1!$A$3),A10*C$5+(0*C$5)/10))&amp;REPT("1",COUNTIF(Sheet1!$A$7:INDIRECT("Sheet1!$A$"&amp;6+Sheet1!$A$3),A10*C$5+(1*C$5)/10))&amp;REPT("2",COUNTIF(Sheet1!$A$7:INDIRECT("Sheet1!$A$"&amp;6+Sheet1!$A$3),A10*C$5+(2*C$5)/10))&amp;REPT("3",COUNTIF(Sheet1!$A$7:INDIRECT("Sheet1!$A$"&amp;6+Sheet1!$A$3),A10*C$5+(3*C$5)/10))&amp;REPT("4",COUNTIF(Sheet1!$A$7:INDIRECT("Sheet1!$A$"&amp;6+Sheet1!$A$3),A10*C$5+(4*C$5)/10))&amp;REPT("5",COUNTIF(Sheet1!$A$7:INDIRECT("Sheet1!$A$"&amp;6+Sheet1!$A$3),A10*C$5+(5*C$5)/10))&amp;REPT("6",COUNTIF(Sheet1!$A$7:INDIRECT("Sheet1!$A$"&amp;6+Sheet1!$A$3),A10*C$5+(6*C$5)/10))&amp;REPT("7",COUNTIF(Sheet1!$A$7:INDIRECT("Sheet1!$A$"&amp;6+Sheet1!$A$3),A10*C$5+(7*C$5)/10))&amp;REPT("8",COUNTIF(Sheet1!$A$7:INDIRECT("Sheet1!$A$"&amp;6+Sheet1!$A$3),A10*C$5+(8*C$5)/10))&amp;REPT("9",COUNTIF(Sheet1!$A$7:INDIRECT("Sheet1!$A$"&amp;6+Sheet1!$A$3),A10*C$5+(9*C$5)/10))</f>
        <v>246</v>
      </c>
      <c r="C10" s="15">
        <f ca="1">COUNTIF(Sheet1!$A$7:INDIRECT("Sheet1!$A$"&amp;6+Sheet1!$A$3),A10*C$5+(0*C$5)/10)+COUNTIF(Sheet1!$A$7:INDIRECT("Sheet1!$A$"&amp;6+Sheet1!$A$3),A10*C$5+(1*C$5)/10)+COUNTIF(Sheet1!$A$7:INDIRECT("Sheet1!$A$"&amp;6+Sheet1!$A$3),A10*C$5+(2*C$5)/10)+COUNTIF(Sheet1!$A$7:INDIRECT("Sheet1!$A$"&amp;6+Sheet1!$A$3),A10*C$5+(3*C$5)/10)+COUNTIF(Sheet1!$A$7:INDIRECT("Sheet1!$A$"&amp;6+Sheet1!$A$3),A10*C$5+(4*C$5)/10)+COUNTIF(Sheet1!$A$7:INDIRECT("Sheet1!$A$"&amp;6+Sheet1!$A$3),A10*C$5+(5*C$5)/10)+COUNTIF(Sheet1!$A$7:INDIRECT("Sheet1!$A$"&amp;6+Sheet1!$A$3),A10*C$5+(6*C$5)/10)+COUNTIF(Sheet1!$A$7:INDIRECT("Sheet1!$A$"&amp;6+Sheet1!$A$3),A10*C$5+(7*C$5)/10)+COUNTIF(Sheet1!$A$7:INDIRECT("Sheet1!$A$"&amp;6+Sheet1!$A$3),A10*C$5+(8*C$5)/10)+COUNTIF(Sheet1!$A$7:INDIRECT("Sheet1!$A$"&amp;6+Sheet1!$A$3),A10*C$5+(9*C$5)/10)</f>
        <v>3</v>
      </c>
    </row>
    <row r="11" spans="1:5" x14ac:dyDescent="0.2">
      <c r="A11" s="14">
        <f t="shared" ref="A11:A18" si="1">A10+A$5</f>
        <v>4</v>
      </c>
      <c r="B11" s="14" t="str">
        <f ca="1">REPT("0",COUNTIF(Sheet1!$A$7:INDIRECT("Sheet1!$A$"&amp;6+Sheet1!$A$3),A11*C$5+(0*C$5)/10))&amp;REPT("1",COUNTIF(Sheet1!$A$7:INDIRECT("Sheet1!$A$"&amp;6+Sheet1!$A$3),A11*C$5+(1*C$5)/10))&amp;REPT("2",COUNTIF(Sheet1!$A$7:INDIRECT("Sheet1!$A$"&amp;6+Sheet1!$A$3),A11*C$5+(2*C$5)/10))&amp;REPT("3",COUNTIF(Sheet1!$A$7:INDIRECT("Sheet1!$A$"&amp;6+Sheet1!$A$3),A11*C$5+(3*C$5)/10))&amp;REPT("4",COUNTIF(Sheet1!$A$7:INDIRECT("Sheet1!$A$"&amp;6+Sheet1!$A$3),A11*C$5+(4*C$5)/10))&amp;REPT("5",COUNTIF(Sheet1!$A$7:INDIRECT("Sheet1!$A$"&amp;6+Sheet1!$A$3),A11*C$5+(5*C$5)/10))&amp;REPT("6",COUNTIF(Sheet1!$A$7:INDIRECT("Sheet1!$A$"&amp;6+Sheet1!$A$3),A11*C$5+(6*C$5)/10))&amp;REPT("7",COUNTIF(Sheet1!$A$7:INDIRECT("Sheet1!$A$"&amp;6+Sheet1!$A$3),A11*C$5+(7*C$5)/10))&amp;REPT("8",COUNTIF(Sheet1!$A$7:INDIRECT("Sheet1!$A$"&amp;6+Sheet1!$A$3),A11*C$5+(8*C$5)/10))&amp;REPT("9",COUNTIF(Sheet1!$A$7:INDIRECT("Sheet1!$A$"&amp;6+Sheet1!$A$3),A11*C$5+(9*C$5)/10))</f>
        <v>1138</v>
      </c>
      <c r="C11" s="15">
        <f ca="1">COUNTIF(Sheet1!$A$7:INDIRECT("Sheet1!$A$"&amp;6+Sheet1!$A$3),A11*C$5+(0*C$5)/10)+COUNTIF(Sheet1!$A$7:INDIRECT("Sheet1!$A$"&amp;6+Sheet1!$A$3),A11*C$5+(1*C$5)/10)+COUNTIF(Sheet1!$A$7:INDIRECT("Sheet1!$A$"&amp;6+Sheet1!$A$3),A11*C$5+(2*C$5)/10)+COUNTIF(Sheet1!$A$7:INDIRECT("Sheet1!$A$"&amp;6+Sheet1!$A$3),A11*C$5+(3*C$5)/10)+COUNTIF(Sheet1!$A$7:INDIRECT("Sheet1!$A$"&amp;6+Sheet1!$A$3),A11*C$5+(4*C$5)/10)+COUNTIF(Sheet1!$A$7:INDIRECT("Sheet1!$A$"&amp;6+Sheet1!$A$3),A11*C$5+(5*C$5)/10)+COUNTIF(Sheet1!$A$7:INDIRECT("Sheet1!$A$"&amp;6+Sheet1!$A$3),A11*C$5+(6*C$5)/10)+COUNTIF(Sheet1!$A$7:INDIRECT("Sheet1!$A$"&amp;6+Sheet1!$A$3),A11*C$5+(7*C$5)/10)+COUNTIF(Sheet1!$A$7:INDIRECT("Sheet1!$A$"&amp;6+Sheet1!$A$3),A11*C$5+(8*C$5)/10)+COUNTIF(Sheet1!$A$7:INDIRECT("Sheet1!$A$"&amp;6+Sheet1!$A$3),A11*C$5+(9*C$5)/10)</f>
        <v>4</v>
      </c>
    </row>
    <row r="12" spans="1:5" x14ac:dyDescent="0.2">
      <c r="A12" s="14">
        <f t="shared" si="1"/>
        <v>5</v>
      </c>
      <c r="B12" s="14" t="str">
        <f ca="1">REPT("0",COUNTIF(Sheet1!$A$7:INDIRECT("Sheet1!$A$"&amp;6+Sheet1!$A$3),A12*C$5+(0*C$5)/10))&amp;REPT("1",COUNTIF(Sheet1!$A$7:INDIRECT("Sheet1!$A$"&amp;6+Sheet1!$A$3),A12*C$5+(1*C$5)/10))&amp;REPT("2",COUNTIF(Sheet1!$A$7:INDIRECT("Sheet1!$A$"&amp;6+Sheet1!$A$3),A12*C$5+(2*C$5)/10))&amp;REPT("3",COUNTIF(Sheet1!$A$7:INDIRECT("Sheet1!$A$"&amp;6+Sheet1!$A$3),A12*C$5+(3*C$5)/10))&amp;REPT("4",COUNTIF(Sheet1!$A$7:INDIRECT("Sheet1!$A$"&amp;6+Sheet1!$A$3),A12*C$5+(4*C$5)/10))&amp;REPT("5",COUNTIF(Sheet1!$A$7:INDIRECT("Sheet1!$A$"&amp;6+Sheet1!$A$3),A12*C$5+(5*C$5)/10))&amp;REPT("6",COUNTIF(Sheet1!$A$7:INDIRECT("Sheet1!$A$"&amp;6+Sheet1!$A$3),A12*C$5+(6*C$5)/10))&amp;REPT("7",COUNTIF(Sheet1!$A$7:INDIRECT("Sheet1!$A$"&amp;6+Sheet1!$A$3),A12*C$5+(7*C$5)/10))&amp;REPT("8",COUNTIF(Sheet1!$A$7:INDIRECT("Sheet1!$A$"&amp;6+Sheet1!$A$3),A12*C$5+(8*C$5)/10))&amp;REPT("9",COUNTIF(Sheet1!$A$7:INDIRECT("Sheet1!$A$"&amp;6+Sheet1!$A$3),A12*C$5+(9*C$5)/10))</f>
        <v>22457</v>
      </c>
      <c r="C12" s="15">
        <f ca="1">COUNTIF(Sheet1!$A$7:INDIRECT("Sheet1!$A$"&amp;6+Sheet1!$A$3),A12*C$5+(0*C$5)/10)+COUNTIF(Sheet1!$A$7:INDIRECT("Sheet1!$A$"&amp;6+Sheet1!$A$3),A12*C$5+(1*C$5)/10)+COUNTIF(Sheet1!$A$7:INDIRECT("Sheet1!$A$"&amp;6+Sheet1!$A$3),A12*C$5+(2*C$5)/10)+COUNTIF(Sheet1!$A$7:INDIRECT("Sheet1!$A$"&amp;6+Sheet1!$A$3),A12*C$5+(3*C$5)/10)+COUNTIF(Sheet1!$A$7:INDIRECT("Sheet1!$A$"&amp;6+Sheet1!$A$3),A12*C$5+(4*C$5)/10)+COUNTIF(Sheet1!$A$7:INDIRECT("Sheet1!$A$"&amp;6+Sheet1!$A$3),A12*C$5+(5*C$5)/10)+COUNTIF(Sheet1!$A$7:INDIRECT("Sheet1!$A$"&amp;6+Sheet1!$A$3),A12*C$5+(6*C$5)/10)+COUNTIF(Sheet1!$A$7:INDIRECT("Sheet1!$A$"&amp;6+Sheet1!$A$3),A12*C$5+(7*C$5)/10)+COUNTIF(Sheet1!$A$7:INDIRECT("Sheet1!$A$"&amp;6+Sheet1!$A$3),A12*C$5+(8*C$5)/10)+COUNTIF(Sheet1!$A$7:INDIRECT("Sheet1!$A$"&amp;6+Sheet1!$A$3),A12*C$5+(9*C$5)/10)</f>
        <v>5</v>
      </c>
    </row>
    <row r="13" spans="1:5" x14ac:dyDescent="0.2">
      <c r="A13" s="14">
        <f t="shared" si="1"/>
        <v>6</v>
      </c>
      <c r="B13" s="14" t="str">
        <f ca="1">REPT("0",COUNTIF(Sheet1!$A$7:INDIRECT("Sheet1!$A$"&amp;6+Sheet1!$A$3),A13*C$5+(0*C$5)/10))&amp;REPT("1",COUNTIF(Sheet1!$A$7:INDIRECT("Sheet1!$A$"&amp;6+Sheet1!$A$3),A13*C$5+(1*C$5)/10))&amp;REPT("2",COUNTIF(Sheet1!$A$7:INDIRECT("Sheet1!$A$"&amp;6+Sheet1!$A$3),A13*C$5+(2*C$5)/10))&amp;REPT("3",COUNTIF(Sheet1!$A$7:INDIRECT("Sheet1!$A$"&amp;6+Sheet1!$A$3),A13*C$5+(3*C$5)/10))&amp;REPT("4",COUNTIF(Sheet1!$A$7:INDIRECT("Sheet1!$A$"&amp;6+Sheet1!$A$3),A13*C$5+(4*C$5)/10))&amp;REPT("5",COUNTIF(Sheet1!$A$7:INDIRECT("Sheet1!$A$"&amp;6+Sheet1!$A$3),A13*C$5+(5*C$5)/10))&amp;REPT("6",COUNTIF(Sheet1!$A$7:INDIRECT("Sheet1!$A$"&amp;6+Sheet1!$A$3),A13*C$5+(6*C$5)/10))&amp;REPT("7",COUNTIF(Sheet1!$A$7:INDIRECT("Sheet1!$A$"&amp;6+Sheet1!$A$3),A13*C$5+(7*C$5)/10))&amp;REPT("8",COUNTIF(Sheet1!$A$7:INDIRECT("Sheet1!$A$"&amp;6+Sheet1!$A$3),A13*C$5+(8*C$5)/10))&amp;REPT("9",COUNTIF(Sheet1!$A$7:INDIRECT("Sheet1!$A$"&amp;6+Sheet1!$A$3),A13*C$5+(9*C$5)/10))</f>
        <v>00123445779</v>
      </c>
      <c r="C13" s="15">
        <f ca="1">COUNTIF(Sheet1!$A$7:INDIRECT("Sheet1!$A$"&amp;6+Sheet1!$A$3),A13*C$5+(0*C$5)/10)+COUNTIF(Sheet1!$A$7:INDIRECT("Sheet1!$A$"&amp;6+Sheet1!$A$3),A13*C$5+(1*C$5)/10)+COUNTIF(Sheet1!$A$7:INDIRECT("Sheet1!$A$"&amp;6+Sheet1!$A$3),A13*C$5+(2*C$5)/10)+COUNTIF(Sheet1!$A$7:INDIRECT("Sheet1!$A$"&amp;6+Sheet1!$A$3),A13*C$5+(3*C$5)/10)+COUNTIF(Sheet1!$A$7:INDIRECT("Sheet1!$A$"&amp;6+Sheet1!$A$3),A13*C$5+(4*C$5)/10)+COUNTIF(Sheet1!$A$7:INDIRECT("Sheet1!$A$"&amp;6+Sheet1!$A$3),A13*C$5+(5*C$5)/10)+COUNTIF(Sheet1!$A$7:INDIRECT("Sheet1!$A$"&amp;6+Sheet1!$A$3),A13*C$5+(6*C$5)/10)+COUNTIF(Sheet1!$A$7:INDIRECT("Sheet1!$A$"&amp;6+Sheet1!$A$3),A13*C$5+(7*C$5)/10)+COUNTIF(Sheet1!$A$7:INDIRECT("Sheet1!$A$"&amp;6+Sheet1!$A$3),A13*C$5+(8*C$5)/10)+COUNTIF(Sheet1!$A$7:INDIRECT("Sheet1!$A$"&amp;6+Sheet1!$A$3),A13*C$5+(9*C$5)/10)</f>
        <v>11</v>
      </c>
    </row>
    <row r="14" spans="1:5" x14ac:dyDescent="0.2">
      <c r="A14" s="14">
        <f t="shared" si="1"/>
        <v>7</v>
      </c>
      <c r="B14" s="14" t="str">
        <f ca="1">REPT("0",COUNTIF(Sheet1!$A$7:INDIRECT("Sheet1!$A$"&amp;6+Sheet1!$A$3),A14*C$5+(0*C$5)/10))&amp;REPT("1",COUNTIF(Sheet1!$A$7:INDIRECT("Sheet1!$A$"&amp;6+Sheet1!$A$3),A14*C$5+(1*C$5)/10))&amp;REPT("2",COUNTIF(Sheet1!$A$7:INDIRECT("Sheet1!$A$"&amp;6+Sheet1!$A$3),A14*C$5+(2*C$5)/10))&amp;REPT("3",COUNTIF(Sheet1!$A$7:INDIRECT("Sheet1!$A$"&amp;6+Sheet1!$A$3),A14*C$5+(3*C$5)/10))&amp;REPT("4",COUNTIF(Sheet1!$A$7:INDIRECT("Sheet1!$A$"&amp;6+Sheet1!$A$3),A14*C$5+(4*C$5)/10))&amp;REPT("5",COUNTIF(Sheet1!$A$7:INDIRECT("Sheet1!$A$"&amp;6+Sheet1!$A$3),A14*C$5+(5*C$5)/10))&amp;REPT("6",COUNTIF(Sheet1!$A$7:INDIRECT("Sheet1!$A$"&amp;6+Sheet1!$A$3),A14*C$5+(6*C$5)/10))&amp;REPT("7",COUNTIF(Sheet1!$A$7:INDIRECT("Sheet1!$A$"&amp;6+Sheet1!$A$3),A14*C$5+(7*C$5)/10))&amp;REPT("8",COUNTIF(Sheet1!$A$7:INDIRECT("Sheet1!$A$"&amp;6+Sheet1!$A$3),A14*C$5+(8*C$5)/10))&amp;REPT("9",COUNTIF(Sheet1!$A$7:INDIRECT("Sheet1!$A$"&amp;6+Sheet1!$A$3),A14*C$5+(9*C$5)/10))</f>
        <v>01244456678899</v>
      </c>
      <c r="C14" s="15">
        <f ca="1">COUNTIF(Sheet1!$A$7:INDIRECT("Sheet1!$A$"&amp;6+Sheet1!$A$3),A14*C$5+(0*C$5)/10)+COUNTIF(Sheet1!$A$7:INDIRECT("Sheet1!$A$"&amp;6+Sheet1!$A$3),A14*C$5+(1*C$5)/10)+COUNTIF(Sheet1!$A$7:INDIRECT("Sheet1!$A$"&amp;6+Sheet1!$A$3),A14*C$5+(2*C$5)/10)+COUNTIF(Sheet1!$A$7:INDIRECT("Sheet1!$A$"&amp;6+Sheet1!$A$3),A14*C$5+(3*C$5)/10)+COUNTIF(Sheet1!$A$7:INDIRECT("Sheet1!$A$"&amp;6+Sheet1!$A$3),A14*C$5+(4*C$5)/10)+COUNTIF(Sheet1!$A$7:INDIRECT("Sheet1!$A$"&amp;6+Sheet1!$A$3),A14*C$5+(5*C$5)/10)+COUNTIF(Sheet1!$A$7:INDIRECT("Sheet1!$A$"&amp;6+Sheet1!$A$3),A14*C$5+(6*C$5)/10)+COUNTIF(Sheet1!$A$7:INDIRECT("Sheet1!$A$"&amp;6+Sheet1!$A$3),A14*C$5+(7*C$5)/10)+COUNTIF(Sheet1!$A$7:INDIRECT("Sheet1!$A$"&amp;6+Sheet1!$A$3),A14*C$5+(8*C$5)/10)+COUNTIF(Sheet1!$A$7:INDIRECT("Sheet1!$A$"&amp;6+Sheet1!$A$3),A14*C$5+(9*C$5)/10)</f>
        <v>14</v>
      </c>
    </row>
    <row r="15" spans="1:5" x14ac:dyDescent="0.2">
      <c r="A15" s="14">
        <f t="shared" si="1"/>
        <v>8</v>
      </c>
      <c r="B15" s="14" t="str">
        <f ca="1">REPT("0",COUNTIF(Sheet1!$A$7:INDIRECT("Sheet1!$A$"&amp;6+Sheet1!$A$3),A15*C$5+(0*C$5)/10))&amp;REPT("1",COUNTIF(Sheet1!$A$7:INDIRECT("Sheet1!$A$"&amp;6+Sheet1!$A$3),A15*C$5+(1*C$5)/10))&amp;REPT("2",COUNTIF(Sheet1!$A$7:INDIRECT("Sheet1!$A$"&amp;6+Sheet1!$A$3),A15*C$5+(2*C$5)/10))&amp;REPT("3",COUNTIF(Sheet1!$A$7:INDIRECT("Sheet1!$A$"&amp;6+Sheet1!$A$3),A15*C$5+(3*C$5)/10))&amp;REPT("4",COUNTIF(Sheet1!$A$7:INDIRECT("Sheet1!$A$"&amp;6+Sheet1!$A$3),A15*C$5+(4*C$5)/10))&amp;REPT("5",COUNTIF(Sheet1!$A$7:INDIRECT("Sheet1!$A$"&amp;6+Sheet1!$A$3),A15*C$5+(5*C$5)/10))&amp;REPT("6",COUNTIF(Sheet1!$A$7:INDIRECT("Sheet1!$A$"&amp;6+Sheet1!$A$3),A15*C$5+(6*C$5)/10))&amp;REPT("7",COUNTIF(Sheet1!$A$7:INDIRECT("Sheet1!$A$"&amp;6+Sheet1!$A$3),A15*C$5+(7*C$5)/10))&amp;REPT("8",COUNTIF(Sheet1!$A$7:INDIRECT("Sheet1!$A$"&amp;6+Sheet1!$A$3),A15*C$5+(8*C$5)/10))&amp;REPT("9",COUNTIF(Sheet1!$A$7:INDIRECT("Sheet1!$A$"&amp;6+Sheet1!$A$3),A15*C$5+(9*C$5)/10))</f>
        <v>00011223445589</v>
      </c>
      <c r="C15" s="15">
        <f ca="1">COUNTIF(Sheet1!$A$7:INDIRECT("Sheet1!$A$"&amp;6+Sheet1!$A$3),A15*C$5+(0*C$5)/10)+COUNTIF(Sheet1!$A$7:INDIRECT("Sheet1!$A$"&amp;6+Sheet1!$A$3),A15*C$5+(1*C$5)/10)+COUNTIF(Sheet1!$A$7:INDIRECT("Sheet1!$A$"&amp;6+Sheet1!$A$3),A15*C$5+(2*C$5)/10)+COUNTIF(Sheet1!$A$7:INDIRECT("Sheet1!$A$"&amp;6+Sheet1!$A$3),A15*C$5+(3*C$5)/10)+COUNTIF(Sheet1!$A$7:INDIRECT("Sheet1!$A$"&amp;6+Sheet1!$A$3),A15*C$5+(4*C$5)/10)+COUNTIF(Sheet1!$A$7:INDIRECT("Sheet1!$A$"&amp;6+Sheet1!$A$3),A15*C$5+(5*C$5)/10)+COUNTIF(Sheet1!$A$7:INDIRECT("Sheet1!$A$"&amp;6+Sheet1!$A$3),A15*C$5+(6*C$5)/10)+COUNTIF(Sheet1!$A$7:INDIRECT("Sheet1!$A$"&amp;6+Sheet1!$A$3),A15*C$5+(7*C$5)/10)+COUNTIF(Sheet1!$A$7:INDIRECT("Sheet1!$A$"&amp;6+Sheet1!$A$3),A15*C$5+(8*C$5)/10)+COUNTIF(Sheet1!$A$7:INDIRECT("Sheet1!$A$"&amp;6+Sheet1!$A$3),A15*C$5+(9*C$5)/10)</f>
        <v>14</v>
      </c>
    </row>
    <row r="16" spans="1:5" x14ac:dyDescent="0.2">
      <c r="A16" s="14">
        <f t="shared" si="1"/>
        <v>9</v>
      </c>
      <c r="B16" s="14" t="str">
        <f ca="1">REPT("0",COUNTIF(Sheet1!$A$7:INDIRECT("Sheet1!$A$"&amp;6+Sheet1!$A$3),A16*C$5+(0*C$5)/10))&amp;REPT("1",COUNTIF(Sheet1!$A$7:INDIRECT("Sheet1!$A$"&amp;6+Sheet1!$A$3),A16*C$5+(1*C$5)/10))&amp;REPT("2",COUNTIF(Sheet1!$A$7:INDIRECT("Sheet1!$A$"&amp;6+Sheet1!$A$3),A16*C$5+(2*C$5)/10))&amp;REPT("3",COUNTIF(Sheet1!$A$7:INDIRECT("Sheet1!$A$"&amp;6+Sheet1!$A$3),A16*C$5+(3*C$5)/10))&amp;REPT("4",COUNTIF(Sheet1!$A$7:INDIRECT("Sheet1!$A$"&amp;6+Sheet1!$A$3),A16*C$5+(4*C$5)/10))&amp;REPT("5",COUNTIF(Sheet1!$A$7:INDIRECT("Sheet1!$A$"&amp;6+Sheet1!$A$3),A16*C$5+(5*C$5)/10))&amp;REPT("6",COUNTIF(Sheet1!$A$7:INDIRECT("Sheet1!$A$"&amp;6+Sheet1!$A$3),A16*C$5+(6*C$5)/10))&amp;REPT("7",COUNTIF(Sheet1!$A$7:INDIRECT("Sheet1!$A$"&amp;6+Sheet1!$A$3),A16*C$5+(7*C$5)/10))&amp;REPT("8",COUNTIF(Sheet1!$A$7:INDIRECT("Sheet1!$A$"&amp;6+Sheet1!$A$3),A16*C$5+(8*C$5)/10))&amp;REPT("9",COUNTIF(Sheet1!$A$7:INDIRECT("Sheet1!$A$"&amp;6+Sheet1!$A$3),A16*C$5+(9*C$5)/10))</f>
        <v>0258</v>
      </c>
      <c r="C16" s="15">
        <f ca="1">COUNTIF(Sheet1!$A$7:INDIRECT("Sheet1!$A$"&amp;6+Sheet1!$A$3),A16*C$5+(0*C$5)/10)+COUNTIF(Sheet1!$A$7:INDIRECT("Sheet1!$A$"&amp;6+Sheet1!$A$3),A16*C$5+(1*C$5)/10)+COUNTIF(Sheet1!$A$7:INDIRECT("Sheet1!$A$"&amp;6+Sheet1!$A$3),A16*C$5+(2*C$5)/10)+COUNTIF(Sheet1!$A$7:INDIRECT("Sheet1!$A$"&amp;6+Sheet1!$A$3),A16*C$5+(3*C$5)/10)+COUNTIF(Sheet1!$A$7:INDIRECT("Sheet1!$A$"&amp;6+Sheet1!$A$3),A16*C$5+(4*C$5)/10)+COUNTIF(Sheet1!$A$7:INDIRECT("Sheet1!$A$"&amp;6+Sheet1!$A$3),A16*C$5+(5*C$5)/10)+COUNTIF(Sheet1!$A$7:INDIRECT("Sheet1!$A$"&amp;6+Sheet1!$A$3),A16*C$5+(6*C$5)/10)+COUNTIF(Sheet1!$A$7:INDIRECT("Sheet1!$A$"&amp;6+Sheet1!$A$3),A16*C$5+(7*C$5)/10)+COUNTIF(Sheet1!$A$7:INDIRECT("Sheet1!$A$"&amp;6+Sheet1!$A$3),A16*C$5+(8*C$5)/10)+COUNTIF(Sheet1!$A$7:INDIRECT("Sheet1!$A$"&amp;6+Sheet1!$A$3),A16*C$5+(9*C$5)/10)</f>
        <v>4</v>
      </c>
    </row>
    <row r="17" spans="1:3" x14ac:dyDescent="0.2">
      <c r="A17" s="14">
        <f t="shared" si="1"/>
        <v>10</v>
      </c>
      <c r="B17" s="14" t="str">
        <f ca="1">REPT("0",COUNTIF(Sheet1!$A$7:INDIRECT("Sheet1!$A$"&amp;6+Sheet1!$A$3),A17*C$5+(0*C$5)/10))&amp;REPT("1",COUNTIF(Sheet1!$A$7:INDIRECT("Sheet1!$A$"&amp;6+Sheet1!$A$3),A17*C$5+(1*C$5)/10))&amp;REPT("2",COUNTIF(Sheet1!$A$7:INDIRECT("Sheet1!$A$"&amp;6+Sheet1!$A$3),A17*C$5+(2*C$5)/10))&amp;REPT("3",COUNTIF(Sheet1!$A$7:INDIRECT("Sheet1!$A$"&amp;6+Sheet1!$A$3),A17*C$5+(3*C$5)/10))&amp;REPT("4",COUNTIF(Sheet1!$A$7:INDIRECT("Sheet1!$A$"&amp;6+Sheet1!$A$3),A17*C$5+(4*C$5)/10))&amp;REPT("5",COUNTIF(Sheet1!$A$7:INDIRECT("Sheet1!$A$"&amp;6+Sheet1!$A$3),A17*C$5+(5*C$5)/10))&amp;REPT("6",COUNTIF(Sheet1!$A$7:INDIRECT("Sheet1!$A$"&amp;6+Sheet1!$A$3),A17*C$5+(6*C$5)/10))&amp;REPT("7",COUNTIF(Sheet1!$A$7:INDIRECT("Sheet1!$A$"&amp;6+Sheet1!$A$3),A17*C$5+(7*C$5)/10))&amp;REPT("8",COUNTIF(Sheet1!$A$7:INDIRECT("Sheet1!$A$"&amp;6+Sheet1!$A$3),A17*C$5+(8*C$5)/10))&amp;REPT("9",COUNTIF(Sheet1!$A$7:INDIRECT("Sheet1!$A$"&amp;6+Sheet1!$A$3),A17*C$5+(9*C$5)/10))</f>
        <v/>
      </c>
      <c r="C17" s="15">
        <f ca="1">COUNTIF(Sheet1!$A$7:INDIRECT("Sheet1!$A$"&amp;6+Sheet1!$A$3),A17*C$5+(0*C$5)/10)+COUNTIF(Sheet1!$A$7:INDIRECT("Sheet1!$A$"&amp;6+Sheet1!$A$3),A17*C$5+(1*C$5)/10)+COUNTIF(Sheet1!$A$7:INDIRECT("Sheet1!$A$"&amp;6+Sheet1!$A$3),A17*C$5+(2*C$5)/10)+COUNTIF(Sheet1!$A$7:INDIRECT("Sheet1!$A$"&amp;6+Sheet1!$A$3),A17*C$5+(3*C$5)/10)+COUNTIF(Sheet1!$A$7:INDIRECT("Sheet1!$A$"&amp;6+Sheet1!$A$3),A17*C$5+(4*C$5)/10)+COUNTIF(Sheet1!$A$7:INDIRECT("Sheet1!$A$"&amp;6+Sheet1!$A$3),A17*C$5+(5*C$5)/10)+COUNTIF(Sheet1!$A$7:INDIRECT("Sheet1!$A$"&amp;6+Sheet1!$A$3),A17*C$5+(6*C$5)/10)+COUNTIF(Sheet1!$A$7:INDIRECT("Sheet1!$A$"&amp;6+Sheet1!$A$3),A17*C$5+(7*C$5)/10)+COUNTIF(Sheet1!$A$7:INDIRECT("Sheet1!$A$"&amp;6+Sheet1!$A$3),A17*C$5+(8*C$5)/10)+COUNTIF(Sheet1!$A$7:INDIRECT("Sheet1!$A$"&amp;6+Sheet1!$A$3),A17*C$5+(9*C$5)/10)</f>
        <v>0</v>
      </c>
    </row>
    <row r="18" spans="1:3" x14ac:dyDescent="0.2">
      <c r="A18" s="14">
        <f t="shared" si="1"/>
        <v>11</v>
      </c>
      <c r="B18" s="14" t="str">
        <f ca="1">REPT("0",COUNTIF(Sheet1!$A$7:INDIRECT("Sheet1!$A$"&amp;6+Sheet1!$A$3),A18*C$5+(0*C$5)/10))&amp;REPT("1",COUNTIF(Sheet1!$A$7:INDIRECT("Sheet1!$A$"&amp;6+Sheet1!$A$3),A18*C$5+(1*C$5)/10))&amp;REPT("2",COUNTIF(Sheet1!$A$7:INDIRECT("Sheet1!$A$"&amp;6+Sheet1!$A$3),A18*C$5+(2*C$5)/10))&amp;REPT("3",COUNTIF(Sheet1!$A$7:INDIRECT("Sheet1!$A$"&amp;6+Sheet1!$A$3),A18*C$5+(3*C$5)/10))&amp;REPT("4",COUNTIF(Sheet1!$A$7:INDIRECT("Sheet1!$A$"&amp;6+Sheet1!$A$3),A18*C$5+(4*C$5)/10))&amp;REPT("5",COUNTIF(Sheet1!$A$7:INDIRECT("Sheet1!$A$"&amp;6+Sheet1!$A$3),A18*C$5+(5*C$5)/10))&amp;REPT("6",COUNTIF(Sheet1!$A$7:INDIRECT("Sheet1!$A$"&amp;6+Sheet1!$A$3),A18*C$5+(6*C$5)/10))&amp;REPT("7",COUNTIF(Sheet1!$A$7:INDIRECT("Sheet1!$A$"&amp;6+Sheet1!$A$3),A18*C$5+(7*C$5)/10))&amp;REPT("8",COUNTIF(Sheet1!$A$7:INDIRECT("Sheet1!$A$"&amp;6+Sheet1!$A$3),A18*C$5+(8*C$5)/10))&amp;REPT("9",COUNTIF(Sheet1!$A$7:INDIRECT("Sheet1!$A$"&amp;6+Sheet1!$A$3),A18*C$5+(9*C$5)/10))</f>
        <v/>
      </c>
      <c r="C18" s="15">
        <f ca="1">COUNTIF(Sheet1!$A$7:INDIRECT("Sheet1!$A$"&amp;6+Sheet1!$A$3),A18*C$5+(0*C$5)/10)+COUNTIF(Sheet1!$A$7:INDIRECT("Sheet1!$A$"&amp;6+Sheet1!$A$3),A18*C$5+(1*C$5)/10)+COUNTIF(Sheet1!$A$7:INDIRECT("Sheet1!$A$"&amp;6+Sheet1!$A$3),A18*C$5+(2*C$5)/10)+COUNTIF(Sheet1!$A$7:INDIRECT("Sheet1!$A$"&amp;6+Sheet1!$A$3),A18*C$5+(3*C$5)/10)+COUNTIF(Sheet1!$A$7:INDIRECT("Sheet1!$A$"&amp;6+Sheet1!$A$3),A18*C$5+(4*C$5)/10)+COUNTIF(Sheet1!$A$7:INDIRECT("Sheet1!$A$"&amp;6+Sheet1!$A$3),A18*C$5+(5*C$5)/10)+COUNTIF(Sheet1!$A$7:INDIRECT("Sheet1!$A$"&amp;6+Sheet1!$A$3),A18*C$5+(6*C$5)/10)+COUNTIF(Sheet1!$A$7:INDIRECT("Sheet1!$A$"&amp;6+Sheet1!$A$3),A18*C$5+(7*C$5)/10)+COUNTIF(Sheet1!$A$7:INDIRECT("Sheet1!$A$"&amp;6+Sheet1!$A$3),A18*C$5+(8*C$5)/10)+COUNTIF(Sheet1!$A$7:INDIRECT("Sheet1!$A$"&amp;6+Sheet1!$A$3),A18*C$5+(9*C$5)/10)</f>
        <v>0</v>
      </c>
    </row>
    <row r="19" spans="1:3" x14ac:dyDescent="0.2">
      <c r="A19" s="14"/>
      <c r="B19" s="14"/>
      <c r="C19" s="14"/>
    </row>
  </sheetData>
  <mergeCells count="1">
    <mergeCell ref="A1:C2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5"/>
  <sheetViews>
    <sheetView tabSelected="1" workbookViewId="0">
      <selection activeCell="D15" sqref="D15"/>
    </sheetView>
  </sheetViews>
  <sheetFormatPr baseColWidth="10" defaultColWidth="8.88671875" defaultRowHeight="14.25" x14ac:dyDescent="0.2"/>
  <cols>
    <col min="1" max="1" width="15" customWidth="1"/>
    <col min="2" max="2" width="21.5546875" customWidth="1"/>
    <col min="3" max="3" width="19" customWidth="1"/>
    <col min="4" max="4" width="22.88671875" customWidth="1"/>
  </cols>
  <sheetData>
    <row r="1" spans="1:6" x14ac:dyDescent="0.2">
      <c r="A1" s="26" t="s">
        <v>18</v>
      </c>
      <c r="B1" s="26"/>
      <c r="C1" s="26"/>
      <c r="D1" s="26"/>
      <c r="E1" s="16"/>
      <c r="F1" s="16"/>
    </row>
    <row r="2" spans="1:6" x14ac:dyDescent="0.2">
      <c r="A2" s="26"/>
      <c r="B2" s="26"/>
      <c r="C2" s="26"/>
      <c r="D2" s="26"/>
      <c r="E2" s="16"/>
      <c r="F2" s="16"/>
    </row>
    <row r="5" spans="1:6" x14ac:dyDescent="0.2">
      <c r="A5" s="17" t="s">
        <v>19</v>
      </c>
      <c r="B5" s="17" t="s">
        <v>20</v>
      </c>
      <c r="C5" s="17" t="s">
        <v>17</v>
      </c>
      <c r="D5" s="17" t="s">
        <v>21</v>
      </c>
    </row>
    <row r="6" spans="1:6" x14ac:dyDescent="0.2">
      <c r="A6" s="18" t="str">
        <f>StemDiagram!A8*StemDiagram!C$5&amp;"-"&amp;StemDiagram!A8*StemDiagram!C$5+(9*StemDiagram!C$5)/10</f>
        <v>10-19</v>
      </c>
      <c r="B6" s="18">
        <f>(StemDiagram!A8*10+StemDiagram!A8*10+9)/2</f>
        <v>14.5</v>
      </c>
      <c r="C6" s="18">
        <f ca="1">StemDiagram!C8</f>
        <v>3</v>
      </c>
      <c r="D6" s="18">
        <f ca="1">C6/Sheet1!A$3</f>
        <v>0.05</v>
      </c>
    </row>
    <row r="7" spans="1:6" x14ac:dyDescent="0.2">
      <c r="A7" s="18" t="str">
        <f>StemDiagram!A9*StemDiagram!C$5&amp;"-"&amp;StemDiagram!A9*StemDiagram!C$5+(9*StemDiagram!C$5)/10</f>
        <v>20-29</v>
      </c>
      <c r="B7" s="18">
        <f>(StemDiagram!A9*10+StemDiagram!A9*10+9)/2</f>
        <v>24.5</v>
      </c>
      <c r="C7" s="18">
        <f ca="1">StemDiagram!C9</f>
        <v>2</v>
      </c>
      <c r="D7" s="18">
        <f ca="1">C7/Sheet1!A$3</f>
        <v>3.3333333333333333E-2</v>
      </c>
    </row>
    <row r="8" spans="1:6" x14ac:dyDescent="0.2">
      <c r="A8" s="18" t="str">
        <f>StemDiagram!A10*StemDiagram!C$5&amp;"-"&amp;StemDiagram!A10*StemDiagram!C$5+(9*StemDiagram!C$5)/10</f>
        <v>30-39</v>
      </c>
      <c r="B8" s="18">
        <f>(StemDiagram!A10*10+StemDiagram!A10*10+9)/2</f>
        <v>34.5</v>
      </c>
      <c r="C8" s="18">
        <f ca="1">StemDiagram!C10</f>
        <v>3</v>
      </c>
      <c r="D8" s="18">
        <f ca="1">C8/Sheet1!A$3</f>
        <v>0.05</v>
      </c>
    </row>
    <row r="9" spans="1:6" x14ac:dyDescent="0.2">
      <c r="A9" s="18" t="str">
        <f>StemDiagram!A11*StemDiagram!C$5&amp;"-"&amp;StemDiagram!A11*StemDiagram!C$5+(9*StemDiagram!C$5)/10</f>
        <v>40-49</v>
      </c>
      <c r="B9" s="18">
        <f>(StemDiagram!A11*10+StemDiagram!A11*10+9)/2</f>
        <v>44.5</v>
      </c>
      <c r="C9" s="18">
        <f ca="1">StemDiagram!C11</f>
        <v>4</v>
      </c>
      <c r="D9" s="18">
        <f ca="1">C9/Sheet1!A$3</f>
        <v>6.6666666666666666E-2</v>
      </c>
    </row>
    <row r="10" spans="1:6" x14ac:dyDescent="0.2">
      <c r="A10" s="18" t="str">
        <f>StemDiagram!A12*StemDiagram!C$5&amp;"-"&amp;StemDiagram!A12*StemDiagram!C$5+(9*StemDiagram!C$5)/10</f>
        <v>50-59</v>
      </c>
      <c r="B10" s="18">
        <f>(StemDiagram!A12*10+StemDiagram!A12*10+9)/2</f>
        <v>54.5</v>
      </c>
      <c r="C10" s="18">
        <f ca="1">StemDiagram!C12</f>
        <v>5</v>
      </c>
      <c r="D10" s="18">
        <f ca="1">C10/Sheet1!A$3</f>
        <v>8.3333333333333329E-2</v>
      </c>
    </row>
    <row r="11" spans="1:6" x14ac:dyDescent="0.2">
      <c r="A11" s="18" t="str">
        <f>StemDiagram!A13*StemDiagram!C$5&amp;"-"&amp;StemDiagram!A13*StemDiagram!C$5+(9*StemDiagram!C$5)/10</f>
        <v>60-69</v>
      </c>
      <c r="B11" s="18">
        <f>(StemDiagram!A13*10+StemDiagram!A13*10+9)/2</f>
        <v>64.5</v>
      </c>
      <c r="C11" s="18">
        <f ca="1">StemDiagram!C13</f>
        <v>11</v>
      </c>
      <c r="D11" s="18">
        <f ca="1">C11/Sheet1!A$3</f>
        <v>0.18333333333333332</v>
      </c>
    </row>
    <row r="12" spans="1:6" x14ac:dyDescent="0.2">
      <c r="A12" s="18" t="str">
        <f>StemDiagram!A14*StemDiagram!C$5&amp;"-"&amp;StemDiagram!A14*StemDiagram!C$5+(9*StemDiagram!C$5)/10</f>
        <v>70-79</v>
      </c>
      <c r="B12" s="18">
        <f>(StemDiagram!A14*10+StemDiagram!A14*10+9)/2</f>
        <v>74.5</v>
      </c>
      <c r="C12" s="18">
        <f ca="1">StemDiagram!C14</f>
        <v>14</v>
      </c>
      <c r="D12" s="18">
        <f ca="1">C12/Sheet1!A$3</f>
        <v>0.23333333333333334</v>
      </c>
    </row>
    <row r="13" spans="1:6" x14ac:dyDescent="0.2">
      <c r="A13" s="18" t="str">
        <f>StemDiagram!A15*StemDiagram!C$5&amp;"-"&amp;StemDiagram!A15*StemDiagram!C$5+(9*StemDiagram!C$5)/10</f>
        <v>80-89</v>
      </c>
      <c r="B13" s="18">
        <f>(StemDiagram!A15*10+StemDiagram!A15*10+9)/2</f>
        <v>84.5</v>
      </c>
      <c r="C13" s="18">
        <f ca="1">StemDiagram!C15</f>
        <v>14</v>
      </c>
      <c r="D13" s="18">
        <f ca="1">C13/Sheet1!A$3</f>
        <v>0.23333333333333334</v>
      </c>
    </row>
    <row r="14" spans="1:6" x14ac:dyDescent="0.2">
      <c r="A14" s="18" t="str">
        <f>StemDiagram!A16*StemDiagram!C$5&amp;"-"&amp;StemDiagram!A16*StemDiagram!C$5+(9*StemDiagram!C$5)/10</f>
        <v>90-99</v>
      </c>
      <c r="B14" s="18">
        <f>(StemDiagram!A16*10+StemDiagram!A16*10+9)/2</f>
        <v>94.5</v>
      </c>
      <c r="C14" s="18">
        <f ca="1">StemDiagram!C16</f>
        <v>4</v>
      </c>
      <c r="D14" s="18">
        <f ca="1">C14/Sheet1!A$3</f>
        <v>6.6666666666666666E-2</v>
      </c>
    </row>
    <row r="15" spans="1:6" x14ac:dyDescent="0.2">
      <c r="A15" s="18" t="str">
        <f>StemDiagram!A17*StemDiagram!C$5&amp;"-"&amp;StemDiagram!A17*StemDiagram!C$5+(9*StemDiagram!C$5)/10</f>
        <v>100-109</v>
      </c>
      <c r="B15" s="18">
        <f>(StemDiagram!A17*10+StemDiagram!A17*10+9)/2</f>
        <v>104.5</v>
      </c>
      <c r="C15" s="18">
        <f ca="1">StemDiagram!C17</f>
        <v>0</v>
      </c>
      <c r="D15" s="18">
        <f ca="1">C15/Sheet1!A$3</f>
        <v>0</v>
      </c>
    </row>
  </sheetData>
  <mergeCells count="1">
    <mergeCell ref="A1:D2"/>
  </mergeCells>
  <pageMargins left="0.70078740157480324" right="0.70078740157480324" top="0.75196850393700787" bottom="0.75196850393700787" header="0.3" footer="0.3"/>
  <pageSetup paperSize="9" firstPageNumber="214748364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5"/>
  <sheetViews>
    <sheetView workbookViewId="0"/>
  </sheetViews>
  <sheetFormatPr baseColWidth="10" defaultColWidth="12.6640625" defaultRowHeight="15" customHeight="1" x14ac:dyDescent="0.2"/>
  <sheetData>
    <row r="1" spans="1:8" ht="14.25" x14ac:dyDescent="0.2">
      <c r="A1" s="27" t="s">
        <v>22</v>
      </c>
      <c r="B1" s="27"/>
      <c r="C1" s="27"/>
      <c r="D1" s="27"/>
      <c r="E1" s="27"/>
      <c r="F1" s="27"/>
      <c r="G1" s="27"/>
      <c r="H1" s="27"/>
    </row>
    <row r="2" spans="1:8" ht="15" customHeight="1" x14ac:dyDescent="0.2">
      <c r="A2" s="27"/>
      <c r="B2" s="27"/>
      <c r="C2" s="27"/>
      <c r="D2" s="27"/>
      <c r="E2" s="27"/>
      <c r="F2" s="27"/>
      <c r="G2" s="27"/>
      <c r="H2" s="27"/>
    </row>
    <row r="4" spans="1:8" ht="14.25" x14ac:dyDescent="0.2">
      <c r="A4" s="19" t="s">
        <v>23</v>
      </c>
      <c r="B4" s="19" t="s">
        <v>24</v>
      </c>
      <c r="C4" s="19" t="s">
        <v>25</v>
      </c>
      <c r="D4" s="19" t="s">
        <v>26</v>
      </c>
      <c r="E4" s="19" t="s">
        <v>27</v>
      </c>
      <c r="F4" s="19" t="s">
        <v>28</v>
      </c>
      <c r="G4" s="19" t="s">
        <v>29</v>
      </c>
      <c r="H4" s="19" t="s">
        <v>30</v>
      </c>
    </row>
    <row r="5" spans="1:8" ht="14.25" x14ac:dyDescent="0.2">
      <c r="A5" s="20">
        <f>(1/4)*(Sheet1!A$3+1)</f>
        <v>15.25</v>
      </c>
      <c r="B5" s="20">
        <f>(3/4)*(Sheet1!A$3+1)</f>
        <v>45.75</v>
      </c>
      <c r="C5" s="20">
        <f ca="1">IF(INT(A5)=A5,INDIRECT("Sheet1!A"&amp;A5+6),INDIRECT("Sheet1!A"&amp;INT(A5)+6)+(INDIRECT("Sheet1!A"&amp;INT(A5)+7)-INDIRECT("Sheet1!A"&amp;INT(A5)+6)*(A5-INT(A5))))</f>
        <v>95.5</v>
      </c>
      <c r="D5" s="20">
        <f ca="1">Media!B3</f>
        <v>71.5</v>
      </c>
      <c r="E5" s="20">
        <f ca="1">IF(INT(B5)=B5,INDIRECT("Sheet1!A"&amp;B5+6),INDIRECT("Sheet1!A"&amp;INT(B5)+6)+(INDIRECT("Sheet1!A"&amp;INT(B5)+7)-INDIRECT("Sheet1!A"&amp;INT(B5)+6)*(B5-INT(B5))))</f>
        <v>101</v>
      </c>
      <c r="F5" s="20">
        <f ca="1">E5-C5</f>
        <v>5.5</v>
      </c>
      <c r="G5" s="20">
        <f ca="1">C5-1.5*F5</f>
        <v>87.25</v>
      </c>
      <c r="H5" s="20">
        <f ca="1">E5+1.5*F5</f>
        <v>109.25</v>
      </c>
    </row>
  </sheetData>
  <mergeCells count="1">
    <mergeCell ref="A1:H2"/>
  </mergeCells>
  <pageMargins left="0.70078740157480324" right="0.70078740157480324" top="0.75196850393700787" bottom="0.75196850393700787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Sheet1</vt:lpstr>
      <vt:lpstr>Media</vt:lpstr>
      <vt:lpstr>StemDiagram</vt:lpstr>
      <vt:lpstr>FrecuencyDiagram</vt:lpstr>
      <vt:lpstr>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Jeison Torres</cp:lastModifiedBy>
  <cp:revision>3</cp:revision>
  <dcterms:modified xsi:type="dcterms:W3CDTF">2022-03-30T19:54:37Z</dcterms:modified>
</cp:coreProperties>
</file>