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IOVE\Dropbox\PC\Desktop\AE\"/>
    </mc:Choice>
  </mc:AlternateContent>
  <xr:revisionPtr revIDLastSave="0" documentId="13_ncr:1_{45C22E27-ABFB-4526-8B70-34DCDABAD216}" xr6:coauthVersionLast="47" xr6:coauthVersionMax="47" xr10:uidLastSave="{00000000-0000-0000-0000-000000000000}"/>
  <bookViews>
    <workbookView xWindow="-108" yWindow="-108" windowWidth="23256" windowHeight="12456" xr2:uid="{C2D9809B-C0A8-4D2C-A1CF-0936EB13676F}"/>
  </bookViews>
  <sheets>
    <sheet name="ANALISIS DE COSTOS" sheetId="1" r:id="rId1"/>
    <sheet name="ANALISIS DE BENEFICIOS" sheetId="2" r:id="rId2"/>
    <sheet name="BENEFICIO-COS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32" i="1"/>
  <c r="E20" i="1"/>
  <c r="D20" i="1"/>
  <c r="D19" i="1"/>
  <c r="E19" i="1" s="1"/>
  <c r="E7" i="1"/>
  <c r="D6" i="2"/>
  <c r="D7" i="2"/>
  <c r="D8" i="2"/>
  <c r="D9" i="2"/>
  <c r="D10" i="2"/>
  <c r="D11" i="2"/>
  <c r="D12" i="2"/>
  <c r="D13" i="2"/>
  <c r="D14" i="2"/>
  <c r="D5" i="2"/>
  <c r="D15" i="2" l="1"/>
  <c r="C4" i="3" s="1"/>
  <c r="E29" i="1"/>
  <c r="G29" i="1" s="1"/>
  <c r="G30" i="1" s="1"/>
  <c r="D33" i="1" s="1"/>
  <c r="E33" i="1" s="1"/>
  <c r="E35" i="1" s="1"/>
  <c r="E16" i="1"/>
  <c r="E36" i="1" l="1"/>
  <c r="C5" i="3" s="1"/>
  <c r="C7" i="3" s="1"/>
</calcChain>
</file>

<file path=xl/sharedStrings.xml><?xml version="1.0" encoding="utf-8"?>
<sst xmlns="http://schemas.openxmlformats.org/spreadsheetml/2006/main" count="38" uniqueCount="30">
  <si>
    <t>ANALISIS DE COSTOS DE LA IMPLEMENTACION DE SOLUCIONES</t>
  </si>
  <si>
    <t>ITEM</t>
  </si>
  <si>
    <t>UNIDAD</t>
  </si>
  <si>
    <t>CANTIDAD</t>
  </si>
  <si>
    <t>VLR UNITARIO</t>
  </si>
  <si>
    <t>VLR. TOTAL</t>
  </si>
  <si>
    <t>COSTOS DIRECTOS</t>
  </si>
  <si>
    <t>FACTOR TECNOLOGICO</t>
  </si>
  <si>
    <t>SUBTOTAL</t>
  </si>
  <si>
    <t>COSTOS FIJOS</t>
  </si>
  <si>
    <t>COSTOS INDIRECTOS</t>
  </si>
  <si>
    <t>TOTAL COSTOS</t>
  </si>
  <si>
    <t>ANALISIS DE BENEFICIOS LA IMPLEMENTACION DE SOLUCIONES</t>
  </si>
  <si>
    <t>DESCRIPCION DEL BENEFICIO</t>
  </si>
  <si>
    <t>VALORACION</t>
  </si>
  <si>
    <t>TOTAL BENEFICIOS</t>
  </si>
  <si>
    <t>BENEFICIO</t>
  </si>
  <si>
    <t>COSTO</t>
  </si>
  <si>
    <t>BENEFICIO / COSTO</t>
  </si>
  <si>
    <t>DEBE SER MAYOR A 1</t>
  </si>
  <si>
    <t>PROYECTO ADQUISICION DE SERVIDOR</t>
  </si>
  <si>
    <t>GL</t>
  </si>
  <si>
    <t>MODULO DE REGISTRO</t>
  </si>
  <si>
    <t>UN</t>
  </si>
  <si>
    <t>COSTO ASOCIADO AL MANTENIMIENTO</t>
  </si>
  <si>
    <t>COSTO MANTENEBILIDAD DE MODULO REG</t>
  </si>
  <si>
    <t>CAPACITACION</t>
  </si>
  <si>
    <t>PERSONAS</t>
  </si>
  <si>
    <t>IMPREVISTOS 3%</t>
  </si>
  <si>
    <t>MEJORA EN LAS TRANSACCIONES CON LOS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</si>
</sst>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5" xfId="0" applyBorder="1"/>
    <xf numFmtId="0" fontId="0" fillId="0" borderId="0" xfId="0" applyBorder="1"/>
    <xf numFmtId="44" fontId="0" fillId="0" borderId="1" xfId="1" applyFont="1" applyBorder="1"/>
    <xf numFmtId="44" fontId="3" fillId="4" borderId="7" xfId="1" applyFont="1" applyFill="1" applyBorder="1"/>
    <xf numFmtId="44" fontId="3" fillId="3" borderId="4" xfId="1" applyFont="1" applyFill="1" applyBorder="1"/>
    <xf numFmtId="44" fontId="0" fillId="0" borderId="6" xfId="1" applyFont="1" applyBorder="1"/>
    <xf numFmtId="44" fontId="0" fillId="2" borderId="4" xfId="1" applyFont="1" applyFill="1" applyBorder="1"/>
    <xf numFmtId="44" fontId="3" fillId="3" borderId="3" xfId="1" applyFont="1" applyFill="1" applyBorder="1"/>
    <xf numFmtId="44" fontId="0" fillId="0" borderId="0" xfId="1" applyFont="1" applyBorder="1"/>
    <xf numFmtId="44" fontId="0" fillId="2" borderId="3" xfId="1" applyFont="1" applyFill="1" applyBorder="1"/>
    <xf numFmtId="0" fontId="5" fillId="0" borderId="0" xfId="0" applyFont="1"/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44" fontId="6" fillId="4" borderId="0" xfId="1" applyFont="1" applyFill="1"/>
    <xf numFmtId="44" fontId="7" fillId="2" borderId="0" xfId="1" applyFont="1" applyFill="1"/>
    <xf numFmtId="0" fontId="7" fillId="0" borderId="0" xfId="0" applyFont="1"/>
    <xf numFmtId="0" fontId="6" fillId="5" borderId="0" xfId="0" applyNumberFormat="1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44F3-B284-4D1F-8A1E-C99C248EFC48}">
  <dimension ref="A1:G36"/>
  <sheetViews>
    <sheetView tabSelected="1" workbookViewId="0">
      <selection activeCell="E25" sqref="E25"/>
    </sheetView>
  </sheetViews>
  <sheetFormatPr baseColWidth="10" defaultRowHeight="14.4" x14ac:dyDescent="0.3"/>
  <cols>
    <col min="1" max="1" width="46.44140625" customWidth="1"/>
    <col min="2" max="5" width="23.109375" customWidth="1"/>
    <col min="7" max="7" width="15.33203125" bestFit="1" customWidth="1"/>
  </cols>
  <sheetData>
    <row r="1" spans="1:5" ht="23.4" x14ac:dyDescent="0.45">
      <c r="A1" s="27" t="s">
        <v>0</v>
      </c>
      <c r="B1" s="28"/>
      <c r="C1" s="28"/>
      <c r="D1" s="28"/>
      <c r="E1" s="29"/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3" t="s">
        <v>6</v>
      </c>
      <c r="B4" s="4"/>
      <c r="C4" s="4"/>
      <c r="D4" s="4"/>
      <c r="E4" s="5"/>
    </row>
    <row r="5" spans="1:5" x14ac:dyDescent="0.3">
      <c r="A5" s="3" t="s">
        <v>7</v>
      </c>
      <c r="B5" s="4"/>
      <c r="C5" s="4"/>
      <c r="D5" s="4"/>
      <c r="E5" s="5"/>
    </row>
    <row r="6" spans="1:5" x14ac:dyDescent="0.3">
      <c r="A6" s="1" t="s">
        <v>20</v>
      </c>
      <c r="B6" s="1" t="s">
        <v>21</v>
      </c>
      <c r="C6" s="1">
        <v>1</v>
      </c>
      <c r="D6" s="10">
        <v>30000000</v>
      </c>
      <c r="E6" s="10">
        <f>+C6*D6</f>
        <v>30000000</v>
      </c>
    </row>
    <row r="7" spans="1:5" x14ac:dyDescent="0.3">
      <c r="A7" s="1" t="s">
        <v>22</v>
      </c>
      <c r="B7" s="1" t="s">
        <v>23</v>
      </c>
      <c r="C7" s="1">
        <v>1</v>
      </c>
      <c r="D7" s="10">
        <v>16000000</v>
      </c>
      <c r="E7" s="10">
        <f>+C7*D7</f>
        <v>16000000</v>
      </c>
    </row>
    <row r="8" spans="1:5" x14ac:dyDescent="0.3">
      <c r="A8" s="1"/>
      <c r="B8" s="1"/>
      <c r="C8" s="1"/>
      <c r="D8" s="10"/>
      <c r="E8" s="10"/>
    </row>
    <row r="9" spans="1:5" x14ac:dyDescent="0.3">
      <c r="A9" s="1"/>
      <c r="B9" s="1"/>
      <c r="C9" s="1"/>
      <c r="D9" s="10"/>
      <c r="E9" s="10"/>
    </row>
    <row r="10" spans="1:5" x14ac:dyDescent="0.3">
      <c r="A10" s="1"/>
      <c r="B10" s="1"/>
      <c r="C10" s="1"/>
      <c r="D10" s="10"/>
      <c r="E10" s="10"/>
    </row>
    <row r="11" spans="1:5" x14ac:dyDescent="0.3">
      <c r="A11" s="1"/>
      <c r="B11" s="1"/>
      <c r="C11" s="1"/>
      <c r="D11" s="10"/>
      <c r="E11" s="10"/>
    </row>
    <row r="12" spans="1:5" x14ac:dyDescent="0.3">
      <c r="A12" s="1"/>
      <c r="B12" s="1"/>
      <c r="C12" s="1"/>
      <c r="D12" s="10"/>
      <c r="E12" s="10"/>
    </row>
    <row r="13" spans="1:5" x14ac:dyDescent="0.3">
      <c r="A13" s="1"/>
      <c r="B13" s="1"/>
      <c r="C13" s="1"/>
      <c r="D13" s="10"/>
      <c r="E13" s="10"/>
    </row>
    <row r="14" spans="1:5" x14ac:dyDescent="0.3">
      <c r="A14" s="1"/>
      <c r="B14" s="1"/>
      <c r="C14" s="1"/>
      <c r="D14" s="10"/>
      <c r="E14" s="10"/>
    </row>
    <row r="15" spans="1:5" x14ac:dyDescent="0.3">
      <c r="A15" s="1"/>
      <c r="B15" s="1"/>
      <c r="C15" s="1"/>
      <c r="D15" s="10"/>
      <c r="E15" s="10"/>
    </row>
    <row r="16" spans="1:5" x14ac:dyDescent="0.3">
      <c r="A16" s="6" t="s">
        <v>8</v>
      </c>
      <c r="B16" s="7"/>
      <c r="C16" s="7"/>
      <c r="D16" s="15"/>
      <c r="E16" s="12">
        <f>SUM(E6:E15)</f>
        <v>46000000</v>
      </c>
    </row>
    <row r="17" spans="1:7" x14ac:dyDescent="0.3">
      <c r="A17" s="8"/>
      <c r="B17" s="9"/>
      <c r="C17" s="9"/>
      <c r="D17" s="16"/>
      <c r="E17" s="13"/>
    </row>
    <row r="18" spans="1:7" x14ac:dyDescent="0.3">
      <c r="A18" s="3" t="s">
        <v>9</v>
      </c>
      <c r="B18" s="4"/>
      <c r="C18" s="4"/>
      <c r="D18" s="17"/>
      <c r="E18" s="14"/>
    </row>
    <row r="19" spans="1:7" x14ac:dyDescent="0.3">
      <c r="A19" s="1" t="s">
        <v>24</v>
      </c>
      <c r="B19" s="1" t="s">
        <v>21</v>
      </c>
      <c r="C19" s="1">
        <v>1</v>
      </c>
      <c r="D19" s="10">
        <f>+D6*0.1</f>
        <v>3000000</v>
      </c>
      <c r="E19" s="10">
        <f>+C19*D19</f>
        <v>3000000</v>
      </c>
    </row>
    <row r="20" spans="1:7" x14ac:dyDescent="0.3">
      <c r="A20" s="1" t="s">
        <v>25</v>
      </c>
      <c r="B20" s="1" t="s">
        <v>21</v>
      </c>
      <c r="C20" s="1">
        <v>1</v>
      </c>
      <c r="D20" s="10">
        <f>+D7*0.2</f>
        <v>3200000</v>
      </c>
      <c r="E20" s="10">
        <f>+C20*D20</f>
        <v>3200000</v>
      </c>
    </row>
    <row r="21" spans="1:7" x14ac:dyDescent="0.3">
      <c r="A21" s="1"/>
      <c r="B21" s="1"/>
      <c r="C21" s="1"/>
      <c r="D21" s="10"/>
      <c r="E21" s="10"/>
    </row>
    <row r="22" spans="1:7" x14ac:dyDescent="0.3">
      <c r="A22" s="1"/>
      <c r="B22" s="1"/>
      <c r="C22" s="1"/>
      <c r="D22" s="10"/>
      <c r="E22" s="10"/>
    </row>
    <row r="23" spans="1:7" x14ac:dyDescent="0.3">
      <c r="A23" s="1"/>
      <c r="B23" s="1"/>
      <c r="C23" s="1"/>
      <c r="D23" s="10"/>
      <c r="E23" s="10"/>
    </row>
    <row r="24" spans="1:7" x14ac:dyDescent="0.3">
      <c r="A24" s="1"/>
      <c r="B24" s="1"/>
      <c r="C24" s="1"/>
      <c r="D24" s="10"/>
      <c r="E24" s="10"/>
    </row>
    <row r="25" spans="1:7" x14ac:dyDescent="0.3">
      <c r="A25" s="1"/>
      <c r="B25" s="1"/>
      <c r="C25" s="1"/>
      <c r="D25" s="10"/>
      <c r="E25" s="10"/>
    </row>
    <row r="26" spans="1:7" x14ac:dyDescent="0.3">
      <c r="A26" s="1"/>
      <c r="B26" s="1"/>
      <c r="C26" s="1"/>
      <c r="D26" s="10"/>
      <c r="E26" s="10"/>
    </row>
    <row r="27" spans="1:7" x14ac:dyDescent="0.3">
      <c r="A27" s="1"/>
      <c r="B27" s="1"/>
      <c r="C27" s="1"/>
      <c r="D27" s="10"/>
      <c r="E27" s="10"/>
    </row>
    <row r="28" spans="1:7" x14ac:dyDescent="0.3">
      <c r="A28" s="1"/>
      <c r="B28" s="1"/>
      <c r="C28" s="1"/>
      <c r="D28" s="10"/>
      <c r="E28" s="10"/>
    </row>
    <row r="29" spans="1:7" x14ac:dyDescent="0.3">
      <c r="A29" s="6" t="s">
        <v>8</v>
      </c>
      <c r="B29" s="7"/>
      <c r="C29" s="7"/>
      <c r="D29" s="15"/>
      <c r="E29" s="12">
        <f>SUM(E19:E28)</f>
        <v>6200000</v>
      </c>
      <c r="G29" s="32">
        <f>+E29+E16+E32</f>
        <v>57200000</v>
      </c>
    </row>
    <row r="30" spans="1:7" x14ac:dyDescent="0.3">
      <c r="A30" s="8"/>
      <c r="B30" s="9"/>
      <c r="C30" s="9"/>
      <c r="D30" s="16"/>
      <c r="E30" s="13"/>
      <c r="G30">
        <f>+G29*0.03</f>
        <v>1716000</v>
      </c>
    </row>
    <row r="31" spans="1:7" x14ac:dyDescent="0.3">
      <c r="A31" s="3" t="s">
        <v>10</v>
      </c>
      <c r="B31" s="4"/>
      <c r="C31" s="4"/>
      <c r="D31" s="17"/>
      <c r="E31" s="14"/>
    </row>
    <row r="32" spans="1:7" x14ac:dyDescent="0.3">
      <c r="A32" s="1" t="s">
        <v>26</v>
      </c>
      <c r="B32" s="1" t="s">
        <v>27</v>
      </c>
      <c r="C32" s="1">
        <v>5</v>
      </c>
      <c r="D32" s="10">
        <v>1000000</v>
      </c>
      <c r="E32" s="10">
        <f>+C32*D32</f>
        <v>5000000</v>
      </c>
    </row>
    <row r="33" spans="1:5" x14ac:dyDescent="0.3">
      <c r="A33" s="1" t="s">
        <v>28</v>
      </c>
      <c r="B33" s="1" t="s">
        <v>21</v>
      </c>
      <c r="C33" s="1">
        <v>1</v>
      </c>
      <c r="D33" s="10">
        <f>+G30</f>
        <v>1716000</v>
      </c>
      <c r="E33" s="10">
        <f>+C33*D33</f>
        <v>1716000</v>
      </c>
    </row>
    <row r="34" spans="1:5" x14ac:dyDescent="0.3">
      <c r="A34" s="1"/>
      <c r="B34" s="1"/>
      <c r="C34" s="1"/>
      <c r="D34" s="10"/>
      <c r="E34" s="10"/>
    </row>
    <row r="35" spans="1:5" x14ac:dyDescent="0.3">
      <c r="A35" s="6" t="s">
        <v>8</v>
      </c>
      <c r="B35" s="7"/>
      <c r="C35" s="7"/>
      <c r="D35" s="7"/>
      <c r="E35" s="12">
        <f>SUM(E32:E34)</f>
        <v>6716000</v>
      </c>
    </row>
    <row r="36" spans="1:5" x14ac:dyDescent="0.3">
      <c r="A36" s="30" t="s">
        <v>11</v>
      </c>
      <c r="B36" s="31"/>
      <c r="C36" s="31"/>
      <c r="D36" s="31"/>
      <c r="E36" s="11">
        <f>+E35+E29+E16</f>
        <v>58916000</v>
      </c>
    </row>
  </sheetData>
  <mergeCells count="2">
    <mergeCell ref="A1:E1"/>
    <mergeCell ref="A36:D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4CE4-61A9-4388-BB83-F129EF82CA9F}">
  <dimension ref="A1:D15"/>
  <sheetViews>
    <sheetView workbookViewId="0">
      <selection activeCell="A6" sqref="A6"/>
    </sheetView>
  </sheetViews>
  <sheetFormatPr baseColWidth="10" defaultRowHeight="14.4" x14ac:dyDescent="0.3"/>
  <cols>
    <col min="1" max="1" width="46.44140625" customWidth="1"/>
    <col min="2" max="4" width="23.109375" customWidth="1"/>
  </cols>
  <sheetData>
    <row r="1" spans="1:4" ht="23.4" x14ac:dyDescent="0.45">
      <c r="A1" s="27" t="s">
        <v>12</v>
      </c>
      <c r="B1" s="28"/>
      <c r="C1" s="28"/>
      <c r="D1" s="29"/>
    </row>
    <row r="3" spans="1:4" x14ac:dyDescent="0.3">
      <c r="A3" s="2" t="s">
        <v>1</v>
      </c>
      <c r="B3" s="2" t="s">
        <v>14</v>
      </c>
      <c r="C3" s="2" t="s">
        <v>3</v>
      </c>
      <c r="D3" s="2" t="s">
        <v>5</v>
      </c>
    </row>
    <row r="4" spans="1:4" x14ac:dyDescent="0.3">
      <c r="A4" s="3" t="s">
        <v>13</v>
      </c>
      <c r="B4" s="4"/>
      <c r="C4" s="4"/>
      <c r="D4" s="5"/>
    </row>
    <row r="5" spans="1:4" x14ac:dyDescent="0.3">
      <c r="A5" s="1" t="s">
        <v>29</v>
      </c>
      <c r="B5" s="1">
        <v>160000</v>
      </c>
      <c r="C5" s="1">
        <v>1000</v>
      </c>
      <c r="D5" s="10">
        <f>+B5*C5</f>
        <v>160000000</v>
      </c>
    </row>
    <row r="6" spans="1:4" x14ac:dyDescent="0.3">
      <c r="A6" s="1"/>
      <c r="B6" s="1"/>
      <c r="C6" s="1"/>
      <c r="D6" s="10">
        <f t="shared" ref="D6:D14" si="0">+B6*C6</f>
        <v>0</v>
      </c>
    </row>
    <row r="7" spans="1:4" x14ac:dyDescent="0.3">
      <c r="A7" s="1"/>
      <c r="B7" s="1"/>
      <c r="C7" s="1"/>
      <c r="D7" s="10">
        <f t="shared" si="0"/>
        <v>0</v>
      </c>
    </row>
    <row r="8" spans="1:4" x14ac:dyDescent="0.3">
      <c r="A8" s="1"/>
      <c r="B8" s="1"/>
      <c r="C8" s="1"/>
      <c r="D8" s="10">
        <f t="shared" si="0"/>
        <v>0</v>
      </c>
    </row>
    <row r="9" spans="1:4" x14ac:dyDescent="0.3">
      <c r="A9" s="1"/>
      <c r="B9" s="1"/>
      <c r="C9" s="1"/>
      <c r="D9" s="10">
        <f t="shared" si="0"/>
        <v>0</v>
      </c>
    </row>
    <row r="10" spans="1:4" x14ac:dyDescent="0.3">
      <c r="A10" s="1"/>
      <c r="B10" s="1"/>
      <c r="C10" s="1"/>
      <c r="D10" s="10">
        <f t="shared" si="0"/>
        <v>0</v>
      </c>
    </row>
    <row r="11" spans="1:4" x14ac:dyDescent="0.3">
      <c r="A11" s="1"/>
      <c r="B11" s="1"/>
      <c r="C11" s="1"/>
      <c r="D11" s="10">
        <f t="shared" si="0"/>
        <v>0</v>
      </c>
    </row>
    <row r="12" spans="1:4" x14ac:dyDescent="0.3">
      <c r="A12" s="1"/>
      <c r="B12" s="1"/>
      <c r="C12" s="1"/>
      <c r="D12" s="10">
        <f t="shared" si="0"/>
        <v>0</v>
      </c>
    </row>
    <row r="13" spans="1:4" x14ac:dyDescent="0.3">
      <c r="A13" s="1"/>
      <c r="B13" s="1"/>
      <c r="C13" s="1"/>
      <c r="D13" s="10">
        <f t="shared" si="0"/>
        <v>0</v>
      </c>
    </row>
    <row r="14" spans="1:4" x14ac:dyDescent="0.3">
      <c r="A14" s="1"/>
      <c r="B14" s="1"/>
      <c r="C14" s="1"/>
      <c r="D14" s="10">
        <f t="shared" si="0"/>
        <v>0</v>
      </c>
    </row>
    <row r="15" spans="1:4" x14ac:dyDescent="0.3">
      <c r="A15" s="30" t="s">
        <v>15</v>
      </c>
      <c r="B15" s="31"/>
      <c r="C15" s="31"/>
      <c r="D15" s="11">
        <f>SUM(D5:D14)</f>
        <v>160000000</v>
      </c>
    </row>
  </sheetData>
  <mergeCells count="2">
    <mergeCell ref="A1:D1"/>
    <mergeCell ref="A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7B2F-F7DF-4B8D-8BD6-0A8697CE41F5}">
  <dimension ref="B4:E7"/>
  <sheetViews>
    <sheetView workbookViewId="0">
      <selection activeCell="B22" sqref="B22"/>
    </sheetView>
  </sheetViews>
  <sheetFormatPr baseColWidth="10" defaultRowHeight="14.4" x14ac:dyDescent="0.3"/>
  <cols>
    <col min="2" max="2" width="38.21875" customWidth="1"/>
    <col min="3" max="3" width="33.88671875" customWidth="1"/>
  </cols>
  <sheetData>
    <row r="4" spans="2:5" ht="40.200000000000003" customHeight="1" x14ac:dyDescent="0.45">
      <c r="B4" s="19" t="s">
        <v>16</v>
      </c>
      <c r="C4" s="23">
        <f>+'ANALISIS DE BENEFICIOS'!D15</f>
        <v>160000000</v>
      </c>
    </row>
    <row r="5" spans="2:5" ht="40.200000000000003" customHeight="1" x14ac:dyDescent="0.45">
      <c r="B5" s="20" t="s">
        <v>17</v>
      </c>
      <c r="C5" s="24">
        <f>+'ANALISIS DE COSTOS'!E36</f>
        <v>58916000</v>
      </c>
    </row>
    <row r="6" spans="2:5" ht="40.200000000000003" customHeight="1" x14ac:dyDescent="0.45">
      <c r="B6" s="21"/>
      <c r="C6" s="25"/>
    </row>
    <row r="7" spans="2:5" ht="35.4" customHeight="1" x14ac:dyDescent="0.4">
      <c r="B7" s="22" t="s">
        <v>18</v>
      </c>
      <c r="C7" s="26">
        <f>IF(C5&lt;&gt;0,C10+C4/C5,0)</f>
        <v>2.7157308710706767</v>
      </c>
      <c r="E7" s="18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B18912A8714F4CAA2D24399D323F15" ma:contentTypeVersion="3" ma:contentTypeDescription="Crear nuevo documento." ma:contentTypeScope="" ma:versionID="9854d188a1c3bfa8e151117a399d58dc">
  <xsd:schema xmlns:xsd="http://www.w3.org/2001/XMLSchema" xmlns:xs="http://www.w3.org/2001/XMLSchema" xmlns:p="http://schemas.microsoft.com/office/2006/metadata/properties" xmlns:ns2="fd5a695b-3cce-41d9-945a-538002dc6965" targetNamespace="http://schemas.microsoft.com/office/2006/metadata/properties" ma:root="true" ma:fieldsID="4e37d394994902b655a09bcd823ecb57" ns2:_="">
    <xsd:import namespace="fd5a695b-3cce-41d9-945a-538002dc69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a695b-3cce-41d9-945a-538002dc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A1226D-86F4-4392-82BF-92628513E091}"/>
</file>

<file path=customXml/itemProps2.xml><?xml version="1.0" encoding="utf-8"?>
<ds:datastoreItem xmlns:ds="http://schemas.openxmlformats.org/officeDocument/2006/customXml" ds:itemID="{D94E9D6D-1854-408F-93E7-932FCC2DEBAF}"/>
</file>

<file path=customXml/itemProps3.xml><?xml version="1.0" encoding="utf-8"?>
<ds:datastoreItem xmlns:ds="http://schemas.openxmlformats.org/officeDocument/2006/customXml" ds:itemID="{1C72F0EF-4A73-45C6-9004-864AC211C8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DE COSTOS</vt:lpstr>
      <vt:lpstr>ANALISIS DE BENEFICIOS</vt:lpstr>
      <vt:lpstr>BENEFICIO-COSTO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AVILIOVE</dc:creator>
  <cp:lastModifiedBy>AVILIOVE</cp:lastModifiedBy>
  <dcterms:created xsi:type="dcterms:W3CDTF">2022-06-16T03:08:26Z</dcterms:created>
  <dcterms:modified xsi:type="dcterms:W3CDTF">2022-06-16T13:56:29Z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0x01010019B18912A8714F4CAA2D24399D323F15</vt:lpwstr>
  </property>
</Properties>
</file>