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/Documents/OTH/DT/dt_g1_himmel_wacht_sose2025/documents/"/>
    </mc:Choice>
  </mc:AlternateContent>
  <xr:revisionPtr revIDLastSave="0" documentId="8_{99539293-C35F-8A42-A0F8-E35D647769B1}" xr6:coauthVersionLast="47" xr6:coauthVersionMax="47" xr10:uidLastSave="{00000000-0000-0000-0000-000000000000}"/>
  <bookViews>
    <workbookView xWindow="4300" yWindow="780" windowWidth="29900" windowHeight="19720" xr2:uid="{155E471B-4626-7847-81B9-77FED3D63784}"/>
  </bookViews>
  <sheets>
    <sheet name="Tabelle1" sheetId="1" r:id="rId1"/>
  </sheets>
  <definedNames>
    <definedName name="_xlnm.Print_Area" localSheetId="0">Tabelle1!$A$1:$AZ$33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4" i="1"/>
  <c r="I5" i="1"/>
  <c r="I6" i="1"/>
  <c r="I7" i="1"/>
  <c r="I8" i="1"/>
  <c r="I12" i="1"/>
  <c r="I13" i="1"/>
  <c r="I14" i="1"/>
  <c r="I9" i="1"/>
  <c r="I10" i="1"/>
  <c r="I15" i="1"/>
  <c r="I16" i="1"/>
  <c r="I17" i="1"/>
  <c r="I18" i="1"/>
  <c r="I19" i="1"/>
  <c r="I11" i="1"/>
  <c r="I20" i="1"/>
  <c r="I21" i="1"/>
  <c r="I22" i="1"/>
  <c r="I3" i="1"/>
  <c r="H24" i="1"/>
  <c r="E24" i="1" l="1"/>
  <c r="G24" i="1"/>
  <c r="D24" i="1"/>
  <c r="C24" i="1"/>
  <c r="F24" i="1"/>
</calcChain>
</file>

<file path=xl/sharedStrings.xml><?xml version="1.0" encoding="utf-8"?>
<sst xmlns="http://schemas.openxmlformats.org/spreadsheetml/2006/main" count="156" uniqueCount="88">
  <si>
    <t>Aufgaben</t>
  </si>
  <si>
    <t>Modellierung und 3D-Druck Geschütz</t>
  </si>
  <si>
    <t>Zusammenbau: Plattform</t>
  </si>
  <si>
    <t>Einrichtung: Stromversorung</t>
  </si>
  <si>
    <t>Motorsteuerung: Abschusssystem</t>
  </si>
  <si>
    <t>Anbindung und Programmierung: Gyro-Sensor</t>
  </si>
  <si>
    <t>Anbindung und Programmierung: Ultraschallsensoren</t>
  </si>
  <si>
    <t>Programmierung: Vorausberechnung</t>
  </si>
  <si>
    <t>Programmierung: ESP (Veteiler)-BT Controller</t>
  </si>
  <si>
    <t>Motorsteuerung: Fahren (auf ESP)</t>
  </si>
  <si>
    <t>Programmierung: Positionsdaten aus IMG</t>
  </si>
  <si>
    <t>Schnittstelle: ESP &lt;-&gt; Raspi</t>
  </si>
  <si>
    <t>Zusammenbau: Geschoßsystem</t>
  </si>
  <si>
    <t>Aufsetzen: HTTP-Server (opt)</t>
  </si>
  <si>
    <t>Schnittstelle: Kamera &lt;-&gt; Webserver (opt)</t>
  </si>
  <si>
    <t>Gesamt</t>
  </si>
  <si>
    <t>Jendrik</t>
  </si>
  <si>
    <t>Michi</t>
  </si>
  <si>
    <t>Fabian</t>
  </si>
  <si>
    <t>Nico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</si>
  <si>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</si>
  <si>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</si>
  <si>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</si>
  <si>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</si>
  <si>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</si>
  <si>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</si>
  <si>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</si>
  <si>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</si>
  <si>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</si>
  <si>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</si>
  <si>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</si>
  <si>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</si>
  <si>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</si>
  <si>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</si>
  <si>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</si>
  <si>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</si>
  <si>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</si>
  <si>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Integration: Pro Mini in ESP</t>
  </si>
  <si>
    <t>Programmierung: Wegberechnung Geschoß (opt)</t>
  </si>
  <si>
    <t>Bau</t>
  </si>
  <si>
    <t>Test</t>
  </si>
  <si>
    <t>Gesamttest</t>
  </si>
  <si>
    <t>Implementierung</t>
  </si>
  <si>
    <t>B</t>
  </si>
  <si>
    <t>I</t>
  </si>
  <si>
    <t>T</t>
  </si>
  <si>
    <t>Joanthan</t>
  </si>
  <si>
    <t>X</t>
  </si>
  <si>
    <t>175</t>
  </si>
  <si>
    <t>180</t>
  </si>
  <si>
    <t>190</t>
  </si>
  <si>
    <t>200</t>
  </si>
  <si>
    <t>210</t>
  </si>
  <si>
    <t>Phase</t>
  </si>
  <si>
    <t>Ges. Stunden</t>
  </si>
  <si>
    <t>Einzel Stunden</t>
  </si>
  <si>
    <t>5</t>
  </si>
  <si>
    <t>15</t>
  </si>
  <si>
    <t>25</t>
  </si>
  <si>
    <t>35</t>
  </si>
  <si>
    <t>45</t>
  </si>
  <si>
    <t>55</t>
  </si>
  <si>
    <t>65</t>
  </si>
  <si>
    <t>75</t>
  </si>
  <si>
    <t>85</t>
  </si>
  <si>
    <t>95</t>
  </si>
  <si>
    <t>105</t>
  </si>
  <si>
    <t>115</t>
  </si>
  <si>
    <t>125</t>
  </si>
  <si>
    <t>135</t>
  </si>
  <si>
    <t>145</t>
  </si>
  <si>
    <t>155</t>
  </si>
  <si>
    <t>165</t>
  </si>
  <si>
    <t>185</t>
  </si>
  <si>
    <t>195</t>
  </si>
  <si>
    <t>205</t>
  </si>
  <si>
    <t>215</t>
  </si>
  <si>
    <t>GANTT HimmelWacht</t>
  </si>
  <si>
    <t>Zusammenbau: Flieger</t>
  </si>
  <si>
    <t>Motorsteuerung: Plattform</t>
  </si>
  <si>
    <t>Ausetzten und Einrichtung: Raspi</t>
  </si>
  <si>
    <t>Programmierung: KI Modell</t>
  </si>
  <si>
    <t xml:space="preserve">Legende: </t>
  </si>
  <si>
    <t>Kritischer Pfad</t>
  </si>
  <si>
    <t>Abhängigkeit</t>
  </si>
  <si>
    <t>Phasen:</t>
  </si>
  <si>
    <t>Stunden:</t>
  </si>
  <si>
    <t>Geplante Stunde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</si>
</sst>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ptos Narrow (Body)"/>
    </font>
    <font>
      <i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6" xfId="0" applyFill="1" applyBorder="1" applyAlignment="1">
      <alignment horizontal="left" vertical="center"/>
    </xf>
  </cellXfs>
  <cellStyles count="1">
    <cellStyle name="Normal" xfId="0" builtinId="0"/>
  </cellStyles>
  <dxfs count="54"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5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theme="4"/>
        </top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vertical="center" wrapText="0" indent="0" justifyLastLine="0" shrinkToFit="0" readingOrder="0"/>
    </dxf>
    <dxf>
      <alignment horizontal="left" vertical="center" indent="0" justifyLastLine="0" shrinkToFit="0" readingOrder="0"/>
    </dxf>
    <dxf>
      <alignment horizontal="left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252199</xdr:colOff>
      <xdr:row>3</xdr:row>
      <xdr:rowOff>108085</xdr:rowOff>
    </xdr:from>
    <xdr:to>
      <xdr:col>15</xdr:col>
      <xdr:colOff>45035</xdr:colOff>
      <xdr:row>7</xdr:row>
      <xdr:rowOff>162128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E02BF9-AD7C-C857-0649-4198B7D03A28}"/>
            </a:ext>
          </a:extLst>
        </xdr:cNvPr>
        <xdr:cNvCxnSpPr/>
      </xdr:nvCxnSpPr>
      <xdr:spPr>
        <a:xfrm>
          <a:off x="8169433" y="1315035"/>
          <a:ext cx="72056" cy="918724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243192</xdr:colOff>
      <xdr:row>3</xdr:row>
      <xdr:rowOff>126100</xdr:rowOff>
    </xdr:from>
    <xdr:to>
      <xdr:col>17</xdr:col>
      <xdr:colOff>9007</xdr:colOff>
      <xdr:row>11</xdr:row>
      <xdr:rowOff>126100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F509C35-AE4E-F83C-683A-1837ADA9A6F3}"/>
            </a:ext>
          </a:extLst>
        </xdr:cNvPr>
        <xdr:cNvCxnSpPr/>
      </xdr:nvCxnSpPr>
      <xdr:spPr>
        <a:xfrm>
          <a:off x="8160426" y="1333050"/>
          <a:ext cx="603475" cy="1080851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9008</xdr:colOff>
      <xdr:row>11</xdr:row>
      <xdr:rowOff>126100</xdr:rowOff>
    </xdr:from>
    <xdr:to>
      <xdr:col>17</xdr:col>
      <xdr:colOff>18014</xdr:colOff>
      <xdr:row>12</xdr:row>
      <xdr:rowOff>126099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037B05-2298-F494-CCB4-AB90FE455206}"/>
            </a:ext>
          </a:extLst>
        </xdr:cNvPr>
        <xdr:cNvCxnSpPr/>
      </xdr:nvCxnSpPr>
      <xdr:spPr>
        <a:xfrm flipV="1">
          <a:off x="7088582" y="2413901"/>
          <a:ext cx="1684326" cy="216170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252198</xdr:colOff>
      <xdr:row>12</xdr:row>
      <xdr:rowOff>126099</xdr:rowOff>
    </xdr:from>
    <xdr:to>
      <xdr:col>11</xdr:col>
      <xdr:colOff>63050</xdr:colOff>
      <xdr:row>13</xdr:row>
      <xdr:rowOff>135106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216EDC5-A7AB-9C0E-BAB2-B0C6FD5F111F}"/>
            </a:ext>
          </a:extLst>
        </xdr:cNvPr>
        <xdr:cNvCxnSpPr/>
      </xdr:nvCxnSpPr>
      <xdr:spPr>
        <a:xfrm>
          <a:off x="7052553" y="2630071"/>
          <a:ext cx="90071" cy="22517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260485</xdr:colOff>
      <xdr:row>4</xdr:row>
      <xdr:rowOff>80343</xdr:rowOff>
    </xdr:from>
    <xdr:to>
      <xdr:col>11</xdr:col>
      <xdr:colOff>53322</xdr:colOff>
      <xdr:row>8</xdr:row>
      <xdr:rowOff>134387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817DAE6-DF76-9D4A-8EAD-5C91C2F321AC}"/>
            </a:ext>
          </a:extLst>
        </xdr:cNvPr>
        <xdr:cNvCxnSpPr/>
      </xdr:nvCxnSpPr>
      <xdr:spPr>
        <a:xfrm>
          <a:off x="7060840" y="1503464"/>
          <a:ext cx="72056" cy="918724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9008</xdr:colOff>
      <xdr:row>4</xdr:row>
      <xdr:rowOff>81063</xdr:rowOff>
    </xdr:from>
    <xdr:to>
      <xdr:col>17</xdr:col>
      <xdr:colOff>54042</xdr:colOff>
      <xdr:row>9</xdr:row>
      <xdr:rowOff>117092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5AB8A32-DE78-7A4D-9C5D-B5839AA4697E}"/>
            </a:ext>
          </a:extLst>
        </xdr:cNvPr>
        <xdr:cNvCxnSpPr/>
      </xdr:nvCxnSpPr>
      <xdr:spPr>
        <a:xfrm>
          <a:off x="7088582" y="1504184"/>
          <a:ext cx="1720354" cy="1116880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252198</xdr:colOff>
      <xdr:row>12</xdr:row>
      <xdr:rowOff>126099</xdr:rowOff>
    </xdr:from>
    <xdr:to>
      <xdr:col>11</xdr:col>
      <xdr:colOff>54043</xdr:colOff>
      <xdr:row>15</xdr:row>
      <xdr:rowOff>117092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EB39CDA-FB70-4A24-9C1B-263C17451C59}"/>
            </a:ext>
          </a:extLst>
        </xdr:cNvPr>
        <xdr:cNvCxnSpPr/>
      </xdr:nvCxnSpPr>
      <xdr:spPr>
        <a:xfrm>
          <a:off x="7052553" y="3062411"/>
          <a:ext cx="81064" cy="639504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242471</xdr:colOff>
      <xdr:row>15</xdr:row>
      <xdr:rowOff>107365</xdr:rowOff>
    </xdr:from>
    <xdr:to>
      <xdr:col>21</xdr:col>
      <xdr:colOff>53322</xdr:colOff>
      <xdr:row>16</xdr:row>
      <xdr:rowOff>116372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9EBE4F9-CF8B-A84B-9071-3A68C78DC50D}"/>
            </a:ext>
          </a:extLst>
        </xdr:cNvPr>
        <xdr:cNvCxnSpPr/>
      </xdr:nvCxnSpPr>
      <xdr:spPr>
        <a:xfrm>
          <a:off x="9835024" y="3692188"/>
          <a:ext cx="90071" cy="22517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261206</xdr:colOff>
      <xdr:row>15</xdr:row>
      <xdr:rowOff>117092</xdr:rowOff>
    </xdr:from>
    <xdr:to>
      <xdr:col>23</xdr:col>
      <xdr:colOff>36029</xdr:colOff>
      <xdr:row>17</xdr:row>
      <xdr:rowOff>135107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252BBB1F-A09F-CE45-81CB-1C92F3C1CB00}"/>
            </a:ext>
          </a:extLst>
        </xdr:cNvPr>
        <xdr:cNvCxnSpPr/>
      </xdr:nvCxnSpPr>
      <xdr:spPr>
        <a:xfrm>
          <a:off x="8736880" y="3918085"/>
          <a:ext cx="612482" cy="450355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232743</xdr:colOff>
      <xdr:row>17</xdr:row>
      <xdr:rowOff>115652</xdr:rowOff>
    </xdr:from>
    <xdr:to>
      <xdr:col>30</xdr:col>
      <xdr:colOff>43594</xdr:colOff>
      <xdr:row>18</xdr:row>
      <xdr:rowOff>124659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2A66391-9A21-F145-A124-5FC32949924A}"/>
            </a:ext>
          </a:extLst>
        </xdr:cNvPr>
        <xdr:cNvCxnSpPr/>
      </xdr:nvCxnSpPr>
      <xdr:spPr>
        <a:xfrm>
          <a:off x="13455154" y="4132815"/>
          <a:ext cx="90071" cy="225177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252198</xdr:colOff>
      <xdr:row>6</xdr:row>
      <xdr:rowOff>117092</xdr:rowOff>
    </xdr:from>
    <xdr:to>
      <xdr:col>11</xdr:col>
      <xdr:colOff>45036</xdr:colOff>
      <xdr:row>10</xdr:row>
      <xdr:rowOff>153120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48D85FD-6EB5-4B4B-87CA-ADA863EF35E1}"/>
            </a:ext>
          </a:extLst>
        </xdr:cNvPr>
        <xdr:cNvCxnSpPr/>
      </xdr:nvCxnSpPr>
      <xdr:spPr>
        <a:xfrm>
          <a:off x="7052553" y="1972553"/>
          <a:ext cx="72057" cy="900709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32</xdr:row>
      <xdr:rowOff>0</xdr:rowOff>
    </xdr:from>
    <xdr:to>
      <xdr:col>41</xdr:col>
      <xdr:colOff>27021</xdr:colOff>
      <xdr:row>33</xdr:row>
      <xdr:rowOff>9007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F044395D-3CDB-0944-8920-036E2DC33AA7}"/>
            </a:ext>
          </a:extLst>
        </xdr:cNvPr>
        <xdr:cNvCxnSpPr/>
      </xdr:nvCxnSpPr>
      <xdr:spPr>
        <a:xfrm>
          <a:off x="3683901" y="7809149"/>
          <a:ext cx="531418" cy="216170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1F03FE-7948-A549-A996-64FDD24C2868}" name="Table3" displayName="Table3" ref="A2:AZ23" totalsRowShown="0" headerRowDxfId="53" dataDxfId="52">
  <tableColumns count="52">
    <tableColumn id="1" xr3:uid="{35546CB9-1AA8-2340-BD2F-CF4C9CDC44CA}" name="Phase" dataDxfId="51"/>
    <tableColumn id="2" xr3:uid="{2DCFDA91-A3D2-C046-8179-34DA3CCA0BFB}" name="Aufgaben" dataDxfId="50"/>
    <tableColumn id="3" xr3:uid="{44FF711C-0EAD-1641-A2B9-F68E91549667}" name="Michi" dataDxfId="49"/>
    <tableColumn id="25" xr3:uid="{D5BF2B38-AC1E-6C44-873F-66EDAF66AB16}" name="Fabian" dataDxfId="48"/>
    <tableColumn id="24" xr3:uid="{3F1F6062-597A-C143-82B7-475847286C74}" name="Jendrik" dataDxfId="47"/>
    <tableColumn id="23" xr3:uid="{6356C81E-772B-4347-9EF2-8C18672E17DE}" name="Nico" dataDxfId="46"/>
    <tableColumn id="22" xr3:uid="{E5847643-4EE5-C241-8733-C82D405A105D}" name="Joanthan" dataDxfId="45"/>
    <tableColumn id="4" xr3:uid="{B1D85693-3EEB-2247-AAED-18CF3F0E2365}" name="Ges. Stunden" dataDxfId="44"/>
    <tableColumn id="32" xr3:uid="{BBC937D1-FD79-084D-82C7-1162397F4A1E}" name="Einzel Stunden" dataDxfId="43">
      <calculatedColumnFormula>H3/COUNTIF(C3:G3, "X")</calculatedColumnFormula>
    </tableColumn>
    <tableColumn id="5" xr3:uid="{2EBDFDB4-5C9A-2942-8C25-D8420846B245}" name="5" dataDxfId="42"/>
    <tableColumn id="6" xr3:uid="{775C8449-5253-2340-A029-CB8F52D0CE0B}" name="10" dataDxfId="41"/>
    <tableColumn id="7" xr3:uid="{E40C3E17-7BBF-6B4C-85C9-5117B91F139C}" name="15" dataDxfId="40"/>
    <tableColumn id="8" xr3:uid="{67C2DA4E-D8D2-AD46-8108-05C197260FE0}" name="20" dataDxfId="39"/>
    <tableColumn id="9" xr3:uid="{0B15655E-3D03-5646-B548-3ED9E63FE37A}" name="25" dataDxfId="38"/>
    <tableColumn id="10" xr3:uid="{438A4005-CB65-3241-AE8A-172211265763}" name="30" dataDxfId="37"/>
    <tableColumn id="11" xr3:uid="{61B5FDF0-6200-5A43-AD5C-BF38BB877278}" name="35" dataDxfId="36"/>
    <tableColumn id="12" xr3:uid="{9376E3D8-8192-4145-AAC7-7D70EA560F0E}" name="40" dataDxfId="35"/>
    <tableColumn id="13" xr3:uid="{616BDAAC-CBF3-054A-971B-52E21176472D}" name="45" dataDxfId="34"/>
    <tableColumn id="14" xr3:uid="{5AECA247-43EA-764C-86E5-AD219224A536}" name="50" dataDxfId="33"/>
    <tableColumn id="15" xr3:uid="{E72FA254-95FE-3449-894C-F39FEB7FEE23}" name="55" dataDxfId="32"/>
    <tableColumn id="16" xr3:uid="{E10FDF2E-0364-374D-95B8-7FD67762A4C1}" name="60" dataDxfId="31"/>
    <tableColumn id="17" xr3:uid="{10A616BB-BE17-1241-8398-C45093FF1529}" name="65" dataDxfId="30"/>
    <tableColumn id="18" xr3:uid="{F2272F28-57C5-1741-8A39-F4DCFC719420}" name="70" dataDxfId="29"/>
    <tableColumn id="19" xr3:uid="{3AB06701-48AF-E542-B769-442E1746509C}" name="75" dataDxfId="28"/>
    <tableColumn id="20" xr3:uid="{8AE1342A-86B4-424A-A256-CC95477A4DD4}" name="80" dataDxfId="27"/>
    <tableColumn id="21" xr3:uid="{3F29E8A7-0AF2-8541-A820-CDE1843357E0}" name="85" dataDxfId="26"/>
    <tableColumn id="26" xr3:uid="{91BC81CF-647A-A348-AA70-A26B2ED2F8C2}" name="90" dataDxfId="25"/>
    <tableColumn id="27" xr3:uid="{925ADB4B-4B9F-E546-862C-210E311B4CDE}" name="95" dataDxfId="24"/>
    <tableColumn id="28" xr3:uid="{1566AF0D-4EC0-F240-AC7B-59BC0D0FE791}" name="100" dataDxfId="23"/>
    <tableColumn id="29" xr3:uid="{4EB83038-37AC-FB48-AC97-840C519932FD}" name="105" dataDxfId="22"/>
    <tableColumn id="30" xr3:uid="{1817EB54-F925-C844-B593-66AC4813FCF4}" name="110" dataDxfId="21"/>
    <tableColumn id="31" xr3:uid="{75098D3C-22AD-AB4F-9BDA-75B791CBF79D}" name="115" dataDxfId="20"/>
    <tableColumn id="33" xr3:uid="{5C4FDC41-9A34-4D4E-984B-D0377C44F959}" name="120" dataDxfId="19"/>
    <tableColumn id="34" xr3:uid="{7E0AAF65-E0F0-B14A-B793-22BCF0D6690C}" name="125" dataDxfId="18"/>
    <tableColumn id="35" xr3:uid="{9D3B9A54-F41B-784A-8C7A-FD93716717FE}" name="130" dataDxfId="17"/>
    <tableColumn id="36" xr3:uid="{D66048D8-5FD0-D24E-821F-2B56F6690482}" name="135" dataDxfId="16"/>
    <tableColumn id="37" xr3:uid="{DAB8D7A0-023E-6042-B254-CA00DD1E04AB}" name="140" dataDxfId="15"/>
    <tableColumn id="38" xr3:uid="{13D14591-36FC-D943-906F-EB5A8A227570}" name="145" dataDxfId="14"/>
    <tableColumn id="39" xr3:uid="{048BDED6-2FBF-1542-9F05-DC7BB0A77BB2}" name="150" dataDxfId="13"/>
    <tableColumn id="40" xr3:uid="{D14EE9C1-E5D5-D849-B5DA-D2E0121E9137}" name="155" dataDxfId="12"/>
    <tableColumn id="41" xr3:uid="{6ADB58C7-E269-4747-94BF-0541C4FFF4C9}" name="160" dataDxfId="11"/>
    <tableColumn id="42" xr3:uid="{86ABB8F7-9775-1C4B-8579-82A923902FDB}" name="165" dataDxfId="10"/>
    <tableColumn id="43" xr3:uid="{7752AD9E-AFA9-B647-A33A-7D55B86381C0}" name="170" dataDxfId="9"/>
    <tableColumn id="44" xr3:uid="{6ABF40C9-D5AF-9044-9CE0-10FECDA3F412}" name="175" dataDxfId="8"/>
    <tableColumn id="45" xr3:uid="{F4CACE09-EA06-984F-8048-9EA4D55851C7}" name="180" dataDxfId="7"/>
    <tableColumn id="46" xr3:uid="{9AD3F4EC-8F7C-7149-A5E4-E5F93C30A607}" name="185" dataDxfId="6"/>
    <tableColumn id="47" xr3:uid="{33DD8EF3-6250-6641-A7AD-E12CA58B6244}" name="190" dataDxfId="5"/>
    <tableColumn id="48" xr3:uid="{30E6423A-7963-3C46-BB19-F4FCBC07EAEE}" name="195" dataDxfId="4"/>
    <tableColumn id="49" xr3:uid="{1E0E46F5-1ACB-C948-8814-09D9009B0FDC}" name="200" dataDxfId="3"/>
    <tableColumn id="50" xr3:uid="{02B672B4-5EDF-5642-9CD5-5D52021BAA75}" name="205" dataDxfId="2"/>
    <tableColumn id="51" xr3:uid="{B0208CDA-140B-EE48-801B-18CBB88DC6F4}" name="210" dataDxfId="1"/>
    <tableColumn id="52" xr3:uid="{AFC2D9C7-2E45-FA40-B24E-DC3E3EC9B514}" name="21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2107-E055-7246-B93F-5E52887D39BE}">
  <dimension ref="A1:AZ33"/>
  <sheetViews>
    <sheetView tabSelected="1" zoomScale="141" zoomScaleNormal="130" workbookViewId="0">
      <selection activeCell="AD10" sqref="AD10"/>
    </sheetView>
  </sheetViews>
  <sheetFormatPr baseColWidth="10" defaultRowHeight="16" x14ac:dyDescent="0.2"/>
  <cols>
    <col min="1" max="1" width="2.83203125" style="3" customWidth="1"/>
    <col min="2" max="2" width="45.5" style="5" bestFit="1" customWidth="1"/>
    <col min="3" max="7" width="6.6640625" style="8" bestFit="1" customWidth="1"/>
    <col min="8" max="8" width="4.1640625" style="10" bestFit="1" customWidth="1"/>
    <col min="9" max="9" width="4.1640625" style="10" hidden="1" customWidth="1"/>
    <col min="10" max="12" width="3.6640625" style="5" bestFit="1" customWidth="1"/>
    <col min="13" max="14" width="3.6640625" style="5" hidden="1" customWidth="1"/>
    <col min="15" max="18" width="3.6640625" style="5" bestFit="1" customWidth="1"/>
    <col min="19" max="20" width="3.6640625" style="5" hidden="1" customWidth="1"/>
    <col min="21" max="24" width="3.6640625" style="5" bestFit="1" customWidth="1"/>
    <col min="25" max="26" width="3.6640625" style="5" hidden="1" customWidth="1"/>
    <col min="27" max="28" width="3.6640625" style="5" customWidth="1"/>
    <col min="29" max="29" width="3.6640625" style="5" hidden="1" customWidth="1"/>
    <col min="30" max="31" width="3.6640625" style="5" customWidth="1"/>
    <col min="32" max="33" width="3.6640625" style="5" hidden="1" customWidth="1"/>
    <col min="34" max="38" width="3.6640625" style="5" bestFit="1" customWidth="1"/>
    <col min="39" max="40" width="3.6640625" style="5" hidden="1" customWidth="1"/>
    <col min="41" max="41" width="3.6640625" style="5" bestFit="1" customWidth="1"/>
    <col min="42" max="51" width="3.6640625" style="5" hidden="1" customWidth="1"/>
    <col min="52" max="52" width="3.6640625" style="5" customWidth="1"/>
    <col min="53" max="16384" width="10.83203125" style="5"/>
  </cols>
  <sheetData>
    <row r="1" spans="1:52" ht="49" customHeight="1" x14ac:dyDescent="0.2">
      <c r="B1" s="27" t="s">
        <v>77</v>
      </c>
    </row>
    <row r="2" spans="1:52" ht="78" x14ac:dyDescent="0.2">
      <c r="A2" s="1" t="s">
        <v>53</v>
      </c>
      <c r="B2" s="5" t="s">
        <v>0</v>
      </c>
      <c r="C2" s="2" t="s">
        <v>17</v>
      </c>
      <c r="D2" s="2" t="s">
        <v>18</v>
      </c>
      <c r="E2" s="2" t="s">
        <v>16</v>
      </c>
      <c r="F2" s="2" t="s">
        <v>19</v>
      </c>
      <c r="G2" s="2" t="s">
        <v>46</v>
      </c>
      <c r="H2" s="9" t="s">
        <v>54</v>
      </c>
      <c r="I2" s="9" t="s">
        <v>55</v>
      </c>
      <c r="J2" s="4" t="s">
        <v>56</v>
      </c>
      <c r="K2" s="4" t="s">
        <v>20</v>
      </c>
      <c r="L2" s="4" t="s">
        <v>57</v>
      </c>
      <c r="M2" s="4" t="s">
        <v>21</v>
      </c>
      <c r="N2" s="4" t="s">
        <v>58</v>
      </c>
      <c r="O2" s="4" t="s">
        <v>22</v>
      </c>
      <c r="P2" s="4" t="s">
        <v>59</v>
      </c>
      <c r="Q2" s="4" t="s">
        <v>23</v>
      </c>
      <c r="R2" s="4" t="s">
        <v>60</v>
      </c>
      <c r="S2" s="4" t="s">
        <v>24</v>
      </c>
      <c r="T2" s="4" t="s">
        <v>61</v>
      </c>
      <c r="U2" s="4" t="s">
        <v>25</v>
      </c>
      <c r="V2" s="4" t="s">
        <v>62</v>
      </c>
      <c r="W2" s="4" t="s">
        <v>26</v>
      </c>
      <c r="X2" s="4" t="s">
        <v>63</v>
      </c>
      <c r="Y2" s="4" t="s">
        <v>27</v>
      </c>
      <c r="Z2" s="4" t="s">
        <v>64</v>
      </c>
      <c r="AA2" s="4" t="s">
        <v>28</v>
      </c>
      <c r="AB2" s="4" t="s">
        <v>65</v>
      </c>
      <c r="AC2" s="4" t="s">
        <v>29</v>
      </c>
      <c r="AD2" s="4" t="s">
        <v>66</v>
      </c>
      <c r="AE2" s="4" t="s">
        <v>30</v>
      </c>
      <c r="AF2" s="4" t="s">
        <v>67</v>
      </c>
      <c r="AG2" s="4" t="s">
        <v>31</v>
      </c>
      <c r="AH2" s="4" t="s">
        <v>68</v>
      </c>
      <c r="AI2" s="4" t="s">
        <v>32</v>
      </c>
      <c r="AJ2" s="4" t="s">
        <v>69</v>
      </c>
      <c r="AK2" s="4" t="s">
        <v>33</v>
      </c>
      <c r="AL2" s="4" t="s">
        <v>70</v>
      </c>
      <c r="AM2" s="4" t="s">
        <v>34</v>
      </c>
      <c r="AN2" s="4" t="s">
        <v>71</v>
      </c>
      <c r="AO2" s="4" t="s">
        <v>35</v>
      </c>
      <c r="AP2" s="4" t="s">
        <v>72</v>
      </c>
      <c r="AQ2" s="4" t="s">
        <v>36</v>
      </c>
      <c r="AR2" s="4" t="s">
        <v>48</v>
      </c>
      <c r="AS2" s="4" t="s">
        <v>49</v>
      </c>
      <c r="AT2" s="4" t="s">
        <v>73</v>
      </c>
      <c r="AU2" s="4" t="s">
        <v>50</v>
      </c>
      <c r="AV2" s="4" t="s">
        <v>74</v>
      </c>
      <c r="AW2" s="4" t="s">
        <v>51</v>
      </c>
      <c r="AX2" s="4" t="s">
        <v>75</v>
      </c>
      <c r="AY2" s="4" t="s">
        <v>52</v>
      </c>
      <c r="AZ2" s="4" t="s">
        <v>76</v>
      </c>
    </row>
    <row r="3" spans="1:52" ht="17" x14ac:dyDescent="0.2">
      <c r="A3" s="33" t="s">
        <v>43</v>
      </c>
      <c r="B3" s="23" t="s">
        <v>78</v>
      </c>
      <c r="C3" s="18" t="s">
        <v>47</v>
      </c>
      <c r="D3" s="18"/>
      <c r="E3" s="18"/>
      <c r="F3" s="18"/>
      <c r="G3" s="18"/>
      <c r="H3" s="21">
        <v>5</v>
      </c>
      <c r="I3" s="10">
        <f t="shared" ref="I3:I23" si="0">H3/COUNTIF(C3:G3, "X")</f>
        <v>5</v>
      </c>
      <c r="J3" s="6"/>
      <c r="K3" s="15"/>
      <c r="O3" s="15"/>
      <c r="Q3" s="15"/>
      <c r="U3" s="15"/>
      <c r="W3" s="15"/>
      <c r="AA3" s="15"/>
      <c r="AE3" s="15"/>
      <c r="AI3" s="15"/>
      <c r="AK3" s="15"/>
      <c r="AO3" s="15"/>
    </row>
    <row r="4" spans="1:52" ht="17" x14ac:dyDescent="0.2">
      <c r="A4" s="33" t="s">
        <v>43</v>
      </c>
      <c r="B4" s="24" t="s">
        <v>1</v>
      </c>
      <c r="C4" s="19" t="s">
        <v>47</v>
      </c>
      <c r="D4" s="19" t="s">
        <v>47</v>
      </c>
      <c r="E4" s="19"/>
      <c r="F4" s="19"/>
      <c r="G4" s="19"/>
      <c r="H4" s="13">
        <v>30</v>
      </c>
      <c r="I4" s="10">
        <f t="shared" si="0"/>
        <v>15</v>
      </c>
      <c r="J4" s="6"/>
      <c r="K4" s="16"/>
      <c r="L4" s="6"/>
      <c r="M4" s="6"/>
      <c r="N4" s="6"/>
      <c r="O4" s="16"/>
      <c r="Q4" s="15"/>
      <c r="U4" s="15"/>
      <c r="W4" s="15"/>
      <c r="AA4" s="15"/>
      <c r="AE4" s="15"/>
      <c r="AI4" s="15"/>
      <c r="AK4" s="15"/>
      <c r="AO4" s="15"/>
    </row>
    <row r="5" spans="1:52" ht="17" x14ac:dyDescent="0.2">
      <c r="A5" s="33" t="s">
        <v>43</v>
      </c>
      <c r="B5" s="24" t="s">
        <v>3</v>
      </c>
      <c r="C5" s="19"/>
      <c r="D5" s="19"/>
      <c r="E5" s="19" t="s">
        <v>47</v>
      </c>
      <c r="F5" s="19" t="s">
        <v>47</v>
      </c>
      <c r="G5" s="19"/>
      <c r="H5" s="13">
        <v>10</v>
      </c>
      <c r="I5" s="10">
        <f t="shared" si="0"/>
        <v>5</v>
      </c>
      <c r="J5" s="6"/>
      <c r="K5" s="16"/>
      <c r="O5" s="15"/>
      <c r="Q5" s="15"/>
      <c r="U5" s="15"/>
      <c r="W5" s="15"/>
      <c r="AA5" s="15"/>
      <c r="AE5" s="15"/>
      <c r="AI5" s="15"/>
      <c r="AK5" s="15"/>
      <c r="AO5" s="15"/>
    </row>
    <row r="6" spans="1:52" ht="17" x14ac:dyDescent="0.2">
      <c r="A6" s="33" t="s">
        <v>43</v>
      </c>
      <c r="B6" s="24" t="s">
        <v>12</v>
      </c>
      <c r="C6" s="19"/>
      <c r="D6" s="19" t="s">
        <v>47</v>
      </c>
      <c r="E6" s="19"/>
      <c r="F6" s="19"/>
      <c r="G6" s="19"/>
      <c r="H6" s="13">
        <v>5</v>
      </c>
      <c r="I6" s="10">
        <f t="shared" si="0"/>
        <v>5</v>
      </c>
      <c r="K6" s="15"/>
      <c r="O6" s="15"/>
      <c r="Q6" s="15"/>
      <c r="U6" s="15"/>
      <c r="W6" s="15"/>
      <c r="AA6" s="15"/>
      <c r="AE6" s="15"/>
      <c r="AI6" s="17"/>
      <c r="AK6" s="15"/>
      <c r="AO6" s="15"/>
    </row>
    <row r="7" spans="1:52" ht="17" x14ac:dyDescent="0.2">
      <c r="A7" s="33" t="s">
        <v>43</v>
      </c>
      <c r="B7" s="24" t="s">
        <v>2</v>
      </c>
      <c r="C7" s="19" t="s">
        <v>47</v>
      </c>
      <c r="D7" s="19" t="s">
        <v>47</v>
      </c>
      <c r="E7" s="19"/>
      <c r="F7" s="19"/>
      <c r="G7" s="19" t="s">
        <v>47</v>
      </c>
      <c r="H7" s="13">
        <v>10</v>
      </c>
      <c r="I7" s="10">
        <f t="shared" si="0"/>
        <v>3.3333333333333335</v>
      </c>
      <c r="J7" s="6"/>
      <c r="K7" s="16"/>
      <c r="O7" s="15"/>
      <c r="Q7" s="15"/>
      <c r="U7" s="15"/>
      <c r="W7" s="15"/>
      <c r="AA7" s="15"/>
      <c r="AE7" s="15"/>
      <c r="AI7" s="15"/>
      <c r="AK7" s="15"/>
      <c r="AO7" s="15"/>
    </row>
    <row r="8" spans="1:52" ht="17" x14ac:dyDescent="0.2">
      <c r="A8" s="30" t="s">
        <v>44</v>
      </c>
      <c r="B8" s="24" t="s">
        <v>4</v>
      </c>
      <c r="C8" s="19"/>
      <c r="D8" s="19"/>
      <c r="E8" s="19"/>
      <c r="F8" s="19" t="s">
        <v>47</v>
      </c>
      <c r="G8" s="19"/>
      <c r="H8" s="13">
        <v>10</v>
      </c>
      <c r="I8" s="10">
        <f t="shared" si="0"/>
        <v>10</v>
      </c>
      <c r="K8" s="15"/>
      <c r="O8" s="15"/>
      <c r="P8" s="6"/>
      <c r="Q8" s="16"/>
      <c r="U8" s="15"/>
      <c r="W8" s="15"/>
      <c r="AA8" s="15"/>
      <c r="AE8" s="15"/>
      <c r="AI8" s="15"/>
      <c r="AK8" s="15"/>
      <c r="AO8" s="15"/>
    </row>
    <row r="9" spans="1:52" ht="17" x14ac:dyDescent="0.2">
      <c r="A9" s="30" t="s">
        <v>44</v>
      </c>
      <c r="B9" s="24" t="s">
        <v>8</v>
      </c>
      <c r="C9" s="19"/>
      <c r="D9" s="19" t="s">
        <v>47</v>
      </c>
      <c r="E9" s="19"/>
      <c r="F9" s="19"/>
      <c r="G9" s="19"/>
      <c r="H9" s="13">
        <v>30</v>
      </c>
      <c r="I9" s="10">
        <f>H9/COUNTIF(C9:G9, "X")</f>
        <v>30</v>
      </c>
      <c r="K9" s="15"/>
      <c r="L9" s="6"/>
      <c r="M9" s="6"/>
      <c r="N9" s="6"/>
      <c r="O9" s="16"/>
      <c r="P9" s="6"/>
      <c r="Q9" s="16"/>
      <c r="U9" s="15"/>
      <c r="W9" s="15"/>
      <c r="AA9" s="15"/>
      <c r="AE9" s="15"/>
      <c r="AI9" s="15"/>
      <c r="AK9" s="15"/>
      <c r="AO9" s="15"/>
    </row>
    <row r="10" spans="1:52" ht="17" x14ac:dyDescent="0.2">
      <c r="A10" s="30" t="s">
        <v>44</v>
      </c>
      <c r="B10" s="24" t="s">
        <v>9</v>
      </c>
      <c r="C10" s="19" t="s">
        <v>47</v>
      </c>
      <c r="D10" s="19"/>
      <c r="E10" s="19"/>
      <c r="F10" s="19"/>
      <c r="G10" s="19"/>
      <c r="H10" s="13">
        <v>25</v>
      </c>
      <c r="I10" s="10">
        <f>H10/COUNTIF(C10:G10, "X")</f>
        <v>25</v>
      </c>
      <c r="K10" s="15"/>
      <c r="O10" s="15"/>
      <c r="Q10" s="15"/>
      <c r="R10" s="7"/>
      <c r="S10" s="7"/>
      <c r="T10" s="7"/>
      <c r="U10" s="17"/>
      <c r="V10" s="7"/>
      <c r="W10" s="15"/>
      <c r="AA10" s="15"/>
      <c r="AE10" s="15"/>
      <c r="AI10" s="15"/>
      <c r="AK10" s="15"/>
      <c r="AO10" s="15"/>
    </row>
    <row r="11" spans="1:52" ht="17" x14ac:dyDescent="0.2">
      <c r="A11" s="30" t="s">
        <v>44</v>
      </c>
      <c r="B11" s="24" t="s">
        <v>79</v>
      </c>
      <c r="C11" s="19" t="s">
        <v>47</v>
      </c>
      <c r="D11" s="19"/>
      <c r="E11" s="19"/>
      <c r="F11" s="19"/>
      <c r="G11" s="19"/>
      <c r="H11" s="13">
        <v>25</v>
      </c>
      <c r="I11" s="10">
        <f>H11/COUNTIF(C11:G11, "X")</f>
        <v>25</v>
      </c>
      <c r="K11" s="15"/>
      <c r="L11" s="6"/>
      <c r="M11" s="6"/>
      <c r="N11" s="6"/>
      <c r="O11" s="16"/>
      <c r="P11" s="6"/>
      <c r="Q11" s="15"/>
      <c r="U11" s="15"/>
      <c r="W11" s="15"/>
      <c r="AA11" s="15"/>
      <c r="AE11" s="15"/>
      <c r="AI11" s="15"/>
      <c r="AK11" s="15"/>
      <c r="AO11" s="15"/>
    </row>
    <row r="12" spans="1:52" ht="17" x14ac:dyDescent="0.2">
      <c r="A12" s="30" t="s">
        <v>44</v>
      </c>
      <c r="B12" s="24" t="s">
        <v>5</v>
      </c>
      <c r="C12" s="19"/>
      <c r="D12" s="19"/>
      <c r="E12" s="19" t="s">
        <v>47</v>
      </c>
      <c r="F12" s="19" t="s">
        <v>47</v>
      </c>
      <c r="G12" s="19"/>
      <c r="H12" s="13">
        <v>60</v>
      </c>
      <c r="I12" s="10">
        <f t="shared" si="0"/>
        <v>30</v>
      </c>
      <c r="K12" s="15"/>
      <c r="O12" s="15"/>
      <c r="Q12" s="15"/>
      <c r="R12" s="7"/>
      <c r="S12" s="7"/>
      <c r="T12" s="7"/>
      <c r="U12" s="17"/>
      <c r="V12" s="7"/>
      <c r="W12" s="17"/>
      <c r="X12" s="7"/>
      <c r="Y12" s="7"/>
      <c r="Z12" s="7"/>
      <c r="AA12" s="17"/>
      <c r="AB12" s="17"/>
      <c r="AE12" s="15"/>
      <c r="AI12" s="15"/>
      <c r="AK12" s="15"/>
      <c r="AO12" s="15"/>
    </row>
    <row r="13" spans="1:52" ht="17" x14ac:dyDescent="0.2">
      <c r="A13" s="30" t="s">
        <v>44</v>
      </c>
      <c r="B13" s="24" t="s">
        <v>80</v>
      </c>
      <c r="C13" s="19"/>
      <c r="D13" s="19"/>
      <c r="E13" s="19"/>
      <c r="F13" s="19" t="s">
        <v>47</v>
      </c>
      <c r="G13" s="19"/>
      <c r="H13" s="13">
        <v>10</v>
      </c>
      <c r="I13" s="10">
        <f t="shared" si="0"/>
        <v>10</v>
      </c>
      <c r="J13" s="6"/>
      <c r="K13" s="16"/>
      <c r="O13" s="15"/>
      <c r="Q13" s="15"/>
      <c r="U13" s="15"/>
      <c r="W13" s="15"/>
      <c r="AA13" s="15"/>
      <c r="AE13" s="15"/>
      <c r="AI13" s="15"/>
      <c r="AK13" s="15"/>
      <c r="AO13" s="15"/>
    </row>
    <row r="14" spans="1:52" ht="17" x14ac:dyDescent="0.2">
      <c r="A14" s="30" t="s">
        <v>44</v>
      </c>
      <c r="B14" s="24" t="s">
        <v>6</v>
      </c>
      <c r="C14" s="19"/>
      <c r="D14" s="19"/>
      <c r="E14" s="19"/>
      <c r="F14" s="19"/>
      <c r="G14" s="19" t="s">
        <v>47</v>
      </c>
      <c r="H14" s="13">
        <v>50</v>
      </c>
      <c r="I14" s="10">
        <f t="shared" si="0"/>
        <v>50</v>
      </c>
      <c r="K14" s="15"/>
      <c r="L14" s="6"/>
      <c r="M14" s="6"/>
      <c r="N14" s="6"/>
      <c r="O14" s="16"/>
      <c r="P14" s="6"/>
      <c r="Q14" s="16"/>
      <c r="R14" s="6"/>
      <c r="S14" s="6"/>
      <c r="T14" s="6"/>
      <c r="U14" s="16"/>
      <c r="V14" s="6"/>
      <c r="W14" s="38"/>
      <c r="AA14" s="15"/>
      <c r="AE14" s="15"/>
      <c r="AI14" s="15"/>
      <c r="AK14" s="15"/>
      <c r="AO14" s="15"/>
    </row>
    <row r="15" spans="1:52" ht="17" x14ac:dyDescent="0.2">
      <c r="A15" s="30" t="s">
        <v>44</v>
      </c>
      <c r="B15" s="24" t="s">
        <v>10</v>
      </c>
      <c r="C15" s="19" t="s">
        <v>47</v>
      </c>
      <c r="D15" s="19" t="s">
        <v>47</v>
      </c>
      <c r="E15" s="19"/>
      <c r="F15" s="19" t="s">
        <v>47</v>
      </c>
      <c r="G15" s="19"/>
      <c r="H15" s="13">
        <v>40</v>
      </c>
      <c r="I15" s="10">
        <f t="shared" si="0"/>
        <v>13.333333333333334</v>
      </c>
      <c r="K15" s="15"/>
      <c r="O15" s="15"/>
      <c r="Q15" s="15"/>
      <c r="U15" s="15"/>
      <c r="W15" s="17"/>
      <c r="X15" s="7"/>
      <c r="Y15" s="7"/>
      <c r="Z15" s="7"/>
      <c r="AA15" s="17"/>
      <c r="AB15" s="7"/>
      <c r="AC15" s="7"/>
      <c r="AD15" s="7"/>
      <c r="AE15" s="15"/>
      <c r="AI15" s="15"/>
      <c r="AK15" s="15"/>
      <c r="AO15" s="15"/>
    </row>
    <row r="16" spans="1:52" ht="17" x14ac:dyDescent="0.2">
      <c r="A16" s="30" t="s">
        <v>44</v>
      </c>
      <c r="B16" s="24" t="s">
        <v>81</v>
      </c>
      <c r="C16" s="19"/>
      <c r="D16" s="19"/>
      <c r="E16" s="19" t="s">
        <v>47</v>
      </c>
      <c r="F16" s="19"/>
      <c r="G16" s="19"/>
      <c r="H16" s="13">
        <v>50</v>
      </c>
      <c r="I16" s="10">
        <f t="shared" si="0"/>
        <v>50</v>
      </c>
      <c r="K16" s="15"/>
      <c r="L16" s="6"/>
      <c r="M16" s="6"/>
      <c r="N16" s="6"/>
      <c r="O16" s="16"/>
      <c r="P16" s="6"/>
      <c r="Q16" s="16"/>
      <c r="R16" s="6"/>
      <c r="S16" s="6"/>
      <c r="T16" s="6"/>
      <c r="U16" s="16"/>
      <c r="W16" s="15"/>
      <c r="AA16" s="15"/>
      <c r="AE16" s="15"/>
      <c r="AI16" s="15"/>
      <c r="AK16" s="15"/>
      <c r="AO16" s="15"/>
    </row>
    <row r="17" spans="1:52" ht="17" x14ac:dyDescent="0.2">
      <c r="A17" s="30" t="s">
        <v>44</v>
      </c>
      <c r="B17" s="24" t="s">
        <v>38</v>
      </c>
      <c r="C17" s="19" t="s">
        <v>47</v>
      </c>
      <c r="D17" s="19" t="s">
        <v>47</v>
      </c>
      <c r="E17" s="19"/>
      <c r="F17" s="19" t="s">
        <v>47</v>
      </c>
      <c r="G17" s="19"/>
      <c r="H17" s="13">
        <v>80</v>
      </c>
      <c r="I17" s="10">
        <f t="shared" si="0"/>
        <v>26.666666666666668</v>
      </c>
      <c r="K17" s="15"/>
      <c r="O17" s="15"/>
      <c r="Q17" s="15"/>
      <c r="U17" s="15"/>
      <c r="V17" s="6"/>
      <c r="W17" s="16"/>
      <c r="X17" s="6"/>
      <c r="Y17" s="6"/>
      <c r="Z17" s="6"/>
      <c r="AA17" s="16"/>
      <c r="AB17" s="6"/>
      <c r="AC17" s="6"/>
      <c r="AD17" s="6"/>
      <c r="AE17" s="16"/>
      <c r="AF17" s="6"/>
      <c r="AG17" s="6"/>
      <c r="AH17" s="6"/>
      <c r="AI17" s="16"/>
      <c r="AJ17" s="6"/>
      <c r="AK17" s="16"/>
      <c r="AO17" s="15"/>
    </row>
    <row r="18" spans="1:52" ht="17" x14ac:dyDescent="0.2">
      <c r="A18" s="30" t="s">
        <v>44</v>
      </c>
      <c r="B18" s="24" t="s">
        <v>13</v>
      </c>
      <c r="C18" s="19"/>
      <c r="D18" s="19"/>
      <c r="E18" s="19" t="s">
        <v>47</v>
      </c>
      <c r="F18" s="19"/>
      <c r="G18" s="19" t="s">
        <v>47</v>
      </c>
      <c r="H18" s="13">
        <v>35</v>
      </c>
      <c r="I18" s="10">
        <f t="shared" si="0"/>
        <v>17.5</v>
      </c>
      <c r="K18" s="15"/>
      <c r="O18" s="15"/>
      <c r="Q18" s="15"/>
      <c r="U18" s="15"/>
      <c r="W18" s="15"/>
      <c r="X18" s="7"/>
      <c r="Y18" s="7"/>
      <c r="Z18" s="7"/>
      <c r="AA18" s="17"/>
      <c r="AB18" s="7"/>
      <c r="AC18" s="7"/>
      <c r="AD18" s="7"/>
      <c r="AE18" s="15"/>
      <c r="AI18" s="15"/>
      <c r="AK18" s="15"/>
      <c r="AO18" s="15"/>
    </row>
    <row r="19" spans="1:52" ht="17" x14ac:dyDescent="0.2">
      <c r="A19" s="30" t="s">
        <v>44</v>
      </c>
      <c r="B19" s="24" t="s">
        <v>14</v>
      </c>
      <c r="C19" s="19"/>
      <c r="D19" s="19"/>
      <c r="E19" s="19" t="s">
        <v>47</v>
      </c>
      <c r="F19" s="19"/>
      <c r="G19" s="19" t="s">
        <v>47</v>
      </c>
      <c r="H19" s="13">
        <v>35</v>
      </c>
      <c r="I19" s="10">
        <f t="shared" si="0"/>
        <v>17.5</v>
      </c>
      <c r="K19" s="15"/>
      <c r="O19" s="15"/>
      <c r="Q19" s="15"/>
      <c r="U19" s="15"/>
      <c r="W19" s="15"/>
      <c r="AA19" s="15"/>
      <c r="AE19" s="17"/>
      <c r="AF19" s="7"/>
      <c r="AG19" s="7"/>
      <c r="AH19" s="7"/>
      <c r="AI19" s="17"/>
      <c r="AJ19" s="7"/>
      <c r="AK19" s="17"/>
      <c r="AO19" s="15"/>
    </row>
    <row r="20" spans="1:52" ht="17" x14ac:dyDescent="0.2">
      <c r="A20" s="30" t="s">
        <v>44</v>
      </c>
      <c r="B20" s="24" t="s">
        <v>7</v>
      </c>
      <c r="C20" s="19" t="s">
        <v>47</v>
      </c>
      <c r="D20" s="19" t="s">
        <v>47</v>
      </c>
      <c r="E20" s="19" t="s">
        <v>47</v>
      </c>
      <c r="F20" s="19" t="s">
        <v>47</v>
      </c>
      <c r="G20" s="19" t="s">
        <v>47</v>
      </c>
      <c r="H20" s="13">
        <v>90</v>
      </c>
      <c r="I20" s="10">
        <f t="shared" si="0"/>
        <v>18</v>
      </c>
      <c r="K20" s="15"/>
      <c r="O20" s="15"/>
      <c r="Q20" s="17"/>
      <c r="R20" s="7"/>
      <c r="S20" s="7"/>
      <c r="T20" s="7"/>
      <c r="U20" s="17"/>
      <c r="V20" s="7"/>
      <c r="W20" s="17"/>
      <c r="X20" s="7"/>
      <c r="Y20" s="7"/>
      <c r="Z20" s="7"/>
      <c r="AA20" s="17"/>
      <c r="AB20" s="7"/>
      <c r="AC20" s="7"/>
      <c r="AD20" s="7"/>
      <c r="AE20" s="17"/>
      <c r="AF20" s="7"/>
      <c r="AG20" s="7"/>
      <c r="AH20" s="7"/>
      <c r="AI20" s="15"/>
      <c r="AK20" s="15"/>
      <c r="AO20" s="15"/>
    </row>
    <row r="21" spans="1:52" ht="17" x14ac:dyDescent="0.2">
      <c r="A21" s="30" t="s">
        <v>44</v>
      </c>
      <c r="B21" s="24" t="s">
        <v>37</v>
      </c>
      <c r="C21" s="19" t="s">
        <v>47</v>
      </c>
      <c r="D21" s="19" t="s">
        <v>47</v>
      </c>
      <c r="E21" s="19" t="s">
        <v>47</v>
      </c>
      <c r="F21" s="19" t="s">
        <v>47</v>
      </c>
      <c r="G21" s="19" t="s">
        <v>47</v>
      </c>
      <c r="H21" s="13">
        <v>60</v>
      </c>
      <c r="I21" s="10">
        <f t="shared" si="0"/>
        <v>12</v>
      </c>
      <c r="K21" s="15"/>
      <c r="O21" s="15"/>
      <c r="Q21" s="15"/>
      <c r="U21" s="15"/>
      <c r="W21" s="15"/>
      <c r="AA21" s="15"/>
      <c r="AB21" s="7"/>
      <c r="AC21" s="7"/>
      <c r="AD21" s="7"/>
      <c r="AE21" s="17"/>
      <c r="AF21" s="7"/>
      <c r="AG21" s="7"/>
      <c r="AH21" s="7"/>
      <c r="AI21" s="17"/>
      <c r="AJ21" s="7"/>
      <c r="AK21" s="17"/>
      <c r="AL21" s="7"/>
      <c r="AM21" s="7"/>
      <c r="AO21" s="15"/>
    </row>
    <row r="22" spans="1:52" ht="17" x14ac:dyDescent="0.2">
      <c r="A22" s="30" t="s">
        <v>44</v>
      </c>
      <c r="B22" s="24" t="s">
        <v>11</v>
      </c>
      <c r="C22" s="19" t="s">
        <v>47</v>
      </c>
      <c r="D22" s="19" t="s">
        <v>47</v>
      </c>
      <c r="E22" s="19" t="s">
        <v>47</v>
      </c>
      <c r="F22" s="19" t="s">
        <v>47</v>
      </c>
      <c r="G22" s="19" t="s">
        <v>47</v>
      </c>
      <c r="H22" s="14">
        <v>30</v>
      </c>
      <c r="I22" s="10">
        <f t="shared" si="0"/>
        <v>6</v>
      </c>
      <c r="K22" s="15"/>
      <c r="O22" s="15"/>
      <c r="Q22" s="15"/>
      <c r="U22" s="15"/>
      <c r="W22" s="15"/>
      <c r="AA22" s="15"/>
      <c r="AE22" s="17"/>
      <c r="AF22" s="7"/>
      <c r="AG22" s="7"/>
      <c r="AH22" s="7"/>
      <c r="AI22" s="17"/>
      <c r="AJ22" s="7"/>
      <c r="AK22" s="15"/>
      <c r="AO22" s="15"/>
    </row>
    <row r="23" spans="1:52" ht="17" x14ac:dyDescent="0.2">
      <c r="A23" s="26" t="s">
        <v>45</v>
      </c>
      <c r="B23" s="25" t="s">
        <v>41</v>
      </c>
      <c r="C23" s="20" t="s">
        <v>47</v>
      </c>
      <c r="D23" s="20" t="s">
        <v>47</v>
      </c>
      <c r="E23" s="20" t="s">
        <v>47</v>
      </c>
      <c r="F23" s="20" t="s">
        <v>47</v>
      </c>
      <c r="G23" s="20" t="s">
        <v>47</v>
      </c>
      <c r="H23" s="22">
        <v>60</v>
      </c>
      <c r="I23" s="12">
        <f t="shared" si="0"/>
        <v>12</v>
      </c>
      <c r="K23" s="15"/>
      <c r="O23" s="15"/>
      <c r="Q23" s="15"/>
      <c r="U23" s="15"/>
      <c r="W23" s="15"/>
      <c r="AA23" s="15"/>
      <c r="AE23" s="15"/>
      <c r="AI23" s="15"/>
      <c r="AK23" s="15"/>
      <c r="AO23" s="1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17" thickBot="1" x14ac:dyDescent="0.25">
      <c r="B24" s="5" t="s">
        <v>15</v>
      </c>
      <c r="C24" s="11">
        <f>SUMIF(C3:C23, "X", $I$3:$I$23)</f>
        <v>161.33333333333331</v>
      </c>
      <c r="D24" s="11">
        <f>SUMIF(D3:D23, "X", $I$3:$I$23)</f>
        <v>141.33333333333331</v>
      </c>
      <c r="E24" s="11">
        <f>SUMIF(E3:E23, "X", $I$3:$I$23)</f>
        <v>168</v>
      </c>
      <c r="F24" s="11">
        <f>SUMIF(F3:F23, "X", $I$3:$I$23)</f>
        <v>143</v>
      </c>
      <c r="G24" s="11">
        <f>SUMIF(G3:G23, "X", $I$3:$I$23)</f>
        <v>136.33333333333334</v>
      </c>
      <c r="H24" s="34">
        <f>SUM(H3:H23)</f>
        <v>750</v>
      </c>
    </row>
    <row r="25" spans="1:52" x14ac:dyDescent="0.2">
      <c r="C25" s="5"/>
      <c r="D25" s="5"/>
      <c r="E25" s="5"/>
      <c r="F25" s="5"/>
      <c r="AH25" s="36" t="s">
        <v>82</v>
      </c>
      <c r="AI25" s="36"/>
      <c r="AJ25" s="36"/>
      <c r="AK25" s="36"/>
    </row>
    <row r="26" spans="1:52" x14ac:dyDescent="0.2">
      <c r="AH26" s="37" t="s">
        <v>85</v>
      </c>
      <c r="AI26" s="37"/>
      <c r="AJ26" s="37"/>
      <c r="AK26" s="37"/>
    </row>
    <row r="27" spans="1:52" x14ac:dyDescent="0.2">
      <c r="C27" s="5"/>
      <c r="D27" s="5"/>
      <c r="E27" s="5"/>
      <c r="F27" s="5"/>
      <c r="AH27" s="35" t="s">
        <v>39</v>
      </c>
      <c r="AI27" s="35"/>
      <c r="AJ27" s="35"/>
      <c r="AK27" s="35"/>
      <c r="AO27" s="32" t="s">
        <v>43</v>
      </c>
    </row>
    <row r="28" spans="1:52" x14ac:dyDescent="0.2">
      <c r="C28" s="5"/>
      <c r="D28" s="5"/>
      <c r="E28" s="5"/>
      <c r="F28" s="5"/>
      <c r="AH28" s="35" t="s">
        <v>42</v>
      </c>
      <c r="AI28" s="35"/>
      <c r="AJ28" s="35"/>
      <c r="AK28" s="35"/>
      <c r="AO28" s="31" t="s">
        <v>44</v>
      </c>
    </row>
    <row r="29" spans="1:52" x14ac:dyDescent="0.2">
      <c r="AH29" s="35" t="s">
        <v>40</v>
      </c>
      <c r="AI29" s="35"/>
      <c r="AJ29" s="35"/>
      <c r="AK29" s="35"/>
      <c r="AO29" s="28" t="s">
        <v>45</v>
      </c>
    </row>
    <row r="30" spans="1:52" x14ac:dyDescent="0.2">
      <c r="AH30" s="37" t="s">
        <v>86</v>
      </c>
      <c r="AI30" s="37"/>
      <c r="AJ30" s="37"/>
      <c r="AK30" s="37"/>
      <c r="AO30" s="8"/>
    </row>
    <row r="31" spans="1:52" x14ac:dyDescent="0.2">
      <c r="AH31" s="35" t="s">
        <v>83</v>
      </c>
      <c r="AI31" s="35"/>
      <c r="AJ31" s="35"/>
      <c r="AK31" s="35"/>
      <c r="AO31" s="29"/>
    </row>
    <row r="32" spans="1:52" x14ac:dyDescent="0.2">
      <c r="AH32" s="35" t="s">
        <v>87</v>
      </c>
      <c r="AI32" s="35"/>
      <c r="AJ32" s="35"/>
      <c r="AK32" s="35"/>
      <c r="AO32" s="7"/>
    </row>
    <row r="33" spans="34:41" x14ac:dyDescent="0.2">
      <c r="AH33" s="35" t="s">
        <v>84</v>
      </c>
      <c r="AI33" s="35"/>
      <c r="AJ33" s="35"/>
      <c r="AK33" s="35"/>
      <c r="AO33" s="8"/>
    </row>
  </sheetData>
  <mergeCells count="9">
    <mergeCell ref="AH31:AK31"/>
    <mergeCell ref="AH32:AK32"/>
    <mergeCell ref="AH33:AK33"/>
    <mergeCell ref="AH25:AK25"/>
    <mergeCell ref="AH26:AK26"/>
    <mergeCell ref="AH27:AK27"/>
    <mergeCell ref="AH28:AK28"/>
    <mergeCell ref="AH29:AK29"/>
    <mergeCell ref="AH30:AK30"/>
  </mergeCells>
  <phoneticPr fontId="2" type="noConversion"/>
  <pageMargins left="0.7" right="0.7" top="0.78740157499999996" bottom="0.78740157499999996" header="0.3" footer="0.3"/>
  <pageSetup paperSize="9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Wohlrab</dc:creator>
  <cp:lastModifiedBy>Jonathan Wohlrab</cp:lastModifiedBy>
  <cp:lastPrinted>2025-04-03T07:46:58Z</cp:lastPrinted>
  <dcterms:created xsi:type="dcterms:W3CDTF">2025-03-30T12:44:50Z</dcterms:created>
  <dcterms:modified xsi:type="dcterms:W3CDTF">2025-04-09T09:48:23Z</dcterms:modified>
</cp:coreProperties>
</file>